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16年版" sheetId="1" r:id="rId1"/>
  </sheets>
  <definedNames>
    <definedName name="_xlnm.Print_Area" localSheetId="0">'16年版'!$B$1:$Q$64</definedName>
  </definedNames>
  <calcPr fullCalcOnLoad="1"/>
</workbook>
</file>

<file path=xl/sharedStrings.xml><?xml version="1.0" encoding="utf-8"?>
<sst xmlns="http://schemas.openxmlformats.org/spreadsheetml/2006/main" count="50" uniqueCount="28">
  <si>
    <t>124.交通機関の運輸状況（続）</t>
  </si>
  <si>
    <t>8．仙台空港の運輸状況</t>
  </si>
  <si>
    <t>年・月</t>
  </si>
  <si>
    <t>計</t>
  </si>
  <si>
    <t>計</t>
  </si>
  <si>
    <t>ジェット燃料</t>
  </si>
  <si>
    <t>その他燃料</t>
  </si>
  <si>
    <t>…</t>
  </si>
  <si>
    <t xml:space="preserve">   着 陸 回 数   （回）</t>
  </si>
  <si>
    <t>国  際  線</t>
  </si>
  <si>
    <t>国  内  線</t>
  </si>
  <si>
    <t>総       数</t>
  </si>
  <si>
    <t xml:space="preserve">   乗  降  客  数   （人）</t>
  </si>
  <si>
    <t>乗     客</t>
  </si>
  <si>
    <t>降     客</t>
  </si>
  <si>
    <t>航 空 燃 料 供 給 量 （kｌ）</t>
  </si>
  <si>
    <t>本表は国土交通省所管の空港管理状況調書によるものである。</t>
  </si>
  <si>
    <t xml:space="preserve"> 平成11年</t>
  </si>
  <si>
    <t>平成15年1月</t>
  </si>
  <si>
    <t xml:space="preserve">  貨  物  取  扱  量  （ ト ン ）</t>
  </si>
  <si>
    <t xml:space="preserve">    郵  便  取  扱  量   （kg）</t>
  </si>
  <si>
    <t>総       数</t>
  </si>
  <si>
    <t>国  際  線</t>
  </si>
  <si>
    <t>国  内  線</t>
  </si>
  <si>
    <t>積</t>
  </si>
  <si>
    <t>卸</t>
  </si>
  <si>
    <t>平成11年</t>
  </si>
  <si>
    <t>資料　　国土交通省航空局飛行場部管理課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</si>
</sst>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6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6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41" fontId="5" fillId="0" borderId="0" xfId="16" applyNumberFormat="1" applyFont="1" applyBorder="1" applyAlignment="1">
      <alignment horizontal="right"/>
    </xf>
    <xf numFmtId="41" fontId="6" fillId="0" borderId="0" xfId="16" applyNumberFormat="1" applyFont="1" applyBorder="1" applyAlignment="1">
      <alignment horizontal="right"/>
    </xf>
    <xf numFmtId="38" fontId="6" fillId="0" borderId="0" xfId="16" applyFont="1" applyBorder="1" applyAlignment="1">
      <alignment horizontal="right"/>
    </xf>
    <xf numFmtId="41" fontId="5" fillId="0" borderId="0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8" fontId="5" fillId="0" borderId="1" xfId="16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4"/>
  <sheetViews>
    <sheetView showGridLines="0" tabSelected="1" zoomScaleSheetLayoutView="50" workbookViewId="0" topLeftCell="A1">
      <selection activeCell="F1" sqref="F1"/>
    </sheetView>
  </sheetViews>
  <sheetFormatPr defaultColWidth="9.00390625" defaultRowHeight="13.5"/>
  <cols>
    <col min="1" max="1" width="2.375" style="1" customWidth="1"/>
    <col min="2" max="3" width="4.625" style="1" customWidth="1"/>
    <col min="4" max="4" width="13.125" style="1" customWidth="1"/>
    <col min="5" max="6" width="12.625" style="1" customWidth="1"/>
    <col min="7" max="8" width="13.125" style="1" customWidth="1"/>
    <col min="9" max="10" width="12.625" style="1" customWidth="1"/>
    <col min="11" max="16" width="14.125" style="1" customWidth="1"/>
    <col min="17" max="17" width="14.375" style="1" customWidth="1"/>
    <col min="18" max="16384" width="9.00390625" style="1" customWidth="1"/>
  </cols>
  <sheetData>
    <row r="1" ht="14.25">
      <c r="B1" s="35" t="s">
        <v>0</v>
      </c>
    </row>
    <row r="3" ht="13.5">
      <c r="B3" s="1" t="s">
        <v>1</v>
      </c>
    </row>
    <row r="5" ht="13.5">
      <c r="B5" s="36" t="s">
        <v>16</v>
      </c>
    </row>
    <row r="7" spans="2:17" ht="13.5" customHeight="1" thickBot="1">
      <c r="B7" s="26"/>
      <c r="C7" s="26"/>
      <c r="D7" s="26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9.5" customHeight="1">
      <c r="B8" s="56" t="s">
        <v>2</v>
      </c>
      <c r="C8" s="57"/>
      <c r="D8" s="74" t="s">
        <v>8</v>
      </c>
      <c r="E8" s="75"/>
      <c r="F8" s="28"/>
      <c r="G8" s="74" t="s">
        <v>12</v>
      </c>
      <c r="H8" s="75"/>
      <c r="I8" s="27"/>
      <c r="J8" s="27"/>
      <c r="K8" s="27"/>
      <c r="L8" s="27"/>
      <c r="M8" s="27"/>
      <c r="N8" s="67" t="s">
        <v>15</v>
      </c>
      <c r="O8" s="68"/>
      <c r="P8" s="68"/>
      <c r="Q8" s="3"/>
    </row>
    <row r="9" spans="2:17" ht="19.5" customHeight="1">
      <c r="B9" s="58"/>
      <c r="C9" s="59"/>
      <c r="D9" s="31" t="s">
        <v>3</v>
      </c>
      <c r="E9" s="69" t="s">
        <v>9</v>
      </c>
      <c r="F9" s="69" t="s">
        <v>10</v>
      </c>
      <c r="G9" s="32" t="s">
        <v>11</v>
      </c>
      <c r="H9" s="34" t="s">
        <v>9</v>
      </c>
      <c r="I9" s="14"/>
      <c r="J9" s="14"/>
      <c r="K9" s="34" t="s">
        <v>10</v>
      </c>
      <c r="L9" s="33"/>
      <c r="M9" s="33"/>
      <c r="N9" s="69" t="s">
        <v>4</v>
      </c>
      <c r="O9" s="69" t="s">
        <v>5</v>
      </c>
      <c r="P9" s="72" t="s">
        <v>6</v>
      </c>
      <c r="Q9" s="3"/>
    </row>
    <row r="10" spans="2:17" ht="19.5" customHeight="1">
      <c r="B10" s="60"/>
      <c r="C10" s="61"/>
      <c r="D10" s="9"/>
      <c r="E10" s="70"/>
      <c r="F10" s="70"/>
      <c r="G10" s="15"/>
      <c r="H10" s="29" t="s">
        <v>3</v>
      </c>
      <c r="I10" s="29" t="s">
        <v>13</v>
      </c>
      <c r="J10" s="30" t="s">
        <v>14</v>
      </c>
      <c r="K10" s="29" t="s">
        <v>3</v>
      </c>
      <c r="L10" s="29" t="s">
        <v>13</v>
      </c>
      <c r="M10" s="30" t="s">
        <v>14</v>
      </c>
      <c r="N10" s="71"/>
      <c r="O10" s="71"/>
      <c r="P10" s="73"/>
      <c r="Q10" s="3"/>
    </row>
    <row r="11" spans="2:17" ht="6" customHeight="1">
      <c r="B11" s="24"/>
      <c r="C11" s="7"/>
      <c r="D11" s="24"/>
      <c r="E11" s="24"/>
      <c r="F11" s="24"/>
      <c r="G11" s="24"/>
      <c r="H11" s="25"/>
      <c r="I11" s="24"/>
      <c r="J11" s="24"/>
      <c r="K11" s="25"/>
      <c r="L11" s="24"/>
      <c r="M11" s="24"/>
      <c r="N11" s="24"/>
      <c r="O11" s="25"/>
      <c r="P11" s="24"/>
      <c r="Q11" s="3"/>
    </row>
    <row r="12" spans="2:17" ht="13.5" customHeight="1">
      <c r="B12" s="54" t="s">
        <v>17</v>
      </c>
      <c r="C12" s="55"/>
      <c r="D12" s="16">
        <v>22036</v>
      </c>
      <c r="E12" s="17">
        <v>1763</v>
      </c>
      <c r="F12" s="17">
        <v>20273</v>
      </c>
      <c r="G12" s="17">
        <v>3350558</v>
      </c>
      <c r="H12" s="17">
        <v>405165</v>
      </c>
      <c r="I12" s="17">
        <v>200269</v>
      </c>
      <c r="J12" s="17">
        <v>204896</v>
      </c>
      <c r="K12" s="17">
        <v>2945393</v>
      </c>
      <c r="L12" s="17">
        <v>1474164</v>
      </c>
      <c r="M12" s="17">
        <v>1471229</v>
      </c>
      <c r="N12" s="17">
        <v>105257</v>
      </c>
      <c r="O12" s="18" t="s">
        <v>7</v>
      </c>
      <c r="P12" s="18" t="s">
        <v>7</v>
      </c>
      <c r="Q12" s="4"/>
    </row>
    <row r="13" spans="2:17" ht="13.5" customHeight="1">
      <c r="B13" s="62">
        <v>12</v>
      </c>
      <c r="C13" s="63"/>
      <c r="D13" s="16">
        <v>21925</v>
      </c>
      <c r="E13" s="17">
        <v>1754</v>
      </c>
      <c r="F13" s="17">
        <v>20171</v>
      </c>
      <c r="G13" s="17">
        <v>3291928</v>
      </c>
      <c r="H13" s="17">
        <v>465568</v>
      </c>
      <c r="I13" s="17">
        <v>232208</v>
      </c>
      <c r="J13" s="17">
        <v>233360</v>
      </c>
      <c r="K13" s="17">
        <v>2826360</v>
      </c>
      <c r="L13" s="17">
        <v>1417086</v>
      </c>
      <c r="M13" s="17">
        <v>1409274</v>
      </c>
      <c r="N13" s="17">
        <v>105384</v>
      </c>
      <c r="O13" s="18">
        <v>105220</v>
      </c>
      <c r="P13" s="18">
        <v>164</v>
      </c>
      <c r="Q13" s="4"/>
    </row>
    <row r="14" spans="2:17" ht="13.5" customHeight="1">
      <c r="B14" s="64">
        <v>13</v>
      </c>
      <c r="C14" s="63"/>
      <c r="D14" s="16">
        <v>22788</v>
      </c>
      <c r="E14" s="17">
        <v>1858</v>
      </c>
      <c r="F14" s="17">
        <v>20930</v>
      </c>
      <c r="G14" s="17">
        <v>3243803</v>
      </c>
      <c r="H14" s="17">
        <v>419481</v>
      </c>
      <c r="I14" s="17">
        <v>208480</v>
      </c>
      <c r="J14" s="17">
        <v>211001</v>
      </c>
      <c r="K14" s="17">
        <v>2824322</v>
      </c>
      <c r="L14" s="17">
        <v>1410814</v>
      </c>
      <c r="M14" s="17">
        <v>1413508</v>
      </c>
      <c r="N14" s="17">
        <v>98312</v>
      </c>
      <c r="O14" s="18">
        <v>98194</v>
      </c>
      <c r="P14" s="18">
        <v>118</v>
      </c>
      <c r="Q14" s="4"/>
    </row>
    <row r="15" spans="2:17" ht="13.5" customHeight="1">
      <c r="B15" s="64">
        <v>14</v>
      </c>
      <c r="C15" s="63"/>
      <c r="D15" s="16">
        <v>22981</v>
      </c>
      <c r="E15" s="17">
        <v>1661</v>
      </c>
      <c r="F15" s="17">
        <v>21320</v>
      </c>
      <c r="G15" s="17">
        <v>3223478</v>
      </c>
      <c r="H15" s="17">
        <v>395942</v>
      </c>
      <c r="I15" s="17">
        <v>197615</v>
      </c>
      <c r="J15" s="17">
        <v>198327</v>
      </c>
      <c r="K15" s="17">
        <v>2827536</v>
      </c>
      <c r="L15" s="17">
        <v>1415753</v>
      </c>
      <c r="M15" s="17">
        <v>1411783</v>
      </c>
      <c r="N15" s="17">
        <v>95510</v>
      </c>
      <c r="O15" s="17">
        <v>95398</v>
      </c>
      <c r="P15" s="17">
        <v>112</v>
      </c>
      <c r="Q15" s="4"/>
    </row>
    <row r="16" spans="2:17" ht="15" customHeight="1">
      <c r="B16" s="23"/>
      <c r="C16" s="10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4"/>
    </row>
    <row r="17" spans="2:17" s="6" customFormat="1" ht="13.5" customHeight="1">
      <c r="B17" s="65">
        <v>15</v>
      </c>
      <c r="C17" s="66"/>
      <c r="D17" s="19">
        <f>SUM(D19:D33)</f>
        <v>23252</v>
      </c>
      <c r="E17" s="20">
        <f>SUM(E19:E33)</f>
        <v>1333</v>
      </c>
      <c r="F17" s="20">
        <f>SUM(F19:F33)</f>
        <v>21919</v>
      </c>
      <c r="G17" s="20">
        <f>H17+K17</f>
        <v>3191501</v>
      </c>
      <c r="H17" s="20">
        <f aca="true" t="shared" si="0" ref="H17:P17">SUM(H19:H33)</f>
        <v>275188</v>
      </c>
      <c r="I17" s="20">
        <f t="shared" si="0"/>
        <v>140890</v>
      </c>
      <c r="J17" s="20">
        <f t="shared" si="0"/>
        <v>134298</v>
      </c>
      <c r="K17" s="20">
        <f t="shared" si="0"/>
        <v>2916313</v>
      </c>
      <c r="L17" s="20">
        <f t="shared" si="0"/>
        <v>1453230</v>
      </c>
      <c r="M17" s="20">
        <f t="shared" si="0"/>
        <v>1463083</v>
      </c>
      <c r="N17" s="20">
        <f t="shared" si="0"/>
        <v>84562</v>
      </c>
      <c r="O17" s="20">
        <f>SUM(O19:O33)</f>
        <v>84443</v>
      </c>
      <c r="P17" s="20">
        <f t="shared" si="0"/>
        <v>119</v>
      </c>
      <c r="Q17" s="5"/>
    </row>
    <row r="18" spans="2:17" ht="15" customHeight="1">
      <c r="B18" s="13"/>
      <c r="C18" s="8"/>
      <c r="D18" s="16"/>
      <c r="E18" s="17"/>
      <c r="F18" s="17"/>
      <c r="G18" s="20"/>
      <c r="H18" s="17"/>
      <c r="I18" s="17"/>
      <c r="J18" s="17"/>
      <c r="K18" s="17"/>
      <c r="L18" s="17"/>
      <c r="M18" s="17"/>
      <c r="N18" s="17"/>
      <c r="O18" s="17"/>
      <c r="P18" s="17"/>
      <c r="Q18" s="4"/>
    </row>
    <row r="19" spans="2:18" ht="13.5" customHeight="1">
      <c r="B19" s="52" t="s">
        <v>18</v>
      </c>
      <c r="C19" s="53"/>
      <c r="D19" s="16">
        <f>SUM(E19:F19)</f>
        <v>1670</v>
      </c>
      <c r="E19" s="17">
        <v>124</v>
      </c>
      <c r="F19" s="17">
        <v>1546</v>
      </c>
      <c r="G19" s="17">
        <f aca="true" t="shared" si="1" ref="G19:G33">H19+K19</f>
        <v>229405</v>
      </c>
      <c r="H19" s="17">
        <f>SUM(I19:J19)</f>
        <v>31701</v>
      </c>
      <c r="I19" s="17">
        <v>14901</v>
      </c>
      <c r="J19" s="17">
        <v>16800</v>
      </c>
      <c r="K19" s="17">
        <f>SUM(L19:M19)</f>
        <v>197704</v>
      </c>
      <c r="L19" s="17">
        <v>96429</v>
      </c>
      <c r="M19" s="17">
        <v>101275</v>
      </c>
      <c r="N19" s="17">
        <f>SUM(O19:P19)</f>
        <v>8067</v>
      </c>
      <c r="O19" s="17">
        <v>8061</v>
      </c>
      <c r="P19" s="17">
        <v>6</v>
      </c>
      <c r="Q19" s="17"/>
      <c r="R19" s="17"/>
    </row>
    <row r="20" spans="3:17" ht="13.5" customHeight="1">
      <c r="C20" s="23">
        <v>2</v>
      </c>
      <c r="D20" s="16">
        <f>SUM(E20:F20)</f>
        <v>1797</v>
      </c>
      <c r="E20" s="17">
        <v>118</v>
      </c>
      <c r="F20" s="17">
        <v>1679</v>
      </c>
      <c r="G20" s="17">
        <f t="shared" si="1"/>
        <v>246378</v>
      </c>
      <c r="H20" s="17">
        <f>SUM(I20:J20)</f>
        <v>35092</v>
      </c>
      <c r="I20" s="17">
        <v>19693</v>
      </c>
      <c r="J20" s="17">
        <v>15399</v>
      </c>
      <c r="K20" s="17">
        <f>SUM(L20:M20)</f>
        <v>211286</v>
      </c>
      <c r="L20" s="17">
        <v>105532</v>
      </c>
      <c r="M20" s="17">
        <v>105754</v>
      </c>
      <c r="N20" s="17">
        <f>SUM(O20:P20)</f>
        <v>8031</v>
      </c>
      <c r="O20" s="17">
        <v>8024</v>
      </c>
      <c r="P20" s="17">
        <v>7</v>
      </c>
      <c r="Q20" s="4"/>
    </row>
    <row r="21" spans="3:17" ht="13.5" customHeight="1">
      <c r="C21" s="23">
        <v>3</v>
      </c>
      <c r="D21" s="16">
        <f>SUM(E21:F21)</f>
        <v>1940</v>
      </c>
      <c r="E21" s="17">
        <v>135</v>
      </c>
      <c r="F21" s="17">
        <v>1805</v>
      </c>
      <c r="G21" s="17">
        <f t="shared" si="1"/>
        <v>285914</v>
      </c>
      <c r="H21" s="17">
        <f>SUM(I21:J21)</f>
        <v>28060</v>
      </c>
      <c r="I21" s="17">
        <v>13399</v>
      </c>
      <c r="J21" s="17">
        <v>14661</v>
      </c>
      <c r="K21" s="17">
        <f>SUM(L21:M21)</f>
        <v>257854</v>
      </c>
      <c r="L21" s="17">
        <v>128854</v>
      </c>
      <c r="M21" s="17">
        <v>129000</v>
      </c>
      <c r="N21" s="17">
        <f>SUM(O21:P21)</f>
        <v>8310</v>
      </c>
      <c r="O21" s="17">
        <v>8303</v>
      </c>
      <c r="P21" s="17">
        <v>7</v>
      </c>
      <c r="Q21" s="4"/>
    </row>
    <row r="22" spans="3:17" ht="15" customHeight="1">
      <c r="C22" s="11"/>
      <c r="D22" s="16"/>
      <c r="F22" s="17"/>
      <c r="G22" s="17"/>
      <c r="H22" s="17"/>
      <c r="I22" s="17"/>
      <c r="J22" s="21"/>
      <c r="K22" s="17"/>
      <c r="L22" s="17"/>
      <c r="M22" s="21"/>
      <c r="N22" s="17"/>
      <c r="P22" s="21"/>
      <c r="Q22" s="4"/>
    </row>
    <row r="23" spans="3:17" ht="13.5" customHeight="1">
      <c r="C23" s="23">
        <v>4</v>
      </c>
      <c r="D23" s="16">
        <f>SUM(E23:F23)</f>
        <v>1944</v>
      </c>
      <c r="E23" s="36">
        <v>116</v>
      </c>
      <c r="F23" s="17">
        <v>1828</v>
      </c>
      <c r="G23" s="17">
        <f t="shared" si="1"/>
        <v>229330</v>
      </c>
      <c r="H23" s="17">
        <f>SUM(I23:J23)</f>
        <v>16341</v>
      </c>
      <c r="I23" s="17">
        <v>7797</v>
      </c>
      <c r="J23" s="17">
        <v>8544</v>
      </c>
      <c r="K23" s="17">
        <f>SUM(L23:M23)</f>
        <v>212989</v>
      </c>
      <c r="L23" s="17">
        <v>103999</v>
      </c>
      <c r="M23" s="17">
        <v>108990</v>
      </c>
      <c r="N23" s="17">
        <f>SUM(O23:P23)</f>
        <v>7071</v>
      </c>
      <c r="O23" s="17">
        <v>7061</v>
      </c>
      <c r="P23" s="17">
        <v>10</v>
      </c>
      <c r="Q23" s="4"/>
    </row>
    <row r="24" spans="3:17" ht="13.5" customHeight="1">
      <c r="C24" s="23">
        <v>5</v>
      </c>
      <c r="D24" s="16">
        <f>SUM(E24:F24)</f>
        <v>2015</v>
      </c>
      <c r="E24" s="17">
        <v>74</v>
      </c>
      <c r="F24" s="17">
        <v>1941</v>
      </c>
      <c r="G24" s="17">
        <f t="shared" si="1"/>
        <v>245839</v>
      </c>
      <c r="H24" s="17">
        <f>SUM(I24:J24)</f>
        <v>9614</v>
      </c>
      <c r="I24" s="17">
        <v>4725</v>
      </c>
      <c r="J24" s="17">
        <v>4889</v>
      </c>
      <c r="K24" s="17">
        <f>SUM(L24:M24)</f>
        <v>236225</v>
      </c>
      <c r="L24" s="17">
        <v>118315</v>
      </c>
      <c r="M24" s="17">
        <v>117910</v>
      </c>
      <c r="N24" s="17">
        <f>SUM(O24:P24)</f>
        <v>6280</v>
      </c>
      <c r="O24" s="17">
        <v>6273</v>
      </c>
      <c r="P24" s="17">
        <v>7</v>
      </c>
      <c r="Q24" s="4"/>
    </row>
    <row r="25" spans="3:17" ht="13.5" customHeight="1">
      <c r="C25" s="23">
        <v>6</v>
      </c>
      <c r="D25" s="16">
        <f>SUM(E25:F25)</f>
        <v>1901</v>
      </c>
      <c r="E25" s="17">
        <v>78</v>
      </c>
      <c r="F25" s="17">
        <v>1823</v>
      </c>
      <c r="G25" s="17">
        <f t="shared" si="1"/>
        <v>262462</v>
      </c>
      <c r="H25" s="17">
        <f>SUM(I25:J25)</f>
        <v>11004</v>
      </c>
      <c r="I25" s="17">
        <v>5926</v>
      </c>
      <c r="J25" s="17">
        <v>5078</v>
      </c>
      <c r="K25" s="17">
        <f>SUM(L25:M25)</f>
        <v>251458</v>
      </c>
      <c r="L25" s="17">
        <v>125676</v>
      </c>
      <c r="M25" s="17">
        <v>125782</v>
      </c>
      <c r="N25" s="17">
        <f>SUM(O25:P25)</f>
        <v>6466</v>
      </c>
      <c r="O25" s="17">
        <v>6459</v>
      </c>
      <c r="P25" s="17">
        <v>7</v>
      </c>
      <c r="Q25" s="4"/>
    </row>
    <row r="26" spans="3:17" ht="15" customHeight="1">
      <c r="C26" s="11"/>
      <c r="D26" s="16"/>
      <c r="E26" s="36"/>
      <c r="F26" s="17"/>
      <c r="G26" s="17"/>
      <c r="H26" s="17"/>
      <c r="I26" s="17"/>
      <c r="J26" s="17"/>
      <c r="K26" s="17"/>
      <c r="L26" s="17"/>
      <c r="M26" s="17"/>
      <c r="N26" s="17"/>
      <c r="P26" s="17"/>
      <c r="Q26" s="4"/>
    </row>
    <row r="27" spans="3:17" ht="13.5" customHeight="1">
      <c r="C27" s="23">
        <v>7</v>
      </c>
      <c r="D27" s="16">
        <f>SUM(E27:F27)</f>
        <v>1938</v>
      </c>
      <c r="E27" s="17">
        <v>99</v>
      </c>
      <c r="F27" s="17">
        <v>1839</v>
      </c>
      <c r="G27" s="17">
        <f t="shared" si="1"/>
        <v>270149</v>
      </c>
      <c r="H27" s="17">
        <f>SUM(I27:J27)</f>
        <v>16550</v>
      </c>
      <c r="I27" s="17">
        <v>8802</v>
      </c>
      <c r="J27" s="17">
        <v>7748</v>
      </c>
      <c r="K27" s="17">
        <f>SUM(L27:M27)</f>
        <v>253599</v>
      </c>
      <c r="L27" s="17">
        <v>126938</v>
      </c>
      <c r="M27" s="17">
        <v>126661</v>
      </c>
      <c r="N27" s="17">
        <f>SUM(O27:P27)</f>
        <v>6976</v>
      </c>
      <c r="O27" s="17">
        <v>6970</v>
      </c>
      <c r="P27" s="17">
        <v>6</v>
      </c>
      <c r="Q27" s="4"/>
    </row>
    <row r="28" spans="3:17" ht="13.5" customHeight="1">
      <c r="C28" s="23">
        <v>8</v>
      </c>
      <c r="D28" s="16">
        <f>SUM(E28:F28)</f>
        <v>2013</v>
      </c>
      <c r="E28" s="36">
        <v>132</v>
      </c>
      <c r="F28" s="17">
        <v>1881</v>
      </c>
      <c r="G28" s="17">
        <f t="shared" si="1"/>
        <v>281772</v>
      </c>
      <c r="H28" s="17">
        <f>SUM(I28:J28)</f>
        <v>28259</v>
      </c>
      <c r="I28" s="17">
        <v>14795</v>
      </c>
      <c r="J28" s="17">
        <v>13464</v>
      </c>
      <c r="K28" s="17">
        <f>SUM(L28:M28)</f>
        <v>253513</v>
      </c>
      <c r="L28" s="17">
        <v>127592</v>
      </c>
      <c r="M28" s="17">
        <v>125921</v>
      </c>
      <c r="N28" s="17">
        <f>SUM(O28:P28)</f>
        <v>7454</v>
      </c>
      <c r="O28" s="17">
        <v>7443</v>
      </c>
      <c r="P28" s="17">
        <v>11</v>
      </c>
      <c r="Q28" s="4"/>
    </row>
    <row r="29" spans="3:17" ht="13.5" customHeight="1">
      <c r="C29" s="23">
        <v>9</v>
      </c>
      <c r="D29" s="16">
        <f>SUM(E29:F29)</f>
        <v>2050</v>
      </c>
      <c r="E29" s="17">
        <v>139</v>
      </c>
      <c r="F29" s="17">
        <v>1911</v>
      </c>
      <c r="G29" s="17">
        <f t="shared" si="1"/>
        <v>315092</v>
      </c>
      <c r="H29" s="17">
        <f>SUM(I29:J29)</f>
        <v>28641</v>
      </c>
      <c r="I29" s="17">
        <v>14346</v>
      </c>
      <c r="J29" s="17">
        <v>14295</v>
      </c>
      <c r="K29" s="17">
        <f>SUM(L29:M29)</f>
        <v>286451</v>
      </c>
      <c r="L29" s="17">
        <v>141887</v>
      </c>
      <c r="M29" s="17">
        <v>144564</v>
      </c>
      <c r="N29" s="17">
        <f>SUM(O29:P29)</f>
        <v>7362</v>
      </c>
      <c r="O29" s="17">
        <v>7345</v>
      </c>
      <c r="P29" s="17">
        <v>17</v>
      </c>
      <c r="Q29" s="4"/>
    </row>
    <row r="30" spans="3:17" ht="15" customHeight="1">
      <c r="C30" s="23"/>
      <c r="D30" s="16"/>
      <c r="F30" s="17"/>
      <c r="G30" s="17"/>
      <c r="H30" s="17"/>
      <c r="I30" s="17"/>
      <c r="J30" s="17"/>
      <c r="K30" s="17"/>
      <c r="L30" s="17"/>
      <c r="M30" s="17"/>
      <c r="N30" s="17"/>
      <c r="P30" s="17"/>
      <c r="Q30" s="4"/>
    </row>
    <row r="31" spans="3:17" ht="13.5" customHeight="1">
      <c r="C31" s="23">
        <v>10</v>
      </c>
      <c r="D31" s="16">
        <f>SUM(E31:F31)</f>
        <v>2096</v>
      </c>
      <c r="E31" s="17">
        <v>107</v>
      </c>
      <c r="F31" s="17">
        <v>1989</v>
      </c>
      <c r="G31" s="17">
        <f t="shared" si="1"/>
        <v>316168</v>
      </c>
      <c r="H31" s="17">
        <f>SUM(I31:J31)</f>
        <v>23274</v>
      </c>
      <c r="I31" s="17">
        <v>11682</v>
      </c>
      <c r="J31" s="17">
        <v>11592</v>
      </c>
      <c r="K31" s="17">
        <f>SUM(L31:M31)</f>
        <v>292894</v>
      </c>
      <c r="L31" s="17">
        <v>145767</v>
      </c>
      <c r="M31" s="17">
        <v>147127</v>
      </c>
      <c r="N31" s="17">
        <f>SUM(O31:P31)</f>
        <v>5755</v>
      </c>
      <c r="O31" s="17">
        <v>5740</v>
      </c>
      <c r="P31" s="17">
        <v>15</v>
      </c>
      <c r="Q31" s="4"/>
    </row>
    <row r="32" spans="3:17" ht="13.5" customHeight="1">
      <c r="C32" s="23">
        <v>11</v>
      </c>
      <c r="D32" s="16">
        <f>SUM(E32:F32)</f>
        <v>1809</v>
      </c>
      <c r="E32" s="17">
        <v>110</v>
      </c>
      <c r="F32" s="17">
        <v>1699</v>
      </c>
      <c r="G32" s="17">
        <f t="shared" si="1"/>
        <v>279697</v>
      </c>
      <c r="H32" s="17">
        <f>SUM(I32:J32)</f>
        <v>22687</v>
      </c>
      <c r="I32" s="17">
        <v>11537</v>
      </c>
      <c r="J32" s="17">
        <v>11150</v>
      </c>
      <c r="K32" s="17">
        <f>SUM(L32:M32)</f>
        <v>257010</v>
      </c>
      <c r="L32" s="17">
        <v>129777</v>
      </c>
      <c r="M32" s="17">
        <v>127233</v>
      </c>
      <c r="N32" s="17">
        <f>SUM(O32:P32)</f>
        <v>6397</v>
      </c>
      <c r="O32" s="17">
        <v>6384</v>
      </c>
      <c r="P32" s="17">
        <v>13</v>
      </c>
      <c r="Q32" s="4"/>
    </row>
    <row r="33" spans="2:17" ht="13.5" customHeight="1">
      <c r="B33" s="3"/>
      <c r="C33" s="23">
        <v>12</v>
      </c>
      <c r="D33" s="16">
        <f>SUM(E33:F33)</f>
        <v>2079</v>
      </c>
      <c r="E33" s="17">
        <v>101</v>
      </c>
      <c r="F33" s="17">
        <v>1978</v>
      </c>
      <c r="G33" s="17">
        <f t="shared" si="1"/>
        <v>229295</v>
      </c>
      <c r="H33" s="17">
        <f>SUM(I33:J33)</f>
        <v>23965</v>
      </c>
      <c r="I33" s="17">
        <v>13287</v>
      </c>
      <c r="J33" s="17">
        <v>10678</v>
      </c>
      <c r="K33" s="17">
        <f>SUM(L33:M33)</f>
        <v>205330</v>
      </c>
      <c r="L33" s="17">
        <v>102464</v>
      </c>
      <c r="M33" s="17">
        <v>102866</v>
      </c>
      <c r="N33" s="17">
        <f>SUM(O33:P33)</f>
        <v>6393</v>
      </c>
      <c r="O33" s="17">
        <v>6380</v>
      </c>
      <c r="P33" s="17">
        <v>13</v>
      </c>
      <c r="Q33" s="4"/>
    </row>
    <row r="34" spans="2:17" ht="9" customHeight="1">
      <c r="B34" s="2"/>
      <c r="C34" s="1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4"/>
    </row>
    <row r="35" spans="14:17" ht="13.5" customHeight="1">
      <c r="N35" s="3"/>
      <c r="O35" s="3"/>
      <c r="P35" s="3"/>
      <c r="Q35" s="3"/>
    </row>
    <row r="36" spans="14:18" ht="15" customHeight="1" thickBot="1">
      <c r="N36" s="3"/>
      <c r="O36" s="3"/>
      <c r="P36" s="3"/>
      <c r="Q36" s="3"/>
      <c r="R36"/>
    </row>
    <row r="37" spans="2:18" ht="15" customHeight="1">
      <c r="B37" s="56" t="s">
        <v>2</v>
      </c>
      <c r="C37" s="57"/>
      <c r="D37" s="74" t="s">
        <v>19</v>
      </c>
      <c r="E37" s="76"/>
      <c r="F37" s="27"/>
      <c r="G37" s="27"/>
      <c r="H37" s="27"/>
      <c r="I37" s="27"/>
      <c r="J37" s="27"/>
      <c r="K37" s="74" t="s">
        <v>20</v>
      </c>
      <c r="L37" s="76"/>
      <c r="M37" s="27"/>
      <c r="N37" s="27"/>
      <c r="O37" s="27"/>
      <c r="P37" s="27"/>
      <c r="Q37" s="27"/>
      <c r="R37"/>
    </row>
    <row r="38" spans="2:18" ht="15" customHeight="1">
      <c r="B38" s="58"/>
      <c r="C38" s="59"/>
      <c r="D38" s="32" t="s">
        <v>21</v>
      </c>
      <c r="E38" s="34" t="s">
        <v>22</v>
      </c>
      <c r="F38" s="37"/>
      <c r="G38" s="38"/>
      <c r="H38" s="39" t="s">
        <v>23</v>
      </c>
      <c r="I38" s="40"/>
      <c r="J38" s="40"/>
      <c r="K38" s="32" t="s">
        <v>21</v>
      </c>
      <c r="L38" s="34" t="s">
        <v>22</v>
      </c>
      <c r="M38" s="37"/>
      <c r="N38" s="38"/>
      <c r="O38" s="39" t="s">
        <v>23</v>
      </c>
      <c r="P38" s="40"/>
      <c r="Q38" s="40"/>
      <c r="R38"/>
    </row>
    <row r="39" spans="2:18" ht="15" customHeight="1">
      <c r="B39" s="60"/>
      <c r="C39" s="61"/>
      <c r="D39" s="15"/>
      <c r="E39" s="29" t="s">
        <v>3</v>
      </c>
      <c r="F39" s="29" t="s">
        <v>24</v>
      </c>
      <c r="G39" s="41" t="s">
        <v>25</v>
      </c>
      <c r="H39" s="29" t="s">
        <v>3</v>
      </c>
      <c r="I39" s="29" t="s">
        <v>24</v>
      </c>
      <c r="J39" s="30" t="s">
        <v>25</v>
      </c>
      <c r="K39" s="15"/>
      <c r="L39" s="29" t="s">
        <v>3</v>
      </c>
      <c r="M39" s="29" t="s">
        <v>24</v>
      </c>
      <c r="N39" s="41" t="s">
        <v>25</v>
      </c>
      <c r="O39" s="29" t="s">
        <v>3</v>
      </c>
      <c r="P39" s="29" t="s">
        <v>24</v>
      </c>
      <c r="Q39" s="30" t="s">
        <v>25</v>
      </c>
      <c r="R39"/>
    </row>
    <row r="40" spans="2:18" ht="15" customHeight="1">
      <c r="B40" s="13"/>
      <c r="C40" s="13"/>
      <c r="D40" s="42"/>
      <c r="E40" s="43"/>
      <c r="F40" s="43"/>
      <c r="G40" s="43"/>
      <c r="H40" s="43"/>
      <c r="I40" s="43"/>
      <c r="J40" s="43"/>
      <c r="K40" s="24"/>
      <c r="L40" s="25"/>
      <c r="M40" s="24"/>
      <c r="N40" s="24"/>
      <c r="O40" s="25"/>
      <c r="P40" s="24"/>
      <c r="Q40" s="24"/>
      <c r="R40"/>
    </row>
    <row r="41" spans="2:18" ht="15" customHeight="1">
      <c r="B41" s="77" t="s">
        <v>26</v>
      </c>
      <c r="C41" s="78"/>
      <c r="D41" s="16">
        <v>22400</v>
      </c>
      <c r="E41" s="17">
        <v>4412</v>
      </c>
      <c r="F41" s="17">
        <v>2270</v>
      </c>
      <c r="G41" s="17">
        <v>2142</v>
      </c>
      <c r="H41" s="17">
        <v>17988</v>
      </c>
      <c r="I41" s="17">
        <v>10174</v>
      </c>
      <c r="J41" s="17">
        <v>7814</v>
      </c>
      <c r="K41" s="17">
        <v>5962713</v>
      </c>
      <c r="L41" s="18">
        <v>566671</v>
      </c>
      <c r="M41" s="44">
        <v>0</v>
      </c>
      <c r="N41" s="18">
        <v>566671</v>
      </c>
      <c r="O41" s="17">
        <v>5396042</v>
      </c>
      <c r="P41" s="17">
        <v>2188754</v>
      </c>
      <c r="Q41" s="17">
        <v>3207288</v>
      </c>
      <c r="R41"/>
    </row>
    <row r="42" spans="2:18" ht="15" customHeight="1">
      <c r="B42" s="64">
        <v>12</v>
      </c>
      <c r="C42" s="63"/>
      <c r="D42" s="16">
        <v>23938</v>
      </c>
      <c r="E42" s="17">
        <v>4770</v>
      </c>
      <c r="F42" s="17">
        <v>2272</v>
      </c>
      <c r="G42" s="17">
        <v>2498</v>
      </c>
      <c r="H42" s="17">
        <v>19168</v>
      </c>
      <c r="I42" s="17">
        <v>10113</v>
      </c>
      <c r="J42" s="17">
        <v>9055</v>
      </c>
      <c r="K42" s="17">
        <v>7157391</v>
      </c>
      <c r="L42" s="18">
        <v>1023577</v>
      </c>
      <c r="M42" s="44">
        <v>0</v>
      </c>
      <c r="N42" s="18">
        <v>1023577</v>
      </c>
      <c r="O42" s="17">
        <v>6133814</v>
      </c>
      <c r="P42" s="17">
        <v>2594339</v>
      </c>
      <c r="Q42" s="17">
        <v>3539475</v>
      </c>
      <c r="R42"/>
    </row>
    <row r="43" spans="2:18" ht="15" customHeight="1">
      <c r="B43" s="64">
        <v>13</v>
      </c>
      <c r="C43" s="63"/>
      <c r="D43" s="16">
        <v>21335</v>
      </c>
      <c r="E43" s="17">
        <v>4181</v>
      </c>
      <c r="F43" s="17">
        <v>1890</v>
      </c>
      <c r="G43" s="17">
        <v>2291</v>
      </c>
      <c r="H43" s="17">
        <v>17154</v>
      </c>
      <c r="I43" s="17">
        <v>8435</v>
      </c>
      <c r="J43" s="17">
        <v>8719</v>
      </c>
      <c r="K43" s="17">
        <v>7324445</v>
      </c>
      <c r="L43" s="18">
        <v>1224750</v>
      </c>
      <c r="M43" s="44">
        <v>0</v>
      </c>
      <c r="N43" s="18">
        <v>1224750</v>
      </c>
      <c r="O43" s="17">
        <v>6099695</v>
      </c>
      <c r="P43" s="17">
        <v>2662583</v>
      </c>
      <c r="Q43" s="17">
        <v>3437112</v>
      </c>
      <c r="R43"/>
    </row>
    <row r="44" spans="2:18" s="6" customFormat="1" ht="15" customHeight="1">
      <c r="B44" s="64">
        <v>14</v>
      </c>
      <c r="C44" s="63"/>
      <c r="D44" s="16">
        <v>19327</v>
      </c>
      <c r="E44" s="17">
        <v>4309</v>
      </c>
      <c r="F44" s="17">
        <v>1697</v>
      </c>
      <c r="G44" s="17">
        <v>2612</v>
      </c>
      <c r="H44" s="17">
        <v>15018</v>
      </c>
      <c r="I44" s="17">
        <v>7304</v>
      </c>
      <c r="J44" s="17">
        <v>7714</v>
      </c>
      <c r="K44" s="17">
        <v>5634598</v>
      </c>
      <c r="L44" s="18">
        <v>96319</v>
      </c>
      <c r="M44" s="44">
        <v>0</v>
      </c>
      <c r="N44" s="18">
        <v>96319</v>
      </c>
      <c r="O44" s="17">
        <v>5538279</v>
      </c>
      <c r="P44" s="17">
        <v>2568574</v>
      </c>
      <c r="Q44" s="17">
        <v>2969705</v>
      </c>
      <c r="R44"/>
    </row>
    <row r="45" spans="2:18" ht="15" customHeight="1">
      <c r="B45" s="23"/>
      <c r="C45" s="23"/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/>
    </row>
    <row r="46" spans="2:18" ht="15" customHeight="1">
      <c r="B46" s="65">
        <v>15</v>
      </c>
      <c r="C46" s="66"/>
      <c r="D46" s="19">
        <f aca="true" t="shared" si="2" ref="D46:Q46">SUM(D48:D62)</f>
        <v>18696</v>
      </c>
      <c r="E46" s="20">
        <f t="shared" si="2"/>
        <v>4056</v>
      </c>
      <c r="F46" s="20">
        <f t="shared" si="2"/>
        <v>1768</v>
      </c>
      <c r="G46" s="20">
        <f t="shared" si="2"/>
        <v>2288</v>
      </c>
      <c r="H46" s="20">
        <f t="shared" si="2"/>
        <v>14640</v>
      </c>
      <c r="I46" s="20">
        <f t="shared" si="2"/>
        <v>7387</v>
      </c>
      <c r="J46" s="20">
        <f t="shared" si="2"/>
        <v>7253</v>
      </c>
      <c r="K46" s="20">
        <f t="shared" si="2"/>
        <v>4761515</v>
      </c>
      <c r="L46" s="20">
        <f t="shared" si="2"/>
        <v>32074</v>
      </c>
      <c r="M46" s="45">
        <f t="shared" si="2"/>
        <v>0</v>
      </c>
      <c r="N46" s="46">
        <f t="shared" si="2"/>
        <v>32074</v>
      </c>
      <c r="O46" s="20">
        <f t="shared" si="2"/>
        <v>4729441</v>
      </c>
      <c r="P46" s="46">
        <f t="shared" si="2"/>
        <v>2048120</v>
      </c>
      <c r="Q46" s="46">
        <f t="shared" si="2"/>
        <v>2681321</v>
      </c>
      <c r="R46"/>
    </row>
    <row r="47" spans="2:18" ht="15" customHeight="1">
      <c r="B47" s="13"/>
      <c r="C47" s="13"/>
      <c r="D47" s="16"/>
      <c r="E47" s="17"/>
      <c r="F47" s="17"/>
      <c r="G47" s="17"/>
      <c r="H47" s="17"/>
      <c r="I47" s="17"/>
      <c r="J47" s="17"/>
      <c r="K47" s="17"/>
      <c r="L47" s="17"/>
      <c r="M47" s="44"/>
      <c r="N47" s="17"/>
      <c r="O47" s="17"/>
      <c r="P47" s="17"/>
      <c r="Q47" s="17"/>
      <c r="R47"/>
    </row>
    <row r="48" spans="2:18" ht="15" customHeight="1">
      <c r="B48" s="52" t="s">
        <v>18</v>
      </c>
      <c r="C48" s="53"/>
      <c r="D48" s="16">
        <f>E48+H48</f>
        <v>1240</v>
      </c>
      <c r="E48" s="17">
        <f>SUM(F48:G48)</f>
        <v>255</v>
      </c>
      <c r="F48" s="17">
        <v>105</v>
      </c>
      <c r="G48" s="17">
        <v>150</v>
      </c>
      <c r="H48" s="17">
        <f>SUM(I48:J48)</f>
        <v>985</v>
      </c>
      <c r="I48" s="17">
        <v>512</v>
      </c>
      <c r="J48" s="17">
        <v>473</v>
      </c>
      <c r="K48" s="17">
        <f>L48+O48</f>
        <v>318697</v>
      </c>
      <c r="L48" s="47">
        <f>SUM(M48:N48)</f>
        <v>0</v>
      </c>
      <c r="M48" s="44">
        <v>0</v>
      </c>
      <c r="N48" s="44">
        <v>0</v>
      </c>
      <c r="O48" s="17">
        <f>SUM(P48:Q48)</f>
        <v>318697</v>
      </c>
      <c r="P48" s="17">
        <v>151392</v>
      </c>
      <c r="Q48" s="17">
        <v>167305</v>
      </c>
      <c r="R48"/>
    </row>
    <row r="49" spans="2:18" ht="15" customHeight="1">
      <c r="B49" s="23"/>
      <c r="C49" s="23">
        <v>2</v>
      </c>
      <c r="D49" s="16">
        <f aca="true" t="shared" si="3" ref="D49:D62">E49+H49</f>
        <v>1161</v>
      </c>
      <c r="E49" s="17">
        <f aca="true" t="shared" si="4" ref="E49:E62">SUM(F49:G49)</f>
        <v>284</v>
      </c>
      <c r="F49" s="17">
        <v>139</v>
      </c>
      <c r="G49" s="17">
        <v>145</v>
      </c>
      <c r="H49" s="17">
        <f aca="true" t="shared" si="5" ref="H49:H62">SUM(I49:J49)</f>
        <v>877</v>
      </c>
      <c r="I49" s="48">
        <v>397</v>
      </c>
      <c r="J49" s="17">
        <v>480</v>
      </c>
      <c r="K49" s="17">
        <f>L49+O49</f>
        <v>325479</v>
      </c>
      <c r="L49" s="47">
        <f aca="true" t="shared" si="6" ref="L49:L62">SUM(M49:N49)</f>
        <v>0</v>
      </c>
      <c r="M49" s="44">
        <v>0</v>
      </c>
      <c r="N49" s="44">
        <v>0</v>
      </c>
      <c r="O49" s="17">
        <f>SUM(P49:Q49)</f>
        <v>325479</v>
      </c>
      <c r="P49" s="17">
        <v>142538</v>
      </c>
      <c r="Q49" s="17">
        <v>182941</v>
      </c>
      <c r="R49"/>
    </row>
    <row r="50" spans="2:18" ht="15" customHeight="1">
      <c r="B50" s="23"/>
      <c r="C50" s="23">
        <v>3</v>
      </c>
      <c r="D50" s="16">
        <f t="shared" si="3"/>
        <v>1509</v>
      </c>
      <c r="E50" s="17">
        <f t="shared" si="4"/>
        <v>348</v>
      </c>
      <c r="F50" s="17">
        <v>144</v>
      </c>
      <c r="G50" s="17">
        <v>204</v>
      </c>
      <c r="H50" s="17">
        <f t="shared" si="5"/>
        <v>1161</v>
      </c>
      <c r="I50" s="48">
        <v>463</v>
      </c>
      <c r="J50" s="17">
        <v>698</v>
      </c>
      <c r="K50" s="17">
        <f>L50+O50</f>
        <v>341421</v>
      </c>
      <c r="L50" s="47">
        <f t="shared" si="6"/>
        <v>0</v>
      </c>
      <c r="M50" s="44">
        <v>0</v>
      </c>
      <c r="N50" s="44">
        <v>0</v>
      </c>
      <c r="O50" s="17">
        <f>SUM(P50:Q50)</f>
        <v>341421</v>
      </c>
      <c r="P50" s="17">
        <v>159343</v>
      </c>
      <c r="Q50" s="17">
        <v>182078</v>
      </c>
      <c r="R50"/>
    </row>
    <row r="51" spans="2:18" ht="15" customHeight="1">
      <c r="B51" s="11"/>
      <c r="C51" s="11"/>
      <c r="D51" s="16"/>
      <c r="E51" s="17"/>
      <c r="F51" s="17"/>
      <c r="G51" s="17"/>
      <c r="H51" s="17"/>
      <c r="I51" s="48"/>
      <c r="J51" s="17"/>
      <c r="K51" s="17"/>
      <c r="L51" s="47">
        <f t="shared" si="6"/>
        <v>0</v>
      </c>
      <c r="M51" s="44"/>
      <c r="N51" s="18"/>
      <c r="O51" s="17"/>
      <c r="P51" s="17"/>
      <c r="Q51" s="17"/>
      <c r="R51"/>
    </row>
    <row r="52" spans="2:18" ht="15" customHeight="1">
      <c r="B52" s="23"/>
      <c r="C52" s="23">
        <v>4</v>
      </c>
      <c r="D52" s="16">
        <f t="shared" si="3"/>
        <v>1206</v>
      </c>
      <c r="E52" s="17">
        <f t="shared" si="4"/>
        <v>324</v>
      </c>
      <c r="F52" s="17">
        <v>147</v>
      </c>
      <c r="G52" s="17">
        <v>177</v>
      </c>
      <c r="H52" s="17">
        <f t="shared" si="5"/>
        <v>882</v>
      </c>
      <c r="I52" s="48">
        <v>344</v>
      </c>
      <c r="J52" s="17">
        <v>538</v>
      </c>
      <c r="K52" s="17">
        <f>L52+O52</f>
        <v>325732</v>
      </c>
      <c r="L52" s="47">
        <f t="shared" si="6"/>
        <v>0</v>
      </c>
      <c r="M52" s="44">
        <v>0</v>
      </c>
      <c r="N52" s="44">
        <v>0</v>
      </c>
      <c r="O52" s="17">
        <f aca="true" t="shared" si="7" ref="O52:O62">SUM(P52:Q52)</f>
        <v>325732</v>
      </c>
      <c r="P52" s="17">
        <v>147426</v>
      </c>
      <c r="Q52" s="17">
        <v>178306</v>
      </c>
      <c r="R52"/>
    </row>
    <row r="53" spans="2:18" ht="15" customHeight="1">
      <c r="B53" s="23"/>
      <c r="C53" s="23">
        <v>5</v>
      </c>
      <c r="D53" s="16">
        <f t="shared" si="3"/>
        <v>1237</v>
      </c>
      <c r="E53" s="17">
        <f t="shared" si="4"/>
        <v>267</v>
      </c>
      <c r="F53" s="17">
        <v>149</v>
      </c>
      <c r="G53" s="17">
        <v>118</v>
      </c>
      <c r="H53" s="17">
        <f t="shared" si="5"/>
        <v>970</v>
      </c>
      <c r="I53" s="48">
        <v>382</v>
      </c>
      <c r="J53" s="17">
        <v>588</v>
      </c>
      <c r="K53" s="17">
        <f>L53+O53</f>
        <v>334635</v>
      </c>
      <c r="L53" s="47">
        <f t="shared" si="6"/>
        <v>0</v>
      </c>
      <c r="M53" s="44">
        <v>0</v>
      </c>
      <c r="N53" s="44">
        <v>0</v>
      </c>
      <c r="O53" s="17">
        <f t="shared" si="7"/>
        <v>334635</v>
      </c>
      <c r="P53" s="17">
        <v>139933</v>
      </c>
      <c r="Q53" s="17">
        <v>194702</v>
      </c>
      <c r="R53"/>
    </row>
    <row r="54" spans="2:18" ht="15" customHeight="1">
      <c r="B54" s="23"/>
      <c r="C54" s="23">
        <v>6</v>
      </c>
      <c r="D54" s="16">
        <f t="shared" si="3"/>
        <v>1802</v>
      </c>
      <c r="E54" s="17">
        <f t="shared" si="4"/>
        <v>262</v>
      </c>
      <c r="F54" s="17">
        <v>148</v>
      </c>
      <c r="G54" s="17">
        <v>114</v>
      </c>
      <c r="H54" s="17">
        <f t="shared" si="5"/>
        <v>1540</v>
      </c>
      <c r="I54" s="48">
        <v>984</v>
      </c>
      <c r="J54" s="17">
        <v>556</v>
      </c>
      <c r="K54" s="17">
        <f>L54+O54</f>
        <v>278809</v>
      </c>
      <c r="L54" s="47">
        <f t="shared" si="6"/>
        <v>0</v>
      </c>
      <c r="M54" s="44">
        <v>0</v>
      </c>
      <c r="N54" s="44">
        <v>0</v>
      </c>
      <c r="O54" s="17">
        <f t="shared" si="7"/>
        <v>278809</v>
      </c>
      <c r="P54" s="17">
        <v>105483</v>
      </c>
      <c r="Q54" s="17">
        <v>173326</v>
      </c>
      <c r="R54"/>
    </row>
    <row r="55" spans="2:18" ht="15" customHeight="1">
      <c r="B55" s="11"/>
      <c r="C55" s="11"/>
      <c r="D55" s="16"/>
      <c r="E55" s="17"/>
      <c r="F55" s="17"/>
      <c r="G55" s="17"/>
      <c r="H55" s="17"/>
      <c r="I55" s="48"/>
      <c r="J55" s="17"/>
      <c r="K55" s="17"/>
      <c r="L55" s="47">
        <f t="shared" si="6"/>
        <v>0</v>
      </c>
      <c r="M55" s="44"/>
      <c r="N55" s="44"/>
      <c r="O55" s="17"/>
      <c r="P55" s="17"/>
      <c r="Q55" s="17"/>
      <c r="R55"/>
    </row>
    <row r="56" spans="2:18" ht="15" customHeight="1">
      <c r="B56" s="23"/>
      <c r="C56" s="23">
        <v>7</v>
      </c>
      <c r="D56" s="16">
        <f t="shared" si="3"/>
        <v>1741</v>
      </c>
      <c r="E56" s="17">
        <f t="shared" si="4"/>
        <v>337</v>
      </c>
      <c r="F56" s="17">
        <v>165</v>
      </c>
      <c r="G56" s="17">
        <v>172</v>
      </c>
      <c r="H56" s="17">
        <f t="shared" si="5"/>
        <v>1404</v>
      </c>
      <c r="I56" s="48">
        <v>694</v>
      </c>
      <c r="J56" s="17">
        <v>710</v>
      </c>
      <c r="K56" s="17">
        <f>L56+O56</f>
        <v>399807</v>
      </c>
      <c r="L56" s="47">
        <f t="shared" si="6"/>
        <v>0</v>
      </c>
      <c r="M56" s="44">
        <v>0</v>
      </c>
      <c r="N56" s="44">
        <v>0</v>
      </c>
      <c r="O56" s="17">
        <f t="shared" si="7"/>
        <v>399807</v>
      </c>
      <c r="P56" s="17">
        <v>144753</v>
      </c>
      <c r="Q56" s="17">
        <v>255054</v>
      </c>
      <c r="R56"/>
    </row>
    <row r="57" spans="2:18" ht="15" customHeight="1">
      <c r="B57" s="23"/>
      <c r="C57" s="23">
        <v>8</v>
      </c>
      <c r="D57" s="16">
        <f t="shared" si="3"/>
        <v>1550</v>
      </c>
      <c r="E57" s="17">
        <f t="shared" si="4"/>
        <v>308</v>
      </c>
      <c r="F57" s="17">
        <v>115</v>
      </c>
      <c r="G57" s="17">
        <v>193</v>
      </c>
      <c r="H57" s="17">
        <f t="shared" si="5"/>
        <v>1242</v>
      </c>
      <c r="I57" s="48">
        <v>629</v>
      </c>
      <c r="J57" s="17">
        <v>613</v>
      </c>
      <c r="K57" s="17">
        <f>L57+O57</f>
        <v>372215</v>
      </c>
      <c r="L57" s="47">
        <f t="shared" si="6"/>
        <v>0</v>
      </c>
      <c r="M57" s="44">
        <v>0</v>
      </c>
      <c r="N57" s="44">
        <v>0</v>
      </c>
      <c r="O57" s="17">
        <f t="shared" si="7"/>
        <v>372215</v>
      </c>
      <c r="P57" s="17">
        <v>160847</v>
      </c>
      <c r="Q57" s="17">
        <v>211368</v>
      </c>
      <c r="R57"/>
    </row>
    <row r="58" spans="2:18" ht="15" customHeight="1">
      <c r="B58" s="23"/>
      <c r="C58" s="23">
        <v>9</v>
      </c>
      <c r="D58" s="16">
        <f t="shared" si="3"/>
        <v>1559</v>
      </c>
      <c r="E58" s="17">
        <f t="shared" si="4"/>
        <v>343</v>
      </c>
      <c r="F58" s="17">
        <v>162</v>
      </c>
      <c r="G58" s="17">
        <v>181</v>
      </c>
      <c r="H58" s="17">
        <f t="shared" si="5"/>
        <v>1216</v>
      </c>
      <c r="I58" s="48">
        <v>658</v>
      </c>
      <c r="J58" s="17">
        <v>558</v>
      </c>
      <c r="K58" s="17">
        <f>L58+O58</f>
        <v>426513</v>
      </c>
      <c r="L58" s="47">
        <f t="shared" si="6"/>
        <v>0</v>
      </c>
      <c r="M58" s="44">
        <v>0</v>
      </c>
      <c r="N58" s="44">
        <v>0</v>
      </c>
      <c r="O58" s="17">
        <f t="shared" si="7"/>
        <v>426513</v>
      </c>
      <c r="P58" s="17">
        <v>210236</v>
      </c>
      <c r="Q58" s="17">
        <v>216277</v>
      </c>
      <c r="R58"/>
    </row>
    <row r="59" spans="2:18" ht="15" customHeight="1">
      <c r="B59" s="23"/>
      <c r="C59" s="23"/>
      <c r="D59" s="16"/>
      <c r="E59" s="17"/>
      <c r="F59" s="17"/>
      <c r="G59" s="17"/>
      <c r="H59" s="17"/>
      <c r="I59" s="48"/>
      <c r="J59" s="17"/>
      <c r="K59" s="17"/>
      <c r="L59" s="47">
        <f t="shared" si="6"/>
        <v>0</v>
      </c>
      <c r="M59" s="44"/>
      <c r="N59" s="44"/>
      <c r="O59" s="17"/>
      <c r="P59" s="17"/>
      <c r="Q59" s="17"/>
      <c r="R59"/>
    </row>
    <row r="60" spans="2:18" ht="15" customHeight="1">
      <c r="B60" s="23"/>
      <c r="C60" s="23">
        <v>10</v>
      </c>
      <c r="D60" s="16">
        <f t="shared" si="3"/>
        <v>1844</v>
      </c>
      <c r="E60" s="17">
        <f t="shared" si="4"/>
        <v>441</v>
      </c>
      <c r="F60" s="17">
        <v>164</v>
      </c>
      <c r="G60" s="17">
        <v>277</v>
      </c>
      <c r="H60" s="17">
        <f t="shared" si="5"/>
        <v>1403</v>
      </c>
      <c r="I60" s="48">
        <v>794</v>
      </c>
      <c r="J60" s="17">
        <v>609</v>
      </c>
      <c r="K60" s="17">
        <f>L60+O60</f>
        <v>457238</v>
      </c>
      <c r="L60" s="47">
        <f t="shared" si="6"/>
        <v>5508</v>
      </c>
      <c r="M60" s="44">
        <v>0</v>
      </c>
      <c r="N60" s="44">
        <v>5508</v>
      </c>
      <c r="O60" s="17">
        <f t="shared" si="7"/>
        <v>451730</v>
      </c>
      <c r="P60" s="17">
        <v>205605</v>
      </c>
      <c r="Q60" s="17">
        <v>246125</v>
      </c>
      <c r="R60"/>
    </row>
    <row r="61" spans="2:18" ht="15" customHeight="1">
      <c r="B61" s="23"/>
      <c r="C61" s="23">
        <v>11</v>
      </c>
      <c r="D61" s="16">
        <f t="shared" si="3"/>
        <v>1869</v>
      </c>
      <c r="E61" s="17">
        <f t="shared" si="4"/>
        <v>548</v>
      </c>
      <c r="F61" s="17">
        <v>157</v>
      </c>
      <c r="G61" s="17">
        <v>391</v>
      </c>
      <c r="H61" s="17">
        <f t="shared" si="5"/>
        <v>1321</v>
      </c>
      <c r="I61" s="48">
        <v>720</v>
      </c>
      <c r="J61" s="17">
        <v>601</v>
      </c>
      <c r="K61" s="17">
        <f>L61+O61</f>
        <v>507451</v>
      </c>
      <c r="L61" s="47">
        <f t="shared" si="6"/>
        <v>7868</v>
      </c>
      <c r="M61" s="44">
        <v>0</v>
      </c>
      <c r="N61" s="44">
        <v>7868</v>
      </c>
      <c r="O61" s="17">
        <f t="shared" si="7"/>
        <v>499583</v>
      </c>
      <c r="P61" s="17">
        <v>248043</v>
      </c>
      <c r="Q61" s="17">
        <v>251540</v>
      </c>
      <c r="R61"/>
    </row>
    <row r="62" spans="2:18" ht="13.5">
      <c r="B62" s="23"/>
      <c r="C62" s="23">
        <v>12</v>
      </c>
      <c r="D62" s="16">
        <f t="shared" si="3"/>
        <v>1978</v>
      </c>
      <c r="E62" s="17">
        <f t="shared" si="4"/>
        <v>339</v>
      </c>
      <c r="F62" s="17">
        <v>173</v>
      </c>
      <c r="G62" s="17">
        <v>166</v>
      </c>
      <c r="H62" s="17">
        <f t="shared" si="5"/>
        <v>1639</v>
      </c>
      <c r="I62" s="48">
        <v>810</v>
      </c>
      <c r="J62" s="17">
        <v>829</v>
      </c>
      <c r="K62" s="17">
        <f>L62+O62</f>
        <v>673518</v>
      </c>
      <c r="L62" s="47">
        <f t="shared" si="6"/>
        <v>18698</v>
      </c>
      <c r="M62" s="44">
        <v>0</v>
      </c>
      <c r="N62" s="44">
        <v>18698</v>
      </c>
      <c r="O62" s="17">
        <f t="shared" si="7"/>
        <v>654820</v>
      </c>
      <c r="P62" s="17">
        <v>232521</v>
      </c>
      <c r="Q62" s="17">
        <v>422299</v>
      </c>
      <c r="R62"/>
    </row>
    <row r="63" spans="2:18" ht="13.5">
      <c r="B63" s="49"/>
      <c r="C63" s="12"/>
      <c r="D63" s="22"/>
      <c r="E63" s="22"/>
      <c r="F63" s="22"/>
      <c r="G63" s="22"/>
      <c r="H63" s="22"/>
      <c r="I63" s="22"/>
      <c r="J63" s="22"/>
      <c r="K63" s="22"/>
      <c r="L63" s="50"/>
      <c r="M63" s="50"/>
      <c r="N63" s="22"/>
      <c r="O63" s="22"/>
      <c r="P63" s="22"/>
      <c r="Q63" s="22"/>
      <c r="R63"/>
    </row>
    <row r="64" spans="2:18" ht="13.5">
      <c r="B64" s="51" t="s">
        <v>27</v>
      </c>
      <c r="C64" s="51"/>
      <c r="D64" s="51"/>
      <c r="E64" s="51"/>
      <c r="F64" s="51"/>
      <c r="R64"/>
    </row>
  </sheetData>
  <mergeCells count="24">
    <mergeCell ref="B48:C48"/>
    <mergeCell ref="B42:C42"/>
    <mergeCell ref="B43:C43"/>
    <mergeCell ref="B44:C44"/>
    <mergeCell ref="B46:C46"/>
    <mergeCell ref="B37:C39"/>
    <mergeCell ref="D37:E37"/>
    <mergeCell ref="K37:L37"/>
    <mergeCell ref="B41:C41"/>
    <mergeCell ref="N8:P8"/>
    <mergeCell ref="E9:E10"/>
    <mergeCell ref="N9:N10"/>
    <mergeCell ref="O9:O10"/>
    <mergeCell ref="P9:P10"/>
    <mergeCell ref="F9:F10"/>
    <mergeCell ref="D8:E8"/>
    <mergeCell ref="G8:H8"/>
    <mergeCell ref="B19:C19"/>
    <mergeCell ref="B12:C12"/>
    <mergeCell ref="B8:C10"/>
    <mergeCell ref="B13:C13"/>
    <mergeCell ref="B14:C14"/>
    <mergeCell ref="B15:C15"/>
    <mergeCell ref="B17:C17"/>
  </mergeCells>
  <printOptions/>
  <pageMargins left="0.3937007874015748" right="0.2755905511811024" top="0.3937007874015748" bottom="0.3937007874015748" header="0.5118110236220472" footer="0.5118110236220472"/>
  <pageSetup fitToHeight="1" fitToWidth="1" horizontalDpi="600" verticalDpi="600" orientation="landscape" paperSize="9" scale="64" r:id="rId1"/>
  <colBreaks count="2" manualBreakCount="2">
    <brk id="16" max="33" man="1"/>
    <brk id="2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企画部</cp:lastModifiedBy>
  <cp:lastPrinted>2005-04-08T10:16:12Z</cp:lastPrinted>
  <dcterms:created xsi:type="dcterms:W3CDTF">1998-12-15T00:33:25Z</dcterms:created>
  <dcterms:modified xsi:type="dcterms:W3CDTF">2005-04-08T10:16:20Z</dcterms:modified>
  <cp:category/>
  <cp:version/>
  <cp:contentType/>
  <cp:contentStatus/>
</cp:coreProperties>
</file>