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<sst xmlns="http://schemas.openxmlformats.org/spreadsheetml/2006/main" count="91" uniqueCount="66">
  <si>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仙台市からの転出</t>
  </si>
  <si>
    <t>差引</t>
  </si>
  <si>
    <t>塩釜市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</si>
  <si>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</si>
  <si>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</si>
  <si>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</si>
  <si>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</si>
  <si>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</si>
  <si>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</si>
  <si>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</si>
  <si>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</si>
  <si>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</si>
  <si>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</si>
  <si>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</si>
  <si>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</si>
  <si>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</si>
  <si>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</si>
  <si>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</si>
  <si>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</si>
  <si>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</si>
  <si>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</si>
  <si>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</si>
  <si>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</si>
  <si>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</si>
  <si>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</si>
  <si>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</si>
  <si>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</si>
  <si>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涌谷町</t>
  </si>
  <si>
    <t>女川町</t>
  </si>
  <si>
    <t>本吉町</t>
  </si>
  <si>
    <t>1.仙台市と県内他市町村間の転入,転出者数</t>
  </si>
  <si>
    <t>１３.人口移動</t>
  </si>
  <si>
    <t>その他の市町村</t>
  </si>
  <si>
    <t>南部ブロック</t>
  </si>
  <si>
    <t>総数</t>
  </si>
  <si>
    <t>仙台都市圏</t>
  </si>
  <si>
    <t>東部ブロック</t>
  </si>
  <si>
    <t>北部ブロック</t>
  </si>
  <si>
    <t>市   町   村   名</t>
  </si>
  <si>
    <t>仙台市への転入</t>
  </si>
  <si>
    <t>加美町</t>
  </si>
  <si>
    <t>本表は住民基本台帳による人口である。</t>
  </si>
  <si>
    <t>平 成 １6 年</t>
  </si>
  <si>
    <t>登米市</t>
  </si>
  <si>
    <t>栗原市</t>
  </si>
  <si>
    <t>南三陸町</t>
  </si>
  <si>
    <t>東松島市</t>
  </si>
  <si>
    <t>石巻市</t>
  </si>
  <si>
    <t>合併期日</t>
  </si>
  <si>
    <t>合併関係市町村名</t>
  </si>
  <si>
    <t>市町村名</t>
  </si>
  <si>
    <t>石巻市，河北町，雄勝町，河南町，桃生町，北上町，牡鹿町</t>
  </si>
  <si>
    <t>迫町，登米町，東和町，中田町，豊里町，米山町，石越町，南方町，津山町</t>
  </si>
  <si>
    <t>築館町，若柳町，栗駒町，高清水町，一迫町，瀬峰町，鶯沢町，金成町，志波姫町，花山村</t>
  </si>
  <si>
    <t>矢本町，瀬峰町</t>
  </si>
  <si>
    <t>志津川町，歌津町</t>
  </si>
  <si>
    <t>平 成 １7 年</t>
  </si>
  <si>
    <t>資料 企画市民局地域政策部区政課</t>
  </si>
  <si>
    <t>美里町</t>
  </si>
  <si>
    <t>大崎市</t>
  </si>
  <si>
    <t>気仙沼市</t>
  </si>
  <si>
    <t>小牛田町，南郷町</t>
  </si>
  <si>
    <t>古川市，松山町，三本木町，鹿島台町，岩出山町，鳴子町，田尻町</t>
  </si>
  <si>
    <t>気仙沼市，唐桑町</t>
  </si>
  <si>
    <t>平成17年4月1日，17年10月1日，18年1月1日，18年3月31日合併により誕生した市町については，組替えしている。（下表参照）</t>
  </si>
  <si>
    <t>平 成 １8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</si>
</sst>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mmm\-yyyy"/>
    <numFmt numFmtId="179" formatCode="#,##0_ "/>
  </numFmts>
  <fonts count="13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176" fontId="0" fillId="0" borderId="0" xfId="0" applyAlignment="1">
      <alignment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/>
    </xf>
    <xf numFmtId="176" fontId="0" fillId="0" borderId="0" xfId="0" applyBorder="1" applyAlignment="1">
      <alignment/>
    </xf>
    <xf numFmtId="176" fontId="2" fillId="0" borderId="0" xfId="0" applyFont="1" applyAlignment="1">
      <alignment/>
    </xf>
    <xf numFmtId="176" fontId="0" fillId="0" borderId="3" xfId="0" applyBorder="1" applyAlignment="1">
      <alignment/>
    </xf>
    <xf numFmtId="177" fontId="0" fillId="0" borderId="4" xfId="0" applyNumberFormat="1" applyFont="1" applyBorder="1" applyAlignment="1">
      <alignment wrapText="1"/>
    </xf>
    <xf numFmtId="177" fontId="0" fillId="0" borderId="4" xfId="0" applyNumberFormat="1" applyFont="1" applyBorder="1" applyAlignment="1">
      <alignment horizontal="center" vertical="center"/>
    </xf>
    <xf numFmtId="177" fontId="0" fillId="0" borderId="4" xfId="17" applyNumberFormat="1" applyFont="1" applyBorder="1" applyAlignment="1">
      <alignment wrapText="1"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3" fillId="0" borderId="1" xfId="0" applyFont="1" applyBorder="1" applyAlignment="1">
      <alignment horizontal="distributed"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3" fillId="0" borderId="1" xfId="0" applyFont="1" applyBorder="1" applyAlignment="1">
      <alignment/>
    </xf>
    <xf numFmtId="176" fontId="3" fillId="0" borderId="1" xfId="0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3" fillId="0" borderId="7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 wrapText="1"/>
    </xf>
    <xf numFmtId="176" fontId="7" fillId="0" borderId="0" xfId="0" applyFont="1" applyAlignment="1">
      <alignment/>
    </xf>
    <xf numFmtId="176" fontId="0" fillId="0" borderId="8" xfId="0" applyBorder="1" applyAlignment="1">
      <alignment/>
    </xf>
    <xf numFmtId="176" fontId="6" fillId="0" borderId="1" xfId="0" applyFont="1" applyBorder="1" applyAlignment="1">
      <alignment horizontal="distributed"/>
    </xf>
    <xf numFmtId="176" fontId="6" fillId="0" borderId="0" xfId="0" applyFont="1" applyAlignment="1">
      <alignment/>
    </xf>
    <xf numFmtId="176" fontId="6" fillId="0" borderId="1" xfId="0" applyFont="1" applyBorder="1" applyAlignment="1">
      <alignment/>
    </xf>
    <xf numFmtId="176" fontId="0" fillId="0" borderId="0" xfId="0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6" fillId="0" borderId="0" xfId="0" applyFont="1" applyBorder="1" applyAlignment="1">
      <alignment/>
    </xf>
    <xf numFmtId="176" fontId="3" fillId="0" borderId="0" xfId="0" applyFont="1" applyBorder="1" applyAlignment="1">
      <alignment horizontal="distributed"/>
    </xf>
    <xf numFmtId="176" fontId="3" fillId="0" borderId="0" xfId="0" applyFont="1" applyBorder="1" applyAlignment="1">
      <alignment horizontal="right"/>
    </xf>
    <xf numFmtId="176" fontId="3" fillId="0" borderId="0" xfId="0" applyFont="1" applyBorder="1" applyAlignment="1">
      <alignment/>
    </xf>
    <xf numFmtId="176" fontId="0" fillId="0" borderId="1" xfId="0" applyBorder="1" applyAlignment="1">
      <alignment/>
    </xf>
    <xf numFmtId="176" fontId="6" fillId="0" borderId="0" xfId="0" applyFont="1" applyAlignment="1">
      <alignment horizontal="distributed"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76" fontId="3" fillId="0" borderId="0" xfId="0" applyFont="1" applyFill="1" applyBorder="1" applyAlignment="1">
      <alignment horizontal="distributed"/>
    </xf>
    <xf numFmtId="176" fontId="3" fillId="0" borderId="4" xfId="0" applyFont="1" applyBorder="1" applyAlignment="1">
      <alignment horizontal="center" vertical="center" wrapText="1"/>
    </xf>
    <xf numFmtId="176" fontId="3" fillId="0" borderId="4" xfId="0" applyFont="1" applyBorder="1" applyAlignment="1">
      <alignment horizontal="center" vertical="center"/>
    </xf>
    <xf numFmtId="176" fontId="3" fillId="0" borderId="0" xfId="0" applyFont="1" applyBorder="1" applyAlignment="1">
      <alignment horizontal="center" vertical="center" wrapText="1"/>
    </xf>
    <xf numFmtId="176" fontId="3" fillId="0" borderId="0" xfId="0" applyFont="1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3" fillId="0" borderId="10" xfId="0" applyFont="1" applyBorder="1" applyAlignment="1">
      <alignment horizontal="center" vertical="center" wrapText="1"/>
    </xf>
    <xf numFmtId="176" fontId="0" fillId="0" borderId="10" xfId="0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6" fontId="6" fillId="0" borderId="0" xfId="0" applyFont="1" applyAlignment="1">
      <alignment horizontal="distributed"/>
    </xf>
    <xf numFmtId="176" fontId="3" fillId="0" borderId="11" xfId="0" applyFont="1" applyBorder="1" applyAlignment="1">
      <alignment horizontal="center" vertical="center"/>
    </xf>
    <xf numFmtId="176" fontId="3" fillId="0" borderId="12" xfId="0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/>
    </xf>
    <xf numFmtId="38" fontId="3" fillId="0" borderId="13" xfId="17" applyFont="1" applyBorder="1" applyAlignment="1">
      <alignment horizontal="center" vertical="center"/>
    </xf>
    <xf numFmtId="176" fontId="3" fillId="0" borderId="14" xfId="0" applyFont="1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12" fillId="0" borderId="16" xfId="0" applyFont="1" applyBorder="1" applyAlignment="1">
      <alignment horizontal="center"/>
    </xf>
    <xf numFmtId="176" fontId="12" fillId="0" borderId="17" xfId="0" applyFont="1" applyBorder="1" applyAlignment="1">
      <alignment horizontal="center"/>
    </xf>
    <xf numFmtId="176" fontId="12" fillId="0" borderId="18" xfId="0" applyFont="1" applyBorder="1" applyAlignment="1">
      <alignment horizontal="center"/>
    </xf>
    <xf numFmtId="176" fontId="12" fillId="0" borderId="19" xfId="0" applyFont="1" applyBorder="1" applyAlignment="1">
      <alignment horizontal="center"/>
    </xf>
    <xf numFmtId="176" fontId="12" fillId="0" borderId="20" xfId="0" applyFont="1" applyBorder="1" applyAlignment="1">
      <alignment horizontal="center"/>
    </xf>
    <xf numFmtId="176" fontId="12" fillId="0" borderId="21" xfId="0" applyFont="1" applyBorder="1" applyAlignment="1">
      <alignment horizontal="center"/>
    </xf>
    <xf numFmtId="176" fontId="12" fillId="0" borderId="22" xfId="0" applyFont="1" applyBorder="1" applyAlignment="1">
      <alignment horizontal="distributed" vertical="top"/>
    </xf>
    <xf numFmtId="58" fontId="12" fillId="0" borderId="23" xfId="0" applyNumberFormat="1" applyFont="1" applyBorder="1" applyAlignment="1">
      <alignment horizontal="left" vertical="top"/>
    </xf>
    <xf numFmtId="176" fontId="12" fillId="0" borderId="23" xfId="0" applyFont="1" applyBorder="1" applyAlignment="1">
      <alignment horizontal="left" vertical="top"/>
    </xf>
    <xf numFmtId="176" fontId="12" fillId="0" borderId="24" xfId="0" applyFont="1" applyBorder="1" applyAlignment="1">
      <alignment horizontal="left" vertical="top"/>
    </xf>
    <xf numFmtId="176" fontId="12" fillId="0" borderId="23" xfId="0" applyFont="1" applyBorder="1" applyAlignment="1">
      <alignment horizontal="left" vertical="top" wrapText="1"/>
    </xf>
    <xf numFmtId="176" fontId="12" fillId="0" borderId="24" xfId="0" applyFont="1" applyBorder="1" applyAlignment="1">
      <alignment horizontal="left" vertical="top" wrapText="1"/>
    </xf>
    <xf numFmtId="176" fontId="12" fillId="0" borderId="25" xfId="0" applyFont="1" applyBorder="1" applyAlignment="1">
      <alignment horizontal="distributed" vertical="top"/>
    </xf>
    <xf numFmtId="58" fontId="12" fillId="0" borderId="26" xfId="0" applyNumberFormat="1" applyFont="1" applyBorder="1" applyAlignment="1">
      <alignment horizontal="left" vertical="top" shrinkToFit="1"/>
    </xf>
    <xf numFmtId="176" fontId="12" fillId="0" borderId="22" xfId="0" applyFont="1" applyBorder="1" applyAlignment="1">
      <alignment horizontal="distributed"/>
    </xf>
    <xf numFmtId="176" fontId="12" fillId="0" borderId="27" xfId="0" applyFont="1" applyBorder="1" applyAlignment="1">
      <alignment/>
    </xf>
    <xf numFmtId="176" fontId="12" fillId="0" borderId="28" xfId="0" applyFont="1" applyBorder="1" applyAlignment="1">
      <alignment/>
    </xf>
    <xf numFmtId="176" fontId="12" fillId="0" borderId="29" xfId="0" applyFont="1" applyBorder="1" applyAlignment="1">
      <alignment/>
    </xf>
    <xf numFmtId="176" fontId="12" fillId="0" borderId="30" xfId="0" applyFont="1" applyBorder="1" applyAlignment="1">
      <alignment/>
    </xf>
    <xf numFmtId="176" fontId="12" fillId="0" borderId="31" xfId="0" applyFont="1" applyBorder="1" applyAlignment="1">
      <alignment/>
    </xf>
    <xf numFmtId="176" fontId="12" fillId="0" borderId="32" xfId="0" applyFont="1" applyBorder="1" applyAlignment="1">
      <alignment/>
    </xf>
    <xf numFmtId="176" fontId="12" fillId="0" borderId="33" xfId="0" applyFont="1" applyBorder="1" applyAlignment="1">
      <alignment horizontal="distributed"/>
    </xf>
    <xf numFmtId="58" fontId="12" fillId="0" borderId="34" xfId="0" applyNumberFormat="1" applyFont="1" applyBorder="1" applyAlignment="1">
      <alignment horizontal="left" vertical="top" shrinkToFit="1"/>
    </xf>
    <xf numFmtId="176" fontId="12" fillId="0" borderId="35" xfId="0" applyFont="1" applyBorder="1" applyAlignment="1">
      <alignment/>
    </xf>
    <xf numFmtId="176" fontId="12" fillId="0" borderId="36" xfId="0" applyFont="1" applyBorder="1" applyAlignment="1">
      <alignment/>
    </xf>
    <xf numFmtId="176" fontId="12" fillId="0" borderId="3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" sqref="D1"/>
    </sheetView>
  </sheetViews>
  <sheetFormatPr defaultColWidth="8.796875" defaultRowHeight="14.25"/>
  <cols>
    <col min="1" max="2" width="2.59765625" style="0" customWidth="1"/>
    <col min="3" max="3" width="15.59765625" style="0" customWidth="1"/>
    <col min="4" max="4" width="1.59765625" style="0" customWidth="1"/>
    <col min="5" max="5" width="7.69921875" style="0" customWidth="1"/>
    <col min="6" max="6" width="7.69921875" style="3" customWidth="1"/>
    <col min="7" max="7" width="10.09765625" style="0" customWidth="1"/>
    <col min="8" max="9" width="7.69921875" style="0" customWidth="1"/>
    <col min="10" max="10" width="10.09765625" style="0" customWidth="1"/>
    <col min="11" max="12" width="8.09765625" style="0" customWidth="1"/>
    <col min="13" max="13" width="10.59765625" style="0" customWidth="1"/>
    <col min="14" max="14" width="4.19921875" style="0" customWidth="1"/>
    <col min="15" max="15" width="16.59765625" style="0" customWidth="1"/>
    <col min="16" max="16" width="1.59765625" style="0" customWidth="1"/>
    <col min="17" max="18" width="7.69921875" style="0" customWidth="1"/>
    <col min="19" max="19" width="10.09765625" style="0" customWidth="1"/>
    <col min="20" max="21" width="7.69921875" style="0" customWidth="1"/>
    <col min="22" max="22" width="10.09765625" style="0" customWidth="1"/>
    <col min="23" max="24" width="8.09765625" style="0" customWidth="1"/>
    <col min="25" max="25" width="10.59765625" style="0" customWidth="1"/>
  </cols>
  <sheetData>
    <row r="1" ht="14.25">
      <c r="A1" s="38" t="s">
        <v>31</v>
      </c>
    </row>
    <row r="2" ht="19.5" customHeight="1">
      <c r="B2" s="39" t="s">
        <v>41</v>
      </c>
    </row>
    <row r="3" spans="2:13" ht="13.5">
      <c r="B3" s="39" t="s">
        <v>64</v>
      </c>
      <c r="L3" s="5"/>
      <c r="M3" s="5"/>
    </row>
    <row r="4" spans="1:13" ht="13.5">
      <c r="A4" t="s">
        <v>30</v>
      </c>
      <c r="L4" s="5"/>
      <c r="M4" s="5"/>
    </row>
    <row r="5" spans="1:13" ht="14.25" thickBot="1">
      <c r="A5" s="2"/>
      <c r="B5" s="2"/>
      <c r="C5" s="2"/>
      <c r="D5" s="2"/>
      <c r="E5" s="2"/>
      <c r="F5" s="4"/>
      <c r="G5" s="2"/>
      <c r="H5" s="2"/>
      <c r="I5" s="2"/>
      <c r="J5" s="2"/>
      <c r="K5" s="5"/>
      <c r="L5" s="5"/>
      <c r="M5" s="5"/>
    </row>
    <row r="6" spans="1:25" ht="19.5" customHeight="1">
      <c r="A6" s="58" t="s">
        <v>38</v>
      </c>
      <c r="B6" s="58"/>
      <c r="C6" s="58"/>
      <c r="D6" s="60"/>
      <c r="E6" s="55" t="s">
        <v>42</v>
      </c>
      <c r="F6" s="56"/>
      <c r="G6" s="57"/>
      <c r="H6" s="53" t="s">
        <v>56</v>
      </c>
      <c r="I6" s="54"/>
      <c r="J6" s="54"/>
      <c r="K6" s="53" t="s">
        <v>65</v>
      </c>
      <c r="L6" s="54"/>
      <c r="M6" s="54"/>
      <c r="N6" s="58" t="s">
        <v>38</v>
      </c>
      <c r="O6" s="59"/>
      <c r="P6" s="60"/>
      <c r="Q6" s="55" t="s">
        <v>42</v>
      </c>
      <c r="R6" s="56"/>
      <c r="S6" s="57"/>
      <c r="T6" s="53" t="s">
        <v>56</v>
      </c>
      <c r="U6" s="54"/>
      <c r="V6" s="54"/>
      <c r="W6" s="53" t="s">
        <v>65</v>
      </c>
      <c r="X6" s="54"/>
      <c r="Y6" s="54"/>
    </row>
    <row r="7" spans="1:25" ht="33.75" customHeight="1">
      <c r="A7" s="63"/>
      <c r="B7" s="63"/>
      <c r="C7" s="63"/>
      <c r="D7" s="62"/>
      <c r="E7" s="23" t="s">
        <v>39</v>
      </c>
      <c r="F7" s="24" t="s">
        <v>0</v>
      </c>
      <c r="G7" s="14" t="s">
        <v>1</v>
      </c>
      <c r="H7" s="23" t="s">
        <v>39</v>
      </c>
      <c r="I7" s="24" t="s">
        <v>0</v>
      </c>
      <c r="J7" s="14" t="s">
        <v>1</v>
      </c>
      <c r="K7" s="23" t="s">
        <v>39</v>
      </c>
      <c r="L7" s="24" t="s">
        <v>0</v>
      </c>
      <c r="M7" s="15" t="s">
        <v>1</v>
      </c>
      <c r="N7" s="61"/>
      <c r="O7" s="61"/>
      <c r="P7" s="62"/>
      <c r="Q7" s="23" t="s">
        <v>39</v>
      </c>
      <c r="R7" s="24" t="s">
        <v>0</v>
      </c>
      <c r="S7" s="14" t="s">
        <v>1</v>
      </c>
      <c r="T7" s="23" t="s">
        <v>39</v>
      </c>
      <c r="U7" s="24" t="s">
        <v>0</v>
      </c>
      <c r="V7" s="14" t="s">
        <v>1</v>
      </c>
      <c r="W7" s="24" t="s">
        <v>39</v>
      </c>
      <c r="X7" s="24" t="s">
        <v>0</v>
      </c>
      <c r="Y7" s="15" t="s">
        <v>1</v>
      </c>
    </row>
    <row r="8" spans="3:25" ht="13.5" customHeight="1">
      <c r="C8" s="30"/>
      <c r="D8" s="1"/>
      <c r="E8" s="10"/>
      <c r="F8" s="8"/>
      <c r="G8" s="9"/>
      <c r="H8" s="8"/>
      <c r="I8" s="8"/>
      <c r="J8" s="9"/>
      <c r="K8" s="8"/>
      <c r="L8" s="8"/>
      <c r="M8" s="9"/>
      <c r="N8" s="13"/>
      <c r="O8" s="46"/>
      <c r="P8" s="47"/>
      <c r="Q8" s="42"/>
      <c r="R8" s="42"/>
      <c r="S8" s="43"/>
      <c r="T8" s="42"/>
      <c r="U8" s="42"/>
      <c r="V8" s="43"/>
      <c r="W8" s="42"/>
      <c r="X8" s="42"/>
      <c r="Y8" s="43"/>
    </row>
    <row r="9" spans="1:25" s="6" customFormat="1" ht="13.5">
      <c r="A9" s="52" t="s">
        <v>34</v>
      </c>
      <c r="B9" s="52"/>
      <c r="C9" s="64"/>
      <c r="D9" s="27"/>
      <c r="E9" s="21">
        <v>12083</v>
      </c>
      <c r="F9" s="21">
        <v>11913</v>
      </c>
      <c r="G9" s="21">
        <v>170</v>
      </c>
      <c r="H9" s="21">
        <v>12128</v>
      </c>
      <c r="I9" s="21">
        <v>11443</v>
      </c>
      <c r="J9" s="21">
        <v>685</v>
      </c>
      <c r="K9" s="21">
        <f>K12+K33</f>
        <v>12495</v>
      </c>
      <c r="L9" s="21">
        <f>L12+L33</f>
        <v>11272</v>
      </c>
      <c r="M9" s="21">
        <f>M12+M33</f>
        <v>1223</v>
      </c>
      <c r="N9" s="11"/>
      <c r="O9" s="33" t="s">
        <v>19</v>
      </c>
      <c r="P9" s="16"/>
      <c r="Q9" s="22">
        <v>69</v>
      </c>
      <c r="R9" s="22">
        <v>91</v>
      </c>
      <c r="S9" s="22">
        <v>-22</v>
      </c>
      <c r="T9" s="22">
        <v>89</v>
      </c>
      <c r="U9" s="22">
        <v>81</v>
      </c>
      <c r="V9" s="22">
        <v>8</v>
      </c>
      <c r="W9" s="22">
        <v>110</v>
      </c>
      <c r="X9" s="22">
        <v>111</v>
      </c>
      <c r="Y9" s="22">
        <f>W9-X9</f>
        <v>-1</v>
      </c>
    </row>
    <row r="10" spans="1:25" ht="13.5">
      <c r="A10" s="28"/>
      <c r="B10" s="28"/>
      <c r="C10" s="31"/>
      <c r="D10" s="27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33" t="s">
        <v>20</v>
      </c>
      <c r="P10" s="16"/>
      <c r="Q10" s="22">
        <v>9</v>
      </c>
      <c r="R10" s="22">
        <v>5</v>
      </c>
      <c r="S10" s="22">
        <v>4</v>
      </c>
      <c r="T10" s="22">
        <v>11</v>
      </c>
      <c r="U10" s="22">
        <v>13</v>
      </c>
      <c r="V10" s="22">
        <v>-2</v>
      </c>
      <c r="W10" s="22">
        <v>19</v>
      </c>
      <c r="X10" s="22">
        <v>9</v>
      </c>
      <c r="Y10" s="22">
        <f>W10-X10</f>
        <v>10</v>
      </c>
    </row>
    <row r="11" spans="1:25" s="6" customFormat="1" ht="13.5">
      <c r="A11" s="28"/>
      <c r="B11" s="28"/>
      <c r="C11" s="31"/>
      <c r="D11" s="27"/>
      <c r="E11" s="22"/>
      <c r="F11" s="22"/>
      <c r="G11" s="22"/>
      <c r="H11" s="22"/>
      <c r="I11" s="22"/>
      <c r="J11" s="22"/>
      <c r="K11" s="22"/>
      <c r="L11" s="22"/>
      <c r="M11" s="22"/>
      <c r="N11" s="12"/>
      <c r="O11" s="33"/>
      <c r="P11" s="16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3.5">
      <c r="A12" s="52" t="s">
        <v>35</v>
      </c>
      <c r="B12" s="52"/>
      <c r="C12" s="64"/>
      <c r="D12" s="27"/>
      <c r="E12" s="21">
        <v>5898</v>
      </c>
      <c r="F12" s="21">
        <v>7202</v>
      </c>
      <c r="G12" s="21">
        <v>-1304</v>
      </c>
      <c r="H12" s="21">
        <v>5952</v>
      </c>
      <c r="I12" s="21">
        <v>6817</v>
      </c>
      <c r="J12" s="21">
        <v>-865</v>
      </c>
      <c r="K12" s="21">
        <f>K14+K21+K27</f>
        <v>6236</v>
      </c>
      <c r="L12" s="21">
        <f>L14+L21+L27</f>
        <v>6790</v>
      </c>
      <c r="M12" s="21">
        <f>M14+M21+M27</f>
        <v>-554</v>
      </c>
      <c r="N12" s="11"/>
      <c r="O12" s="33" t="s">
        <v>21</v>
      </c>
      <c r="P12" s="16"/>
      <c r="Q12" s="22">
        <v>196</v>
      </c>
      <c r="R12" s="22">
        <v>183</v>
      </c>
      <c r="S12" s="22">
        <v>13</v>
      </c>
      <c r="T12" s="22">
        <v>188</v>
      </c>
      <c r="U12" s="22">
        <v>163</v>
      </c>
      <c r="V12" s="22">
        <v>25</v>
      </c>
      <c r="W12" s="22">
        <v>181</v>
      </c>
      <c r="X12" s="22">
        <v>187</v>
      </c>
      <c r="Y12" s="22">
        <f>W12-X12</f>
        <v>-6</v>
      </c>
    </row>
    <row r="13" spans="1:25" s="6" customFormat="1" ht="13.5">
      <c r="A13" s="28"/>
      <c r="B13" s="28"/>
      <c r="C13" s="32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11"/>
      <c r="O13" s="33" t="s">
        <v>22</v>
      </c>
      <c r="P13" s="16"/>
      <c r="Q13" s="22">
        <v>101</v>
      </c>
      <c r="R13" s="22">
        <v>69</v>
      </c>
      <c r="S13" s="22">
        <v>32</v>
      </c>
      <c r="T13" s="22">
        <v>70</v>
      </c>
      <c r="U13" s="22">
        <v>63</v>
      </c>
      <c r="V13" s="22">
        <v>7</v>
      </c>
      <c r="W13" s="22">
        <v>81</v>
      </c>
      <c r="X13" s="22">
        <v>73</v>
      </c>
      <c r="Y13" s="22">
        <f>W13-X13</f>
        <v>8</v>
      </c>
    </row>
    <row r="14" spans="1:25" ht="13.5">
      <c r="A14" s="28"/>
      <c r="B14" s="52" t="s">
        <v>36</v>
      </c>
      <c r="C14" s="52"/>
      <c r="D14" s="27"/>
      <c r="E14" s="21">
        <v>2727</v>
      </c>
      <c r="F14" s="21">
        <v>2851</v>
      </c>
      <c r="G14" s="21">
        <v>-124</v>
      </c>
      <c r="H14" s="21">
        <v>2695</v>
      </c>
      <c r="I14" s="21">
        <v>2459</v>
      </c>
      <c r="J14" s="21">
        <v>236</v>
      </c>
      <c r="K14" s="21">
        <f>SUM(K15:K19)</f>
        <v>2883</v>
      </c>
      <c r="L14" s="21">
        <f>SUM(L15:L19)</f>
        <v>2624</v>
      </c>
      <c r="M14" s="21">
        <f>SUM(M15:M19)</f>
        <v>259</v>
      </c>
      <c r="N14" s="12"/>
      <c r="O14" s="33" t="s">
        <v>23</v>
      </c>
      <c r="P14" s="16"/>
      <c r="Q14" s="22">
        <v>281</v>
      </c>
      <c r="R14" s="22">
        <v>251</v>
      </c>
      <c r="S14" s="22">
        <v>30</v>
      </c>
      <c r="T14" s="22">
        <v>295</v>
      </c>
      <c r="U14" s="22">
        <v>268</v>
      </c>
      <c r="V14" s="22">
        <v>27</v>
      </c>
      <c r="W14" s="22">
        <v>299</v>
      </c>
      <c r="X14" s="22">
        <v>276</v>
      </c>
      <c r="Y14" s="22">
        <f>W14-X14</f>
        <v>23</v>
      </c>
    </row>
    <row r="15" spans="1:25" ht="13.5" customHeight="1">
      <c r="A15" s="17"/>
      <c r="B15" s="17"/>
      <c r="C15" s="33" t="s">
        <v>2</v>
      </c>
      <c r="D15" s="16"/>
      <c r="E15" s="22">
        <v>571</v>
      </c>
      <c r="F15" s="22">
        <v>542</v>
      </c>
      <c r="G15" s="22">
        <v>29</v>
      </c>
      <c r="H15" s="22">
        <v>605</v>
      </c>
      <c r="I15" s="22">
        <v>511</v>
      </c>
      <c r="J15" s="22">
        <v>94</v>
      </c>
      <c r="K15" s="22">
        <v>688</v>
      </c>
      <c r="L15" s="22">
        <v>502</v>
      </c>
      <c r="M15" s="22">
        <f>K15-L15</f>
        <v>186</v>
      </c>
      <c r="N15" s="11"/>
      <c r="O15" s="33" t="s">
        <v>24</v>
      </c>
      <c r="P15" s="16"/>
      <c r="Q15" s="22">
        <v>120</v>
      </c>
      <c r="R15" s="22">
        <v>143</v>
      </c>
      <c r="S15" s="22">
        <v>-23</v>
      </c>
      <c r="T15" s="22">
        <v>128</v>
      </c>
      <c r="U15" s="22">
        <v>119</v>
      </c>
      <c r="V15" s="22">
        <v>9</v>
      </c>
      <c r="W15" s="22">
        <v>148</v>
      </c>
      <c r="X15" s="22">
        <v>112</v>
      </c>
      <c r="Y15" s="22">
        <f>W15-X15</f>
        <v>36</v>
      </c>
    </row>
    <row r="16" spans="1:25" ht="13.5">
      <c r="A16" s="17"/>
      <c r="B16" s="17"/>
      <c r="C16" s="33" t="s">
        <v>3</v>
      </c>
      <c r="D16" s="16"/>
      <c r="E16" s="22">
        <v>1327</v>
      </c>
      <c r="F16" s="22">
        <v>1275</v>
      </c>
      <c r="G16" s="22">
        <v>52</v>
      </c>
      <c r="H16" s="22">
        <v>1255</v>
      </c>
      <c r="I16" s="22">
        <v>1096</v>
      </c>
      <c r="J16" s="22">
        <v>159</v>
      </c>
      <c r="K16" s="22">
        <v>1372</v>
      </c>
      <c r="L16" s="22">
        <v>1195</v>
      </c>
      <c r="M16" s="22">
        <f>K16-L16</f>
        <v>177</v>
      </c>
      <c r="N16" s="11"/>
      <c r="O16" s="33"/>
      <c r="P16" s="16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3.5">
      <c r="A17" s="18"/>
      <c r="B17" s="18"/>
      <c r="C17" s="33" t="s">
        <v>4</v>
      </c>
      <c r="D17" s="16"/>
      <c r="E17" s="22">
        <v>170</v>
      </c>
      <c r="F17" s="22">
        <v>144</v>
      </c>
      <c r="G17" s="22">
        <v>26</v>
      </c>
      <c r="H17" s="22">
        <v>168</v>
      </c>
      <c r="I17" s="22">
        <v>118</v>
      </c>
      <c r="J17" s="22">
        <v>50</v>
      </c>
      <c r="K17" s="22">
        <v>145</v>
      </c>
      <c r="L17" s="22">
        <v>98</v>
      </c>
      <c r="M17" s="22">
        <f>K17-L17</f>
        <v>47</v>
      </c>
      <c r="N17" s="12"/>
      <c r="O17" s="33" t="s">
        <v>25</v>
      </c>
      <c r="P17" s="16"/>
      <c r="Q17" s="22">
        <v>84</v>
      </c>
      <c r="R17" s="22">
        <v>57</v>
      </c>
      <c r="S17" s="22">
        <v>27</v>
      </c>
      <c r="T17" s="22">
        <v>90</v>
      </c>
      <c r="U17" s="22">
        <v>45</v>
      </c>
      <c r="V17" s="22">
        <v>45</v>
      </c>
      <c r="W17" s="22">
        <v>82</v>
      </c>
      <c r="X17" s="22">
        <v>47</v>
      </c>
      <c r="Y17" s="22">
        <f>W17-X17</f>
        <v>35</v>
      </c>
    </row>
    <row r="18" spans="1:25" ht="13.5">
      <c r="A18" s="17"/>
      <c r="B18" s="17"/>
      <c r="C18" s="33" t="s">
        <v>5</v>
      </c>
      <c r="D18" s="16"/>
      <c r="E18" s="22">
        <v>183</v>
      </c>
      <c r="F18" s="22">
        <v>269</v>
      </c>
      <c r="G18" s="22">
        <v>-86</v>
      </c>
      <c r="H18" s="22">
        <v>262</v>
      </c>
      <c r="I18" s="22">
        <v>203</v>
      </c>
      <c r="J18" s="22">
        <v>59</v>
      </c>
      <c r="K18" s="22">
        <v>208</v>
      </c>
      <c r="L18" s="22">
        <v>195</v>
      </c>
      <c r="M18" s="22">
        <f>K18-L18</f>
        <v>13</v>
      </c>
      <c r="N18" s="12"/>
      <c r="O18" s="33"/>
      <c r="P18" s="16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6" customFormat="1" ht="13.5">
      <c r="A19" s="17"/>
      <c r="B19" s="17"/>
      <c r="C19" s="33" t="s">
        <v>6</v>
      </c>
      <c r="D19" s="16"/>
      <c r="E19" s="22">
        <v>476</v>
      </c>
      <c r="F19" s="22">
        <v>621</v>
      </c>
      <c r="G19" s="22">
        <v>-145</v>
      </c>
      <c r="H19" s="22">
        <v>405</v>
      </c>
      <c r="I19" s="22">
        <v>531</v>
      </c>
      <c r="J19" s="22">
        <v>-126</v>
      </c>
      <c r="K19" s="22">
        <v>470</v>
      </c>
      <c r="L19" s="22">
        <v>634</v>
      </c>
      <c r="M19" s="22">
        <f>K19-L19</f>
        <v>-164</v>
      </c>
      <c r="N19" s="12"/>
      <c r="O19" s="33" t="s">
        <v>26</v>
      </c>
      <c r="P19" s="16"/>
      <c r="Q19" s="22">
        <v>46</v>
      </c>
      <c r="R19" s="22">
        <v>22</v>
      </c>
      <c r="S19" s="22">
        <v>24</v>
      </c>
      <c r="T19" s="22">
        <v>47</v>
      </c>
      <c r="U19" s="22">
        <v>22</v>
      </c>
      <c r="V19" s="22">
        <v>25</v>
      </c>
      <c r="W19" s="22">
        <v>20</v>
      </c>
      <c r="X19" s="22">
        <v>30</v>
      </c>
      <c r="Y19" s="22">
        <f>W19-X19</f>
        <v>-10</v>
      </c>
    </row>
    <row r="20" spans="1:25" ht="13.5">
      <c r="A20" s="17"/>
      <c r="D20" s="36"/>
      <c r="F20"/>
      <c r="N20" s="12"/>
      <c r="O20" s="33" t="s">
        <v>40</v>
      </c>
      <c r="P20" s="16"/>
      <c r="Q20" s="22">
        <v>177</v>
      </c>
      <c r="R20" s="22">
        <v>150</v>
      </c>
      <c r="S20" s="22">
        <v>27</v>
      </c>
      <c r="T20" s="40">
        <v>159</v>
      </c>
      <c r="U20" s="40">
        <v>126</v>
      </c>
      <c r="V20" s="40">
        <v>33</v>
      </c>
      <c r="W20" s="22">
        <v>177</v>
      </c>
      <c r="X20" s="22">
        <v>90</v>
      </c>
      <c r="Y20" s="22">
        <f>W20-X20</f>
        <v>87</v>
      </c>
    </row>
    <row r="21" spans="1:25" ht="13.5">
      <c r="A21" s="17"/>
      <c r="B21" s="52" t="s">
        <v>37</v>
      </c>
      <c r="C21" s="52"/>
      <c r="D21" s="27"/>
      <c r="E21" s="21">
        <v>1081</v>
      </c>
      <c r="F21" s="21">
        <v>2001</v>
      </c>
      <c r="G21" s="21">
        <v>-920</v>
      </c>
      <c r="H21" s="21">
        <v>1054</v>
      </c>
      <c r="I21" s="21">
        <v>1911</v>
      </c>
      <c r="J21" s="21">
        <v>-857</v>
      </c>
      <c r="K21" s="21">
        <f>SUM(K22:K25)</f>
        <v>1238</v>
      </c>
      <c r="L21" s="21">
        <f>SUM(L22:L25)</f>
        <v>1837</v>
      </c>
      <c r="M21" s="21">
        <f>SUM(M22:M25)</f>
        <v>-599</v>
      </c>
      <c r="N21" s="12"/>
      <c r="O21" s="30"/>
      <c r="P21" s="1"/>
      <c r="Q21" s="48"/>
      <c r="R21" s="44"/>
      <c r="S21" s="45"/>
      <c r="T21" s="44"/>
      <c r="U21" s="44"/>
      <c r="V21" s="45"/>
      <c r="W21" s="44"/>
      <c r="X21" s="44"/>
      <c r="Y21" s="45"/>
    </row>
    <row r="22" spans="1:25" ht="13.5" customHeight="1">
      <c r="A22" s="18"/>
      <c r="B22" s="18"/>
      <c r="C22" s="33" t="s">
        <v>7</v>
      </c>
      <c r="D22" s="16"/>
      <c r="E22" s="22">
        <v>292</v>
      </c>
      <c r="F22" s="22">
        <v>331</v>
      </c>
      <c r="G22" s="22">
        <v>-39</v>
      </c>
      <c r="H22" s="22">
        <v>279</v>
      </c>
      <c r="I22" s="22">
        <v>310</v>
      </c>
      <c r="J22" s="22">
        <v>-31</v>
      </c>
      <c r="K22" s="22">
        <v>370</v>
      </c>
      <c r="L22" s="22">
        <v>308</v>
      </c>
      <c r="M22" s="22">
        <f>K22-L22</f>
        <v>62</v>
      </c>
      <c r="N22" s="11"/>
      <c r="O22" s="33" t="s">
        <v>27</v>
      </c>
      <c r="P22" s="16"/>
      <c r="Q22" s="22">
        <v>87</v>
      </c>
      <c r="R22" s="22">
        <v>44</v>
      </c>
      <c r="S22" s="22">
        <v>43</v>
      </c>
      <c r="T22" s="22">
        <v>102</v>
      </c>
      <c r="U22" s="22">
        <v>93</v>
      </c>
      <c r="V22" s="22">
        <v>9</v>
      </c>
      <c r="W22" s="22">
        <v>115</v>
      </c>
      <c r="X22" s="22">
        <v>66</v>
      </c>
      <c r="Y22" s="22">
        <f>W22-X22</f>
        <v>49</v>
      </c>
    </row>
    <row r="23" spans="1:25" ht="13.5" customHeight="1">
      <c r="A23" s="17"/>
      <c r="B23" s="17"/>
      <c r="C23" s="33" t="s">
        <v>8</v>
      </c>
      <c r="D23" s="16"/>
      <c r="E23" s="22">
        <v>52</v>
      </c>
      <c r="F23" s="22">
        <v>68</v>
      </c>
      <c r="G23" s="22">
        <v>-16</v>
      </c>
      <c r="H23" s="22">
        <v>73</v>
      </c>
      <c r="I23" s="22">
        <v>48</v>
      </c>
      <c r="J23" s="22">
        <v>25</v>
      </c>
      <c r="K23" s="22">
        <v>66</v>
      </c>
      <c r="L23" s="22">
        <v>50</v>
      </c>
      <c r="M23" s="22">
        <f>K23-L23</f>
        <v>16</v>
      </c>
      <c r="N23" s="11"/>
      <c r="O23" s="41" t="s">
        <v>58</v>
      </c>
      <c r="P23" s="36"/>
      <c r="Q23" s="22">
        <v>168</v>
      </c>
      <c r="R23" s="22">
        <v>145</v>
      </c>
      <c r="S23" s="22">
        <v>23</v>
      </c>
      <c r="T23" s="22">
        <v>162</v>
      </c>
      <c r="U23" s="22">
        <v>131</v>
      </c>
      <c r="V23" s="22">
        <v>31</v>
      </c>
      <c r="W23" s="22">
        <v>180</v>
      </c>
      <c r="X23" s="22">
        <v>120</v>
      </c>
      <c r="Y23" s="22">
        <f>W23-X23</f>
        <v>60</v>
      </c>
    </row>
    <row r="24" spans="1:25" s="6" customFormat="1" ht="13.5">
      <c r="A24" s="17"/>
      <c r="B24" s="17"/>
      <c r="C24" s="33" t="s">
        <v>9</v>
      </c>
      <c r="D24" s="16"/>
      <c r="E24" s="22">
        <v>671</v>
      </c>
      <c r="F24" s="22">
        <v>1576</v>
      </c>
      <c r="G24" s="22">
        <v>-905</v>
      </c>
      <c r="H24" s="22">
        <v>655</v>
      </c>
      <c r="I24" s="22">
        <v>1521</v>
      </c>
      <c r="J24" s="22">
        <v>-866</v>
      </c>
      <c r="K24" s="22">
        <v>751</v>
      </c>
      <c r="L24" s="22">
        <v>1434</v>
      </c>
      <c r="M24" s="22">
        <f>K24-L24</f>
        <v>-683</v>
      </c>
      <c r="N24" s="12"/>
      <c r="O24" s="33"/>
      <c r="P24" s="16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3.5">
      <c r="A25" s="17"/>
      <c r="B25" s="17"/>
      <c r="C25" s="33" t="s">
        <v>10</v>
      </c>
      <c r="D25" s="16"/>
      <c r="E25" s="22">
        <v>66</v>
      </c>
      <c r="F25" s="22">
        <v>26</v>
      </c>
      <c r="G25" s="22">
        <v>40</v>
      </c>
      <c r="H25" s="22">
        <v>47</v>
      </c>
      <c r="I25" s="22">
        <v>32</v>
      </c>
      <c r="J25" s="22">
        <v>15</v>
      </c>
      <c r="K25" s="22">
        <v>51</v>
      </c>
      <c r="L25" s="22">
        <v>45</v>
      </c>
      <c r="M25" s="22">
        <f>K25-L25</f>
        <v>6</v>
      </c>
      <c r="N25" s="12"/>
      <c r="O25" s="33" t="s">
        <v>28</v>
      </c>
      <c r="P25" s="16"/>
      <c r="Q25" s="22">
        <v>72</v>
      </c>
      <c r="R25" s="22">
        <v>47</v>
      </c>
      <c r="S25" s="22">
        <v>25</v>
      </c>
      <c r="T25" s="22">
        <v>81</v>
      </c>
      <c r="U25" s="22">
        <v>64</v>
      </c>
      <c r="V25" s="22">
        <v>17</v>
      </c>
      <c r="W25" s="22">
        <v>44</v>
      </c>
      <c r="X25" s="22">
        <v>42</v>
      </c>
      <c r="Y25" s="22">
        <f>W25-X25</f>
        <v>2</v>
      </c>
    </row>
    <row r="26" spans="1:25" ht="13.5">
      <c r="A26" s="17"/>
      <c r="B26" s="37"/>
      <c r="C26" s="37"/>
      <c r="D26" s="27"/>
      <c r="E26" s="21"/>
      <c r="F26" s="21"/>
      <c r="G26" s="21"/>
      <c r="H26" s="21"/>
      <c r="I26" s="21"/>
      <c r="J26" s="21"/>
      <c r="K26" s="21"/>
      <c r="L26" s="21"/>
      <c r="M26" s="21"/>
      <c r="N26" s="12"/>
      <c r="O26" s="33"/>
      <c r="P26" s="16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3.5">
      <c r="A27" s="17"/>
      <c r="B27" s="52" t="s">
        <v>33</v>
      </c>
      <c r="C27" s="52"/>
      <c r="D27" s="27"/>
      <c r="E27" s="21">
        <v>2090</v>
      </c>
      <c r="F27" s="21">
        <v>2350</v>
      </c>
      <c r="G27" s="21">
        <v>-260</v>
      </c>
      <c r="H27" s="21">
        <v>2203</v>
      </c>
      <c r="I27" s="21">
        <v>2447</v>
      </c>
      <c r="J27" s="21">
        <v>-244</v>
      </c>
      <c r="K27" s="21">
        <f>SUM(K28:K31)</f>
        <v>2115</v>
      </c>
      <c r="L27" s="21">
        <f>SUM(L28:L31)</f>
        <v>2329</v>
      </c>
      <c r="M27" s="21">
        <f>SUM(M28:M31)</f>
        <v>-214</v>
      </c>
      <c r="N27" s="12"/>
      <c r="O27" s="33" t="s">
        <v>29</v>
      </c>
      <c r="P27" s="16"/>
      <c r="Q27" s="22">
        <v>67</v>
      </c>
      <c r="R27" s="22">
        <v>44</v>
      </c>
      <c r="S27" s="22">
        <v>23</v>
      </c>
      <c r="T27" s="22">
        <v>64</v>
      </c>
      <c r="U27" s="22">
        <v>52</v>
      </c>
      <c r="V27" s="22">
        <v>12</v>
      </c>
      <c r="W27" s="22">
        <v>69</v>
      </c>
      <c r="X27" s="22">
        <v>41</v>
      </c>
      <c r="Y27" s="22">
        <f>W27-X27</f>
        <v>28</v>
      </c>
    </row>
    <row r="28" spans="1:25" ht="13.5" customHeight="1">
      <c r="A28" s="18"/>
      <c r="B28" s="18"/>
      <c r="C28" s="33" t="s">
        <v>11</v>
      </c>
      <c r="D28" s="16"/>
      <c r="E28" s="22">
        <v>1206</v>
      </c>
      <c r="F28" s="22">
        <v>1291</v>
      </c>
      <c r="G28" s="22">
        <v>-85</v>
      </c>
      <c r="H28" s="22">
        <v>1283</v>
      </c>
      <c r="I28" s="22">
        <v>1425</v>
      </c>
      <c r="J28" s="22">
        <v>-142</v>
      </c>
      <c r="K28" s="22">
        <v>1233</v>
      </c>
      <c r="L28" s="22">
        <v>1403</v>
      </c>
      <c r="M28" s="22">
        <f>K28-L28</f>
        <v>-170</v>
      </c>
      <c r="N28" s="11"/>
      <c r="O28" s="41" t="s">
        <v>45</v>
      </c>
      <c r="P28" s="16"/>
      <c r="Q28" s="22">
        <v>146</v>
      </c>
      <c r="R28" s="22">
        <v>71</v>
      </c>
      <c r="S28" s="22">
        <v>75</v>
      </c>
      <c r="T28" s="22">
        <v>137</v>
      </c>
      <c r="U28" s="22">
        <v>83</v>
      </c>
      <c r="V28" s="22">
        <v>54</v>
      </c>
      <c r="W28" s="22">
        <v>123</v>
      </c>
      <c r="X28" s="22">
        <v>83</v>
      </c>
      <c r="Y28" s="22">
        <f>W28-X28</f>
        <v>40</v>
      </c>
    </row>
    <row r="29" spans="1:25" ht="13.5" customHeight="1">
      <c r="A29" s="17"/>
      <c r="B29" s="17"/>
      <c r="C29" s="33" t="s">
        <v>12</v>
      </c>
      <c r="D29" s="16"/>
      <c r="E29" s="22">
        <v>481</v>
      </c>
      <c r="F29" s="22">
        <v>608</v>
      </c>
      <c r="G29" s="22">
        <v>-127</v>
      </c>
      <c r="H29" s="22">
        <v>527</v>
      </c>
      <c r="I29" s="22">
        <v>604</v>
      </c>
      <c r="J29" s="22">
        <v>-77</v>
      </c>
      <c r="K29" s="22">
        <v>503</v>
      </c>
      <c r="L29" s="22">
        <v>614</v>
      </c>
      <c r="M29" s="22">
        <f>K29-L29</f>
        <v>-111</v>
      </c>
      <c r="N29" s="11"/>
      <c r="O29" s="41"/>
      <c r="P29" s="16"/>
      <c r="Q29" s="22"/>
      <c r="R29" s="22"/>
      <c r="S29" s="22"/>
      <c r="T29" s="22"/>
      <c r="U29" s="22"/>
      <c r="V29" s="22"/>
      <c r="W29" s="5"/>
      <c r="X29" s="5"/>
      <c r="Y29" s="5"/>
    </row>
    <row r="30" spans="1:25" s="6" customFormat="1" ht="13.5">
      <c r="A30" s="17"/>
      <c r="B30" s="17"/>
      <c r="C30" s="33" t="s">
        <v>13</v>
      </c>
      <c r="D30" s="16"/>
      <c r="E30" s="22">
        <v>269</v>
      </c>
      <c r="F30" s="22">
        <v>346</v>
      </c>
      <c r="G30" s="22">
        <v>-77</v>
      </c>
      <c r="H30" s="22">
        <v>281</v>
      </c>
      <c r="I30" s="22">
        <v>317</v>
      </c>
      <c r="J30" s="22">
        <v>-36</v>
      </c>
      <c r="K30" s="22">
        <v>259</v>
      </c>
      <c r="L30" s="22">
        <v>212</v>
      </c>
      <c r="M30" s="22">
        <f>K30-L30</f>
        <v>47</v>
      </c>
      <c r="N30" s="11"/>
      <c r="O30" s="41"/>
      <c r="P30" s="16"/>
      <c r="Q30" s="22"/>
      <c r="R30" s="22"/>
      <c r="S30" s="22"/>
      <c r="T30" s="22"/>
      <c r="U30" s="22"/>
      <c r="V30" s="22"/>
      <c r="W30" s="5"/>
      <c r="X30" s="5"/>
      <c r="Y30" s="5"/>
    </row>
    <row r="31" spans="1:25" ht="13.5">
      <c r="A31" s="17"/>
      <c r="B31" s="17"/>
      <c r="C31" s="33" t="s">
        <v>14</v>
      </c>
      <c r="D31" s="16"/>
      <c r="E31" s="22">
        <v>134</v>
      </c>
      <c r="F31" s="22">
        <v>105</v>
      </c>
      <c r="G31" s="22">
        <v>29</v>
      </c>
      <c r="H31" s="22">
        <v>112</v>
      </c>
      <c r="I31" s="22">
        <v>101</v>
      </c>
      <c r="J31" s="22">
        <v>11</v>
      </c>
      <c r="K31" s="22">
        <v>120</v>
      </c>
      <c r="L31" s="22">
        <v>100</v>
      </c>
      <c r="M31" s="22">
        <f>K31-L31</f>
        <v>20</v>
      </c>
      <c r="N31" s="11"/>
      <c r="O31" s="41"/>
      <c r="P31" s="16"/>
      <c r="Q31" s="22"/>
      <c r="R31" s="22"/>
      <c r="S31" s="22"/>
      <c r="T31" s="22"/>
      <c r="U31" s="22"/>
      <c r="V31" s="22"/>
      <c r="W31" s="5"/>
      <c r="X31" s="5"/>
      <c r="Y31" s="5"/>
    </row>
    <row r="32" spans="1:25" ht="13.5">
      <c r="A32" s="17"/>
      <c r="B32" s="17"/>
      <c r="C32" s="34"/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11"/>
      <c r="O32" s="41"/>
      <c r="P32" s="16"/>
      <c r="Q32" s="22"/>
      <c r="R32" s="22"/>
      <c r="S32" s="22"/>
      <c r="T32" s="22"/>
      <c r="U32" s="22"/>
      <c r="V32" s="22"/>
      <c r="W32" s="5"/>
      <c r="X32" s="5"/>
      <c r="Y32" s="5"/>
    </row>
    <row r="33" spans="1:25" ht="13.5">
      <c r="A33" s="17"/>
      <c r="B33" s="52" t="s">
        <v>32</v>
      </c>
      <c r="C33" s="52"/>
      <c r="D33" s="27"/>
      <c r="E33" s="21">
        <v>6185</v>
      </c>
      <c r="F33" s="21">
        <v>4711</v>
      </c>
      <c r="G33" s="21">
        <v>1474</v>
      </c>
      <c r="H33" s="21">
        <v>6176</v>
      </c>
      <c r="I33" s="21">
        <v>4626</v>
      </c>
      <c r="J33" s="21">
        <v>1550</v>
      </c>
      <c r="K33" s="21">
        <f>SUM(K34:K42)+SUM(W9:W28)</f>
        <v>6259</v>
      </c>
      <c r="L33" s="21">
        <f>SUM(L34:L42)+SUM(X9:X28)</f>
        <v>4482</v>
      </c>
      <c r="M33" s="21">
        <f>SUM(M34:M42)+SUM(Y9:Y28)</f>
        <v>1777</v>
      </c>
      <c r="N33" s="11"/>
      <c r="O33" s="41"/>
      <c r="P33" s="16"/>
      <c r="Q33" s="22"/>
      <c r="R33" s="22"/>
      <c r="S33" s="22"/>
      <c r="T33" s="22"/>
      <c r="U33" s="22"/>
      <c r="V33" s="22"/>
      <c r="W33" s="5"/>
      <c r="X33" s="5"/>
      <c r="Y33" s="5"/>
    </row>
    <row r="34" spans="1:25" ht="13.5" customHeight="1">
      <c r="A34" s="17"/>
      <c r="B34" s="17"/>
      <c r="C34" s="35"/>
      <c r="D34" s="19"/>
      <c r="E34" s="22"/>
      <c r="F34" s="22"/>
      <c r="G34" s="22"/>
      <c r="H34" s="22"/>
      <c r="I34" s="22"/>
      <c r="J34" s="22"/>
      <c r="K34" s="22"/>
      <c r="L34" s="22"/>
      <c r="M34" s="22"/>
      <c r="N34" s="11"/>
      <c r="O34" s="41"/>
      <c r="P34" s="16"/>
      <c r="Q34" s="22"/>
      <c r="R34" s="22"/>
      <c r="S34" s="22"/>
      <c r="T34" s="22"/>
      <c r="U34" s="22"/>
      <c r="V34" s="22"/>
      <c r="W34" s="5"/>
      <c r="X34" s="5"/>
      <c r="Y34" s="5"/>
    </row>
    <row r="35" spans="1:25" ht="13.5" customHeight="1">
      <c r="A35" s="17"/>
      <c r="B35" s="17"/>
      <c r="C35" s="33" t="s">
        <v>15</v>
      </c>
      <c r="D35" s="16"/>
      <c r="E35" s="22">
        <v>1139</v>
      </c>
      <c r="F35" s="22">
        <v>819</v>
      </c>
      <c r="G35" s="22">
        <v>320</v>
      </c>
      <c r="H35" s="22">
        <v>1146</v>
      </c>
      <c r="I35" s="22">
        <v>799</v>
      </c>
      <c r="J35" s="22">
        <v>347</v>
      </c>
      <c r="K35" s="22">
        <v>1217</v>
      </c>
      <c r="L35" s="22">
        <v>745</v>
      </c>
      <c r="M35" s="22">
        <f aca="true" t="shared" si="0" ref="M35:M42">K35-L35</f>
        <v>472</v>
      </c>
      <c r="N35" s="11"/>
      <c r="O35" s="41"/>
      <c r="P35" s="16"/>
      <c r="Q35" s="22"/>
      <c r="R35" s="22"/>
      <c r="S35" s="22"/>
      <c r="T35" s="22"/>
      <c r="U35" s="22"/>
      <c r="V35" s="22"/>
      <c r="W35" s="5"/>
      <c r="X35" s="5"/>
      <c r="Y35" s="5"/>
    </row>
    <row r="36" spans="1:25" ht="13.5">
      <c r="A36" s="17"/>
      <c r="B36" s="17"/>
      <c r="C36" s="33" t="s">
        <v>59</v>
      </c>
      <c r="D36" s="16"/>
      <c r="E36" s="22">
        <v>1128</v>
      </c>
      <c r="F36" s="22">
        <v>898</v>
      </c>
      <c r="G36" s="22">
        <v>230</v>
      </c>
      <c r="H36" s="22">
        <v>1041</v>
      </c>
      <c r="I36" s="22">
        <v>900</v>
      </c>
      <c r="J36" s="22">
        <v>141</v>
      </c>
      <c r="K36" s="22">
        <v>1119</v>
      </c>
      <c r="L36" s="22">
        <v>861</v>
      </c>
      <c r="M36" s="22">
        <f t="shared" si="0"/>
        <v>258</v>
      </c>
      <c r="N36" s="11"/>
      <c r="O36" s="41"/>
      <c r="P36" s="16"/>
      <c r="Q36" s="22"/>
      <c r="R36" s="22"/>
      <c r="S36" s="22"/>
      <c r="T36" s="22"/>
      <c r="U36" s="22"/>
      <c r="V36" s="22"/>
      <c r="W36" s="5"/>
      <c r="X36" s="5"/>
      <c r="Y36" s="5"/>
    </row>
    <row r="37" spans="1:25" ht="13.5">
      <c r="A37" s="17"/>
      <c r="B37" s="17"/>
      <c r="C37" s="33" t="s">
        <v>16</v>
      </c>
      <c r="D37" s="16"/>
      <c r="E37" s="22">
        <v>483</v>
      </c>
      <c r="F37" s="22">
        <v>349</v>
      </c>
      <c r="G37" s="22">
        <v>134</v>
      </c>
      <c r="H37" s="22">
        <v>516</v>
      </c>
      <c r="I37" s="22">
        <v>303</v>
      </c>
      <c r="J37" s="22">
        <v>213</v>
      </c>
      <c r="K37" s="22">
        <v>466</v>
      </c>
      <c r="L37" s="22">
        <v>295</v>
      </c>
      <c r="M37" s="22">
        <f t="shared" si="0"/>
        <v>171</v>
      </c>
      <c r="N37" s="11"/>
      <c r="O37" s="41"/>
      <c r="P37" s="16"/>
      <c r="Q37" s="22"/>
      <c r="R37" s="22"/>
      <c r="S37" s="22"/>
      <c r="T37" s="22"/>
      <c r="U37" s="22"/>
      <c r="V37" s="22"/>
      <c r="W37" s="5"/>
      <c r="X37" s="5"/>
      <c r="Y37" s="5"/>
    </row>
    <row r="38" spans="1:25" ht="13.5">
      <c r="A38" s="17"/>
      <c r="B38" s="17"/>
      <c r="C38" s="33" t="s">
        <v>17</v>
      </c>
      <c r="D38" s="16"/>
      <c r="E38" s="22">
        <v>263</v>
      </c>
      <c r="F38" s="22">
        <v>181</v>
      </c>
      <c r="G38" s="22">
        <v>82</v>
      </c>
      <c r="H38" s="22">
        <v>273</v>
      </c>
      <c r="I38" s="22">
        <v>214</v>
      </c>
      <c r="J38" s="22">
        <v>59</v>
      </c>
      <c r="K38" s="22">
        <v>259</v>
      </c>
      <c r="L38" s="22">
        <v>195</v>
      </c>
      <c r="M38" s="22">
        <f t="shared" si="0"/>
        <v>64</v>
      </c>
      <c r="N38" s="11"/>
      <c r="O38" s="41"/>
      <c r="P38" s="16"/>
      <c r="Q38" s="22"/>
      <c r="R38" s="22"/>
      <c r="S38" s="22"/>
      <c r="T38" s="22"/>
      <c r="U38" s="22"/>
      <c r="V38" s="22"/>
      <c r="W38" s="5"/>
      <c r="X38" s="5"/>
      <c r="Y38" s="5"/>
    </row>
    <row r="39" spans="1:25" ht="13.5">
      <c r="A39" s="17"/>
      <c r="B39" s="17"/>
      <c r="C39" s="33" t="s">
        <v>18</v>
      </c>
      <c r="D39" s="16"/>
      <c r="E39" s="22">
        <v>227</v>
      </c>
      <c r="F39" s="22">
        <v>138</v>
      </c>
      <c r="G39" s="22">
        <v>89</v>
      </c>
      <c r="H39" s="22">
        <v>187</v>
      </c>
      <c r="I39" s="22">
        <v>143</v>
      </c>
      <c r="J39" s="22">
        <v>44</v>
      </c>
      <c r="K39" s="22">
        <v>188</v>
      </c>
      <c r="L39" s="22">
        <v>145</v>
      </c>
      <c r="M39" s="22">
        <f t="shared" si="0"/>
        <v>43</v>
      </c>
      <c r="N39" s="11"/>
      <c r="O39" s="41"/>
      <c r="P39" s="16"/>
      <c r="Q39" s="22"/>
      <c r="R39" s="22"/>
      <c r="S39" s="22"/>
      <c r="T39" s="22"/>
      <c r="U39" s="22"/>
      <c r="V39" s="22"/>
      <c r="W39" s="5"/>
      <c r="X39" s="5"/>
      <c r="Y39" s="5"/>
    </row>
    <row r="40" spans="1:25" ht="13.5">
      <c r="A40" s="17"/>
      <c r="B40" s="17"/>
      <c r="C40" s="33" t="s">
        <v>43</v>
      </c>
      <c r="D40" s="16"/>
      <c r="E40" s="22">
        <v>550</v>
      </c>
      <c r="F40" s="22">
        <v>382</v>
      </c>
      <c r="G40" s="22">
        <v>168</v>
      </c>
      <c r="H40" s="22">
        <v>559</v>
      </c>
      <c r="I40" s="22">
        <v>373</v>
      </c>
      <c r="J40" s="22">
        <v>186</v>
      </c>
      <c r="K40" s="22">
        <v>599</v>
      </c>
      <c r="L40" s="22">
        <v>430</v>
      </c>
      <c r="M40" s="22">
        <f t="shared" si="0"/>
        <v>169</v>
      </c>
      <c r="N40" s="12"/>
      <c r="O40" s="5"/>
      <c r="P40" s="5"/>
      <c r="Q40" s="49"/>
      <c r="R40" s="5"/>
      <c r="S40" s="5"/>
      <c r="T40" s="5"/>
      <c r="U40" s="5"/>
      <c r="V40" s="5"/>
      <c r="W40" s="5"/>
      <c r="X40" s="5"/>
      <c r="Y40" s="5"/>
    </row>
    <row r="41" spans="1:25" ht="13.5">
      <c r="A41" s="17"/>
      <c r="B41" s="17"/>
      <c r="C41" s="33" t="s">
        <v>44</v>
      </c>
      <c r="D41" s="16"/>
      <c r="E41" s="22">
        <v>524</v>
      </c>
      <c r="F41" s="22">
        <v>362</v>
      </c>
      <c r="G41" s="22">
        <v>162</v>
      </c>
      <c r="H41" s="22">
        <v>535</v>
      </c>
      <c r="I41" s="22">
        <v>368</v>
      </c>
      <c r="J41" s="22">
        <v>167</v>
      </c>
      <c r="K41" s="22">
        <v>475</v>
      </c>
      <c r="L41" s="22">
        <v>333</v>
      </c>
      <c r="M41" s="22">
        <f t="shared" si="0"/>
        <v>142</v>
      </c>
      <c r="N41" s="12"/>
      <c r="O41" s="5"/>
      <c r="P41" s="5"/>
      <c r="Q41" s="49"/>
      <c r="R41" s="5"/>
      <c r="S41" s="5"/>
      <c r="T41" s="5"/>
      <c r="U41" s="5"/>
      <c r="V41" s="5"/>
      <c r="W41" s="5"/>
      <c r="X41" s="5"/>
      <c r="Y41" s="5"/>
    </row>
    <row r="42" spans="1:25" ht="13.5">
      <c r="A42" s="17"/>
      <c r="B42" s="17"/>
      <c r="C42" s="33" t="s">
        <v>46</v>
      </c>
      <c r="D42" s="16"/>
      <c r="E42" s="22">
        <v>248</v>
      </c>
      <c r="F42" s="22">
        <v>260</v>
      </c>
      <c r="G42" s="22">
        <v>-12</v>
      </c>
      <c r="H42" s="22">
        <v>296</v>
      </c>
      <c r="I42" s="22">
        <v>203</v>
      </c>
      <c r="J42" s="22">
        <v>93</v>
      </c>
      <c r="K42" s="22">
        <v>288</v>
      </c>
      <c r="L42" s="22">
        <v>191</v>
      </c>
      <c r="M42" s="22">
        <f t="shared" si="0"/>
        <v>97</v>
      </c>
      <c r="N42" s="12"/>
      <c r="O42" s="5"/>
      <c r="P42" s="5"/>
      <c r="Q42" s="49"/>
      <c r="R42" s="5"/>
      <c r="S42" s="5"/>
      <c r="T42" s="5"/>
      <c r="U42" s="5"/>
      <c r="V42" s="5"/>
      <c r="W42" s="5"/>
      <c r="X42" s="5"/>
      <c r="Y42" s="5"/>
    </row>
    <row r="43" spans="1:25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1"/>
      <c r="O43" s="7"/>
      <c r="P43" s="26"/>
      <c r="Q43" s="7"/>
      <c r="R43" s="7"/>
      <c r="S43" s="7"/>
      <c r="T43" s="7"/>
      <c r="U43" s="7"/>
      <c r="V43" s="7"/>
      <c r="W43" s="7"/>
      <c r="X43" s="7"/>
      <c r="Y43" s="7"/>
    </row>
    <row r="44" spans="2:14" ht="13.5">
      <c r="B44" s="25" t="s">
        <v>57</v>
      </c>
      <c r="L44" s="5"/>
      <c r="M44" s="5"/>
      <c r="N44" s="12"/>
    </row>
    <row r="45" spans="12:25" ht="13.5">
      <c r="L45" s="5"/>
      <c r="M45" s="5"/>
      <c r="N45" s="11"/>
      <c r="O45" s="65" t="s">
        <v>50</v>
      </c>
      <c r="P45" s="66" t="s">
        <v>48</v>
      </c>
      <c r="Q45" s="67"/>
      <c r="R45" s="68"/>
      <c r="S45" s="69" t="s">
        <v>49</v>
      </c>
      <c r="T45" s="69"/>
      <c r="U45" s="69"/>
      <c r="V45" s="69"/>
      <c r="W45" s="69"/>
      <c r="X45" s="69"/>
      <c r="Y45" s="70"/>
    </row>
    <row r="46" spans="6:25" ht="13.5">
      <c r="F46"/>
      <c r="N46" s="12"/>
      <c r="O46" s="71" t="s">
        <v>47</v>
      </c>
      <c r="P46" s="72">
        <v>38443</v>
      </c>
      <c r="Q46" s="72"/>
      <c r="R46" s="72"/>
      <c r="S46" s="73" t="s">
        <v>51</v>
      </c>
      <c r="T46" s="73"/>
      <c r="U46" s="73"/>
      <c r="V46" s="73"/>
      <c r="W46" s="73"/>
      <c r="X46" s="73"/>
      <c r="Y46" s="74"/>
    </row>
    <row r="47" spans="6:25" ht="30" customHeight="1">
      <c r="F47"/>
      <c r="N47" s="12"/>
      <c r="O47" s="71" t="s">
        <v>43</v>
      </c>
      <c r="P47" s="72">
        <v>38443</v>
      </c>
      <c r="Q47" s="72"/>
      <c r="R47" s="72"/>
      <c r="S47" s="75" t="s">
        <v>52</v>
      </c>
      <c r="T47" s="75"/>
      <c r="U47" s="75"/>
      <c r="V47" s="75"/>
      <c r="W47" s="75"/>
      <c r="X47" s="75"/>
      <c r="Y47" s="76"/>
    </row>
    <row r="48" spans="6:25" ht="30" customHeight="1">
      <c r="F48"/>
      <c r="N48" s="12"/>
      <c r="O48" s="71" t="s">
        <v>44</v>
      </c>
      <c r="P48" s="72">
        <v>38443</v>
      </c>
      <c r="Q48" s="72"/>
      <c r="R48" s="72"/>
      <c r="S48" s="75" t="s">
        <v>53</v>
      </c>
      <c r="T48" s="75"/>
      <c r="U48" s="75"/>
      <c r="V48" s="75"/>
      <c r="W48" s="75"/>
      <c r="X48" s="75"/>
      <c r="Y48" s="76"/>
    </row>
    <row r="49" spans="14:25" ht="13.5">
      <c r="N49" s="12"/>
      <c r="O49" s="71" t="s">
        <v>46</v>
      </c>
      <c r="P49" s="72">
        <v>38443</v>
      </c>
      <c r="Q49" s="72"/>
      <c r="R49" s="72"/>
      <c r="S49" s="73" t="s">
        <v>54</v>
      </c>
      <c r="T49" s="73"/>
      <c r="U49" s="73"/>
      <c r="V49" s="73"/>
      <c r="W49" s="73"/>
      <c r="X49" s="73"/>
      <c r="Y49" s="74"/>
    </row>
    <row r="50" spans="14:25" ht="13.5">
      <c r="N50" s="12"/>
      <c r="O50" s="77" t="s">
        <v>45</v>
      </c>
      <c r="P50" s="78">
        <v>38626</v>
      </c>
      <c r="Q50" s="78"/>
      <c r="R50" s="78"/>
      <c r="S50" s="73" t="s">
        <v>55</v>
      </c>
      <c r="T50" s="73"/>
      <c r="U50" s="73"/>
      <c r="V50" s="73"/>
      <c r="W50" s="73"/>
      <c r="X50" s="73"/>
      <c r="Y50" s="74"/>
    </row>
    <row r="51" spans="14:25" ht="13.5">
      <c r="N51" s="12"/>
      <c r="O51" s="79" t="s">
        <v>58</v>
      </c>
      <c r="P51" s="78">
        <v>38718</v>
      </c>
      <c r="Q51" s="78"/>
      <c r="R51" s="78"/>
      <c r="S51" s="80" t="s">
        <v>61</v>
      </c>
      <c r="T51" s="81"/>
      <c r="U51" s="81"/>
      <c r="V51" s="81"/>
      <c r="W51" s="81"/>
      <c r="X51" s="81"/>
      <c r="Y51" s="82"/>
    </row>
    <row r="52" spans="14:25" ht="13.5">
      <c r="N52" s="12"/>
      <c r="O52" s="79" t="s">
        <v>59</v>
      </c>
      <c r="P52" s="78">
        <v>38807</v>
      </c>
      <c r="Q52" s="78"/>
      <c r="R52" s="78"/>
      <c r="S52" s="83" t="s">
        <v>62</v>
      </c>
      <c r="T52" s="84"/>
      <c r="U52" s="84"/>
      <c r="V52" s="84"/>
      <c r="W52" s="84"/>
      <c r="X52" s="84"/>
      <c r="Y52" s="85"/>
    </row>
    <row r="53" spans="14:25" ht="13.5">
      <c r="N53" s="50"/>
      <c r="O53" s="86" t="s">
        <v>60</v>
      </c>
      <c r="P53" s="87">
        <v>38807</v>
      </c>
      <c r="Q53" s="87"/>
      <c r="R53" s="87"/>
      <c r="S53" s="88" t="s">
        <v>63</v>
      </c>
      <c r="T53" s="89"/>
      <c r="U53" s="89"/>
      <c r="V53" s="89"/>
      <c r="W53" s="89"/>
      <c r="X53" s="89"/>
      <c r="Y53" s="90"/>
    </row>
    <row r="54" ht="13.5">
      <c r="N54" s="12"/>
    </row>
    <row r="55" ht="13.5">
      <c r="N55" s="12"/>
    </row>
    <row r="56" ht="13.5">
      <c r="N56" s="12"/>
    </row>
    <row r="57" ht="13.5">
      <c r="N57" s="12"/>
    </row>
    <row r="58" ht="13.5">
      <c r="N58" s="12"/>
    </row>
  </sheetData>
  <mergeCells count="29">
    <mergeCell ref="P50:R50"/>
    <mergeCell ref="S47:Y47"/>
    <mergeCell ref="S48:Y48"/>
    <mergeCell ref="S49:Y49"/>
    <mergeCell ref="S50:Y50"/>
    <mergeCell ref="S45:Y45"/>
    <mergeCell ref="S46:Y46"/>
    <mergeCell ref="P46:R46"/>
    <mergeCell ref="P45:R45"/>
    <mergeCell ref="A6:D7"/>
    <mergeCell ref="A9:C9"/>
    <mergeCell ref="A12:C12"/>
    <mergeCell ref="Q6:S6"/>
    <mergeCell ref="T6:V6"/>
    <mergeCell ref="W6:Y6"/>
    <mergeCell ref="E6:G6"/>
    <mergeCell ref="H6:J6"/>
    <mergeCell ref="K6:M6"/>
    <mergeCell ref="N6:P7"/>
    <mergeCell ref="P51:R51"/>
    <mergeCell ref="P52:R52"/>
    <mergeCell ref="P53:R53"/>
    <mergeCell ref="B14:C14"/>
    <mergeCell ref="B21:C21"/>
    <mergeCell ref="B33:C33"/>
    <mergeCell ref="B27:C27"/>
    <mergeCell ref="P47:R47"/>
    <mergeCell ref="P48:R48"/>
    <mergeCell ref="P49:R49"/>
  </mergeCells>
  <printOptions/>
  <pageMargins left="0.41" right="0.27" top="0.67" bottom="0.48" header="0.71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2007-01-11T08:55:52Z</cp:lastPrinted>
  <dcterms:created xsi:type="dcterms:W3CDTF">1999-01-11T04:55:42Z</dcterms:created>
  <dcterms:modified xsi:type="dcterms:W3CDTF">2007-02-06T07:26:36Z</dcterms:modified>
  <cp:category/>
  <cp:version/>
  <cp:contentType/>
  <cp:contentStatus/>
</cp:coreProperties>
</file>