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65461" windowWidth="8475" windowHeight="4725" activeTab="1"/>
  </bookViews>
  <sheets>
    <sheet name="119-1" sheetId="1" r:id="rId1"/>
    <sheet name="119-2" sheetId="2" r:id="rId2"/>
  </sheets>
  <definedNames/>
  <calcPr fullCalcOnLoad="1"/>
</workbook>
</file>

<file path=xl/sharedStrings.xml><?xml version="1.0" encoding="utf-8"?>
<sst xmlns="http://schemas.openxmlformats.org/spreadsheetml/2006/main" count="86" uniqueCount="45">
  <si>
    <t>延長</t>
  </si>
  <si>
    <t>面積</t>
  </si>
  <si>
    <t>資料  建設局道路部道路管理課</t>
  </si>
  <si>
    <t>幅員区分は車道幅員による。本表には橋りょう部分も含まれる。</t>
  </si>
  <si>
    <t>（単位  ｍ）</t>
  </si>
  <si>
    <t>（平成21年3月末）</t>
  </si>
  <si>
    <t>区分</t>
  </si>
  <si>
    <t>改良済延長</t>
  </si>
  <si>
    <t>未改良延長</t>
  </si>
  <si>
    <t>総数</t>
  </si>
  <si>
    <t>5.5ｍ未満</t>
  </si>
  <si>
    <t>5.5～13.0ｍ未満</t>
  </si>
  <si>
    <t>13.0～19.5ｍ未満</t>
  </si>
  <si>
    <t>19.5ｍ以上</t>
  </si>
  <si>
    <t>3.5ｍ未満</t>
  </si>
  <si>
    <t>3.5～5.5ｍ未満</t>
  </si>
  <si>
    <t>5.5ｍ以上</t>
  </si>
  <si>
    <t>青葉区</t>
  </si>
  <si>
    <t>宮城野区</t>
  </si>
  <si>
    <t>若林区</t>
  </si>
  <si>
    <t>太白区</t>
  </si>
  <si>
    <t>泉区</t>
  </si>
  <si>
    <t>（単位  延長： ｍ，面積：㎡）</t>
  </si>
  <si>
    <t>年</t>
  </si>
  <si>
    <t>市道総数</t>
  </si>
  <si>
    <t>舗装総数</t>
  </si>
  <si>
    <t>セメント系</t>
  </si>
  <si>
    <t>高級アスファルト</t>
  </si>
  <si>
    <t>舗装総数</t>
  </si>
  <si>
    <t>未舗装</t>
  </si>
  <si>
    <t>舗装率</t>
  </si>
  <si>
    <t>1.市道幅員別延長</t>
  </si>
  <si>
    <t>17 年</t>
  </si>
  <si>
    <t>18</t>
  </si>
  <si>
    <t>19</t>
  </si>
  <si>
    <t>20</t>
  </si>
  <si>
    <t>21</t>
  </si>
  <si>
    <t xml:space="preserve">平 成 </t>
  </si>
  <si>
    <t>2.舗装状況別延長及び面積</t>
  </si>
  <si>
    <t>（続）</t>
  </si>
  <si>
    <t>（各年3月末）</t>
  </si>
  <si>
    <t>119.市　　　　道</t>
  </si>
  <si>
    <t>119.市　　　　道</t>
  </si>
  <si>
    <t>車道幅員</t>
  </si>
  <si>
    <t>簡易アスファルト</t>
  </si>
</sst>
</file>

<file path=xl/styles.xml><?xml version="1.0" encoding="utf-8"?>
<styleSheet xmlns="http://schemas.openxmlformats.org/spreadsheetml/2006/main">
  <numFmts count="6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);[Red]\(#,##0.0\)"/>
    <numFmt numFmtId="193" formatCode="#,##0.0_ "/>
    <numFmt numFmtId="194" formatCode="#,##0.0"/>
    <numFmt numFmtId="195" formatCode="0.0_ "/>
    <numFmt numFmtId="196" formatCode="0.00_);[Red]\(0.00\)"/>
    <numFmt numFmtId="197" formatCode="#,##0.0000;&quot;△ &quot;#,##0.0000"/>
    <numFmt numFmtId="198" formatCode="0.0000"/>
    <numFmt numFmtId="199" formatCode="#,##0.0000;[Red]\-#,##0.0000"/>
    <numFmt numFmtId="200" formatCode="0;&quot;△ &quot;0"/>
    <numFmt numFmtId="201" formatCode="#,##0.0000_);[Red]\(#,##0.0000\)"/>
    <numFmt numFmtId="202" formatCode="###,###,###,##0;&quot;-&quot;##,###,###,##0"/>
    <numFmt numFmtId="203" formatCode="##,###,###,##0;&quot;-&quot;#,###,###,##0"/>
    <numFmt numFmtId="204" formatCode="#,###,###,##0;&quot; -&quot;###,###,##0"/>
    <numFmt numFmtId="205" formatCode="#,###,###,###,##0;&quot; -&quot;###,###,###,##0"/>
    <numFmt numFmtId="206" formatCode="0.00;&quot;△ &quot;0.00"/>
    <numFmt numFmtId="207" formatCode="\ ###,###,##0;&quot;-&quot;###,###,##0"/>
    <numFmt numFmtId="208" formatCode="#,##0\ _);[Red]\(#,##0\)\ "/>
    <numFmt numFmtId="209" formatCode="#,##0_);[Red]\(#,##0\)\ "/>
    <numFmt numFmtId="210" formatCode="#,##0\ ;[Red]\(#,##0\)\ "/>
    <numFmt numFmtId="211" formatCode="#,##0\ \);[Red]\(#,##0\)"/>
    <numFmt numFmtId="212" formatCode="#,##0\ ;[Red]\(#,##0\)"/>
    <numFmt numFmtId="213" formatCode="#,##0\ ;[Red]\-#,##0\ "/>
    <numFmt numFmtId="214" formatCode="_ * #,##0;_ * \-#,##0;_ * &quot;-&quot;;_ @"/>
    <numFmt numFmtId="215" formatCode="_ * #,##0.0;_ * \-#,##0.0;_ * &quot;-&quot;;_ @"/>
    <numFmt numFmtId="216" formatCode="_ * #,##0.0;_ * \-#,##0.0;_ * &quot;-&quot;?;_ @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_ * #,##0.0_ ;_ * \-#,##0.0_ ;_ * &quot;-&quot;??_ ;_ @_ "/>
    <numFmt numFmtId="222" formatCode="_ * #,##0_ ;_ * \-#,##0_ ;_ * &quot;-&quot;??_ ;_ @_ "/>
    <numFmt numFmtId="223" formatCode="##,###,##0;&quot;-&quot;#,###,##0"/>
    <numFmt numFmtId="224" formatCode="###,##0.00;&quot;-&quot;##,##0.00"/>
    <numFmt numFmtId="225" formatCode="0.00_ ;[Red]\-0.00\ "/>
    <numFmt numFmtId="226" formatCode="&quot;\&quot;#,##0.00_);[Red]\(&quot;\&quot;#,##0.00\)"/>
    <numFmt numFmtId="227" formatCode="#,##0.00;[Red]#,##0.00"/>
    <numFmt numFmtId="228" formatCode="&quot;\&quot;#,##0.00;[Red]&quot;\&quot;#,##0.00"/>
    <numFmt numFmtId="229" formatCode="#,##0;[Red]#,##0"/>
    <numFmt numFmtId="230" formatCode="0_);[Red]\(0\)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0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/>
    </xf>
    <xf numFmtId="0" fontId="6" fillId="0" borderId="6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6" xfId="0" applyFont="1" applyBorder="1" applyAlignment="1">
      <alignment wrapText="1"/>
    </xf>
    <xf numFmtId="0" fontId="7" fillId="0" borderId="4" xfId="0" applyFont="1" applyBorder="1" applyAlignment="1">
      <alignment/>
    </xf>
    <xf numFmtId="0" fontId="6" fillId="0" borderId="0" xfId="0" applyFont="1" applyBorder="1" applyAlignment="1">
      <alignment horizontal="distributed"/>
    </xf>
    <xf numFmtId="0" fontId="2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194" fontId="2" fillId="0" borderId="0" xfId="0" applyNumberFormat="1" applyFont="1" applyAlignment="1">
      <alignment/>
    </xf>
    <xf numFmtId="0" fontId="6" fillId="0" borderId="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8" fontId="2" fillId="0" borderId="0" xfId="0" applyNumberFormat="1" applyFont="1" applyFill="1" applyAlignment="1">
      <alignment/>
    </xf>
    <xf numFmtId="0" fontId="7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distributed"/>
    </xf>
    <xf numFmtId="0" fontId="6" fillId="0" borderId="7" xfId="0" applyFont="1" applyFill="1" applyBorder="1" applyAlignment="1">
      <alignment horizontal="distributed"/>
    </xf>
    <xf numFmtId="0" fontId="6" fillId="0" borderId="8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92" fontId="2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2" xfId="0" applyFont="1" applyBorder="1" applyAlignment="1">
      <alignment horizontal="distributed" vertical="center" wrapText="1"/>
    </xf>
    <xf numFmtId="0" fontId="11" fillId="0" borderId="0" xfId="0" applyFont="1" applyFill="1" applyAlignment="1">
      <alignment/>
    </xf>
    <xf numFmtId="0" fontId="4" fillId="0" borderId="0" xfId="0" applyFont="1" applyBorder="1" applyAlignment="1">
      <alignment horizontal="distributed"/>
    </xf>
    <xf numFmtId="41" fontId="12" fillId="0" borderId="0" xfId="0" applyNumberFormat="1" applyFont="1" applyFill="1" applyBorder="1" applyAlignment="1">
      <alignment/>
    </xf>
    <xf numFmtId="194" fontId="12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194" fontId="4" fillId="0" borderId="0" xfId="0" applyNumberFormat="1" applyFont="1" applyFill="1" applyBorder="1" applyAlignment="1">
      <alignment/>
    </xf>
    <xf numFmtId="194" fontId="4" fillId="0" borderId="7" xfId="0" applyNumberFormat="1" applyFont="1" applyFill="1" applyBorder="1" applyAlignment="1">
      <alignment/>
    </xf>
    <xf numFmtId="38" fontId="4" fillId="0" borderId="7" xfId="16" applyFont="1" applyFill="1" applyBorder="1" applyAlignment="1">
      <alignment/>
    </xf>
    <xf numFmtId="192" fontId="4" fillId="0" borderId="0" xfId="0" applyNumberFormat="1" applyFont="1" applyFill="1" applyBorder="1" applyAlignment="1">
      <alignment/>
    </xf>
    <xf numFmtId="192" fontId="4" fillId="0" borderId="7" xfId="0" applyNumberFormat="1" applyFont="1" applyFill="1" applyBorder="1" applyAlignment="1">
      <alignment/>
    </xf>
    <xf numFmtId="193" fontId="4" fillId="0" borderId="7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/>
    </xf>
    <xf numFmtId="0" fontId="6" fillId="0" borderId="3" xfId="0" applyFont="1" applyBorder="1" applyAlignment="1">
      <alignment horizontal="distributed" vertical="center"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 horizontal="distributed"/>
    </xf>
    <xf numFmtId="0" fontId="6" fillId="0" borderId="2" xfId="0" applyFont="1" applyBorder="1" applyAlignment="1">
      <alignment horizontal="distributed" vertical="center"/>
    </xf>
    <xf numFmtId="188" fontId="9" fillId="0" borderId="12" xfId="16" applyNumberFormat="1" applyFont="1" applyFill="1" applyBorder="1" applyAlignment="1">
      <alignment/>
    </xf>
    <xf numFmtId="188" fontId="9" fillId="0" borderId="0" xfId="16" applyNumberFormat="1" applyFont="1" applyFill="1" applyBorder="1" applyAlignment="1">
      <alignment/>
    </xf>
    <xf numFmtId="188" fontId="9" fillId="0" borderId="0" xfId="16" applyNumberFormat="1" applyFont="1" applyFill="1" applyBorder="1" applyAlignment="1">
      <alignment horizontal="right"/>
    </xf>
    <xf numFmtId="188" fontId="16" fillId="0" borderId="12" xfId="16" applyNumberFormat="1" applyFont="1" applyFill="1" applyBorder="1" applyAlignment="1">
      <alignment/>
    </xf>
    <xf numFmtId="188" fontId="16" fillId="0" borderId="0" xfId="16" applyNumberFormat="1" applyFont="1" applyFill="1" applyBorder="1" applyAlignment="1">
      <alignment/>
    </xf>
    <xf numFmtId="188" fontId="9" fillId="0" borderId="12" xfId="16" applyNumberFormat="1" applyFont="1" applyFill="1" applyBorder="1" applyAlignment="1">
      <alignment/>
    </xf>
    <xf numFmtId="188" fontId="9" fillId="0" borderId="0" xfId="16" applyNumberFormat="1" applyFont="1" applyFill="1" applyBorder="1" applyAlignment="1">
      <alignment/>
    </xf>
    <xf numFmtId="188" fontId="9" fillId="0" borderId="12" xfId="0" applyNumberFormat="1" applyFont="1" applyFill="1" applyBorder="1" applyAlignment="1">
      <alignment horizontal="right"/>
    </xf>
    <xf numFmtId="188" fontId="9" fillId="0" borderId="0" xfId="0" applyNumberFormat="1" applyFont="1" applyFill="1" applyBorder="1" applyAlignment="1">
      <alignment horizontal="right"/>
    </xf>
    <xf numFmtId="188" fontId="9" fillId="0" borderId="12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/>
    </xf>
    <xf numFmtId="188" fontId="16" fillId="0" borderId="12" xfId="0" applyNumberFormat="1" applyFont="1" applyFill="1" applyBorder="1" applyAlignment="1">
      <alignment/>
    </xf>
    <xf numFmtId="188" fontId="16" fillId="0" borderId="0" xfId="0" applyNumberFormat="1" applyFont="1" applyFill="1" applyBorder="1" applyAlignment="1">
      <alignment/>
    </xf>
    <xf numFmtId="188" fontId="9" fillId="0" borderId="12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/>
    </xf>
    <xf numFmtId="192" fontId="9" fillId="0" borderId="0" xfId="0" applyNumberFormat="1" applyFont="1" applyFill="1" applyBorder="1" applyAlignment="1">
      <alignment horizontal="right"/>
    </xf>
    <xf numFmtId="192" fontId="16" fillId="0" borderId="0" xfId="0" applyNumberFormat="1" applyFont="1" applyFill="1" applyBorder="1" applyAlignment="1">
      <alignment horizontal="right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3" xfId="0" applyFont="1" applyFill="1" applyBorder="1" applyAlignment="1" quotePrefix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3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/>
    </xf>
    <xf numFmtId="0" fontId="13" fillId="0" borderId="0" xfId="0" applyFont="1" applyFill="1" applyAlignment="1">
      <alignment horizontal="center"/>
    </xf>
    <xf numFmtId="0" fontId="13" fillId="0" borderId="19" xfId="0" applyFont="1" applyBorder="1" applyAlignment="1">
      <alignment horizontal="center"/>
    </xf>
    <xf numFmtId="0" fontId="0" fillId="0" borderId="4" xfId="0" applyBorder="1" applyAlignment="1">
      <alignment horizontal="distributed" vertical="distributed"/>
    </xf>
    <xf numFmtId="0" fontId="0" fillId="0" borderId="7" xfId="0" applyBorder="1" applyAlignment="1">
      <alignment horizontal="distributed" vertical="distributed"/>
    </xf>
    <xf numFmtId="0" fontId="0" fillId="0" borderId="8" xfId="0" applyBorder="1" applyAlignment="1">
      <alignment horizontal="distributed" vertical="distributed"/>
    </xf>
    <xf numFmtId="0" fontId="6" fillId="0" borderId="10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15" fillId="0" borderId="0" xfId="0" applyFont="1" applyFill="1" applyAlignment="1">
      <alignment horizontal="center"/>
    </xf>
    <xf numFmtId="0" fontId="6" fillId="0" borderId="21" xfId="0" applyFont="1" applyFill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5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distributed"/>
    </xf>
    <xf numFmtId="0" fontId="0" fillId="0" borderId="15" xfId="0" applyBorder="1" applyAlignment="1">
      <alignment horizontal="distributed" vertical="distributed"/>
    </xf>
    <xf numFmtId="0" fontId="0" fillId="0" borderId="18" xfId="0" applyBorder="1" applyAlignment="1">
      <alignment horizontal="distributed" vertical="distributed"/>
    </xf>
    <xf numFmtId="0" fontId="0" fillId="0" borderId="0" xfId="0" applyAlignment="1">
      <alignment horizontal="distributed" vertic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H33"/>
  <sheetViews>
    <sheetView showGridLines="0" workbookViewId="0" topLeftCell="A1">
      <selection activeCell="J25" sqref="J25"/>
    </sheetView>
  </sheetViews>
  <sheetFormatPr defaultColWidth="9.00390625" defaultRowHeight="13.5"/>
  <cols>
    <col min="1" max="1" width="1.625" style="15" customWidth="1"/>
    <col min="2" max="2" width="14.625" style="15" customWidth="1"/>
    <col min="3" max="3" width="1.625" style="15" customWidth="1"/>
    <col min="4" max="8" width="16.25390625" style="15" customWidth="1"/>
    <col min="9" max="16384" width="8.75390625" style="15" customWidth="1"/>
  </cols>
  <sheetData>
    <row r="1" spans="1:8" s="62" customFormat="1" ht="22.5" customHeight="1">
      <c r="A1" s="119" t="s">
        <v>41</v>
      </c>
      <c r="B1" s="119"/>
      <c r="C1" s="119"/>
      <c r="D1" s="119"/>
      <c r="E1" s="119"/>
      <c r="F1" s="119"/>
      <c r="G1" s="119"/>
      <c r="H1" s="119"/>
    </row>
    <row r="2" s="62" customFormat="1" ht="13.5"/>
    <row r="3" spans="1:8" s="62" customFormat="1" ht="13.5">
      <c r="A3" s="120" t="s">
        <v>31</v>
      </c>
      <c r="B3" s="120"/>
      <c r="C3" s="120"/>
      <c r="D3" s="120"/>
      <c r="E3" s="120"/>
      <c r="F3" s="120"/>
      <c r="G3" s="120"/>
      <c r="H3" s="120"/>
    </row>
    <row r="4" s="62" customFormat="1" ht="13.5"/>
    <row r="5" spans="1:8" s="64" customFormat="1" ht="11.25">
      <c r="A5" s="121" t="s">
        <v>3</v>
      </c>
      <c r="B5" s="121"/>
      <c r="C5" s="121"/>
      <c r="D5" s="121"/>
      <c r="E5" s="121"/>
      <c r="F5" s="121"/>
      <c r="G5" s="121"/>
      <c r="H5" s="121"/>
    </row>
    <row r="6" s="62" customFormat="1" ht="13.5">
      <c r="E6" s="63"/>
    </row>
    <row r="7" spans="1:8" ht="13.5" customHeight="1" thickBot="1">
      <c r="A7" s="16" t="s">
        <v>4</v>
      </c>
      <c r="C7" s="16"/>
      <c r="H7" s="17" t="s">
        <v>5</v>
      </c>
    </row>
    <row r="8" spans="1:8" s="68" customFormat="1" ht="15" customHeight="1">
      <c r="A8" s="115" t="s">
        <v>6</v>
      </c>
      <c r="B8" s="122"/>
      <c r="C8" s="123"/>
      <c r="D8" s="128" t="s">
        <v>7</v>
      </c>
      <c r="E8" s="129"/>
      <c r="F8" s="129"/>
      <c r="G8" s="129"/>
      <c r="H8" s="129"/>
    </row>
    <row r="9" spans="1:8" s="68" customFormat="1" ht="15" customHeight="1">
      <c r="A9" s="124"/>
      <c r="B9" s="124"/>
      <c r="C9" s="125"/>
      <c r="D9" s="111" t="s">
        <v>9</v>
      </c>
      <c r="E9" s="103" t="s">
        <v>43</v>
      </c>
      <c r="F9" s="104"/>
      <c r="G9" s="104"/>
      <c r="H9" s="104"/>
    </row>
    <row r="10" spans="1:8" s="68" customFormat="1" ht="15" customHeight="1">
      <c r="A10" s="126"/>
      <c r="B10" s="126"/>
      <c r="C10" s="127"/>
      <c r="D10" s="112"/>
      <c r="E10" s="69" t="s">
        <v>10</v>
      </c>
      <c r="F10" s="47" t="s">
        <v>11</v>
      </c>
      <c r="G10" s="47" t="s">
        <v>12</v>
      </c>
      <c r="H10" s="60" t="s">
        <v>13</v>
      </c>
    </row>
    <row r="11" spans="1:8" ht="6" customHeight="1">
      <c r="A11" s="19"/>
      <c r="B11" s="18"/>
      <c r="C11" s="20"/>
      <c r="D11" s="21"/>
      <c r="E11" s="21"/>
      <c r="F11" s="22"/>
      <c r="G11" s="22"/>
      <c r="H11" s="21"/>
    </row>
    <row r="12" spans="1:8" ht="13.5" customHeight="1">
      <c r="A12" s="19"/>
      <c r="B12" s="49" t="s">
        <v>9</v>
      </c>
      <c r="C12" s="23"/>
      <c r="D12" s="50">
        <f aca="true" t="shared" si="0" ref="D12:D17">SUM(E12:H12)</f>
        <v>2533554.8</v>
      </c>
      <c r="E12" s="50">
        <f>SUM(E13:E17)</f>
        <v>1755930.4</v>
      </c>
      <c r="F12" s="50">
        <f>SUM(F13:F17)</f>
        <v>714569</v>
      </c>
      <c r="G12" s="50">
        <f>SUM(G13:G17)</f>
        <v>48567.8</v>
      </c>
      <c r="H12" s="50">
        <f>SUM(H13:H17)</f>
        <v>14487.600000000002</v>
      </c>
    </row>
    <row r="13" spans="1:8" ht="19.5" customHeight="1">
      <c r="A13" s="19"/>
      <c r="B13" s="24" t="s">
        <v>17</v>
      </c>
      <c r="C13" s="20"/>
      <c r="D13" s="52">
        <f t="shared" si="0"/>
        <v>623291.6</v>
      </c>
      <c r="E13" s="52">
        <v>433251</v>
      </c>
      <c r="F13" s="52">
        <v>170740.1</v>
      </c>
      <c r="G13" s="52">
        <v>11801.4</v>
      </c>
      <c r="H13" s="52">
        <v>7499.1</v>
      </c>
    </row>
    <row r="14" spans="1:8" ht="15" customHeight="1">
      <c r="A14" s="19"/>
      <c r="B14" s="24" t="s">
        <v>18</v>
      </c>
      <c r="C14" s="20"/>
      <c r="D14" s="52">
        <f t="shared" si="0"/>
        <v>412622.8</v>
      </c>
      <c r="E14" s="52">
        <v>270505.5</v>
      </c>
      <c r="F14" s="52">
        <v>129059.5</v>
      </c>
      <c r="G14" s="52">
        <v>11544.1</v>
      </c>
      <c r="H14" s="52">
        <v>1513.7</v>
      </c>
    </row>
    <row r="15" spans="1:8" ht="15" customHeight="1">
      <c r="A15" s="19"/>
      <c r="B15" s="24" t="s">
        <v>19</v>
      </c>
      <c r="C15" s="20"/>
      <c r="D15" s="52">
        <f t="shared" si="0"/>
        <v>260742.5</v>
      </c>
      <c r="E15" s="52">
        <v>150055.7</v>
      </c>
      <c r="F15" s="52">
        <v>94296.9</v>
      </c>
      <c r="G15" s="52">
        <v>11612.3</v>
      </c>
      <c r="H15" s="52">
        <v>4777.6</v>
      </c>
    </row>
    <row r="16" spans="1:8" ht="15" customHeight="1">
      <c r="A16" s="19"/>
      <c r="B16" s="24" t="s">
        <v>20</v>
      </c>
      <c r="C16" s="20"/>
      <c r="D16" s="52">
        <f t="shared" si="0"/>
        <v>442533.7</v>
      </c>
      <c r="E16" s="52">
        <v>315809.3</v>
      </c>
      <c r="F16" s="52">
        <v>117574.7</v>
      </c>
      <c r="G16" s="52">
        <v>8559.2</v>
      </c>
      <c r="H16" s="52">
        <v>590.5</v>
      </c>
    </row>
    <row r="17" spans="1:8" ht="15" customHeight="1">
      <c r="A17" s="19"/>
      <c r="B17" s="24" t="s">
        <v>21</v>
      </c>
      <c r="C17" s="20"/>
      <c r="D17" s="52">
        <f t="shared" si="0"/>
        <v>794364.2</v>
      </c>
      <c r="E17" s="52">
        <v>586308.9</v>
      </c>
      <c r="F17" s="52">
        <v>202897.8</v>
      </c>
      <c r="G17" s="52">
        <v>5050.8</v>
      </c>
      <c r="H17" s="52">
        <v>106.7</v>
      </c>
    </row>
    <row r="18" spans="1:8" ht="6" customHeight="1">
      <c r="A18" s="25"/>
      <c r="B18" s="26"/>
      <c r="C18" s="27"/>
      <c r="D18" s="54"/>
      <c r="E18" s="54"/>
      <c r="F18" s="54"/>
      <c r="G18" s="54"/>
      <c r="H18" s="54"/>
    </row>
    <row r="19" spans="2:3" ht="13.5">
      <c r="B19" s="16"/>
      <c r="C19" s="16"/>
    </row>
    <row r="20" spans="4:8" ht="13.5">
      <c r="D20" s="28"/>
      <c r="E20" s="28"/>
      <c r="F20" s="28"/>
      <c r="G20" s="28"/>
      <c r="H20" s="28"/>
    </row>
    <row r="21" ht="14.25" thickBot="1">
      <c r="B21" s="59" t="s">
        <v>39</v>
      </c>
    </row>
    <row r="22" spans="1:7" s="68" customFormat="1" ht="15" customHeight="1">
      <c r="A22" s="130" t="s">
        <v>6</v>
      </c>
      <c r="B22" s="131"/>
      <c r="C22" s="132"/>
      <c r="D22" s="128" t="s">
        <v>8</v>
      </c>
      <c r="E22" s="129"/>
      <c r="F22" s="129"/>
      <c r="G22" s="129"/>
    </row>
    <row r="23" spans="1:7" s="68" customFormat="1" ht="15" customHeight="1">
      <c r="A23" s="133"/>
      <c r="B23" s="133"/>
      <c r="C23" s="108"/>
      <c r="D23" s="111" t="s">
        <v>9</v>
      </c>
      <c r="E23" s="103" t="s">
        <v>43</v>
      </c>
      <c r="F23" s="104"/>
      <c r="G23" s="104"/>
    </row>
    <row r="24" spans="1:7" s="68" customFormat="1" ht="15" customHeight="1">
      <c r="A24" s="109"/>
      <c r="B24" s="109"/>
      <c r="C24" s="110"/>
      <c r="D24" s="112"/>
      <c r="E24" s="69" t="s">
        <v>14</v>
      </c>
      <c r="F24" s="47" t="s">
        <v>15</v>
      </c>
      <c r="G24" s="60" t="s">
        <v>16</v>
      </c>
    </row>
    <row r="25" spans="1:7" ht="6" customHeight="1">
      <c r="A25" s="18"/>
      <c r="B25" s="18"/>
      <c r="C25" s="20"/>
      <c r="D25" s="21"/>
      <c r="E25" s="21"/>
      <c r="F25" s="22"/>
      <c r="G25" s="21"/>
    </row>
    <row r="26" spans="1:7" ht="12.75" customHeight="1">
      <c r="A26" s="51"/>
      <c r="B26" s="49" t="s">
        <v>9</v>
      </c>
      <c r="C26" s="23"/>
      <c r="D26" s="50">
        <f aca="true" t="shared" si="1" ref="D26:D31">SUM(E26:G26)</f>
        <v>538010.7999999999</v>
      </c>
      <c r="E26" s="50">
        <f>SUM(E27:E31)</f>
        <v>386608</v>
      </c>
      <c r="F26" s="50">
        <f>SUM(F27:F31)</f>
        <v>137004.69999999998</v>
      </c>
      <c r="G26" s="50">
        <f>SUM(G27:G31)</f>
        <v>14398.099999999999</v>
      </c>
    </row>
    <row r="27" spans="1:7" ht="19.5" customHeight="1">
      <c r="A27" s="53"/>
      <c r="B27" s="24" t="s">
        <v>17</v>
      </c>
      <c r="C27" s="20"/>
      <c r="D27" s="52">
        <f t="shared" si="1"/>
        <v>113878.4</v>
      </c>
      <c r="E27" s="52">
        <v>88414.7</v>
      </c>
      <c r="F27" s="52">
        <v>23007.8</v>
      </c>
      <c r="G27" s="52">
        <v>2455.9</v>
      </c>
    </row>
    <row r="28" spans="1:7" ht="15" customHeight="1">
      <c r="A28" s="53"/>
      <c r="B28" s="24" t="s">
        <v>18</v>
      </c>
      <c r="C28" s="20"/>
      <c r="D28" s="52">
        <f t="shared" si="1"/>
        <v>95584.2</v>
      </c>
      <c r="E28" s="52">
        <v>62681.3</v>
      </c>
      <c r="F28" s="52">
        <v>29741.2</v>
      </c>
      <c r="G28" s="52">
        <v>3161.7</v>
      </c>
    </row>
    <row r="29" spans="1:7" ht="15" customHeight="1">
      <c r="A29" s="53"/>
      <c r="B29" s="24" t="s">
        <v>19</v>
      </c>
      <c r="C29" s="20"/>
      <c r="D29" s="52">
        <f t="shared" si="1"/>
        <v>120459.90000000001</v>
      </c>
      <c r="E29" s="52">
        <v>65162.3</v>
      </c>
      <c r="F29" s="52">
        <v>52537.4</v>
      </c>
      <c r="G29" s="52">
        <v>2760.2</v>
      </c>
    </row>
    <row r="30" spans="1:7" ht="15" customHeight="1">
      <c r="A30" s="53"/>
      <c r="B30" s="24" t="s">
        <v>20</v>
      </c>
      <c r="C30" s="20"/>
      <c r="D30" s="52">
        <f t="shared" si="1"/>
        <v>160091.5</v>
      </c>
      <c r="E30" s="52">
        <v>127036.6</v>
      </c>
      <c r="F30" s="52">
        <v>27463.4</v>
      </c>
      <c r="G30" s="52">
        <v>5591.5</v>
      </c>
    </row>
    <row r="31" spans="1:7" ht="15" customHeight="1">
      <c r="A31" s="53"/>
      <c r="B31" s="24" t="s">
        <v>21</v>
      </c>
      <c r="C31" s="20"/>
      <c r="D31" s="52">
        <f t="shared" si="1"/>
        <v>47996.8</v>
      </c>
      <c r="E31" s="52">
        <v>43313.1</v>
      </c>
      <c r="F31" s="52">
        <v>4254.9</v>
      </c>
      <c r="G31" s="52">
        <v>428.8</v>
      </c>
    </row>
    <row r="32" spans="1:7" ht="6" customHeight="1">
      <c r="A32" s="54"/>
      <c r="B32" s="26"/>
      <c r="C32" s="27"/>
      <c r="D32" s="54"/>
      <c r="E32" s="54"/>
      <c r="F32" s="54"/>
      <c r="G32" s="54"/>
    </row>
    <row r="33" spans="1:3" ht="13.5">
      <c r="A33" s="48" t="s">
        <v>2</v>
      </c>
      <c r="C33" s="16"/>
    </row>
  </sheetData>
  <mergeCells count="11">
    <mergeCell ref="A22:C24"/>
    <mergeCell ref="D22:G22"/>
    <mergeCell ref="D9:D10"/>
    <mergeCell ref="E9:H9"/>
    <mergeCell ref="D23:D24"/>
    <mergeCell ref="E23:G23"/>
    <mergeCell ref="A1:H1"/>
    <mergeCell ref="A3:H3"/>
    <mergeCell ref="A5:H5"/>
    <mergeCell ref="A8:C10"/>
    <mergeCell ref="D8:H8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N41"/>
  <sheetViews>
    <sheetView showGridLines="0" tabSelected="1" workbookViewId="0" topLeftCell="A1">
      <selection activeCell="J25" sqref="J25"/>
    </sheetView>
  </sheetViews>
  <sheetFormatPr defaultColWidth="9.00390625" defaultRowHeight="13.5"/>
  <cols>
    <col min="1" max="1" width="0.74609375" style="1" customWidth="1"/>
    <col min="2" max="3" width="3.75390625" style="1" customWidth="1"/>
    <col min="4" max="4" width="0.74609375" style="1" customWidth="1"/>
    <col min="5" max="5" width="11.125" style="1" customWidth="1"/>
    <col min="6" max="6" width="12.00390625" style="1" customWidth="1"/>
    <col min="7" max="7" width="11.125" style="1" customWidth="1"/>
    <col min="8" max="8" width="12.00390625" style="1" customWidth="1"/>
    <col min="9" max="10" width="10.625" style="1" customWidth="1"/>
    <col min="11" max="11" width="11.125" style="1" customWidth="1"/>
    <col min="12" max="12" width="12.00390625" style="1" customWidth="1"/>
    <col min="13" max="13" width="10.50390625" style="1" bestFit="1" customWidth="1"/>
    <col min="14" max="16384" width="9.125" style="1" customWidth="1"/>
  </cols>
  <sheetData>
    <row r="1" spans="1:12" s="61" customFormat="1" ht="22.5" customHeight="1">
      <c r="A1" s="113" t="s">
        <v>42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="61" customFormat="1" ht="10.5" customHeight="1"/>
    <row r="3" spans="1:12" s="61" customFormat="1" ht="13.5">
      <c r="A3" s="106" t="s">
        <v>38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="61" customFormat="1" ht="10.5" customHeight="1"/>
    <row r="5" spans="1:12" ht="13.5" customHeight="1" thickBot="1">
      <c r="A5" s="2" t="s">
        <v>22</v>
      </c>
      <c r="L5" s="46" t="s">
        <v>40</v>
      </c>
    </row>
    <row r="6" spans="1:12" ht="18" customHeight="1">
      <c r="A6" s="98" t="s">
        <v>23</v>
      </c>
      <c r="B6" s="99"/>
      <c r="C6" s="99"/>
      <c r="D6" s="100"/>
      <c r="E6" s="89" t="s">
        <v>24</v>
      </c>
      <c r="F6" s="116"/>
      <c r="G6" s="89" t="s">
        <v>25</v>
      </c>
      <c r="H6" s="115"/>
      <c r="I6" s="29"/>
      <c r="J6" s="29"/>
      <c r="K6" s="29"/>
      <c r="L6" s="29"/>
    </row>
    <row r="7" spans="1:12" ht="18" customHeight="1">
      <c r="A7" s="101"/>
      <c r="B7" s="101"/>
      <c r="C7" s="101"/>
      <c r="D7" s="102"/>
      <c r="E7" s="90"/>
      <c r="F7" s="118"/>
      <c r="G7" s="90"/>
      <c r="H7" s="117"/>
      <c r="I7" s="91" t="s">
        <v>26</v>
      </c>
      <c r="J7" s="92"/>
      <c r="K7" s="96" t="s">
        <v>27</v>
      </c>
      <c r="L7" s="97"/>
    </row>
    <row r="8" spans="1:12" ht="18" customHeight="1">
      <c r="A8" s="87"/>
      <c r="B8" s="87"/>
      <c r="C8" s="87"/>
      <c r="D8" s="88"/>
      <c r="E8" s="3" t="s">
        <v>0</v>
      </c>
      <c r="F8" s="4" t="s">
        <v>1</v>
      </c>
      <c r="G8" s="3" t="s">
        <v>0</v>
      </c>
      <c r="H8" s="4" t="s">
        <v>1</v>
      </c>
      <c r="I8" s="4" t="s">
        <v>0</v>
      </c>
      <c r="J8" s="4" t="s">
        <v>1</v>
      </c>
      <c r="K8" s="4" t="s">
        <v>0</v>
      </c>
      <c r="L8" s="5" t="s">
        <v>1</v>
      </c>
    </row>
    <row r="9" spans="1:12" ht="9" customHeight="1">
      <c r="A9" s="30"/>
      <c r="B9" s="30"/>
      <c r="C9" s="30"/>
      <c r="D9" s="6"/>
      <c r="E9" s="7"/>
      <c r="F9" s="8"/>
      <c r="G9" s="9"/>
      <c r="H9" s="8"/>
      <c r="I9" s="9"/>
      <c r="J9" s="8"/>
      <c r="K9" s="9"/>
      <c r="L9" s="8"/>
    </row>
    <row r="10" spans="2:13" ht="13.5" customHeight="1">
      <c r="B10" s="10" t="s">
        <v>37</v>
      </c>
      <c r="C10" s="65" t="s">
        <v>32</v>
      </c>
      <c r="D10" s="11"/>
      <c r="E10" s="70">
        <v>3187625.7</v>
      </c>
      <c r="F10" s="71">
        <v>21742879.299999997</v>
      </c>
      <c r="G10" s="72">
        <v>2987264.5</v>
      </c>
      <c r="H10" s="72">
        <v>20863028.099999998</v>
      </c>
      <c r="I10" s="72">
        <v>28529.7</v>
      </c>
      <c r="J10" s="72">
        <v>192938.8</v>
      </c>
      <c r="K10" s="72">
        <v>1273671.2</v>
      </c>
      <c r="L10" s="72">
        <v>11889067.8</v>
      </c>
      <c r="M10" s="31"/>
    </row>
    <row r="11" spans="2:12" ht="13.5" customHeight="1">
      <c r="B11" s="12"/>
      <c r="C11" s="66" t="s">
        <v>33</v>
      </c>
      <c r="D11" s="11"/>
      <c r="E11" s="70">
        <v>3197163.4</v>
      </c>
      <c r="F11" s="71">
        <v>21921004.200000003</v>
      </c>
      <c r="G11" s="72">
        <v>2996694.4</v>
      </c>
      <c r="H11" s="72">
        <v>21040617.800000004</v>
      </c>
      <c r="I11" s="72">
        <v>29377.2</v>
      </c>
      <c r="J11" s="72">
        <v>197265.2</v>
      </c>
      <c r="K11" s="72">
        <v>1275563.7</v>
      </c>
      <c r="L11" s="72">
        <v>11911038.8</v>
      </c>
    </row>
    <row r="12" spans="2:12" ht="13.5" customHeight="1">
      <c r="B12" s="12"/>
      <c r="C12" s="66" t="s">
        <v>34</v>
      </c>
      <c r="D12" s="11"/>
      <c r="E12" s="70">
        <v>3223875.3</v>
      </c>
      <c r="F12" s="71">
        <v>22140352.7</v>
      </c>
      <c r="G12" s="72">
        <v>3023406.3</v>
      </c>
      <c r="H12" s="72">
        <v>21259966.300000004</v>
      </c>
      <c r="I12" s="72">
        <v>29904.7</v>
      </c>
      <c r="J12" s="72">
        <v>199540.6</v>
      </c>
      <c r="K12" s="72">
        <v>1278980.1</v>
      </c>
      <c r="L12" s="72">
        <v>11949207.200000001</v>
      </c>
    </row>
    <row r="13" spans="2:12" ht="13.5" customHeight="1">
      <c r="B13" s="12"/>
      <c r="C13" s="66" t="s">
        <v>35</v>
      </c>
      <c r="D13" s="32"/>
      <c r="E13" s="70">
        <v>3238439</v>
      </c>
      <c r="F13" s="71">
        <v>22359510.799999997</v>
      </c>
      <c r="G13" s="71">
        <v>3040410</v>
      </c>
      <c r="H13" s="71">
        <v>21487440</v>
      </c>
      <c r="I13" s="71">
        <v>31428.4</v>
      </c>
      <c r="J13" s="71">
        <v>206752.2</v>
      </c>
      <c r="K13" s="71">
        <v>1286445.7</v>
      </c>
      <c r="L13" s="71">
        <v>12064768.6</v>
      </c>
    </row>
    <row r="14" spans="2:14" ht="16.5" customHeight="1">
      <c r="B14" s="13"/>
      <c r="C14" s="67" t="s">
        <v>36</v>
      </c>
      <c r="D14" s="32"/>
      <c r="E14" s="73">
        <f>SUM(E15:E19)</f>
        <v>3256263.5999999996</v>
      </c>
      <c r="F14" s="74">
        <f aca="true" t="shared" si="0" ref="F14:L14">SUM(F15:F19)</f>
        <v>22475025.099999998</v>
      </c>
      <c r="G14" s="74">
        <f t="shared" si="0"/>
        <v>3059230.6000000006</v>
      </c>
      <c r="H14" s="74">
        <f t="shared" si="0"/>
        <v>21607116</v>
      </c>
      <c r="I14" s="74">
        <f t="shared" si="0"/>
        <v>31436</v>
      </c>
      <c r="J14" s="74">
        <f t="shared" si="0"/>
        <v>206638.90000000002</v>
      </c>
      <c r="K14" s="74">
        <f t="shared" si="0"/>
        <v>1287912.5</v>
      </c>
      <c r="L14" s="74">
        <f t="shared" si="0"/>
        <v>12083771.7</v>
      </c>
      <c r="M14" s="31"/>
      <c r="N14" s="31"/>
    </row>
    <row r="15" spans="2:14" ht="16.5" customHeight="1">
      <c r="B15" s="105" t="s">
        <v>17</v>
      </c>
      <c r="C15" s="105"/>
      <c r="D15" s="6"/>
      <c r="E15" s="75">
        <f aca="true" t="shared" si="1" ref="E15:F19">G15+I32</f>
        <v>779087.9</v>
      </c>
      <c r="F15" s="76">
        <f t="shared" si="1"/>
        <v>5412053.1</v>
      </c>
      <c r="G15" s="76">
        <f aca="true" t="shared" si="2" ref="G15:H19">I15+K15+E32</f>
        <v>755271.6</v>
      </c>
      <c r="H15" s="76">
        <f t="shared" si="2"/>
        <v>5312572.1</v>
      </c>
      <c r="I15" s="76">
        <v>9780.6</v>
      </c>
      <c r="J15" s="76">
        <v>68181</v>
      </c>
      <c r="K15" s="76">
        <v>269290.8</v>
      </c>
      <c r="L15" s="76">
        <v>2530094.5</v>
      </c>
      <c r="M15" s="31"/>
      <c r="N15" s="31"/>
    </row>
    <row r="16" spans="2:14" ht="13.5" customHeight="1">
      <c r="B16" s="105" t="s">
        <v>18</v>
      </c>
      <c r="C16" s="105"/>
      <c r="D16" s="6"/>
      <c r="E16" s="75">
        <f t="shared" si="1"/>
        <v>533848.5</v>
      </c>
      <c r="F16" s="76">
        <f t="shared" si="1"/>
        <v>3799663.6</v>
      </c>
      <c r="G16" s="76">
        <f t="shared" si="2"/>
        <v>473132.5</v>
      </c>
      <c r="H16" s="76">
        <f t="shared" si="2"/>
        <v>3509188.8000000003</v>
      </c>
      <c r="I16" s="76">
        <v>3150.7</v>
      </c>
      <c r="J16" s="76">
        <v>17238.6</v>
      </c>
      <c r="K16" s="76">
        <v>198824</v>
      </c>
      <c r="L16" s="76">
        <v>2001327.6</v>
      </c>
      <c r="M16" s="31"/>
      <c r="N16" s="31"/>
    </row>
    <row r="17" spans="2:14" ht="13.5" customHeight="1">
      <c r="B17" s="105" t="s">
        <v>19</v>
      </c>
      <c r="C17" s="105"/>
      <c r="D17" s="6"/>
      <c r="E17" s="75">
        <f t="shared" si="1"/>
        <v>408770.5</v>
      </c>
      <c r="F17" s="76">
        <f t="shared" si="1"/>
        <v>2819529.6</v>
      </c>
      <c r="G17" s="76">
        <f t="shared" si="2"/>
        <v>345225.8</v>
      </c>
      <c r="H17" s="76">
        <f t="shared" si="2"/>
        <v>2513571</v>
      </c>
      <c r="I17" s="76">
        <v>871.2</v>
      </c>
      <c r="J17" s="76">
        <v>8162.6</v>
      </c>
      <c r="K17" s="76">
        <v>122128.8</v>
      </c>
      <c r="L17" s="76">
        <v>1428031.6</v>
      </c>
      <c r="M17" s="31"/>
      <c r="N17" s="31"/>
    </row>
    <row r="18" spans="2:14" ht="13.5" customHeight="1">
      <c r="B18" s="105" t="s">
        <v>20</v>
      </c>
      <c r="C18" s="105"/>
      <c r="D18" s="6"/>
      <c r="E18" s="75">
        <f t="shared" si="1"/>
        <v>651413.2999999999</v>
      </c>
      <c r="F18" s="76">
        <f t="shared" si="1"/>
        <v>3920326.4999999995</v>
      </c>
      <c r="G18" s="76">
        <f t="shared" si="2"/>
        <v>616274.5</v>
      </c>
      <c r="H18" s="76">
        <f t="shared" si="2"/>
        <v>3798891.0999999996</v>
      </c>
      <c r="I18" s="76">
        <v>5829.9</v>
      </c>
      <c r="J18" s="76">
        <v>33129.8</v>
      </c>
      <c r="K18" s="76">
        <v>120550.8</v>
      </c>
      <c r="L18" s="76">
        <v>1198770.5</v>
      </c>
      <c r="M18" s="31"/>
      <c r="N18" s="31"/>
    </row>
    <row r="19" spans="1:14" ht="13.5" customHeight="1">
      <c r="A19" s="30"/>
      <c r="B19" s="105" t="s">
        <v>21</v>
      </c>
      <c r="C19" s="105"/>
      <c r="D19" s="6"/>
      <c r="E19" s="75">
        <f t="shared" si="1"/>
        <v>883143.4</v>
      </c>
      <c r="F19" s="76">
        <f t="shared" si="1"/>
        <v>6523452.3</v>
      </c>
      <c r="G19" s="76">
        <f t="shared" si="2"/>
        <v>869326.2</v>
      </c>
      <c r="H19" s="76">
        <f t="shared" si="2"/>
        <v>6472893</v>
      </c>
      <c r="I19" s="76">
        <v>11803.6</v>
      </c>
      <c r="J19" s="76">
        <v>79926.9</v>
      </c>
      <c r="K19" s="76">
        <v>577118.1</v>
      </c>
      <c r="L19" s="76">
        <v>4925547.5</v>
      </c>
      <c r="M19" s="31"/>
      <c r="N19" s="31"/>
    </row>
    <row r="20" spans="1:12" ht="9" customHeight="1">
      <c r="A20" s="14"/>
      <c r="B20" s="34"/>
      <c r="C20" s="34"/>
      <c r="D20" s="35"/>
      <c r="E20" s="55"/>
      <c r="F20" s="55"/>
      <c r="G20" s="55"/>
      <c r="H20" s="55"/>
      <c r="I20" s="55"/>
      <c r="J20" s="55"/>
      <c r="K20" s="55"/>
      <c r="L20" s="55"/>
    </row>
    <row r="21" spans="1:12" ht="12" customHeight="1">
      <c r="A21" s="30"/>
      <c r="B21" s="33"/>
      <c r="C21" s="33"/>
      <c r="D21" s="36"/>
      <c r="E21" s="56"/>
      <c r="F21" s="56"/>
      <c r="G21" s="56"/>
      <c r="H21" s="56"/>
      <c r="I21" s="56"/>
      <c r="J21" s="56"/>
      <c r="K21" s="56"/>
      <c r="L21" s="56"/>
    </row>
    <row r="22" spans="2:10" ht="13.5" customHeight="1" thickBot="1">
      <c r="B22" s="107" t="s">
        <v>39</v>
      </c>
      <c r="C22" s="107"/>
      <c r="D22" s="37"/>
      <c r="E22" s="38"/>
      <c r="J22" s="38"/>
    </row>
    <row r="23" spans="1:10" ht="18" customHeight="1">
      <c r="A23" s="93" t="s">
        <v>23</v>
      </c>
      <c r="B23" s="122"/>
      <c r="C23" s="122"/>
      <c r="D23" s="123"/>
      <c r="E23" s="114" t="s">
        <v>28</v>
      </c>
      <c r="F23" s="94"/>
      <c r="G23" s="94"/>
      <c r="H23" s="95"/>
      <c r="I23" s="89" t="s">
        <v>29</v>
      </c>
      <c r="J23" s="115"/>
    </row>
    <row r="24" spans="1:10" ht="18" customHeight="1">
      <c r="A24" s="124"/>
      <c r="B24" s="124"/>
      <c r="C24" s="124"/>
      <c r="D24" s="125"/>
      <c r="E24" s="91" t="s">
        <v>44</v>
      </c>
      <c r="F24" s="92"/>
      <c r="G24" s="91" t="s">
        <v>30</v>
      </c>
      <c r="H24" s="92"/>
      <c r="I24" s="90"/>
      <c r="J24" s="117"/>
    </row>
    <row r="25" spans="1:10" ht="18" customHeight="1">
      <c r="A25" s="126"/>
      <c r="B25" s="126"/>
      <c r="C25" s="126"/>
      <c r="D25" s="127"/>
      <c r="E25" s="39" t="s">
        <v>0</v>
      </c>
      <c r="F25" s="39" t="s">
        <v>1</v>
      </c>
      <c r="G25" s="39" t="s">
        <v>0</v>
      </c>
      <c r="H25" s="39" t="s">
        <v>1</v>
      </c>
      <c r="I25" s="39" t="s">
        <v>0</v>
      </c>
      <c r="J25" s="40" t="s">
        <v>1</v>
      </c>
    </row>
    <row r="26" spans="1:10" ht="9" customHeight="1">
      <c r="A26" s="41"/>
      <c r="B26" s="41"/>
      <c r="C26" s="41"/>
      <c r="D26" s="42"/>
      <c r="E26" s="7"/>
      <c r="F26" s="8"/>
      <c r="G26" s="9"/>
      <c r="H26" s="8"/>
      <c r="I26" s="9"/>
      <c r="J26" s="8"/>
    </row>
    <row r="27" spans="1:10" ht="13.5" customHeight="1">
      <c r="A27" s="30"/>
      <c r="B27" s="10" t="s">
        <v>37</v>
      </c>
      <c r="C27" s="65" t="s">
        <v>32</v>
      </c>
      <c r="D27" s="43"/>
      <c r="E27" s="77">
        <v>1685063.6</v>
      </c>
      <c r="F27" s="78">
        <v>8781021.5</v>
      </c>
      <c r="G27" s="85">
        <v>93.71440630560859</v>
      </c>
      <c r="H27" s="85">
        <v>95.95338231031802</v>
      </c>
      <c r="I27" s="78">
        <v>200361.2</v>
      </c>
      <c r="J27" s="78">
        <v>879851.2</v>
      </c>
    </row>
    <row r="28" spans="1:10" ht="13.5" customHeight="1">
      <c r="A28" s="30"/>
      <c r="B28" s="12"/>
      <c r="C28" s="66" t="s">
        <v>33</v>
      </c>
      <c r="D28" s="43"/>
      <c r="E28" s="77">
        <v>1691753.5</v>
      </c>
      <c r="F28" s="78">
        <v>8932313.8</v>
      </c>
      <c r="G28" s="85">
        <v>93.72978559681997</v>
      </c>
      <c r="H28" s="85">
        <v>95.98382267542289</v>
      </c>
      <c r="I28" s="78">
        <v>200469</v>
      </c>
      <c r="J28" s="78">
        <v>880386.4</v>
      </c>
    </row>
    <row r="29" spans="1:10" ht="13.5" customHeight="1">
      <c r="A29" s="30"/>
      <c r="B29" s="12"/>
      <c r="C29" s="66" t="s">
        <v>34</v>
      </c>
      <c r="D29" s="43"/>
      <c r="E29" s="77">
        <v>1714521.5</v>
      </c>
      <c r="F29" s="78">
        <v>9111218.5</v>
      </c>
      <c r="G29" s="85">
        <v>93.78173839416182</v>
      </c>
      <c r="H29" s="85">
        <v>96.02361167444276</v>
      </c>
      <c r="I29" s="78">
        <v>200469</v>
      </c>
      <c r="J29" s="78">
        <v>880386.4</v>
      </c>
    </row>
    <row r="30" spans="1:10" ht="13.5" customHeight="1">
      <c r="A30" s="30"/>
      <c r="B30" s="12"/>
      <c r="C30" s="66" t="s">
        <v>35</v>
      </c>
      <c r="D30" s="43"/>
      <c r="E30" s="79">
        <v>1722535.9</v>
      </c>
      <c r="F30" s="80">
        <v>9215919.200000001</v>
      </c>
      <c r="G30" s="85">
        <v>93.88504770353865</v>
      </c>
      <c r="H30" s="85">
        <v>96.09977692356311</v>
      </c>
      <c r="I30" s="80">
        <v>198029</v>
      </c>
      <c r="J30" s="80">
        <v>872070.799999998</v>
      </c>
    </row>
    <row r="31" spans="1:10" ht="16.5" customHeight="1">
      <c r="A31" s="30"/>
      <c r="B31" s="13"/>
      <c r="C31" s="67" t="s">
        <v>36</v>
      </c>
      <c r="D31" s="43"/>
      <c r="E31" s="81">
        <f>SUM(E32:E36)</f>
        <v>1739882.1</v>
      </c>
      <c r="F31" s="82">
        <f>SUM(F32:F36)</f>
        <v>9316705.4</v>
      </c>
      <c r="G31" s="86">
        <f aca="true" t="shared" si="3" ref="G31:H36">G14/E14*100</f>
        <v>93.94910780564574</v>
      </c>
      <c r="H31" s="86">
        <f t="shared" si="3"/>
        <v>96.13833979655935</v>
      </c>
      <c r="I31" s="82">
        <f>SUM(I32:I36)</f>
        <v>197033</v>
      </c>
      <c r="J31" s="82">
        <f>SUM(J32:J36)</f>
        <v>867909.0999999997</v>
      </c>
    </row>
    <row r="32" spans="1:10" ht="16.5" customHeight="1">
      <c r="A32" s="30"/>
      <c r="B32" s="105" t="s">
        <v>17</v>
      </c>
      <c r="C32" s="105"/>
      <c r="D32" s="43"/>
      <c r="E32" s="83">
        <v>476200.2</v>
      </c>
      <c r="F32" s="84">
        <v>2714296.6</v>
      </c>
      <c r="G32" s="85">
        <f t="shared" si="3"/>
        <v>96.94305353734796</v>
      </c>
      <c r="H32" s="85">
        <f t="shared" si="3"/>
        <v>98.16186208520385</v>
      </c>
      <c r="I32" s="84">
        <v>23816.3</v>
      </c>
      <c r="J32" s="84">
        <v>99481</v>
      </c>
    </row>
    <row r="33" spans="1:10" ht="13.5" customHeight="1">
      <c r="A33" s="30"/>
      <c r="B33" s="105" t="s">
        <v>18</v>
      </c>
      <c r="C33" s="105"/>
      <c r="D33" s="43"/>
      <c r="E33" s="83">
        <v>271157.8</v>
      </c>
      <c r="F33" s="84">
        <v>1490622.6</v>
      </c>
      <c r="G33" s="85">
        <f t="shared" si="3"/>
        <v>88.62673586232799</v>
      </c>
      <c r="H33" s="85">
        <f t="shared" si="3"/>
        <v>92.35524955419739</v>
      </c>
      <c r="I33" s="84">
        <v>60716</v>
      </c>
      <c r="J33" s="84">
        <v>290474.8</v>
      </c>
    </row>
    <row r="34" spans="1:10" ht="13.5" customHeight="1">
      <c r="A34" s="30"/>
      <c r="B34" s="105" t="s">
        <v>19</v>
      </c>
      <c r="C34" s="105"/>
      <c r="D34" s="43"/>
      <c r="E34" s="83">
        <v>222225.8</v>
      </c>
      <c r="F34" s="84">
        <v>1077376.8</v>
      </c>
      <c r="G34" s="85">
        <f t="shared" si="3"/>
        <v>84.45467566764235</v>
      </c>
      <c r="H34" s="85">
        <f t="shared" si="3"/>
        <v>89.14859414847072</v>
      </c>
      <c r="I34" s="84">
        <v>63544.7</v>
      </c>
      <c r="J34" s="84">
        <v>305958.6</v>
      </c>
    </row>
    <row r="35" spans="1:10" ht="13.5" customHeight="1">
      <c r="A35" s="30"/>
      <c r="B35" s="105" t="s">
        <v>20</v>
      </c>
      <c r="C35" s="105"/>
      <c r="D35" s="43"/>
      <c r="E35" s="83">
        <v>489893.8</v>
      </c>
      <c r="F35" s="84">
        <v>2566990.8</v>
      </c>
      <c r="G35" s="85">
        <f t="shared" si="3"/>
        <v>94.60575950782707</v>
      </c>
      <c r="H35" s="85">
        <f t="shared" si="3"/>
        <v>96.90241616355169</v>
      </c>
      <c r="I35" s="84">
        <v>35138.79999999993</v>
      </c>
      <c r="J35" s="84">
        <v>121435.4</v>
      </c>
    </row>
    <row r="36" spans="1:10" ht="13.5" customHeight="1">
      <c r="A36" s="30"/>
      <c r="B36" s="105" t="s">
        <v>21</v>
      </c>
      <c r="C36" s="105"/>
      <c r="D36" s="43"/>
      <c r="E36" s="83">
        <v>280404.5</v>
      </c>
      <c r="F36" s="84">
        <v>1467418.6</v>
      </c>
      <c r="G36" s="85">
        <f t="shared" si="3"/>
        <v>98.43545227196398</v>
      </c>
      <c r="H36" s="85">
        <f t="shared" si="3"/>
        <v>99.22496099189688</v>
      </c>
      <c r="I36" s="84">
        <v>13817.20000000007</v>
      </c>
      <c r="J36" s="84">
        <v>50559.299999999814</v>
      </c>
    </row>
    <row r="37" spans="1:10" ht="9" customHeight="1">
      <c r="A37" s="14"/>
      <c r="B37" s="34"/>
      <c r="C37" s="34"/>
      <c r="D37" s="44"/>
      <c r="E37" s="57"/>
      <c r="F37" s="57"/>
      <c r="G37" s="58"/>
      <c r="H37" s="58"/>
      <c r="I37" s="57"/>
      <c r="J37" s="57"/>
    </row>
    <row r="38" ht="13.5" customHeight="1">
      <c r="A38" s="48" t="s">
        <v>2</v>
      </c>
    </row>
    <row r="41" spans="2:3" ht="13.5">
      <c r="B41" s="45"/>
      <c r="C41" s="45"/>
    </row>
  </sheetData>
  <mergeCells count="23">
    <mergeCell ref="A23:D25"/>
    <mergeCell ref="E23:H23"/>
    <mergeCell ref="I23:J24"/>
    <mergeCell ref="E24:F24"/>
    <mergeCell ref="G24:H24"/>
    <mergeCell ref="B16:C16"/>
    <mergeCell ref="B17:C17"/>
    <mergeCell ref="B18:C18"/>
    <mergeCell ref="K7:L7"/>
    <mergeCell ref="A6:D8"/>
    <mergeCell ref="E6:F7"/>
    <mergeCell ref="G6:H7"/>
    <mergeCell ref="I7:J7"/>
    <mergeCell ref="B35:C35"/>
    <mergeCell ref="B36:C36"/>
    <mergeCell ref="A1:L1"/>
    <mergeCell ref="A3:L3"/>
    <mergeCell ref="B22:C22"/>
    <mergeCell ref="B19:C19"/>
    <mergeCell ref="B32:C32"/>
    <mergeCell ref="B33:C33"/>
    <mergeCell ref="B34:C34"/>
    <mergeCell ref="B15:C15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  <ignoredErrors>
    <ignoredError sqref="C11 A12:D21 A22:D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2010-02-26T05:40:15Z</cp:lastPrinted>
  <dcterms:created xsi:type="dcterms:W3CDTF">1997-01-08T22:48:59Z</dcterms:created>
  <dcterms:modified xsi:type="dcterms:W3CDTF">2010-03-12T06:05:28Z</dcterms:modified>
  <cp:category/>
  <cp:version/>
  <cp:contentType/>
  <cp:contentStatus/>
</cp:coreProperties>
</file>