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施設に関する調書（新設・幼保連携型）" sheetId="1" r:id="rId1"/>
  </sheets>
  <definedNames>
    <definedName name="_xlnm.Print_Area" localSheetId="0">'施設に関する調書（新設・幼保連携型）'!$A$1:$O$145</definedName>
  </definedNames>
  <calcPr calcId="162913"/>
</workbook>
</file>

<file path=xl/calcChain.xml><?xml version="1.0" encoding="utf-8"?>
<calcChain xmlns="http://schemas.openxmlformats.org/spreadsheetml/2006/main">
  <c r="M48" i="1" l="1"/>
  <c r="L27" i="1" l="1"/>
  <c r="H27" i="1"/>
  <c r="J27" i="1"/>
  <c r="L54" i="1" l="1"/>
  <c r="M83" i="1" l="1"/>
  <c r="M82" i="1"/>
  <c r="M84" i="1"/>
  <c r="J80" i="1" l="1"/>
  <c r="L56" i="1"/>
  <c r="G50" i="1" l="1"/>
  <c r="R66" i="1"/>
  <c r="R65" i="1"/>
  <c r="R64" i="1"/>
  <c r="R63" i="1"/>
  <c r="R62" i="1"/>
  <c r="M51" i="1"/>
  <c r="L49" i="1"/>
  <c r="R48" i="1" s="1"/>
  <c r="R47" i="1"/>
  <c r="K47" i="1"/>
  <c r="J47" i="1"/>
  <c r="I47" i="1"/>
  <c r="G47" i="1"/>
  <c r="L46" i="1"/>
  <c r="R45" i="1" s="1"/>
  <c r="L45" i="1"/>
  <c r="R44" i="1" s="1"/>
  <c r="L44" i="1"/>
  <c r="R43" i="1" s="1"/>
  <c r="L43" i="1"/>
  <c r="R42" i="1"/>
  <c r="L42" i="1"/>
  <c r="R41" i="1" s="1"/>
  <c r="K40" i="1"/>
  <c r="J40" i="1"/>
  <c r="I40" i="1"/>
  <c r="G40" i="1"/>
  <c r="M39" i="1"/>
  <c r="R39" i="1" s="1"/>
  <c r="L39" i="1"/>
  <c r="L38" i="1"/>
  <c r="R37" i="1" s="1"/>
  <c r="M37" i="1"/>
  <c r="R36" i="1" s="1"/>
  <c r="L37" i="1"/>
  <c r="R35" i="1" s="1"/>
  <c r="L36" i="1"/>
  <c r="R34" i="1" s="1"/>
  <c r="R30" i="1"/>
  <c r="R27" i="1"/>
  <c r="F27" i="1"/>
  <c r="D27" i="1"/>
  <c r="T26" i="1"/>
  <c r="T25" i="1"/>
  <c r="T24" i="1"/>
  <c r="T22" i="1"/>
  <c r="T21" i="1"/>
  <c r="T20" i="1"/>
  <c r="T19" i="1"/>
  <c r="R17" i="1"/>
  <c r="E87" i="1" l="1"/>
  <c r="R50" i="1"/>
  <c r="N44" i="1"/>
  <c r="K50" i="1"/>
  <c r="I50" i="1"/>
  <c r="N38" i="1"/>
  <c r="J50" i="1"/>
  <c r="R38" i="1"/>
  <c r="L47" i="1"/>
  <c r="N47" i="1" s="1"/>
  <c r="N36" i="1"/>
  <c r="L40" i="1"/>
  <c r="R40" i="1" s="1"/>
  <c r="N46" i="1"/>
  <c r="R46" i="1" l="1"/>
  <c r="L50" i="1"/>
  <c r="N50" i="1" s="1"/>
  <c r="R49" i="1" l="1"/>
</calcChain>
</file>

<file path=xl/sharedStrings.xml><?xml version="1.0" encoding="utf-8"?>
<sst xmlns="http://schemas.openxmlformats.org/spreadsheetml/2006/main" count="275" uniqueCount="221">
  <si>
    <t>歳児</t>
    <rPh sb="0" eb="2">
      <t>サイジ</t>
    </rPh>
    <phoneticPr fontId="2"/>
  </si>
  <si>
    <t>０歳児</t>
    <rPh sb="1" eb="2">
      <t>サイ</t>
    </rPh>
    <rPh sb="2" eb="3">
      <t>ジ</t>
    </rPh>
    <phoneticPr fontId="2"/>
  </si>
  <si>
    <t>１歳児</t>
    <rPh sb="1" eb="2">
      <t>サイ</t>
    </rPh>
    <rPh sb="2" eb="3">
      <t>ジ</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</si>
  <si>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</si>
  <si>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</si>
  <si>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</si>
  <si>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</si>
  <si>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１号認定</t>
    <rPh sb="1" eb="2">
      <t>ゴウ</t>
    </rPh>
    <rPh sb="2" eb="4">
      <t>ニンテイ</t>
    </rPh>
    <phoneticPr fontId="2"/>
  </si>
  <si>
    <t>学級数</t>
    <rPh sb="0" eb="2">
      <t>ガッキュウ</t>
    </rPh>
    <rPh sb="2" eb="3">
      <t>スウ</t>
    </rPh>
    <phoneticPr fontId="2"/>
  </si>
  <si>
    <t>室名等</t>
    <rPh sb="0" eb="1">
      <t>シツ</t>
    </rPh>
    <rPh sb="1" eb="2">
      <t>メイ</t>
    </rPh>
    <rPh sb="2" eb="3">
      <t>トウ</t>
    </rPh>
    <phoneticPr fontId="2"/>
  </si>
  <si>
    <t>実際の面積</t>
    <rPh sb="0" eb="2">
      <t>ジッサイ</t>
    </rPh>
    <rPh sb="3" eb="5">
      <t>メンセキ</t>
    </rPh>
    <phoneticPr fontId="2"/>
  </si>
  <si>
    <t>１階</t>
    <rPh sb="1" eb="2">
      <t>カイ</t>
    </rPh>
    <phoneticPr fontId="2"/>
  </si>
  <si>
    <t>２階</t>
    <rPh sb="1" eb="2">
      <t>カイ</t>
    </rPh>
    <phoneticPr fontId="2"/>
  </si>
  <si>
    <t>３階</t>
    <rPh sb="1" eb="2">
      <t>カイ</t>
    </rPh>
    <phoneticPr fontId="2"/>
  </si>
  <si>
    <t>４階以上</t>
    <rPh sb="1" eb="2">
      <t>カイ</t>
    </rPh>
    <rPh sb="2" eb="4">
      <t>イジョウ</t>
    </rPh>
    <phoneticPr fontId="2"/>
  </si>
  <si>
    <t>合計</t>
    <rPh sb="0" eb="2">
      <t>ゴウケイ</t>
    </rPh>
    <phoneticPr fontId="2"/>
  </si>
  <si>
    <t>０・１歳児</t>
    <rPh sb="3" eb="4">
      <t>サイ</t>
    </rPh>
    <rPh sb="4" eb="5">
      <t>ジ</t>
    </rPh>
    <phoneticPr fontId="2"/>
  </si>
  <si>
    <t>室数</t>
    <rPh sb="0" eb="1">
      <t>シツ</t>
    </rPh>
    <rPh sb="1" eb="2">
      <t>スウ</t>
    </rPh>
    <phoneticPr fontId="2"/>
  </si>
  <si>
    <t>面積</t>
    <rPh sb="0" eb="2">
      <t>メンセキ</t>
    </rPh>
    <phoneticPr fontId="2"/>
  </si>
  <si>
    <t>合計（ア）</t>
    <rPh sb="0" eb="2">
      <t>ゴウケイ</t>
    </rPh>
    <phoneticPr fontId="2"/>
  </si>
  <si>
    <t>２歳児以上</t>
    <rPh sb="1" eb="2">
      <t>サイ</t>
    </rPh>
    <rPh sb="2" eb="3">
      <t>ジ</t>
    </rPh>
    <rPh sb="3" eb="5">
      <t>イジョウ</t>
    </rPh>
    <phoneticPr fontId="2"/>
  </si>
  <si>
    <t>その他（ウ）</t>
    <rPh sb="2" eb="3">
      <t>タ</t>
    </rPh>
    <phoneticPr fontId="2"/>
  </si>
  <si>
    <t>（※）保育所基準＋幼稚園基準</t>
    <rPh sb="3" eb="5">
      <t>ホイク</t>
    </rPh>
    <rPh sb="5" eb="6">
      <t>ショ</t>
    </rPh>
    <rPh sb="6" eb="8">
      <t>キジュン</t>
    </rPh>
    <rPh sb="9" eb="12">
      <t>ヨウチエン</t>
    </rPh>
    <rPh sb="12" eb="14">
      <t>キジュン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</si>
  <si>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</si>
  <si>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</si>
  <si>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</si>
  <si>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</si>
  <si>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</si>
  <si>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</si>
  <si>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</si>
  <si>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</si>
  <si>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</si>
  <si>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</si>
  <si>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⑫</t>
    <phoneticPr fontId="2"/>
  </si>
  <si>
    <t>園舎面積
（ア）＋（イ）＋（ウ）</t>
    <rPh sb="0" eb="2">
      <t>エンシャ</t>
    </rPh>
    <rPh sb="2" eb="4">
      <t>メンセキ</t>
    </rPh>
    <phoneticPr fontId="2"/>
  </si>
  <si>
    <t>保育室等
（２歳児）</t>
    <rPh sb="0" eb="3">
      <t>ホイクシツ</t>
    </rPh>
    <rPh sb="3" eb="4">
      <t>トウ</t>
    </rPh>
    <rPh sb="7" eb="8">
      <t>サイ</t>
    </rPh>
    <rPh sb="8" eb="9">
      <t>ジ</t>
    </rPh>
    <phoneticPr fontId="2"/>
  </si>
  <si>
    <t>保育室等
（３歳児以上）</t>
    <rPh sb="0" eb="3">
      <t>ホイクシツ</t>
    </rPh>
    <rPh sb="3" eb="4">
      <t>トウ</t>
    </rPh>
    <rPh sb="7" eb="8">
      <t>サイ</t>
    </rPh>
    <rPh sb="8" eb="9">
      <t>ジ</t>
    </rPh>
    <rPh sb="9" eb="11">
      <t>イジョウ</t>
    </rPh>
    <phoneticPr fontId="2"/>
  </si>
  <si>
    <t>合計（イ）</t>
    <rPh sb="0" eb="2">
      <t>ゴウケイ</t>
    </rPh>
    <phoneticPr fontId="2"/>
  </si>
  <si>
    <t>（※）</t>
    <phoneticPr fontId="2"/>
  </si>
  <si>
    <t>乳児室
（０歳児）</t>
    <rPh sb="0" eb="2">
      <t>ニュウジ</t>
    </rPh>
    <rPh sb="2" eb="3">
      <t>シツ</t>
    </rPh>
    <rPh sb="6" eb="7">
      <t>サイ</t>
    </rPh>
    <rPh sb="7" eb="8">
      <t>ジ</t>
    </rPh>
    <phoneticPr fontId="2"/>
  </si>
  <si>
    <t>ほふく室
（１歳児）</t>
    <rPh sb="3" eb="4">
      <t>シツ</t>
    </rPh>
    <rPh sb="7" eb="8">
      <t>サイ</t>
    </rPh>
    <rPh sb="8" eb="9">
      <t>ジ</t>
    </rPh>
    <phoneticPr fontId="2"/>
  </si>
  <si>
    <t>　　保育所基準 … 5.0㎡×④＋3.3㎡×⑤＋1.98㎡×⑥　　　　　　　＝</t>
    <rPh sb="2" eb="4">
      <t>ホイク</t>
    </rPh>
    <rPh sb="4" eb="5">
      <t>ショ</t>
    </rPh>
    <rPh sb="5" eb="7">
      <t>キジュン</t>
    </rPh>
    <phoneticPr fontId="2"/>
  </si>
  <si>
    <t>　　幼稚園基準 … １学級の場合　　　　　　　　　　　　　　　　　＝</t>
    <rPh sb="2" eb="5">
      <t>ヨウチエン</t>
    </rPh>
    <rPh sb="5" eb="7">
      <t>キジュン</t>
    </rPh>
    <rPh sb="11" eb="13">
      <t>ガッキュウ</t>
    </rPh>
    <rPh sb="14" eb="16">
      <t>バアイ</t>
    </rPh>
    <phoneticPr fontId="2"/>
  </si>
  <si>
    <t>　　　　　　　 　 ２学級以上の場合　320㎡＋100㎡×（学級数－２）＝</t>
    <rPh sb="11" eb="13">
      <t>ガッキュウ</t>
    </rPh>
    <rPh sb="13" eb="15">
      <t>イジョウ</t>
    </rPh>
    <rPh sb="16" eb="18">
      <t>バアイ</t>
    </rPh>
    <rPh sb="30" eb="32">
      <t>ガッキュウ</t>
    </rPh>
    <rPh sb="32" eb="33">
      <t>スウ</t>
    </rPh>
    <phoneticPr fontId="2"/>
  </si>
  <si>
    <t>（）</t>
    <phoneticPr fontId="2"/>
  </si>
  <si>
    <t>設置設備（必置）</t>
    <rPh sb="0" eb="2">
      <t>セッチ</t>
    </rPh>
    <rPh sb="2" eb="4">
      <t>セツビ</t>
    </rPh>
    <rPh sb="5" eb="7">
      <t>ヒッチ</t>
    </rPh>
    <phoneticPr fontId="2"/>
  </si>
  <si>
    <t>設置設備（任意）</t>
    <rPh sb="0" eb="2">
      <t>セッチ</t>
    </rPh>
    <rPh sb="2" eb="4">
      <t>セツビ</t>
    </rPh>
    <rPh sb="5" eb="7">
      <t>ニンイ</t>
    </rPh>
    <phoneticPr fontId="2"/>
  </si>
  <si>
    <t>職員室</t>
    <rPh sb="0" eb="2">
      <t>ショクイン</t>
    </rPh>
    <rPh sb="2" eb="3">
      <t>シツ</t>
    </rPh>
    <phoneticPr fontId="2"/>
  </si>
  <si>
    <t>　　保健室</t>
    <rPh sb="2" eb="5">
      <t>ホケンシツ</t>
    </rPh>
    <phoneticPr fontId="2"/>
  </si>
  <si>
    <t>手洗用設備及び足洗用設備</t>
    <rPh sb="0" eb="2">
      <t>テアラ</t>
    </rPh>
    <rPh sb="2" eb="3">
      <t>ヨウ</t>
    </rPh>
    <rPh sb="3" eb="5">
      <t>セツビ</t>
    </rPh>
    <rPh sb="5" eb="6">
      <t>オヨ</t>
    </rPh>
    <rPh sb="7" eb="8">
      <t>アシ</t>
    </rPh>
    <rPh sb="8" eb="9">
      <t>アラ</t>
    </rPh>
    <rPh sb="9" eb="10">
      <t>ヨウ</t>
    </rPh>
    <rPh sb="10" eb="12">
      <t>セツビ</t>
    </rPh>
    <phoneticPr fontId="2"/>
  </si>
  <si>
    <t>　　　便所</t>
    <rPh sb="3" eb="5">
      <t>ベンジョ</t>
    </rPh>
    <phoneticPr fontId="2"/>
  </si>
  <si>
    <t>　　　　　飲料水用設備</t>
    <rPh sb="5" eb="8">
      <t>インリョウスイ</t>
    </rPh>
    <rPh sb="8" eb="9">
      <t>ヨウ</t>
    </rPh>
    <rPh sb="9" eb="11">
      <t>セツビ</t>
    </rPh>
    <phoneticPr fontId="2"/>
  </si>
  <si>
    <t>放送聴取設備</t>
    <rPh sb="0" eb="2">
      <t>ホウソウ</t>
    </rPh>
    <rPh sb="2" eb="4">
      <t>チョウシュ</t>
    </rPh>
    <rPh sb="4" eb="6">
      <t>セツビ</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</si>
  <si>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</si>
  <si>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</si>
  <si>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セイジョウ</t>
    </rPh>
    <rPh sb="4" eb="5">
      <t>ヨウ</t>
    </rPh>
    <rPh sb="5" eb="7">
      <t>セツビ</t>
    </rPh>
    <phoneticPr fontId="2"/>
  </si>
  <si>
    <t>図書室</t>
    <rPh sb="0" eb="3">
      <t>トショシツ</t>
    </rPh>
    <phoneticPr fontId="2"/>
  </si>
  <si>
    <t>会議室</t>
    <rPh sb="0" eb="3">
      <t>カイギシツ</t>
    </rPh>
    <phoneticPr fontId="2"/>
  </si>
  <si>
    <t>（３）園庭</t>
    <rPh sb="3" eb="5">
      <t>エンテイ</t>
    </rPh>
    <phoneticPr fontId="2"/>
  </si>
  <si>
    <t>園庭面積
同一の敷地（隣接地）内</t>
    <rPh sb="0" eb="2">
      <t>エンテイ</t>
    </rPh>
    <rPh sb="2" eb="4">
      <t>メンセキ</t>
    </rPh>
    <rPh sb="5" eb="7">
      <t>ドウイツ</t>
    </rPh>
    <rPh sb="8" eb="10">
      <t>シキチ</t>
    </rPh>
    <rPh sb="11" eb="14">
      <t>リンセツチ</t>
    </rPh>
    <rPh sb="15" eb="16">
      <t>ナイ</t>
    </rPh>
    <phoneticPr fontId="2"/>
  </si>
  <si>
    <t>実際の面積</t>
    <rPh sb="0" eb="2">
      <t>ジッサイ</t>
    </rPh>
    <rPh sb="3" eb="5">
      <t>メンセキ</t>
    </rPh>
    <phoneticPr fontId="2"/>
  </si>
  <si>
    <t>基準</t>
    <rPh sb="0" eb="2">
      <t>キジュン</t>
    </rPh>
    <phoneticPr fontId="2"/>
  </si>
  <si>
    <t>（※）［下記（ア）、（イ）のいずれか大きい面積］＋3.3㎡×⑥</t>
    <rPh sb="4" eb="6">
      <t>カキ</t>
    </rPh>
    <rPh sb="18" eb="19">
      <t>オオ</t>
    </rPh>
    <rPh sb="21" eb="23">
      <t>メンセキ</t>
    </rPh>
    <phoneticPr fontId="2"/>
  </si>
  <si>
    <t>（ア）２学級以下の場合　330㎡＋30㎡×（学級数－１）＝</t>
    <rPh sb="4" eb="6">
      <t>ガッキュウ</t>
    </rPh>
    <rPh sb="6" eb="8">
      <t>イカ</t>
    </rPh>
    <rPh sb="9" eb="11">
      <t>バアイ</t>
    </rPh>
    <rPh sb="22" eb="24">
      <t>ガッキュウ</t>
    </rPh>
    <rPh sb="24" eb="25">
      <t>スウ</t>
    </rPh>
    <phoneticPr fontId="2"/>
  </si>
  <si>
    <t>　　　３学級以上の場合　400㎡＋80㎡×（学級数－３）＝</t>
    <rPh sb="4" eb="6">
      <t>ガッキュウ</t>
    </rPh>
    <rPh sb="6" eb="8">
      <t>イジョウ</t>
    </rPh>
    <rPh sb="9" eb="11">
      <t>バアイ</t>
    </rPh>
    <rPh sb="22" eb="24">
      <t>ガッキュウ</t>
    </rPh>
    <rPh sb="24" eb="25">
      <t>スウ</t>
    </rPh>
    <phoneticPr fontId="2"/>
  </si>
  <si>
    <t>（※）</t>
    <phoneticPr fontId="2"/>
  </si>
  <si>
    <t>建物</t>
    <rPh sb="0" eb="2">
      <t>タテモノ</t>
    </rPh>
    <phoneticPr fontId="2"/>
  </si>
  <si>
    <t>使用する権原</t>
    <rPh sb="0" eb="2">
      <t>シヨウ</t>
    </rPh>
    <rPh sb="4" eb="6">
      <t>ケンゲン</t>
    </rPh>
    <phoneticPr fontId="2"/>
  </si>
  <si>
    <t>所有権</t>
    <rPh sb="0" eb="3">
      <t>ショユウケン</t>
    </rPh>
    <phoneticPr fontId="2"/>
  </si>
  <si>
    <t>使用貸借権</t>
    <rPh sb="0" eb="2">
      <t>シヨウ</t>
    </rPh>
    <rPh sb="2" eb="4">
      <t>タイシャク</t>
    </rPh>
    <rPh sb="4" eb="5">
      <t>ケン</t>
    </rPh>
    <phoneticPr fontId="2"/>
  </si>
  <si>
    <t>賃借権</t>
    <rPh sb="0" eb="3">
      <t>チンシャクケン</t>
    </rPh>
    <phoneticPr fontId="2"/>
  </si>
  <si>
    <t>建物の概要</t>
    <rPh sb="0" eb="2">
      <t>タテモノ</t>
    </rPh>
    <rPh sb="3" eb="5">
      <t>ガイヨウ</t>
    </rPh>
    <phoneticPr fontId="2"/>
  </si>
  <si>
    <t>権利の期間</t>
    <rPh sb="0" eb="2">
      <t>ケンリ</t>
    </rPh>
    <rPh sb="3" eb="5">
      <t>キカン</t>
    </rPh>
    <phoneticPr fontId="2"/>
  </si>
  <si>
    <t>造</t>
    <rPh sb="0" eb="1">
      <t>ツク</t>
    </rPh>
    <phoneticPr fontId="2"/>
  </si>
  <si>
    <t>階建て</t>
    <rPh sb="0" eb="1">
      <t>カイ</t>
    </rPh>
    <rPh sb="1" eb="2">
      <t>ダ</t>
    </rPh>
    <phoneticPr fontId="2"/>
  </si>
  <si>
    <t>年築</t>
    <rPh sb="0" eb="1">
      <t>ネン</t>
    </rPh>
    <rPh sb="1" eb="2">
      <t>チク</t>
    </rPh>
    <phoneticPr fontId="2"/>
  </si>
  <si>
    <t>延床面積</t>
    <rPh sb="0" eb="2">
      <t>ノベユカ</t>
    </rPh>
    <rPh sb="2" eb="4">
      <t>メンセキ</t>
    </rPh>
    <phoneticPr fontId="2"/>
  </si>
  <si>
    <t>㎡</t>
    <phoneticPr fontId="2"/>
  </si>
  <si>
    <t>新築・改修工事を実施する場合の予定期間</t>
    <rPh sb="0" eb="2">
      <t>シンチク</t>
    </rPh>
    <rPh sb="3" eb="5">
      <t>カイシュウ</t>
    </rPh>
    <rPh sb="5" eb="7">
      <t>コウジ</t>
    </rPh>
    <rPh sb="8" eb="10">
      <t>ジッシ</t>
    </rPh>
    <rPh sb="12" eb="14">
      <t>バアイ</t>
    </rPh>
    <rPh sb="15" eb="17">
      <t>ヨテイ</t>
    </rPh>
    <rPh sb="17" eb="19">
      <t>キカン</t>
    </rPh>
    <phoneticPr fontId="2"/>
  </si>
  <si>
    <t>着工</t>
    <rPh sb="0" eb="2">
      <t>チャッコウ</t>
    </rPh>
    <phoneticPr fontId="2"/>
  </si>
  <si>
    <t>竣工</t>
    <rPh sb="0" eb="2">
      <t>シュンコウ</t>
    </rPh>
    <phoneticPr fontId="2"/>
  </si>
  <si>
    <t>土地
（建物を建築する場合のみ）</t>
    <rPh sb="0" eb="2">
      <t>トチ</t>
    </rPh>
    <rPh sb="4" eb="6">
      <t>タテモノ</t>
    </rPh>
    <rPh sb="7" eb="9">
      <t>ケンチク</t>
    </rPh>
    <rPh sb="11" eb="13">
      <t>バアイ</t>
    </rPh>
    <phoneticPr fontId="2"/>
  </si>
  <si>
    <t>年</t>
    <rPh sb="0" eb="1">
      <t>ネン</t>
    </rPh>
    <phoneticPr fontId="2"/>
  </si>
  <si>
    <t>月頃</t>
    <rPh sb="0" eb="1">
      <t>ガツ</t>
    </rPh>
    <rPh sb="1" eb="2">
      <t>ゴロ</t>
    </rPh>
    <phoneticPr fontId="2"/>
  </si>
  <si>
    <t>～</t>
    <phoneticPr fontId="2"/>
  </si>
  <si>
    <t>　年　月　日</t>
    <rPh sb="1" eb="2">
      <t>ネン</t>
    </rPh>
    <rPh sb="3" eb="4">
      <t>ガツ</t>
    </rPh>
    <rPh sb="5" eb="6">
      <t>ニチ</t>
    </rPh>
    <phoneticPr fontId="2"/>
  </si>
  <si>
    <t>～</t>
    <phoneticPr fontId="2"/>
  </si>
  <si>
    <t>（１）耐火建築物等の有無</t>
    <rPh sb="3" eb="5">
      <t>タイカ</t>
    </rPh>
    <rPh sb="5" eb="7">
      <t>ケンチク</t>
    </rPh>
    <rPh sb="7" eb="8">
      <t>ブツ</t>
    </rPh>
    <rPh sb="8" eb="9">
      <t>トウ</t>
    </rPh>
    <rPh sb="10" eb="12">
      <t>ウム</t>
    </rPh>
    <phoneticPr fontId="2"/>
  </si>
  <si>
    <t>法 … 建築基準法</t>
    <rPh sb="0" eb="1">
      <t>ホウ</t>
    </rPh>
    <rPh sb="4" eb="6">
      <t>ケンチク</t>
    </rPh>
    <rPh sb="6" eb="9">
      <t>キジュンホウ</t>
    </rPh>
    <phoneticPr fontId="2"/>
  </si>
  <si>
    <t>建物の基準</t>
    <rPh sb="0" eb="2">
      <t>タテモノ</t>
    </rPh>
    <rPh sb="3" eb="5">
      <t>キジュン</t>
    </rPh>
    <phoneticPr fontId="2"/>
  </si>
  <si>
    <t>耐火建築物（法第２条第９号の２に規定するもの）</t>
    <rPh sb="0" eb="2">
      <t>タイカ</t>
    </rPh>
    <rPh sb="2" eb="4">
      <t>ケンチク</t>
    </rPh>
    <rPh sb="4" eb="5">
      <t>ブツ</t>
    </rPh>
    <rPh sb="6" eb="7">
      <t>ホウ</t>
    </rPh>
    <rPh sb="7" eb="8">
      <t>ダイ</t>
    </rPh>
    <rPh sb="9" eb="10">
      <t>ジョウ</t>
    </rPh>
    <rPh sb="10" eb="11">
      <t>ダイ</t>
    </rPh>
    <rPh sb="12" eb="13">
      <t>ゴウ</t>
    </rPh>
    <rPh sb="16" eb="18">
      <t>キテイ</t>
    </rPh>
    <phoneticPr fontId="2"/>
  </si>
  <si>
    <t>項目（該当する□にレ印を記入すること。）</t>
    <rPh sb="0" eb="2">
      <t>コウモク</t>
    </rPh>
    <rPh sb="3" eb="5">
      <t>ガイトウ</t>
    </rPh>
    <rPh sb="10" eb="11">
      <t>シルシ</t>
    </rPh>
    <rPh sb="12" eb="14">
      <t>キニュウ</t>
    </rPh>
    <phoneticPr fontId="2"/>
  </si>
  <si>
    <t>（２）設備基準</t>
    <rPh sb="3" eb="5">
      <t>セツビ</t>
    </rPh>
    <rPh sb="5" eb="7">
      <t>キジュン</t>
    </rPh>
    <phoneticPr fontId="2"/>
  </si>
  <si>
    <t>項目（設置している設備の□にレ印を記入すること。）</t>
    <rPh sb="0" eb="2">
      <t>コウモク</t>
    </rPh>
    <rPh sb="3" eb="5">
      <t>セッチ</t>
    </rPh>
    <rPh sb="9" eb="11">
      <t>セツビ</t>
    </rPh>
    <rPh sb="15" eb="16">
      <t>シルシ</t>
    </rPh>
    <rPh sb="17" eb="19">
      <t>キニュウ</t>
    </rPh>
    <phoneticPr fontId="2"/>
  </si>
  <si>
    <t>（常用）</t>
    <rPh sb="1" eb="3">
      <t>ジョウヨウ</t>
    </rPh>
    <phoneticPr fontId="2"/>
  </si>
  <si>
    <t>（避難用）</t>
    <rPh sb="1" eb="4">
      <t>ヒナンヨウ</t>
    </rPh>
    <phoneticPr fontId="2"/>
  </si>
  <si>
    <t>２階</t>
    <rPh sb="1" eb="2">
      <t>カイ</t>
    </rPh>
    <phoneticPr fontId="2"/>
  </si>
  <si>
    <t>屋内階段</t>
    <rPh sb="0" eb="2">
      <t>オクナイ</t>
    </rPh>
    <rPh sb="2" eb="4">
      <t>カイダン</t>
    </rPh>
    <phoneticPr fontId="2"/>
  </si>
  <si>
    <t>屋外階段</t>
    <rPh sb="0" eb="2">
      <t>オクガイ</t>
    </rPh>
    <rPh sb="2" eb="4">
      <t>カイダン</t>
    </rPh>
    <phoneticPr fontId="2"/>
  </si>
  <si>
    <t>特別避難階段に準じた屋内避難階段又は特別避難階段</t>
    <rPh sb="0" eb="2">
      <t>トクベツ</t>
    </rPh>
    <rPh sb="2" eb="4">
      <t>ヒナン</t>
    </rPh>
    <rPh sb="4" eb="6">
      <t>カイダン</t>
    </rPh>
    <rPh sb="7" eb="8">
      <t>ジュン</t>
    </rPh>
    <rPh sb="10" eb="12">
      <t>オクナイ</t>
    </rPh>
    <rPh sb="12" eb="14">
      <t>ヒナン</t>
    </rPh>
    <rPh sb="14" eb="16">
      <t>カイダン</t>
    </rPh>
    <rPh sb="16" eb="17">
      <t>マタ</t>
    </rPh>
    <rPh sb="18" eb="20">
      <t>トクベツ</t>
    </rPh>
    <rPh sb="20" eb="22">
      <t>ヒナン</t>
    </rPh>
    <rPh sb="22" eb="24">
      <t>カイダン</t>
    </rPh>
    <phoneticPr fontId="2"/>
  </si>
  <si>
    <t>待避上有効なバルコニー</t>
    <rPh sb="0" eb="2">
      <t>タイヒ</t>
    </rPh>
    <rPh sb="2" eb="3">
      <t>ジョウ</t>
    </rPh>
    <rPh sb="3" eb="5">
      <t>ユウコウ</t>
    </rPh>
    <phoneticPr fontId="2"/>
  </si>
  <si>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2"/>
  </si>
  <si>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2"/>
  </si>
  <si>
    <t>※避難上有効で保育室等からの歩行距離が30メートル以下となるように設けられていること</t>
    <rPh sb="1" eb="3">
      <t>ヒナン</t>
    </rPh>
    <rPh sb="3" eb="4">
      <t>ジョウ</t>
    </rPh>
    <rPh sb="4" eb="6">
      <t>ユウコウ</t>
    </rPh>
    <rPh sb="7" eb="10">
      <t>ホイクシツ</t>
    </rPh>
    <rPh sb="10" eb="11">
      <t>トウ</t>
    </rPh>
    <rPh sb="14" eb="16">
      <t>ホコウ</t>
    </rPh>
    <rPh sb="16" eb="18">
      <t>キョリ</t>
    </rPh>
    <rPh sb="25" eb="27">
      <t>イカ</t>
    </rPh>
    <rPh sb="33" eb="34">
      <t>モウ</t>
    </rPh>
    <phoneticPr fontId="2"/>
  </si>
  <si>
    <t>屋内避難階段又は特別避難階段</t>
    <rPh sb="0" eb="2">
      <t>オクナイ</t>
    </rPh>
    <rPh sb="2" eb="4">
      <t>ヒナン</t>
    </rPh>
    <rPh sb="4" eb="6">
      <t>カイダン</t>
    </rPh>
    <rPh sb="6" eb="7">
      <t>マタ</t>
    </rPh>
    <rPh sb="8" eb="10">
      <t>トクベツ</t>
    </rPh>
    <rPh sb="10" eb="12">
      <t>ヒナン</t>
    </rPh>
    <rPh sb="12" eb="14">
      <t>カイダン</t>
    </rPh>
    <phoneticPr fontId="2"/>
  </si>
  <si>
    <t>３階</t>
    <rPh sb="1" eb="2">
      <t>カイ</t>
    </rPh>
    <phoneticPr fontId="2"/>
  </si>
  <si>
    <t>屋外避難階段</t>
    <rPh sb="0" eb="2">
      <t>オクガイ</t>
    </rPh>
    <rPh sb="2" eb="4">
      <t>ヒナン</t>
    </rPh>
    <rPh sb="4" eb="6">
      <t>カイダン</t>
    </rPh>
    <phoneticPr fontId="2"/>
  </si>
  <si>
    <t>特別避難階段に準じた屋内避難階段（排煙設備を有するもの）又は特別避難階段</t>
    <rPh sb="0" eb="2">
      <t>トクベツ</t>
    </rPh>
    <rPh sb="2" eb="4">
      <t>ヒナン</t>
    </rPh>
    <rPh sb="4" eb="6">
      <t>カイダン</t>
    </rPh>
    <rPh sb="7" eb="8">
      <t>ジュン</t>
    </rPh>
    <rPh sb="10" eb="12">
      <t>オクナイ</t>
    </rPh>
    <rPh sb="12" eb="14">
      <t>ヒナン</t>
    </rPh>
    <rPh sb="14" eb="16">
      <t>カイダン</t>
    </rPh>
    <rPh sb="17" eb="19">
      <t>ハイエン</t>
    </rPh>
    <rPh sb="19" eb="21">
      <t>セツビ</t>
    </rPh>
    <rPh sb="22" eb="23">
      <t>ユウ</t>
    </rPh>
    <rPh sb="28" eb="29">
      <t>マタ</t>
    </rPh>
    <rPh sb="30" eb="32">
      <t>トクベツ</t>
    </rPh>
    <rPh sb="32" eb="34">
      <t>ヒナン</t>
    </rPh>
    <rPh sb="34" eb="36">
      <t>カイダン</t>
    </rPh>
    <phoneticPr fontId="2"/>
  </si>
  <si>
    <t>耐火構造の屋外傾斜路</t>
    <rPh sb="0" eb="2">
      <t>タイカ</t>
    </rPh>
    <rPh sb="2" eb="4">
      <t>コウゾウ</t>
    </rPh>
    <rPh sb="5" eb="7">
      <t>オクガイ</t>
    </rPh>
    <rPh sb="7" eb="9">
      <t>ケイシャ</t>
    </rPh>
    <rPh sb="9" eb="10">
      <t>ロ</t>
    </rPh>
    <phoneticPr fontId="2"/>
  </si>
  <si>
    <t>（３）その他の防災設備</t>
    <rPh sb="5" eb="6">
      <t>タ</t>
    </rPh>
    <rPh sb="7" eb="9">
      <t>ボウサイ</t>
    </rPh>
    <rPh sb="9" eb="11">
      <t>セツビ</t>
    </rPh>
    <phoneticPr fontId="2"/>
  </si>
  <si>
    <t>２階以上</t>
    <rPh sb="1" eb="2">
      <t>カイ</t>
    </rPh>
    <rPh sb="2" eb="4">
      <t>イジョウ</t>
    </rPh>
    <phoneticPr fontId="2"/>
  </si>
  <si>
    <t>スプリンクラー設備その他これに類するもので自動式のもの</t>
    <rPh sb="7" eb="9">
      <t>セツビ</t>
    </rPh>
    <rPh sb="11" eb="12">
      <t>タ</t>
    </rPh>
    <rPh sb="15" eb="16">
      <t>ルイ</t>
    </rPh>
    <rPh sb="21" eb="23">
      <t>ジドウ</t>
    </rPh>
    <rPh sb="23" eb="24">
      <t>シキ</t>
    </rPh>
    <phoneticPr fontId="2"/>
  </si>
  <si>
    <t>調理用器具の種類に応じた有効な自動消火装置が設置され、かつ外部への</t>
    <rPh sb="0" eb="3">
      <t>チョウリヨウ</t>
    </rPh>
    <rPh sb="3" eb="5">
      <t>キグ</t>
    </rPh>
    <rPh sb="6" eb="8">
      <t>シュルイ</t>
    </rPh>
    <rPh sb="9" eb="10">
      <t>オウ</t>
    </rPh>
    <rPh sb="12" eb="14">
      <t>ユウコウ</t>
    </rPh>
    <rPh sb="15" eb="17">
      <t>ジドウ</t>
    </rPh>
    <rPh sb="17" eb="19">
      <t>ショウカ</t>
    </rPh>
    <rPh sb="19" eb="21">
      <t>ソウチ</t>
    </rPh>
    <rPh sb="22" eb="24">
      <t>セッチ</t>
    </rPh>
    <rPh sb="29" eb="31">
      <t>ガイブ</t>
    </rPh>
    <phoneticPr fontId="2"/>
  </si>
  <si>
    <t>園児の転落防止設備（保育室等その他の園児が出入りし、又は通行する</t>
    <rPh sb="0" eb="2">
      <t>エンジ</t>
    </rPh>
    <rPh sb="3" eb="5">
      <t>テンラク</t>
    </rPh>
    <rPh sb="5" eb="7">
      <t>ボウシ</t>
    </rPh>
    <rPh sb="7" eb="9">
      <t>セツビ</t>
    </rPh>
    <rPh sb="10" eb="13">
      <t>ホイクシツ</t>
    </rPh>
    <rPh sb="13" eb="14">
      <t>トウ</t>
    </rPh>
    <rPh sb="16" eb="17">
      <t>タ</t>
    </rPh>
    <rPh sb="18" eb="20">
      <t>エンジ</t>
    </rPh>
    <rPh sb="21" eb="23">
      <t>デイ</t>
    </rPh>
    <rPh sb="26" eb="27">
      <t>マタ</t>
    </rPh>
    <rPh sb="28" eb="30">
      <t>ツウコウ</t>
    </rPh>
    <phoneticPr fontId="2"/>
  </si>
  <si>
    <t>場所に設置）</t>
    <rPh sb="0" eb="2">
      <t>バショ</t>
    </rPh>
    <rPh sb="3" eb="5">
      <t>セッチ</t>
    </rPh>
    <phoneticPr fontId="2"/>
  </si>
  <si>
    <t>延焼防止措置が講じられている</t>
    <rPh sb="0" eb="2">
      <t>エンショウ</t>
    </rPh>
    <rPh sb="2" eb="4">
      <t>ボウシ</t>
    </rPh>
    <rPh sb="4" eb="6">
      <t>ソチ</t>
    </rPh>
    <rPh sb="7" eb="8">
      <t>コウ</t>
    </rPh>
    <phoneticPr fontId="2"/>
  </si>
  <si>
    <t>調理設備とそれ以外の部分が、耐火構造の床、壁又は特定防火設備で区画</t>
    <rPh sb="0" eb="2">
      <t>チョウリ</t>
    </rPh>
    <rPh sb="2" eb="4">
      <t>セツビ</t>
    </rPh>
    <rPh sb="7" eb="9">
      <t>イガイ</t>
    </rPh>
    <rPh sb="10" eb="12">
      <t>ブブン</t>
    </rPh>
    <rPh sb="14" eb="16">
      <t>タイカ</t>
    </rPh>
    <rPh sb="16" eb="18">
      <t>コウゾウ</t>
    </rPh>
    <rPh sb="19" eb="20">
      <t>ユカ</t>
    </rPh>
    <rPh sb="21" eb="22">
      <t>カベ</t>
    </rPh>
    <rPh sb="22" eb="23">
      <t>マタ</t>
    </rPh>
    <rPh sb="24" eb="26">
      <t>トクテイ</t>
    </rPh>
    <rPh sb="26" eb="28">
      <t>ボウカ</t>
    </rPh>
    <rPh sb="28" eb="30">
      <t>セツビ</t>
    </rPh>
    <rPh sb="31" eb="33">
      <t>クカク</t>
    </rPh>
    <phoneticPr fontId="2"/>
  </si>
  <si>
    <t>されている</t>
    <phoneticPr fontId="2"/>
  </si>
  <si>
    <t>ダンパーが、暖房又は冷房設備の風道が床若しくは壁を貫通する部分（これ</t>
    <rPh sb="6" eb="8">
      <t>ダンボウ</t>
    </rPh>
    <rPh sb="8" eb="9">
      <t>マタ</t>
    </rPh>
    <rPh sb="10" eb="12">
      <t>レイボウ</t>
    </rPh>
    <rPh sb="12" eb="14">
      <t>セツビ</t>
    </rPh>
    <rPh sb="15" eb="16">
      <t>カゼ</t>
    </rPh>
    <rPh sb="16" eb="17">
      <t>ミチ</t>
    </rPh>
    <rPh sb="18" eb="19">
      <t>ユカ</t>
    </rPh>
    <rPh sb="19" eb="20">
      <t>モ</t>
    </rPh>
    <rPh sb="23" eb="24">
      <t>カベ</t>
    </rPh>
    <rPh sb="25" eb="27">
      <t>カンツウ</t>
    </rPh>
    <rPh sb="29" eb="31">
      <t>ブブン</t>
    </rPh>
    <phoneticPr fontId="2"/>
  </si>
  <si>
    <t>に近接する部分を含む）に、防火上有効に設置されている</t>
    <rPh sb="1" eb="3">
      <t>キンセツ</t>
    </rPh>
    <rPh sb="5" eb="7">
      <t>ブブン</t>
    </rPh>
    <rPh sb="8" eb="9">
      <t>フク</t>
    </rPh>
    <rPh sb="13" eb="15">
      <t>ボウカ</t>
    </rPh>
    <rPh sb="15" eb="16">
      <t>ジョウ</t>
    </rPh>
    <rPh sb="16" eb="18">
      <t>ユウコウ</t>
    </rPh>
    <rPh sb="19" eb="21">
      <t>セッチ</t>
    </rPh>
    <phoneticPr fontId="2"/>
  </si>
  <si>
    <t>壁及び天井の室内に面する部分の仕上げを不燃材料でしている</t>
    <rPh sb="0" eb="1">
      <t>カベ</t>
    </rPh>
    <rPh sb="1" eb="2">
      <t>オヨ</t>
    </rPh>
    <rPh sb="3" eb="5">
      <t>テンジョウ</t>
    </rPh>
    <rPh sb="6" eb="8">
      <t>シツナイ</t>
    </rPh>
    <rPh sb="9" eb="10">
      <t>メン</t>
    </rPh>
    <rPh sb="12" eb="14">
      <t>ブブン</t>
    </rPh>
    <rPh sb="15" eb="17">
      <t>シア</t>
    </rPh>
    <rPh sb="19" eb="21">
      <t>フネン</t>
    </rPh>
    <rPh sb="21" eb="23">
      <t>ザイリョウ</t>
    </rPh>
    <phoneticPr fontId="2"/>
  </si>
  <si>
    <t>非常警報器具又は非常警報設備及び消防機関へ火災を通報する設備</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1" eb="23">
      <t>カサイ</t>
    </rPh>
    <rPh sb="24" eb="26">
      <t>ツウホウ</t>
    </rPh>
    <rPh sb="28" eb="30">
      <t>セツビ</t>
    </rPh>
    <phoneticPr fontId="2"/>
  </si>
  <si>
    <t>カーテン、敷物、建具等で可燃性のものについての防炎処理</t>
    <rPh sb="5" eb="7">
      <t>シキモノ</t>
    </rPh>
    <rPh sb="8" eb="10">
      <t>タテグ</t>
    </rPh>
    <rPh sb="10" eb="11">
      <t>トウ</t>
    </rPh>
    <rPh sb="12" eb="15">
      <t>カネンセイ</t>
    </rPh>
    <rPh sb="23" eb="25">
      <t>ボウエン</t>
    </rPh>
    <rPh sb="25" eb="27">
      <t>ショリ</t>
    </rPh>
    <phoneticPr fontId="2"/>
  </si>
  <si>
    <t>３階以上</t>
    <rPh sb="1" eb="2">
      <t>カイ</t>
    </rPh>
    <rPh sb="2" eb="4">
      <t>イジョウ</t>
    </rPh>
    <phoneticPr fontId="2"/>
  </si>
  <si>
    <t>設備</t>
    <rPh sb="0" eb="2">
      <t>セツビ</t>
    </rPh>
    <phoneticPr fontId="2"/>
  </si>
  <si>
    <t>調理設備</t>
    <rPh sb="0" eb="2">
      <t>チョウリ</t>
    </rPh>
    <rPh sb="2" eb="4">
      <t>セツビ</t>
    </rPh>
    <phoneticPr fontId="2"/>
  </si>
  <si>
    <t>４階以上</t>
    <rPh sb="1" eb="2">
      <t>カイ</t>
    </rPh>
    <rPh sb="2" eb="4">
      <t>イジョウ</t>
    </rPh>
    <phoneticPr fontId="2"/>
  </si>
  <si>
    <r>
      <t xml:space="preserve">（乳児室、ほふく室、保育室、遊戯室又は便所（以下「保育室等」という。）の設置階が </t>
    </r>
    <r>
      <rPr>
        <u/>
        <sz val="11"/>
        <color theme="1"/>
        <rFont val="ＭＳ ゴシック"/>
        <family val="3"/>
        <charset val="128"/>
      </rPr>
      <t>２階以上の場合のみ記入</t>
    </r>
    <r>
      <rPr>
        <sz val="11"/>
        <color theme="1"/>
        <rFont val="ＭＳ 明朝"/>
        <family val="1"/>
        <charset val="128"/>
      </rPr>
      <t xml:space="preserve"> ）</t>
    </r>
    <rPh sb="1" eb="3">
      <t>ニュウジ</t>
    </rPh>
    <rPh sb="3" eb="4">
      <t>シツ</t>
    </rPh>
    <rPh sb="8" eb="9">
      <t>シツ</t>
    </rPh>
    <rPh sb="10" eb="13">
      <t>ホイクシツ</t>
    </rPh>
    <rPh sb="14" eb="17">
      <t>ユウギシツ</t>
    </rPh>
    <rPh sb="17" eb="18">
      <t>マタ</t>
    </rPh>
    <rPh sb="19" eb="21">
      <t>ベンジョ</t>
    </rPh>
    <rPh sb="22" eb="24">
      <t>イカ</t>
    </rPh>
    <rPh sb="25" eb="28">
      <t>ホイクシツ</t>
    </rPh>
    <rPh sb="28" eb="29">
      <t>トウ</t>
    </rPh>
    <rPh sb="36" eb="38">
      <t>セッチ</t>
    </rPh>
    <rPh sb="38" eb="39">
      <t>カイ</t>
    </rPh>
    <rPh sb="42" eb="43">
      <t>カイ</t>
    </rPh>
    <rPh sb="43" eb="45">
      <t>イジョウ</t>
    </rPh>
    <rPh sb="46" eb="48">
      <t>バアイ</t>
    </rPh>
    <rPh sb="50" eb="52">
      <t>キニュウ</t>
    </rPh>
    <phoneticPr fontId="2"/>
  </si>
  <si>
    <t>（）</t>
    <phoneticPr fontId="2"/>
  </si>
  <si>
    <t>　（それ以外のセルは自動計算されます。）</t>
    <rPh sb="4" eb="6">
      <t>イガイ</t>
    </rPh>
    <rPh sb="10" eb="12">
      <t>ジドウ</t>
    </rPh>
    <rPh sb="12" eb="14">
      <t>ケイサン</t>
    </rPh>
    <phoneticPr fontId="2"/>
  </si>
  <si>
    <t>　入力方法</t>
    <rPh sb="1" eb="3">
      <t>ニュウリョク</t>
    </rPh>
    <rPh sb="3" eb="5">
      <t>ホウホウ</t>
    </rPh>
    <phoneticPr fontId="2"/>
  </si>
  <si>
    <t>　（「人」「㎡」等の単位は自動入力されます。）</t>
    <rPh sb="3" eb="4">
      <t>ヒト</t>
    </rPh>
    <rPh sb="8" eb="9">
      <t>トウ</t>
    </rPh>
    <rPh sb="10" eb="12">
      <t>タンイ</t>
    </rPh>
    <rPh sb="13" eb="15">
      <t>ジドウ</t>
    </rPh>
    <rPh sb="15" eb="17">
      <t>ニュウリョク</t>
    </rPh>
    <phoneticPr fontId="2"/>
  </si>
  <si>
    <r>
      <t xml:space="preserve">・必要事項を </t>
    </r>
    <r>
      <rPr>
        <u/>
        <sz val="11"/>
        <color theme="1"/>
        <rFont val="ＭＳ ゴシック"/>
        <family val="3"/>
        <charset val="128"/>
      </rPr>
      <t>黄色の蛍光セルにのみ入力</t>
    </r>
    <r>
      <rPr>
        <sz val="11"/>
        <color theme="1"/>
        <rFont val="ＭＳ 明朝"/>
        <family val="1"/>
        <charset val="128"/>
      </rPr>
      <t xml:space="preserve"> してください。</t>
    </r>
    <rPh sb="1" eb="3">
      <t>ヒツヨウ</t>
    </rPh>
    <rPh sb="3" eb="5">
      <t>ジコウ</t>
    </rPh>
    <rPh sb="7" eb="9">
      <t>キイロ</t>
    </rPh>
    <rPh sb="10" eb="12">
      <t>ケイコウ</t>
    </rPh>
    <rPh sb="17" eb="19">
      <t>ニュウリョク</t>
    </rPh>
    <phoneticPr fontId="2"/>
  </si>
  <si>
    <t>該当する□にレ印を記入すること。</t>
    <rPh sb="0" eb="2">
      <t>ガイトウ</t>
    </rPh>
    <rPh sb="7" eb="8">
      <t>シルシ</t>
    </rPh>
    <rPh sb="9" eb="11">
      <t>キニュウ</t>
    </rPh>
    <phoneticPr fontId="2"/>
  </si>
  <si>
    <t>・数字を入力するセルは半角英数字で数字のみ入力してください。</t>
    <rPh sb="1" eb="3">
      <t>スウジ</t>
    </rPh>
    <rPh sb="4" eb="6">
      <t>ニュウリョク</t>
    </rPh>
    <rPh sb="11" eb="13">
      <t>ハンカク</t>
    </rPh>
    <rPh sb="13" eb="16">
      <t>エイスウジ</t>
    </rPh>
    <rPh sb="17" eb="19">
      <t>スウジ</t>
    </rPh>
    <rPh sb="21" eb="23">
      <t>ニュウリョク</t>
    </rPh>
    <phoneticPr fontId="8"/>
  </si>
  <si>
    <t>・□にレ印を記入する際は、□の上にカーソルを合わせ、　　　指マークに変化した後にクリックしてください。</t>
    <phoneticPr fontId="2"/>
  </si>
  <si>
    <t>１　申請者・施設概要</t>
    <rPh sb="2" eb="5">
      <t>シンセイシャ</t>
    </rPh>
    <rPh sb="6" eb="8">
      <t>シセツ</t>
    </rPh>
    <rPh sb="8" eb="10">
      <t>ガイヨウ</t>
    </rPh>
    <phoneticPr fontId="8"/>
  </si>
  <si>
    <t>申請者</t>
    <rPh sb="0" eb="3">
      <t>シンセイシャ</t>
    </rPh>
    <phoneticPr fontId="8"/>
  </si>
  <si>
    <t>申請者住所</t>
    <rPh sb="0" eb="3">
      <t>シンセイシャ</t>
    </rPh>
    <rPh sb="3" eb="5">
      <t>ジュウショ</t>
    </rPh>
    <phoneticPr fontId="8"/>
  </si>
  <si>
    <t>代表者名</t>
    <rPh sb="0" eb="3">
      <t>ダイヒョウシャ</t>
    </rPh>
    <rPh sb="3" eb="4">
      <t>メイ</t>
    </rPh>
    <phoneticPr fontId="8"/>
  </si>
  <si>
    <t>施設名（仮称）</t>
    <rPh sb="0" eb="2">
      <t>シセツ</t>
    </rPh>
    <rPh sb="2" eb="3">
      <t>メイ</t>
    </rPh>
    <rPh sb="4" eb="6">
      <t>カショウ</t>
    </rPh>
    <phoneticPr fontId="8"/>
  </si>
  <si>
    <t>２　定員</t>
    <rPh sb="2" eb="4">
      <t>テイイン</t>
    </rPh>
    <phoneticPr fontId="2"/>
  </si>
  <si>
    <t>※次年度の入所見込児童数ではなく、利用定員として設定したい人数をご記入ください。</t>
    <phoneticPr fontId="8"/>
  </si>
  <si>
    <t>２号認定</t>
    <rPh sb="1" eb="2">
      <t>ゴウ</t>
    </rPh>
    <rPh sb="2" eb="4">
      <t>ニンテイ</t>
    </rPh>
    <phoneticPr fontId="2"/>
  </si>
  <si>
    <t>３号認定</t>
    <rPh sb="1" eb="2">
      <t>ゴウ</t>
    </rPh>
    <rPh sb="2" eb="4">
      <t>ニンテイ</t>
    </rPh>
    <phoneticPr fontId="2"/>
  </si>
  <si>
    <t>2・3号</t>
    <rPh sb="3" eb="4">
      <t>ゴウ</t>
    </rPh>
    <phoneticPr fontId="8"/>
  </si>
  <si>
    <t>満3歳児</t>
    <rPh sb="0" eb="1">
      <t>マン</t>
    </rPh>
    <rPh sb="2" eb="3">
      <t>サイ</t>
    </rPh>
    <rPh sb="3" eb="4">
      <t>ジ</t>
    </rPh>
    <phoneticPr fontId="8"/>
  </si>
  <si>
    <t>⑬</t>
    <phoneticPr fontId="2"/>
  </si>
  <si>
    <t>⑭</t>
    <phoneticPr fontId="2"/>
  </si>
  <si>
    <t>学級数</t>
    <rPh sb="0" eb="2">
      <t>ガッキュウ</t>
    </rPh>
    <rPh sb="2" eb="3">
      <t>スウ</t>
    </rPh>
    <phoneticPr fontId="8"/>
  </si>
  <si>
    <t>計</t>
    <rPh sb="0" eb="1">
      <t>ケイ</t>
    </rPh>
    <phoneticPr fontId="8"/>
  </si>
  <si>
    <t>合計定員　</t>
    <rPh sb="0" eb="2">
      <t>ゴウケイ</t>
    </rPh>
    <rPh sb="2" eb="4">
      <t>テイイン</t>
    </rPh>
    <phoneticPr fontId="8"/>
  </si>
  <si>
    <t>３　園舎</t>
    <rPh sb="2" eb="4">
      <t>エンシャ</t>
    </rPh>
    <phoneticPr fontId="2"/>
  </si>
  <si>
    <t>（1）面積</t>
    <rPh sb="3" eb="5">
      <t>メンセキ</t>
    </rPh>
    <phoneticPr fontId="8"/>
  </si>
  <si>
    <t xml:space="preserve">
</t>
    <phoneticPr fontId="8"/>
  </si>
  <si>
    <t>必要面積</t>
    <rPh sb="0" eb="2">
      <t>ヒツヨウ</t>
    </rPh>
    <rPh sb="2" eb="4">
      <t>メンセキ</t>
    </rPh>
    <phoneticPr fontId="2"/>
  </si>
  <si>
    <t>基準適合状況</t>
    <rPh sb="0" eb="2">
      <t>キジュン</t>
    </rPh>
    <rPh sb="2" eb="4">
      <t>テキゴウ</t>
    </rPh>
    <rPh sb="4" eb="6">
      <t>ジョウキョウ</t>
    </rPh>
    <phoneticPr fontId="8"/>
  </si>
  <si>
    <t>0歳児室</t>
    <rPh sb="1" eb="3">
      <t>サイジ</t>
    </rPh>
    <rPh sb="3" eb="4">
      <t>シツ</t>
    </rPh>
    <phoneticPr fontId="8"/>
  </si>
  <si>
    <t>室数</t>
    <rPh sb="0" eb="1">
      <t>シツ</t>
    </rPh>
    <rPh sb="1" eb="2">
      <t>スウ</t>
    </rPh>
    <phoneticPr fontId="8"/>
  </si>
  <si>
    <t>面積</t>
    <rPh sb="0" eb="2">
      <t>メンセキ</t>
    </rPh>
    <phoneticPr fontId="8"/>
  </si>
  <si>
    <t>基準</t>
    <rPh sb="0" eb="2">
      <t>キジュン</t>
    </rPh>
    <phoneticPr fontId="8"/>
  </si>
  <si>
    <t>1歳児室</t>
    <rPh sb="1" eb="3">
      <t>サイジ</t>
    </rPh>
    <rPh sb="3" eb="4">
      <t>シツ</t>
    </rPh>
    <phoneticPr fontId="8"/>
  </si>
  <si>
    <t>0・1歳児</t>
    <rPh sb="3" eb="5">
      <t>サイジ</t>
    </rPh>
    <phoneticPr fontId="8"/>
  </si>
  <si>
    <t>面積計（ア）</t>
    <rPh sb="0" eb="2">
      <t>メンセキ</t>
    </rPh>
    <rPh sb="2" eb="3">
      <t>ケイ</t>
    </rPh>
    <phoneticPr fontId="8"/>
  </si>
  <si>
    <t>2歳児</t>
    <rPh sb="1" eb="3">
      <t>サイジ</t>
    </rPh>
    <phoneticPr fontId="8"/>
  </si>
  <si>
    <t>3歳以上児</t>
    <rPh sb="1" eb="2">
      <t>サイ</t>
    </rPh>
    <rPh sb="2" eb="4">
      <t>イジョウ</t>
    </rPh>
    <rPh sb="4" eb="5">
      <t>ジ</t>
    </rPh>
    <phoneticPr fontId="8"/>
  </si>
  <si>
    <t>遊戯室面積</t>
    <rPh sb="0" eb="3">
      <t>ユウギシツ</t>
    </rPh>
    <rPh sb="3" eb="5">
      <t>メンセキ</t>
    </rPh>
    <phoneticPr fontId="8"/>
  </si>
  <si>
    <t>遊戯室</t>
    <rPh sb="0" eb="2">
      <t>ユウギ</t>
    </rPh>
    <rPh sb="2" eb="3">
      <t>シツ</t>
    </rPh>
    <phoneticPr fontId="2"/>
  </si>
  <si>
    <t>（原則）2歳以上児が集まれる広さで設置</t>
    <rPh sb="1" eb="3">
      <t>ゲンソク</t>
    </rPh>
    <rPh sb="5" eb="8">
      <t>サイイジョウ</t>
    </rPh>
    <rPh sb="8" eb="9">
      <t>ジ</t>
    </rPh>
    <rPh sb="10" eb="11">
      <t>アツ</t>
    </rPh>
    <rPh sb="14" eb="15">
      <t>ヒロ</t>
    </rPh>
    <rPh sb="17" eb="19">
      <t>セッチ</t>
    </rPh>
    <phoneticPr fontId="2"/>
  </si>
  <si>
    <t>2歳以上児</t>
    <rPh sb="1" eb="2">
      <t>サイ</t>
    </rPh>
    <rPh sb="2" eb="5">
      <t>イジョウジ</t>
    </rPh>
    <phoneticPr fontId="8"/>
  </si>
  <si>
    <t>面積計（イ）</t>
    <rPh sb="0" eb="2">
      <t>メンセキ</t>
    </rPh>
    <rPh sb="2" eb="3">
      <t>ケイ</t>
    </rPh>
    <phoneticPr fontId="8"/>
  </si>
  <si>
    <t>その他（ウ）</t>
    <rPh sb="2" eb="3">
      <t>タ</t>
    </rPh>
    <phoneticPr fontId="8"/>
  </si>
  <si>
    <t>園舎面積計</t>
    <rPh sb="0" eb="2">
      <t>エンシャ</t>
    </rPh>
    <rPh sb="2" eb="4">
      <t>メンセキ</t>
    </rPh>
    <rPh sb="4" eb="5">
      <t>ケイ</t>
    </rPh>
    <phoneticPr fontId="8"/>
  </si>
  <si>
    <t>移行特例適用</t>
    <rPh sb="0" eb="2">
      <t>イコウ</t>
    </rPh>
    <rPh sb="2" eb="4">
      <t>トクレイ</t>
    </rPh>
    <rPh sb="4" eb="6">
      <t>テキヨウ</t>
    </rPh>
    <phoneticPr fontId="8"/>
  </si>
  <si>
    <t>(2)設備</t>
    <rPh sb="3" eb="5">
      <t>セツビ</t>
    </rPh>
    <phoneticPr fontId="8"/>
  </si>
  <si>
    <t>職員室</t>
    <rPh sb="0" eb="3">
      <t>ショクインシツ</t>
    </rPh>
    <phoneticPr fontId="8"/>
  </si>
  <si>
    <t>保健室</t>
    <rPh sb="0" eb="3">
      <t>ホケンシツ</t>
    </rPh>
    <phoneticPr fontId="8"/>
  </si>
  <si>
    <t>調理室</t>
    <rPh sb="0" eb="3">
      <t>チョウリシツ</t>
    </rPh>
    <phoneticPr fontId="8"/>
  </si>
  <si>
    <t>便所</t>
    <rPh sb="0" eb="2">
      <t>ベンジョ</t>
    </rPh>
    <phoneticPr fontId="8"/>
  </si>
  <si>
    <t>飲料水用設備</t>
    <rPh sb="0" eb="3">
      <t>インリョウスイ</t>
    </rPh>
    <rPh sb="3" eb="4">
      <t>ヨウ</t>
    </rPh>
    <rPh sb="4" eb="6">
      <t>セツビ</t>
    </rPh>
    <phoneticPr fontId="8"/>
  </si>
  <si>
    <t>手洗用設備および足洗用設備</t>
    <rPh sb="0" eb="2">
      <t>テアラ</t>
    </rPh>
    <rPh sb="2" eb="3">
      <t>ヨウ</t>
    </rPh>
    <rPh sb="3" eb="5">
      <t>セツビ</t>
    </rPh>
    <rPh sb="8" eb="10">
      <t>アシアライ</t>
    </rPh>
    <rPh sb="10" eb="11">
      <t>ヨウ</t>
    </rPh>
    <rPh sb="11" eb="13">
      <t>セツビ</t>
    </rPh>
    <phoneticPr fontId="8"/>
  </si>
  <si>
    <t>（2）設置設備（該当する□にレ印を記入すること。）</t>
    <rPh sb="3" eb="5">
      <t>セッチ</t>
    </rPh>
    <rPh sb="5" eb="7">
      <t>セツビ</t>
    </rPh>
    <phoneticPr fontId="2"/>
  </si>
  <si>
    <t>同一敷地内　実際の面積</t>
    <rPh sb="0" eb="2">
      <t>ドウイツ</t>
    </rPh>
    <rPh sb="2" eb="4">
      <t>シキチ</t>
    </rPh>
    <rPh sb="4" eb="5">
      <t>ナイ</t>
    </rPh>
    <rPh sb="6" eb="8">
      <t>ジッサイ</t>
    </rPh>
    <rPh sb="9" eb="11">
      <t>メンセキ</t>
    </rPh>
    <phoneticPr fontId="8"/>
  </si>
  <si>
    <t>移行特例　ア　実際の面積</t>
    <rPh sb="0" eb="2">
      <t>イコウ</t>
    </rPh>
    <rPh sb="2" eb="4">
      <t>トクレイ</t>
    </rPh>
    <rPh sb="7" eb="9">
      <t>ジッサイ</t>
    </rPh>
    <rPh sb="10" eb="12">
      <t>メンセキ</t>
    </rPh>
    <phoneticPr fontId="8"/>
  </si>
  <si>
    <t>ひろびろトイレ</t>
    <phoneticPr fontId="8"/>
  </si>
  <si>
    <t>移行特例　イ　実際の面積</t>
    <rPh sb="0" eb="2">
      <t>イコウ</t>
    </rPh>
    <rPh sb="2" eb="4">
      <t>トクレイ</t>
    </rPh>
    <rPh sb="7" eb="9">
      <t>ジッサイ</t>
    </rPh>
    <rPh sb="10" eb="12">
      <t>メンセキ</t>
    </rPh>
    <phoneticPr fontId="8"/>
  </si>
  <si>
    <t>各室詳細</t>
    <rPh sb="0" eb="1">
      <t>カク</t>
    </rPh>
    <rPh sb="1" eb="2">
      <t>シツ</t>
    </rPh>
    <rPh sb="2" eb="4">
      <t>ショウサイ</t>
    </rPh>
    <phoneticPr fontId="8"/>
  </si>
  <si>
    <t>乳児室</t>
    <rPh sb="0" eb="2">
      <t>ニュウジ</t>
    </rPh>
    <rPh sb="2" eb="3">
      <t>シツ</t>
    </rPh>
    <phoneticPr fontId="8"/>
  </si>
  <si>
    <t>必置</t>
    <rPh sb="0" eb="2">
      <t>ヒッチ</t>
    </rPh>
    <phoneticPr fontId="8"/>
  </si>
  <si>
    <t>手洗い場のついた便所</t>
    <rPh sb="0" eb="2">
      <t>テアラ</t>
    </rPh>
    <rPh sb="3" eb="4">
      <t>バ</t>
    </rPh>
    <rPh sb="8" eb="10">
      <t>ベンジョ</t>
    </rPh>
    <phoneticPr fontId="8"/>
  </si>
  <si>
    <t>便所内とは別の手洗い場（定員60名以上の場合）</t>
    <rPh sb="0" eb="2">
      <t>ベンジョ</t>
    </rPh>
    <rPh sb="2" eb="3">
      <t>ナイ</t>
    </rPh>
    <rPh sb="5" eb="6">
      <t>ベツ</t>
    </rPh>
    <rPh sb="7" eb="9">
      <t>テアラ</t>
    </rPh>
    <rPh sb="10" eb="11">
      <t>バ</t>
    </rPh>
    <rPh sb="12" eb="14">
      <t>テイイン</t>
    </rPh>
    <rPh sb="16" eb="17">
      <t>メイ</t>
    </rPh>
    <rPh sb="17" eb="19">
      <t>イジョウ</t>
    </rPh>
    <rPh sb="20" eb="22">
      <t>バアイ</t>
    </rPh>
    <phoneticPr fontId="8"/>
  </si>
  <si>
    <t>任意</t>
    <rPh sb="0" eb="2">
      <t>ニンイ</t>
    </rPh>
    <phoneticPr fontId="8"/>
  </si>
  <si>
    <t>調乳室</t>
    <rPh sb="0" eb="3">
      <t>チョウニュウシツ</t>
    </rPh>
    <phoneticPr fontId="8"/>
  </si>
  <si>
    <t>沐浴室</t>
    <rPh sb="0" eb="3">
      <t>モクヨクシツ</t>
    </rPh>
    <phoneticPr fontId="8"/>
  </si>
  <si>
    <t>ほふく室</t>
    <rPh sb="3" eb="4">
      <t>シツ</t>
    </rPh>
    <phoneticPr fontId="8"/>
  </si>
  <si>
    <t>便所内とは別の手洗い場（定員60名以上の場合）</t>
  </si>
  <si>
    <t>各保育室</t>
    <rPh sb="0" eb="1">
      <t>カク</t>
    </rPh>
    <rPh sb="1" eb="4">
      <t>ホイクシツ</t>
    </rPh>
    <phoneticPr fontId="8"/>
  </si>
  <si>
    <t>便所内とは別の手洗い場（定員60名以上の場合）</t>
    <phoneticPr fontId="8"/>
  </si>
  <si>
    <t>検収スペース</t>
    <rPh sb="0" eb="2">
      <t>ケンシュウ</t>
    </rPh>
    <phoneticPr fontId="8"/>
  </si>
  <si>
    <t>食材保管スペース</t>
    <rPh sb="0" eb="2">
      <t>ショクザイ</t>
    </rPh>
    <rPh sb="2" eb="4">
      <t>ホカン</t>
    </rPh>
    <phoneticPr fontId="8"/>
  </si>
  <si>
    <t>職員専用便所</t>
    <rPh sb="0" eb="2">
      <t>ショクイン</t>
    </rPh>
    <rPh sb="2" eb="4">
      <t>センヨウ</t>
    </rPh>
    <rPh sb="4" eb="6">
      <t>ベンジョ</t>
    </rPh>
    <phoneticPr fontId="8"/>
  </si>
  <si>
    <t>会議室</t>
    <rPh sb="0" eb="3">
      <t>カイギシツ</t>
    </rPh>
    <phoneticPr fontId="8"/>
  </si>
  <si>
    <t>ロッカー</t>
    <phoneticPr fontId="8"/>
  </si>
  <si>
    <t>洗濯機</t>
    <rPh sb="0" eb="3">
      <t>センタクキ</t>
    </rPh>
    <phoneticPr fontId="8"/>
  </si>
  <si>
    <t>４　園庭</t>
    <rPh sb="2" eb="4">
      <t>エンテイ</t>
    </rPh>
    <phoneticPr fontId="2"/>
  </si>
  <si>
    <t>５　駐車場</t>
    <phoneticPr fontId="8"/>
  </si>
  <si>
    <r>
      <t xml:space="preserve">必要台数
</t>
    </r>
    <r>
      <rPr>
        <sz val="9"/>
        <color theme="1"/>
        <rFont val="ＭＳ ゴシック"/>
        <family val="3"/>
        <charset val="128"/>
      </rPr>
      <t>※2・3号定員の１割以上</t>
    </r>
    <rPh sb="0" eb="2">
      <t>ヒツヨウ</t>
    </rPh>
    <rPh sb="2" eb="4">
      <t>ダイスウ</t>
    </rPh>
    <rPh sb="9" eb="10">
      <t>ゴウ</t>
    </rPh>
    <rPh sb="10" eb="12">
      <t>テイイン</t>
    </rPh>
    <rPh sb="14" eb="15">
      <t>ワリ</t>
    </rPh>
    <rPh sb="15" eb="17">
      <t>イジョウ</t>
    </rPh>
    <phoneticPr fontId="8"/>
  </si>
  <si>
    <t>駐車場台数</t>
    <phoneticPr fontId="8"/>
  </si>
  <si>
    <t>駐車場整備区域</t>
    <phoneticPr fontId="8"/>
  </si>
  <si>
    <t>　　施設が区域内に存在</t>
    <rPh sb="2" eb="4">
      <t>シセツ</t>
    </rPh>
    <rPh sb="5" eb="8">
      <t>クイキナイ</t>
    </rPh>
    <rPh sb="9" eb="11">
      <t>ソンザイ</t>
    </rPh>
    <phoneticPr fontId="8"/>
  </si>
  <si>
    <t>（1981年６月１日以前に建築確認をした建物について）新耐震基準を満たしている</t>
    <phoneticPr fontId="8"/>
  </si>
  <si>
    <t>６　建物等の状況</t>
    <rPh sb="2" eb="4">
      <t>タテモノ</t>
    </rPh>
    <rPh sb="4" eb="5">
      <t>トウ</t>
    </rPh>
    <rPh sb="6" eb="8">
      <t>ジョウキョウ</t>
    </rPh>
    <phoneticPr fontId="2"/>
  </si>
  <si>
    <t>７　耐火基準等</t>
    <rPh sb="2" eb="4">
      <t>タイカ</t>
    </rPh>
    <rPh sb="4" eb="6">
      <t>キジュン</t>
    </rPh>
    <rPh sb="6" eb="7">
      <t>トウ</t>
    </rPh>
    <phoneticPr fontId="2"/>
  </si>
  <si>
    <t>5.0㎡×⑧</t>
    <phoneticPr fontId="2"/>
  </si>
  <si>
    <t>3.3㎡×⑨</t>
    <phoneticPr fontId="2"/>
  </si>
  <si>
    <t>学級数（⑪＋⑫＋⑬＋⑭）以上</t>
    <rPh sb="0" eb="2">
      <t>ガッキュウ</t>
    </rPh>
    <rPh sb="2" eb="3">
      <t>スウ</t>
    </rPh>
    <rPh sb="12" eb="14">
      <t>イジョウ</t>
    </rPh>
    <phoneticPr fontId="2"/>
  </si>
  <si>
    <t>⑪</t>
    <phoneticPr fontId="2"/>
  </si>
  <si>
    <t>（イ）3.3㎡×（①＋②＋③＋④+⑤+⑥+⑦+⑪）　　　　　　＝</t>
    <phoneticPr fontId="2"/>
  </si>
  <si>
    <t>←3歳児の学級とは別に満3歳児学級を編成する際に記入してください。</t>
    <rPh sb="2" eb="4">
      <t>サイジ</t>
    </rPh>
    <rPh sb="5" eb="7">
      <t>ガッキュウ</t>
    </rPh>
    <rPh sb="9" eb="10">
      <t>ベツ</t>
    </rPh>
    <rPh sb="11" eb="12">
      <t>マン</t>
    </rPh>
    <rPh sb="13" eb="14">
      <t>サイ</t>
    </rPh>
    <rPh sb="14" eb="15">
      <t>ジ</t>
    </rPh>
    <rPh sb="15" eb="17">
      <t>ガッキュウ</t>
    </rPh>
    <rPh sb="18" eb="20">
      <t>ヘンセイ</t>
    </rPh>
    <rPh sb="22" eb="23">
      <t>サイ</t>
    </rPh>
    <rPh sb="24" eb="26">
      <t>キニュウ</t>
    </rPh>
    <phoneticPr fontId="2"/>
  </si>
  <si>
    <t>1.98㎡×（①＋②＋③＋④+⑤+⑥+⑦+⑩）</t>
    <phoneticPr fontId="2"/>
  </si>
  <si>
    <t>施設に関する調書（新設・幼保連携型認定こども園）</t>
    <rPh sb="0" eb="2">
      <t>シセツ</t>
    </rPh>
    <rPh sb="3" eb="4">
      <t>カン</t>
    </rPh>
    <rPh sb="6" eb="8">
      <t>チョウショ</t>
    </rPh>
    <rPh sb="9" eb="11">
      <t>シンセツ</t>
    </rPh>
    <rPh sb="12" eb="14">
      <t>ヨウホ</t>
    </rPh>
    <rPh sb="14" eb="17">
      <t>レンケイガタ</t>
    </rPh>
    <rPh sb="17" eb="19">
      <t>ニンテイ</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</si>
</sst>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0.00&quot;㎡&quot;"/>
    <numFmt numFmtId="178" formatCode="General&quot;台&quot;"/>
  </numFmts>
  <fonts count="12"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1"/>
      <color theme="1"/>
      <name val="ＭＳ ゴシック"/>
      <family val="3"/>
      <charset val="128"/>
    </font>
    <font>
      <sz val="12"/>
      <color theme="1"/>
      <name val="ＭＳ 明朝"/>
      <family val="1"/>
      <charset val="128"/>
    </font>
    <font>
      <sz val="12"/>
      <color theme="1"/>
      <name val="ＭＳ ゴシック"/>
      <family val="3"/>
      <charset val="128"/>
    </font>
    <font>
      <u/>
      <sz val="11"/>
      <color theme="1"/>
      <name val="ＭＳ ゴシック"/>
      <family val="3"/>
      <charset val="128"/>
    </font>
    <font>
      <sz val="11"/>
      <color theme="1"/>
      <name val="ＭＳ Ｐゴシック"/>
      <family val="2"/>
      <scheme val="minor"/>
    </font>
    <font>
      <sz val="6"/>
      <name val="ＭＳ Ｐゴシック"/>
      <family val="2"/>
      <charset val="128"/>
      <scheme val="minor"/>
    </font>
    <font>
      <b/>
      <sz val="11"/>
      <color theme="1"/>
      <name val="ＭＳ 明朝"/>
      <family val="1"/>
      <charset val="128"/>
    </font>
    <font>
      <sz val="10"/>
      <color theme="1"/>
      <name val="ＭＳ 明朝"/>
      <family val="1"/>
      <charset val="128"/>
    </font>
    <font>
      <sz val="9"/>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thin">
        <color theme="1" tint="0.499984740745262"/>
      </diagonal>
    </border>
    <border>
      <left style="thin">
        <color theme="1" tint="0.499984740745262"/>
      </left>
      <right style="thin">
        <color theme="1" tint="0.499984740745262"/>
      </right>
      <top/>
      <bottom/>
      <diagonal/>
    </border>
    <border>
      <left style="thin">
        <color theme="1" tint="0.499984740745262"/>
      </left>
      <right/>
      <top/>
      <bottom/>
      <diagonal/>
    </border>
    <border diagonalUp="1">
      <left style="thin">
        <color theme="1" tint="0.499984740745262"/>
      </left>
      <right style="thin">
        <color theme="1" tint="0.499984740745262"/>
      </right>
      <top/>
      <bottom/>
      <diagonal style="thin">
        <color theme="1" tint="0.499984740745262"/>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theme="1" tint="0.499984740745262"/>
      </top>
      <bottom style="thin">
        <color theme="1" tint="0.499984740745262"/>
      </bottom>
      <diagonal/>
    </border>
    <border>
      <left/>
      <right style="thin">
        <color theme="1"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diagonalUp="1">
      <left style="thin">
        <color theme="1" tint="0.499984740745262"/>
      </left>
      <right/>
      <top style="medium">
        <color indexed="64"/>
      </top>
      <bottom/>
      <diagonal style="thin">
        <color theme="1" tint="0.499984740745262"/>
      </diagonal>
    </border>
    <border diagonalUp="1">
      <left style="thin">
        <color theme="1" tint="0.499984740745262"/>
      </left>
      <right/>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diagonalUp="1">
      <left style="thin">
        <color theme="1" tint="0.499984740745262"/>
      </left>
      <right/>
      <top/>
      <bottom/>
      <diagonal style="thin">
        <color theme="1" tint="0.499984740745262"/>
      </diagonal>
    </border>
    <border>
      <left style="medium">
        <color theme="1"/>
      </left>
      <right style="medium">
        <color theme="1"/>
      </right>
      <top style="medium">
        <color theme="1"/>
      </top>
      <bottom style="thin">
        <color theme="1" tint="0.499984740745262"/>
      </bottom>
      <diagonal/>
    </border>
    <border>
      <left style="medium">
        <color theme="1"/>
      </left>
      <right style="medium">
        <color theme="1"/>
      </right>
      <top style="thin">
        <color theme="1" tint="0.499984740745262"/>
      </top>
      <bottom style="medium">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s>
  <cellStyleXfs count="2">
    <xf numFmtId="0" fontId="0" fillId="0" borderId="0"/>
    <xf numFmtId="0" fontId="7" fillId="0" borderId="0"/>
  </cellStyleXfs>
  <cellXfs count="264">
    <xf numFmtId="0" fontId="0" fillId="0" borderId="0" xfId="0"/>
    <xf numFmtId="0" fontId="1" fillId="0" borderId="0" xfId="0" applyFont="1" applyAlignment="1">
      <alignment vertical="center"/>
    </xf>
    <xf numFmtId="177" fontId="1" fillId="0" borderId="0" xfId="0" applyNumberFormat="1" applyFont="1" applyAlignment="1">
      <alignment vertical="center"/>
    </xf>
    <xf numFmtId="177" fontId="1" fillId="0" borderId="0" xfId="0" applyNumberFormat="1" applyFont="1" applyAlignment="1">
      <alignment horizontal="righ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right" vertical="center"/>
    </xf>
    <xf numFmtId="0" fontId="1" fillId="0" borderId="0" xfId="0" applyNumberFormat="1" applyFont="1" applyAlignment="1">
      <alignment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 fillId="0" borderId="3" xfId="0" applyNumberFormat="1" applyFont="1" applyBorder="1" applyAlignment="1">
      <alignment vertical="center"/>
    </xf>
    <xf numFmtId="0" fontId="1" fillId="0" borderId="4" xfId="0" applyNumberFormat="1" applyFont="1" applyBorder="1" applyAlignment="1">
      <alignment vertical="center"/>
    </xf>
    <xf numFmtId="0" fontId="1" fillId="0" borderId="26" xfId="0" applyNumberFormat="1" applyFont="1" applyBorder="1" applyAlignment="1">
      <alignment vertical="center"/>
    </xf>
    <xf numFmtId="0" fontId="1" fillId="0" borderId="7" xfId="0" applyNumberFormat="1" applyFont="1" applyBorder="1" applyAlignment="1">
      <alignment vertical="center"/>
    </xf>
    <xf numFmtId="0" fontId="1" fillId="0" borderId="10" xfId="0" applyNumberFormat="1" applyFont="1" applyBorder="1" applyAlignment="1">
      <alignment vertical="center"/>
    </xf>
    <xf numFmtId="0" fontId="1" fillId="0" borderId="11" xfId="0" applyNumberFormat="1" applyFont="1" applyBorder="1" applyAlignment="1">
      <alignment vertical="center"/>
    </xf>
    <xf numFmtId="0" fontId="1" fillId="0" borderId="12" xfId="0" applyNumberFormat="1" applyFont="1" applyBorder="1" applyAlignment="1">
      <alignment vertical="center"/>
    </xf>
    <xf numFmtId="0" fontId="1" fillId="0" borderId="14" xfId="0" applyNumberFormat="1" applyFont="1" applyBorder="1" applyAlignment="1">
      <alignment vertical="center"/>
    </xf>
    <xf numFmtId="0" fontId="1" fillId="0" borderId="13" xfId="0" applyNumberFormat="1" applyFont="1" applyBorder="1" applyAlignment="1">
      <alignment vertical="center"/>
    </xf>
    <xf numFmtId="0" fontId="1" fillId="0" borderId="0" xfId="0" applyNumberFormat="1" applyFont="1" applyBorder="1" applyAlignment="1">
      <alignment vertical="center"/>
    </xf>
    <xf numFmtId="0" fontId="1" fillId="0" borderId="17" xfId="0" applyNumberFormat="1" applyFont="1" applyBorder="1" applyAlignment="1">
      <alignment vertical="center"/>
    </xf>
    <xf numFmtId="0" fontId="1" fillId="3" borderId="9" xfId="0" applyNumberFormat="1" applyFont="1" applyFill="1" applyBorder="1" applyAlignment="1">
      <alignment vertical="center"/>
    </xf>
    <xf numFmtId="0" fontId="1" fillId="3" borderId="10" xfId="0" applyNumberFormat="1" applyFont="1" applyFill="1" applyBorder="1" applyAlignment="1">
      <alignment vertical="center"/>
    </xf>
    <xf numFmtId="0" fontId="1" fillId="3" borderId="11" xfId="0" applyNumberFormat="1" applyFont="1" applyFill="1" applyBorder="1" applyAlignment="1">
      <alignment vertical="center"/>
    </xf>
    <xf numFmtId="0" fontId="1" fillId="3" borderId="8" xfId="0" applyNumberFormat="1" applyFont="1" applyFill="1" applyBorder="1" applyAlignment="1">
      <alignment vertical="center"/>
    </xf>
    <xf numFmtId="0" fontId="1" fillId="3" borderId="12" xfId="0" applyNumberFormat="1" applyFont="1" applyFill="1" applyBorder="1" applyAlignment="1">
      <alignment vertical="center"/>
    </xf>
    <xf numFmtId="0" fontId="1" fillId="3" borderId="14" xfId="0" applyNumberFormat="1" applyFont="1" applyFill="1" applyBorder="1" applyAlignment="1">
      <alignment vertical="center"/>
    </xf>
    <xf numFmtId="0" fontId="1" fillId="3" borderId="7" xfId="0" applyNumberFormat="1" applyFont="1" applyFill="1" applyBorder="1" applyAlignment="1">
      <alignment vertical="center"/>
    </xf>
    <xf numFmtId="0" fontId="1" fillId="3" borderId="13" xfId="0" applyNumberFormat="1" applyFont="1" applyFill="1" applyBorder="1" applyAlignment="1">
      <alignment vertical="center"/>
    </xf>
    <xf numFmtId="0" fontId="1" fillId="3" borderId="17" xfId="0" applyNumberFormat="1" applyFont="1" applyFill="1" applyBorder="1" applyAlignment="1">
      <alignment vertical="center"/>
    </xf>
    <xf numFmtId="0" fontId="1" fillId="3" borderId="0" xfId="0" applyNumberFormat="1" applyFont="1" applyFill="1" applyBorder="1" applyAlignment="1">
      <alignment vertical="center"/>
    </xf>
    <xf numFmtId="0" fontId="1" fillId="3" borderId="27" xfId="0" applyNumberFormat="1" applyFont="1" applyFill="1" applyBorder="1" applyAlignment="1">
      <alignment vertical="center"/>
    </xf>
    <xf numFmtId="0" fontId="1" fillId="3" borderId="16" xfId="0" applyNumberFormat="1" applyFont="1" applyFill="1" applyBorder="1" applyAlignment="1">
      <alignment vertical="center"/>
    </xf>
    <xf numFmtId="0" fontId="1" fillId="0" borderId="26" xfId="0" applyNumberFormat="1" applyFont="1" applyBorder="1" applyAlignment="1">
      <alignment horizontal="center" vertical="center"/>
    </xf>
    <xf numFmtId="0" fontId="1" fillId="3" borderId="10" xfId="0" applyNumberFormat="1" applyFont="1" applyFill="1" applyBorder="1" applyAlignment="1">
      <alignment horizontal="right" vertical="center"/>
    </xf>
    <xf numFmtId="4" fontId="1" fillId="3" borderId="13" xfId="0" applyNumberFormat="1" applyFont="1" applyFill="1" applyBorder="1" applyAlignment="1">
      <alignment horizontal="right" vertical="center"/>
    </xf>
    <xf numFmtId="0" fontId="1" fillId="3" borderId="26" xfId="0" applyNumberFormat="1" applyFont="1" applyFill="1" applyBorder="1" applyAlignment="1">
      <alignment vertical="center"/>
    </xf>
    <xf numFmtId="0" fontId="1" fillId="3" borderId="26" xfId="0" applyNumberFormat="1" applyFont="1" applyFill="1" applyBorder="1" applyAlignment="1">
      <alignment horizontal="right" vertical="center"/>
    </xf>
    <xf numFmtId="0" fontId="1" fillId="3" borderId="3" xfId="0" applyNumberFormat="1" applyFont="1" applyFill="1" applyBorder="1" applyAlignment="1">
      <alignment vertical="center"/>
    </xf>
    <xf numFmtId="0" fontId="1" fillId="3" borderId="4" xfId="0" applyNumberFormat="1" applyFont="1" applyFill="1" applyBorder="1" applyAlignment="1">
      <alignment vertical="center"/>
    </xf>
    <xf numFmtId="0" fontId="1" fillId="3" borderId="1" xfId="0" applyNumberFormat="1" applyFont="1" applyFill="1" applyBorder="1" applyAlignment="1">
      <alignment vertical="center"/>
    </xf>
    <xf numFmtId="0" fontId="1" fillId="3" borderId="14" xfId="0" applyNumberFormat="1" applyFont="1" applyFill="1" applyBorder="1" applyAlignment="1">
      <alignment horizontal="left" vertical="center"/>
    </xf>
    <xf numFmtId="0" fontId="1" fillId="3" borderId="12" xfId="0" applyNumberFormat="1" applyFont="1" applyFill="1" applyBorder="1" applyAlignment="1">
      <alignment horizontal="left" vertical="center"/>
    </xf>
    <xf numFmtId="0" fontId="1" fillId="3" borderId="13" xfId="0" applyNumberFormat="1" applyFont="1" applyFill="1" applyBorder="1" applyAlignment="1">
      <alignment horizontal="left" vertical="center"/>
    </xf>
    <xf numFmtId="0" fontId="3" fillId="0" borderId="0" xfId="0" applyNumberFormat="1" applyFont="1" applyAlignment="1">
      <alignment vertical="center"/>
    </xf>
    <xf numFmtId="0" fontId="1" fillId="3" borderId="13" xfId="0" applyNumberFormat="1" applyFont="1" applyFill="1" applyBorder="1" applyAlignment="1">
      <alignment vertical="center" shrinkToFit="1"/>
    </xf>
    <xf numFmtId="49" fontId="1" fillId="3" borderId="10" xfId="0" applyNumberFormat="1" applyFont="1" applyFill="1" applyBorder="1" applyAlignment="1">
      <alignment horizontal="right" vertical="center"/>
    </xf>
    <xf numFmtId="0" fontId="1" fillId="3" borderId="4" xfId="0" applyNumberFormat="1" applyFont="1" applyFill="1" applyBorder="1" applyAlignment="1">
      <alignment vertical="center" shrinkToFit="1"/>
    </xf>
    <xf numFmtId="0" fontId="1" fillId="3" borderId="27" xfId="0" applyNumberFormat="1" applyFont="1" applyFill="1" applyBorder="1" applyAlignment="1">
      <alignment vertical="center" shrinkToFit="1"/>
    </xf>
    <xf numFmtId="0" fontId="1" fillId="0" borderId="0" xfId="0" applyNumberFormat="1" applyFont="1" applyFill="1" applyBorder="1" applyAlignment="1">
      <alignment vertical="center"/>
    </xf>
    <xf numFmtId="0" fontId="1" fillId="0" borderId="17" xfId="0" applyNumberFormat="1" applyFont="1" applyFill="1" applyBorder="1" applyAlignment="1">
      <alignment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right" vertical="center"/>
    </xf>
    <xf numFmtId="0" fontId="1" fillId="0" borderId="0" xfId="1" applyFont="1" applyAlignment="1">
      <alignment vertical="center"/>
    </xf>
    <xf numFmtId="0" fontId="5" fillId="0" borderId="0" xfId="1" applyFont="1" applyAlignment="1">
      <alignment horizontal="center" vertical="center"/>
    </xf>
    <xf numFmtId="0" fontId="1" fillId="0" borderId="0" xfId="1" applyFont="1" applyAlignment="1">
      <alignment horizontal="right" vertical="center"/>
    </xf>
    <xf numFmtId="176" fontId="1" fillId="0" borderId="0" xfId="1" applyNumberFormat="1" applyFont="1" applyAlignment="1">
      <alignment vertical="center"/>
    </xf>
    <xf numFmtId="0" fontId="1" fillId="0" borderId="28" xfId="1" applyFont="1" applyBorder="1" applyAlignment="1">
      <alignment horizontal="left" vertical="center"/>
    </xf>
    <xf numFmtId="0" fontId="1" fillId="0" borderId="29" xfId="1" applyFont="1" applyBorder="1" applyAlignment="1">
      <alignment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1" fillId="0" borderId="31" xfId="1" applyFont="1" applyBorder="1" applyAlignment="1">
      <alignment vertical="center"/>
    </xf>
    <xf numFmtId="0" fontId="1" fillId="0" borderId="0" xfId="1" applyFont="1" applyBorder="1" applyAlignment="1">
      <alignment vertical="center"/>
    </xf>
    <xf numFmtId="0" fontId="5" fillId="0" borderId="0" xfId="1" applyFont="1" applyBorder="1" applyAlignment="1">
      <alignment horizontal="center" vertical="center"/>
    </xf>
    <xf numFmtId="0" fontId="5" fillId="0" borderId="32" xfId="1" applyFont="1" applyBorder="1" applyAlignment="1">
      <alignment horizontal="center" vertical="center"/>
    </xf>
    <xf numFmtId="0" fontId="1" fillId="0" borderId="0" xfId="1" applyFont="1" applyBorder="1" applyAlignment="1">
      <alignment vertical="center" shrinkToFit="1"/>
    </xf>
    <xf numFmtId="0" fontId="3" fillId="0" borderId="0" xfId="1" applyFont="1" applyAlignment="1">
      <alignment vertical="center"/>
    </xf>
    <xf numFmtId="0" fontId="1" fillId="2" borderId="1" xfId="1" applyFont="1" applyFill="1" applyBorder="1" applyAlignment="1">
      <alignment horizontal="center" vertical="center"/>
    </xf>
    <xf numFmtId="0" fontId="1" fillId="0" borderId="0" xfId="1" applyFont="1" applyBorder="1" applyAlignment="1">
      <alignment horizontal="left" vertical="center"/>
    </xf>
    <xf numFmtId="0" fontId="1" fillId="2" borderId="1" xfId="1" applyFont="1" applyFill="1" applyBorder="1" applyAlignment="1">
      <alignment vertical="center"/>
    </xf>
    <xf numFmtId="0" fontId="1" fillId="0" borderId="3" xfId="1" applyFont="1" applyBorder="1" applyAlignment="1">
      <alignment horizontal="center" vertical="center"/>
    </xf>
    <xf numFmtId="176" fontId="4" fillId="3" borderId="4" xfId="1" applyNumberFormat="1" applyFont="1" applyFill="1" applyBorder="1" applyAlignment="1">
      <alignment horizontal="right" vertical="center"/>
    </xf>
    <xf numFmtId="0" fontId="4" fillId="3" borderId="4" xfId="1" applyNumberFormat="1" applyFont="1" applyFill="1" applyBorder="1" applyAlignment="1">
      <alignment horizontal="right" vertical="center"/>
    </xf>
    <xf numFmtId="0" fontId="1" fillId="0" borderId="0" xfId="1" applyNumberFormat="1" applyFont="1" applyAlignment="1">
      <alignment vertical="center"/>
    </xf>
    <xf numFmtId="0" fontId="1" fillId="0" borderId="0" xfId="1" applyFont="1" applyFill="1" applyBorder="1" applyAlignment="1">
      <alignment vertical="center"/>
    </xf>
    <xf numFmtId="0" fontId="1" fillId="0" borderId="0" xfId="1" applyFont="1" applyFill="1" applyBorder="1" applyAlignment="1">
      <alignment horizontal="center" vertical="center"/>
    </xf>
    <xf numFmtId="176" fontId="1" fillId="0" borderId="0" xfId="1" applyNumberFormat="1" applyFont="1" applyFill="1" applyBorder="1" applyAlignment="1">
      <alignment horizontal="right" vertical="center"/>
    </xf>
    <xf numFmtId="0" fontId="9" fillId="0" borderId="0" xfId="1" applyFont="1" applyBorder="1" applyAlignment="1">
      <alignment vertical="center"/>
    </xf>
    <xf numFmtId="176" fontId="9" fillId="0" borderId="0" xfId="1" applyNumberFormat="1" applyFont="1" applyAlignment="1">
      <alignment vertical="center"/>
    </xf>
    <xf numFmtId="0" fontId="9" fillId="0" borderId="0" xfId="1" applyFont="1" applyAlignment="1">
      <alignment vertical="center"/>
    </xf>
    <xf numFmtId="0" fontId="9" fillId="0" borderId="0" xfId="1" applyFont="1" applyAlignment="1">
      <alignment vertical="center" wrapText="1"/>
    </xf>
    <xf numFmtId="0" fontId="7" fillId="0" borderId="0" xfId="1"/>
    <xf numFmtId="0" fontId="1" fillId="3" borderId="1" xfId="1" applyFont="1" applyFill="1" applyBorder="1" applyAlignment="1">
      <alignment horizontal="right" vertical="center"/>
    </xf>
    <xf numFmtId="0" fontId="1" fillId="0" borderId="9" xfId="1" applyFont="1" applyBorder="1" applyAlignment="1">
      <alignment vertical="center"/>
    </xf>
    <xf numFmtId="0" fontId="1" fillId="0" borderId="24" xfId="1" applyFont="1" applyBorder="1" applyAlignment="1">
      <alignment vertical="center"/>
    </xf>
    <xf numFmtId="177" fontId="7" fillId="0" borderId="0" xfId="1" applyNumberFormat="1"/>
    <xf numFmtId="177" fontId="1" fillId="3" borderId="1" xfId="1" applyNumberFormat="1" applyFont="1" applyFill="1" applyBorder="1" applyAlignment="1">
      <alignment horizontal="right" vertical="center"/>
    </xf>
    <xf numFmtId="177" fontId="1" fillId="3" borderId="3" xfId="1" applyNumberFormat="1" applyFont="1" applyFill="1" applyBorder="1" applyAlignment="1">
      <alignment horizontal="right" vertical="center"/>
    </xf>
    <xf numFmtId="177" fontId="9" fillId="0" borderId="19" xfId="1" applyNumberFormat="1" applyFont="1" applyBorder="1" applyAlignment="1">
      <alignment horizontal="right" vertical="center"/>
    </xf>
    <xf numFmtId="177" fontId="9" fillId="0" borderId="34" xfId="1" applyNumberFormat="1" applyFont="1" applyBorder="1" applyAlignment="1">
      <alignment horizontal="right" vertical="center"/>
    </xf>
    <xf numFmtId="0" fontId="1" fillId="0" borderId="17" xfId="1" applyFont="1" applyBorder="1" applyAlignment="1">
      <alignment vertical="center"/>
    </xf>
    <xf numFmtId="0" fontId="1" fillId="0" borderId="1" xfId="1" applyFont="1" applyBorder="1" applyAlignment="1">
      <alignment vertical="center"/>
    </xf>
    <xf numFmtId="0" fontId="1" fillId="0" borderId="5" xfId="1" applyFont="1" applyBorder="1" applyAlignment="1">
      <alignment vertical="center"/>
    </xf>
    <xf numFmtId="0" fontId="1" fillId="0" borderId="2" xfId="1" applyFont="1" applyBorder="1" applyAlignment="1">
      <alignment vertical="center"/>
    </xf>
    <xf numFmtId="177" fontId="1" fillId="0" borderId="1" xfId="1" applyNumberFormat="1" applyFont="1" applyBorder="1" applyAlignment="1">
      <alignment horizontal="right" vertical="center"/>
    </xf>
    <xf numFmtId="0" fontId="1" fillId="0" borderId="46" xfId="1" applyFont="1" applyBorder="1" applyAlignment="1">
      <alignment vertical="center"/>
    </xf>
    <xf numFmtId="0" fontId="9" fillId="0" borderId="1" xfId="1" applyFont="1" applyBorder="1" applyAlignment="1">
      <alignment vertical="center"/>
    </xf>
    <xf numFmtId="0" fontId="1" fillId="0" borderId="19" xfId="1" applyFont="1" applyBorder="1" applyAlignment="1">
      <alignment horizontal="center" vertical="center"/>
    </xf>
    <xf numFmtId="0" fontId="1" fillId="0" borderId="18" xfId="1" applyFont="1" applyBorder="1" applyAlignment="1">
      <alignment vertical="center"/>
    </xf>
    <xf numFmtId="177" fontId="1" fillId="0" borderId="8" xfId="1" applyNumberFormat="1" applyFont="1" applyBorder="1" applyAlignment="1">
      <alignment horizontal="right" vertical="center"/>
    </xf>
    <xf numFmtId="0" fontId="10" fillId="0" borderId="9" xfId="1" applyFont="1" applyBorder="1" applyAlignment="1">
      <alignment vertical="center" wrapText="1" shrinkToFit="1"/>
    </xf>
    <xf numFmtId="0" fontId="1" fillId="0" borderId="24" xfId="1" applyFont="1" applyBorder="1" applyAlignment="1">
      <alignment vertical="center" wrapText="1" shrinkToFit="1"/>
    </xf>
    <xf numFmtId="177" fontId="1" fillId="0" borderId="16" xfId="1" applyNumberFormat="1" applyFont="1" applyBorder="1" applyAlignment="1">
      <alignment horizontal="right" vertical="center"/>
    </xf>
    <xf numFmtId="0" fontId="1" fillId="0" borderId="47" xfId="1" applyFont="1" applyBorder="1" applyAlignment="1">
      <alignment vertical="center"/>
    </xf>
    <xf numFmtId="0" fontId="1" fillId="0" borderId="19" xfId="1" applyFont="1" applyBorder="1" applyAlignment="1">
      <alignment horizontal="right" vertical="center"/>
    </xf>
    <xf numFmtId="0" fontId="1" fillId="0" borderId="25" xfId="1" applyFont="1" applyBorder="1" applyAlignment="1">
      <alignment vertical="center"/>
    </xf>
    <xf numFmtId="177" fontId="1" fillId="0" borderId="0" xfId="1" applyNumberFormat="1" applyFont="1" applyAlignment="1">
      <alignment vertical="center"/>
    </xf>
    <xf numFmtId="177" fontId="1" fillId="0" borderId="0" xfId="1" applyNumberFormat="1" applyFont="1" applyAlignment="1">
      <alignment horizontal="right" vertical="center"/>
    </xf>
    <xf numFmtId="177" fontId="4" fillId="0" borderId="0" xfId="1" applyNumberFormat="1" applyFont="1" applyAlignment="1">
      <alignment horizontal="right" vertical="center"/>
    </xf>
    <xf numFmtId="0" fontId="3" fillId="0" borderId="0" xfId="1" applyNumberFormat="1" applyFont="1" applyAlignment="1">
      <alignment vertical="center"/>
    </xf>
    <xf numFmtId="0" fontId="1" fillId="3" borderId="9" xfId="1" applyNumberFormat="1" applyFont="1" applyFill="1" applyBorder="1" applyAlignment="1">
      <alignment vertical="center"/>
    </xf>
    <xf numFmtId="0" fontId="1" fillId="3" borderId="10" xfId="1" applyNumberFormat="1" applyFont="1" applyFill="1" applyBorder="1" applyAlignment="1">
      <alignment vertical="center"/>
    </xf>
    <xf numFmtId="0" fontId="1" fillId="3" borderId="11" xfId="1" applyNumberFormat="1" applyFont="1" applyFill="1" applyBorder="1" applyAlignment="1">
      <alignment vertical="center"/>
    </xf>
    <xf numFmtId="0" fontId="1" fillId="3" borderId="8" xfId="1" applyNumberFormat="1" applyFont="1" applyFill="1" applyBorder="1" applyAlignment="1">
      <alignment vertical="center"/>
    </xf>
    <xf numFmtId="0" fontId="1" fillId="3" borderId="12" xfId="1" applyNumberFormat="1" applyFont="1" applyFill="1" applyBorder="1" applyAlignment="1">
      <alignment vertical="center"/>
    </xf>
    <xf numFmtId="0" fontId="1" fillId="3" borderId="14" xfId="1" applyNumberFormat="1" applyFont="1" applyFill="1" applyBorder="1" applyAlignment="1">
      <alignment vertical="center"/>
    </xf>
    <xf numFmtId="0" fontId="1" fillId="3" borderId="7" xfId="1" applyNumberFormat="1" applyFont="1" applyFill="1" applyBorder="1" applyAlignment="1">
      <alignment vertical="center"/>
    </xf>
    <xf numFmtId="0" fontId="1" fillId="3" borderId="13" xfId="1" applyNumberFormat="1" applyFont="1" applyFill="1" applyBorder="1" applyAlignment="1">
      <alignment vertical="center"/>
    </xf>
    <xf numFmtId="0" fontId="1" fillId="3" borderId="0" xfId="1" applyNumberFormat="1" applyFont="1" applyFill="1" applyBorder="1" applyAlignment="1">
      <alignment vertical="center"/>
    </xf>
    <xf numFmtId="0" fontId="1" fillId="3" borderId="27" xfId="1" applyNumberFormat="1" applyFont="1" applyFill="1" applyBorder="1" applyAlignment="1">
      <alignment vertical="center"/>
    </xf>
    <xf numFmtId="0" fontId="1" fillId="3" borderId="16" xfId="1" applyNumberFormat="1" applyFont="1" applyFill="1" applyBorder="1" applyAlignment="1">
      <alignment vertical="center"/>
    </xf>
    <xf numFmtId="0" fontId="1" fillId="3" borderId="17" xfId="1" applyNumberFormat="1" applyFont="1" applyFill="1" applyBorder="1" applyAlignment="1">
      <alignment vertical="center"/>
    </xf>
    <xf numFmtId="0" fontId="1" fillId="3" borderId="37" xfId="1" applyFont="1" applyFill="1" applyBorder="1" applyAlignment="1">
      <alignment vertical="center"/>
    </xf>
    <xf numFmtId="0" fontId="1" fillId="3" borderId="39" xfId="1" applyFont="1" applyFill="1" applyBorder="1" applyAlignment="1">
      <alignment vertical="center"/>
    </xf>
    <xf numFmtId="0" fontId="1" fillId="3" borderId="38" xfId="1" applyFont="1" applyFill="1" applyBorder="1" applyAlignment="1">
      <alignment vertical="center"/>
    </xf>
    <xf numFmtId="0" fontId="1" fillId="3" borderId="51" xfId="1" applyFont="1" applyFill="1" applyBorder="1" applyAlignment="1">
      <alignment vertical="center"/>
    </xf>
    <xf numFmtId="0" fontId="1" fillId="3" borderId="52" xfId="1" applyFont="1" applyFill="1" applyBorder="1" applyAlignment="1">
      <alignment vertical="center"/>
    </xf>
    <xf numFmtId="0" fontId="1" fillId="3" borderId="53" xfId="1" applyFont="1" applyFill="1" applyBorder="1" applyAlignment="1">
      <alignment vertical="center"/>
    </xf>
    <xf numFmtId="0" fontId="1" fillId="3" borderId="55" xfId="1" applyNumberFormat="1" applyFont="1" applyFill="1" applyBorder="1" applyAlignment="1">
      <alignment vertical="center"/>
    </xf>
    <xf numFmtId="0" fontId="1" fillId="3" borderId="56" xfId="1" applyNumberFormat="1" applyFont="1" applyFill="1" applyBorder="1" applyAlignment="1">
      <alignment vertical="center"/>
    </xf>
    <xf numFmtId="0" fontId="1" fillId="3" borderId="52" xfId="1" applyNumberFormat="1" applyFont="1" applyFill="1" applyBorder="1" applyAlignment="1">
      <alignment vertical="center"/>
    </xf>
    <xf numFmtId="0" fontId="1" fillId="3" borderId="53" xfId="1" applyNumberFormat="1" applyFont="1" applyFill="1" applyBorder="1" applyAlignment="1">
      <alignment vertical="center"/>
    </xf>
    <xf numFmtId="178" fontId="1" fillId="3" borderId="3" xfId="1" applyNumberFormat="1" applyFont="1" applyFill="1" applyBorder="1" applyAlignment="1">
      <alignment vertical="center"/>
    </xf>
    <xf numFmtId="178" fontId="1" fillId="3" borderId="26" xfId="1" applyNumberFormat="1" applyFont="1" applyFill="1" applyBorder="1" applyAlignment="1">
      <alignment vertical="center"/>
    </xf>
    <xf numFmtId="178" fontId="1" fillId="3" borderId="4" xfId="1" applyNumberFormat="1" applyFont="1" applyFill="1" applyBorder="1" applyAlignment="1">
      <alignment vertical="center"/>
    </xf>
    <xf numFmtId="49" fontId="1" fillId="3" borderId="0" xfId="1" applyNumberFormat="1" applyFont="1" applyFill="1" applyBorder="1" applyAlignment="1">
      <alignment horizontal="right" vertical="center"/>
    </xf>
    <xf numFmtId="0" fontId="1" fillId="3" borderId="0" xfId="1" applyNumberFormat="1" applyFont="1" applyFill="1" applyBorder="1" applyAlignment="1">
      <alignment horizontal="right" vertical="center"/>
    </xf>
    <xf numFmtId="0" fontId="1" fillId="0" borderId="0" xfId="0" applyNumberFormat="1" applyFont="1" applyFill="1" applyBorder="1" applyAlignment="1">
      <alignment vertical="center" shrinkToFit="1"/>
    </xf>
    <xf numFmtId="0" fontId="1" fillId="0" borderId="9" xfId="1" applyFont="1" applyBorder="1" applyAlignment="1">
      <alignment horizontal="center" vertical="center"/>
    </xf>
    <xf numFmtId="0" fontId="1" fillId="0" borderId="12" xfId="1" applyFont="1" applyBorder="1" applyAlignment="1">
      <alignment horizontal="center" vertical="center"/>
    </xf>
    <xf numFmtId="176" fontId="4" fillId="3" borderId="11" xfId="1" applyNumberFormat="1" applyFont="1" applyFill="1" applyBorder="1" applyAlignment="1">
      <alignment vertical="center"/>
    </xf>
    <xf numFmtId="0" fontId="4" fillId="3" borderId="14" xfId="1" applyNumberFormat="1" applyFont="1" applyFill="1" applyBorder="1" applyAlignment="1">
      <alignment vertical="center"/>
    </xf>
    <xf numFmtId="0" fontId="1" fillId="0" borderId="3" xfId="1" applyFont="1" applyBorder="1" applyAlignment="1">
      <alignment vertical="center" wrapText="1" shrinkToFit="1"/>
    </xf>
    <xf numFmtId="0" fontId="1" fillId="2" borderId="1" xfId="1" applyNumberFormat="1" applyFont="1" applyFill="1" applyBorder="1" applyAlignment="1">
      <alignment horizontal="center" vertical="center"/>
    </xf>
    <xf numFmtId="0" fontId="1" fillId="2" borderId="9" xfId="1" applyNumberFormat="1" applyFont="1" applyFill="1" applyBorder="1" applyAlignment="1">
      <alignment horizontal="center" vertical="center"/>
    </xf>
    <xf numFmtId="0" fontId="1" fillId="2" borderId="10" xfId="1" applyNumberFormat="1" applyFont="1" applyFill="1" applyBorder="1" applyAlignment="1">
      <alignment horizontal="center" vertical="center"/>
    </xf>
    <xf numFmtId="0" fontId="1" fillId="2" borderId="11"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 fillId="2" borderId="27" xfId="1" applyNumberFormat="1" applyFont="1" applyFill="1" applyBorder="1" applyAlignment="1">
      <alignment horizontal="center" vertical="center"/>
    </xf>
    <xf numFmtId="0" fontId="1" fillId="2" borderId="12" xfId="1" applyNumberFormat="1" applyFont="1" applyFill="1" applyBorder="1" applyAlignment="1">
      <alignment horizontal="center" vertical="center"/>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3" fillId="2" borderId="50" xfId="1" applyNumberFormat="1" applyFont="1" applyFill="1" applyBorder="1" applyAlignment="1">
      <alignment horizontal="center" vertical="center"/>
    </xf>
    <xf numFmtId="0" fontId="1" fillId="2" borderId="50" xfId="1" applyFont="1" applyFill="1" applyBorder="1" applyAlignment="1">
      <alignment horizontal="center" vertical="center"/>
    </xf>
    <xf numFmtId="0" fontId="1" fillId="2" borderId="54" xfId="1" applyNumberFormat="1" applyFont="1" applyFill="1" applyBorder="1" applyAlignment="1">
      <alignment horizontal="center" vertical="center"/>
    </xf>
    <xf numFmtId="0" fontId="1" fillId="2" borderId="55" xfId="1" applyNumberFormat="1" applyFont="1" applyFill="1" applyBorder="1" applyAlignment="1">
      <alignment horizontal="center" vertical="center"/>
    </xf>
    <xf numFmtId="0" fontId="1" fillId="2" borderId="51" xfId="1" applyNumberFormat="1" applyFont="1" applyFill="1" applyBorder="1" applyAlignment="1">
      <alignment horizontal="center" vertical="center"/>
    </xf>
    <xf numFmtId="0" fontId="1" fillId="2" borderId="52" xfId="1" applyNumberFormat="1" applyFont="1" applyFill="1" applyBorder="1" applyAlignment="1">
      <alignment horizontal="center" vertical="center"/>
    </xf>
    <xf numFmtId="0" fontId="1" fillId="2" borderId="56" xfId="1" applyNumberFormat="1" applyFont="1" applyFill="1" applyBorder="1" applyAlignment="1">
      <alignment horizontal="center" vertical="center"/>
    </xf>
    <xf numFmtId="0" fontId="1" fillId="2" borderId="53" xfId="1" applyNumberFormat="1" applyFont="1" applyFill="1" applyBorder="1" applyAlignment="1">
      <alignment horizontal="center" vertical="center"/>
    </xf>
    <xf numFmtId="177" fontId="1" fillId="0" borderId="8" xfId="1" applyNumberFormat="1" applyFont="1" applyBorder="1" applyAlignment="1">
      <alignment horizontal="right" vertical="center"/>
    </xf>
    <xf numFmtId="177" fontId="1" fillId="0" borderId="7" xfId="1" applyNumberFormat="1" applyFont="1" applyBorder="1" applyAlignment="1">
      <alignment horizontal="right" vertical="center"/>
    </xf>
    <xf numFmtId="177" fontId="1" fillId="0" borderId="9" xfId="1" applyNumberFormat="1" applyFont="1" applyBorder="1" applyAlignment="1">
      <alignment horizontal="right" vertical="center"/>
    </xf>
    <xf numFmtId="177" fontId="1" fillId="0" borderId="12" xfId="1" applyNumberFormat="1" applyFont="1" applyBorder="1" applyAlignment="1">
      <alignment horizontal="right" vertical="center"/>
    </xf>
    <xf numFmtId="177" fontId="9" fillId="0" borderId="20" xfId="1" applyNumberFormat="1" applyFont="1" applyBorder="1" applyAlignment="1">
      <alignment horizontal="right" vertical="center"/>
    </xf>
    <xf numFmtId="177" fontId="9" fillId="0" borderId="21" xfId="1" applyNumberFormat="1" applyFont="1" applyBorder="1" applyAlignment="1">
      <alignment horizontal="right" vertical="center"/>
    </xf>
    <xf numFmtId="0" fontId="1" fillId="0" borderId="22" xfId="1" applyFont="1" applyBorder="1" applyAlignment="1">
      <alignment horizontal="center" vertical="center"/>
    </xf>
    <xf numFmtId="0" fontId="1" fillId="0" borderId="23" xfId="1" applyFont="1" applyBorder="1" applyAlignment="1">
      <alignment horizontal="center" vertical="center"/>
    </xf>
    <xf numFmtId="0" fontId="1" fillId="2" borderId="1" xfId="1" applyFont="1" applyFill="1" applyBorder="1" applyAlignment="1">
      <alignment horizontal="center" vertical="center"/>
    </xf>
    <xf numFmtId="177" fontId="1" fillId="3" borderId="3" xfId="1" applyNumberFormat="1" applyFont="1" applyFill="1" applyBorder="1" applyAlignment="1">
      <alignment horizontal="right" vertical="center"/>
    </xf>
    <xf numFmtId="177" fontId="1" fillId="3" borderId="4" xfId="1" applyNumberFormat="1" applyFont="1" applyFill="1" applyBorder="1" applyAlignment="1">
      <alignment horizontal="right" vertical="center"/>
    </xf>
    <xf numFmtId="0" fontId="1" fillId="2" borderId="1" xfId="1" applyFont="1" applyFill="1" applyBorder="1" applyAlignment="1">
      <alignment horizontal="center" vertical="center" wrapText="1"/>
    </xf>
    <xf numFmtId="177" fontId="1" fillId="0" borderId="1" xfId="1" applyNumberFormat="1" applyFont="1" applyBorder="1" applyAlignment="1">
      <alignment horizontal="right" vertical="center"/>
    </xf>
    <xf numFmtId="177" fontId="1" fillId="0" borderId="3" xfId="1" applyNumberFormat="1" applyFont="1" applyBorder="1" applyAlignment="1">
      <alignment horizontal="right" vertical="center"/>
    </xf>
    <xf numFmtId="177" fontId="9" fillId="0" borderId="22" xfId="1" applyNumberFormat="1" applyFont="1" applyBorder="1" applyAlignment="1">
      <alignment horizontal="right" vertical="center"/>
    </xf>
    <xf numFmtId="177" fontId="9" fillId="0" borderId="23" xfId="1" applyNumberFormat="1" applyFont="1" applyBorder="1" applyAlignment="1">
      <alignment horizontal="right" vertical="center"/>
    </xf>
    <xf numFmtId="0" fontId="1" fillId="0" borderId="48" xfId="1" applyFont="1" applyBorder="1" applyAlignment="1">
      <alignment horizontal="center" vertical="center"/>
    </xf>
    <xf numFmtId="0" fontId="1" fillId="0" borderId="49" xfId="1" applyFont="1" applyBorder="1" applyAlignment="1">
      <alignment horizontal="center" vertical="center"/>
    </xf>
    <xf numFmtId="0" fontId="1" fillId="2" borderId="1" xfId="1" applyFont="1" applyFill="1" applyBorder="1" applyAlignment="1">
      <alignment horizontal="center" vertical="center" textRotation="255"/>
    </xf>
    <xf numFmtId="0" fontId="1" fillId="3" borderId="1" xfId="1" applyFont="1" applyFill="1" applyBorder="1" applyAlignment="1">
      <alignment horizontal="right" vertical="center"/>
    </xf>
    <xf numFmtId="177" fontId="1" fillId="3" borderId="1" xfId="1" applyNumberFormat="1" applyFont="1" applyFill="1" applyBorder="1" applyAlignment="1">
      <alignment horizontal="right" vertical="center"/>
    </xf>
    <xf numFmtId="0" fontId="1" fillId="2" borderId="9"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4" xfId="1" applyFont="1" applyFill="1" applyBorder="1" applyAlignment="1">
      <alignment horizontal="center" vertical="center"/>
    </xf>
    <xf numFmtId="177" fontId="1" fillId="0" borderId="11" xfId="1" applyNumberFormat="1" applyFont="1" applyBorder="1" applyAlignment="1">
      <alignment horizontal="right" vertical="center"/>
    </xf>
    <xf numFmtId="177" fontId="1" fillId="0" borderId="14" xfId="1" applyNumberFormat="1" applyFont="1" applyBorder="1" applyAlignment="1">
      <alignment horizontal="right"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2" borderId="3" xfId="1" applyFont="1" applyFill="1" applyBorder="1" applyAlignment="1">
      <alignment horizontal="center" vertical="center"/>
    </xf>
    <xf numFmtId="0" fontId="1" fillId="2" borderId="26"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40" xfId="1" applyFont="1" applyFill="1" applyBorder="1" applyAlignment="1">
      <alignment horizontal="center" vertical="center"/>
    </xf>
    <xf numFmtId="0" fontId="1" fillId="3" borderId="3" xfId="1" applyFont="1" applyFill="1" applyBorder="1" applyAlignment="1">
      <alignment horizontal="right" vertical="center"/>
    </xf>
    <xf numFmtId="0" fontId="1" fillId="3" borderId="4" xfId="1" applyFont="1" applyFill="1" applyBorder="1" applyAlignment="1">
      <alignment horizontal="right"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21" xfId="1" applyFont="1" applyBorder="1" applyAlignment="1">
      <alignment horizontal="center" vertical="center"/>
    </xf>
    <xf numFmtId="177" fontId="1" fillId="0" borderId="16" xfId="1" applyNumberFormat="1" applyFont="1" applyBorder="1" applyAlignment="1">
      <alignment horizontal="right" vertical="center"/>
    </xf>
    <xf numFmtId="0" fontId="1" fillId="0" borderId="44" xfId="1" applyFont="1" applyBorder="1" applyAlignment="1">
      <alignment horizontal="center" vertical="center"/>
    </xf>
    <xf numFmtId="0" fontId="1" fillId="0" borderId="45" xfId="1" applyFont="1" applyBorder="1" applyAlignment="1">
      <alignment horizontal="center" vertical="center"/>
    </xf>
    <xf numFmtId="0" fontId="1" fillId="0" borderId="18" xfId="1" applyFont="1" applyBorder="1" applyAlignment="1">
      <alignment horizontal="center" vertical="center"/>
    </xf>
    <xf numFmtId="0" fontId="1" fillId="0" borderId="15" xfId="1" applyFont="1" applyBorder="1" applyAlignment="1">
      <alignment horizontal="center" vertical="center"/>
    </xf>
    <xf numFmtId="0" fontId="1" fillId="2" borderId="3" xfId="1" applyFont="1" applyFill="1" applyBorder="1" applyAlignment="1">
      <alignment horizontal="center" vertical="center" shrinkToFit="1"/>
    </xf>
    <xf numFmtId="0" fontId="1" fillId="2" borderId="4" xfId="1" applyFont="1" applyFill="1" applyBorder="1" applyAlignment="1">
      <alignment horizontal="center" vertical="center" shrinkToFit="1"/>
    </xf>
    <xf numFmtId="0" fontId="1" fillId="2" borderId="37" xfId="1" applyFont="1" applyFill="1" applyBorder="1" applyAlignment="1">
      <alignment horizontal="center" vertical="center"/>
    </xf>
    <xf numFmtId="0" fontId="1" fillId="2" borderId="38" xfId="1" applyFont="1" applyFill="1" applyBorder="1" applyAlignment="1">
      <alignment horizontal="center" vertical="center"/>
    </xf>
    <xf numFmtId="0" fontId="1" fillId="3" borderId="37" xfId="1" applyFont="1" applyFill="1" applyBorder="1" applyAlignment="1">
      <alignment horizontal="left" vertical="center"/>
    </xf>
    <xf numFmtId="0" fontId="1" fillId="3" borderId="39" xfId="1" applyFont="1" applyFill="1" applyBorder="1" applyAlignment="1">
      <alignment horizontal="left" vertical="center"/>
    </xf>
    <xf numFmtId="0" fontId="1" fillId="3" borderId="38" xfId="1" applyFont="1" applyFill="1" applyBorder="1" applyAlignment="1">
      <alignment horizontal="left" vertical="center"/>
    </xf>
    <xf numFmtId="0" fontId="5" fillId="0" borderId="0" xfId="0" applyFont="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177" fontId="1" fillId="3" borderId="34" xfId="0" applyNumberFormat="1" applyFont="1" applyFill="1" applyBorder="1" applyAlignment="1">
      <alignment horizontal="right" vertical="center"/>
    </xf>
    <xf numFmtId="177" fontId="1" fillId="3" borderId="35" xfId="0" applyNumberFormat="1" applyFont="1" applyFill="1" applyBorder="1" applyAlignment="1">
      <alignment horizontal="right" vertical="center"/>
    </xf>
    <xf numFmtId="177" fontId="1" fillId="3" borderId="36" xfId="0" applyNumberFormat="1" applyFont="1" applyFill="1" applyBorder="1" applyAlignment="1">
      <alignment horizontal="right" vertical="center"/>
    </xf>
    <xf numFmtId="0" fontId="1"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3" borderId="9" xfId="0" applyNumberFormat="1" applyFont="1" applyFill="1" applyBorder="1" applyAlignment="1">
      <alignment horizontal="right" vertical="center"/>
    </xf>
    <xf numFmtId="0" fontId="1" fillId="3" borderId="10" xfId="0" applyNumberFormat="1" applyFont="1" applyFill="1" applyBorder="1" applyAlignment="1">
      <alignment horizontal="right" vertical="center"/>
    </xf>
    <xf numFmtId="0" fontId="3" fillId="2" borderId="3"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xf>
    <xf numFmtId="0" fontId="3" fillId="2" borderId="4" xfId="1" applyNumberFormat="1" applyFont="1" applyFill="1" applyBorder="1" applyAlignment="1">
      <alignment horizontal="center" vertical="center"/>
    </xf>
    <xf numFmtId="178" fontId="9" fillId="0" borderId="3" xfId="1" applyNumberFormat="1" applyFont="1" applyBorder="1" applyAlignment="1">
      <alignment horizontal="center" vertical="center"/>
    </xf>
    <xf numFmtId="178" fontId="9" fillId="0" borderId="26" xfId="1" applyNumberFormat="1" applyFont="1" applyBorder="1" applyAlignment="1">
      <alignment horizontal="center" vertical="center"/>
    </xf>
    <xf numFmtId="178" fontId="9" fillId="0" borderId="4" xfId="1" applyNumberFormat="1" applyFont="1" applyBorder="1" applyAlignment="1">
      <alignment horizontal="center" vertical="center"/>
    </xf>
    <xf numFmtId="0" fontId="1" fillId="2" borderId="3" xfId="1" applyNumberFormat="1" applyFont="1" applyFill="1" applyBorder="1" applyAlignment="1">
      <alignment horizontal="center" vertical="center"/>
    </xf>
    <xf numFmtId="0" fontId="1" fillId="2" borderId="26" xfId="1" applyNumberFormat="1" applyFont="1" applyFill="1" applyBorder="1" applyAlignment="1">
      <alignment horizontal="center" vertical="center"/>
    </xf>
    <xf numFmtId="0" fontId="1" fillId="2" borderId="4" xfId="1" applyNumberFormat="1" applyFont="1" applyFill="1" applyBorder="1" applyAlignment="1">
      <alignment horizontal="center" vertical="center"/>
    </xf>
    <xf numFmtId="178" fontId="1" fillId="3" borderId="3" xfId="1" applyNumberFormat="1" applyFont="1" applyFill="1" applyBorder="1" applyAlignment="1">
      <alignment horizontal="center" vertical="center"/>
    </xf>
    <xf numFmtId="178" fontId="1" fillId="3" borderId="26" xfId="1" applyNumberFormat="1" applyFont="1" applyFill="1" applyBorder="1" applyAlignment="1">
      <alignment horizontal="center" vertical="center"/>
    </xf>
    <xf numFmtId="178" fontId="1" fillId="3" borderId="4" xfId="1" applyNumberFormat="1" applyFont="1" applyFill="1" applyBorder="1" applyAlignment="1">
      <alignment horizontal="center" vertical="center"/>
    </xf>
    <xf numFmtId="0" fontId="1" fillId="0" borderId="0" xfId="0" applyFont="1" applyAlignment="1">
      <alignment horizontal="left"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3" borderId="13" xfId="0" applyNumberFormat="1" applyFont="1" applyFill="1" applyBorder="1" applyAlignment="1">
      <alignment horizontal="left" vertical="center" shrinkToFit="1"/>
    </xf>
    <xf numFmtId="0" fontId="1" fillId="3" borderId="14" xfId="0" applyNumberFormat="1" applyFont="1" applyFill="1" applyBorder="1" applyAlignment="1">
      <alignment horizontal="left" vertical="center" shrinkToFit="1"/>
    </xf>
    <xf numFmtId="0" fontId="1" fillId="3" borderId="12" xfId="0" applyNumberFormat="1" applyFont="1" applyFill="1" applyBorder="1" applyAlignment="1">
      <alignment horizontal="left" vertical="center" shrinkToFit="1"/>
    </xf>
    <xf numFmtId="0" fontId="1" fillId="3" borderId="10" xfId="0" applyNumberFormat="1" applyFont="1" applyFill="1" applyBorder="1" applyAlignment="1">
      <alignment horizontal="left" vertical="center" shrinkToFit="1"/>
    </xf>
    <xf numFmtId="0" fontId="1" fillId="3" borderId="11" xfId="0" applyNumberFormat="1" applyFont="1" applyFill="1" applyBorder="1" applyAlignment="1">
      <alignment horizontal="left" vertical="center" shrinkToFit="1"/>
    </xf>
    <xf numFmtId="0" fontId="1" fillId="0" borderId="1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3" borderId="3" xfId="0" applyNumberFormat="1" applyFont="1" applyFill="1" applyBorder="1" applyAlignment="1">
      <alignment horizontal="right" vertical="center"/>
    </xf>
    <xf numFmtId="0" fontId="1" fillId="3" borderId="26" xfId="0" applyNumberFormat="1" applyFont="1" applyFill="1" applyBorder="1" applyAlignment="1">
      <alignment horizontal="right" vertical="center"/>
    </xf>
    <xf numFmtId="0" fontId="1" fillId="3" borderId="26" xfId="0" applyNumberFormat="1" applyFont="1" applyFill="1" applyBorder="1" applyAlignment="1">
      <alignment horizontal="left" vertical="center"/>
    </xf>
    <xf numFmtId="0" fontId="1" fillId="3" borderId="4" xfId="0" applyNumberFormat="1" applyFont="1" applyFill="1" applyBorder="1" applyAlignment="1">
      <alignment horizontal="left" vertical="center"/>
    </xf>
    <xf numFmtId="0" fontId="1" fillId="0" borderId="25" xfId="0" applyNumberFormat="1" applyFont="1" applyBorder="1" applyAlignment="1">
      <alignment horizontal="left" vertical="center"/>
    </xf>
    <xf numFmtId="0" fontId="1" fillId="0" borderId="33" xfId="0" applyNumberFormat="1" applyFont="1" applyBorder="1" applyAlignment="1">
      <alignment horizontal="left" vertical="center"/>
    </xf>
  </cellXfs>
  <cellStyles count="2">
    <cellStyle name="標準" xfId="0" builtinId="0"/>
    <cellStyle name="標準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R$53" lockText="1" noThreeD="1"/>
</file>

<file path=xl/ctrlProps/ctrlProp35.xml><?xml version="1.0" encoding="utf-8"?>
<formControlPr xmlns="http://schemas.microsoft.com/office/spreadsheetml/2009/9/main" objectType="CheckBox" fmlaLink="$R$54" lockText="1" noThreeD="1"/>
</file>

<file path=xl/ctrlProps/ctrlProp36.xml><?xml version="1.0" encoding="utf-8"?>
<formControlPr xmlns="http://schemas.microsoft.com/office/spreadsheetml/2009/9/main" objectType="CheckBox" fmlaLink="$R$55" lockText="1" noThreeD="1"/>
</file>

<file path=xl/ctrlProps/ctrlProp37.xml><?xml version="1.0" encoding="utf-8"?>
<formControlPr xmlns="http://schemas.microsoft.com/office/spreadsheetml/2009/9/main" objectType="CheckBox" fmlaLink="$R$56" lockText="1" noThreeD="1"/>
</file>

<file path=xl/ctrlProps/ctrlProp38.xml><?xml version="1.0" encoding="utf-8"?>
<formControlPr xmlns="http://schemas.microsoft.com/office/spreadsheetml/2009/9/main" objectType="CheckBox" fmlaLink="$R$57" lockText="1" noThreeD="1"/>
</file>

<file path=xl/ctrlProps/ctrlProp39.xml><?xml version="1.0" encoding="utf-8"?>
<formControlPr xmlns="http://schemas.microsoft.com/office/spreadsheetml/2009/9/main" objectType="CheckBox" fmlaLink="$R$5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59" lockText="1" noThreeD="1"/>
</file>

<file path=xl/ctrlProps/ctrlProp41.xml><?xml version="1.0" encoding="utf-8"?>
<formControlPr xmlns="http://schemas.microsoft.com/office/spreadsheetml/2009/9/main" objectType="CheckBox" fmlaLink="$R$60" lockText="1" noThreeD="1"/>
</file>

<file path=xl/ctrlProps/ctrlProp42.xml><?xml version="1.0" encoding="utf-8"?>
<formControlPr xmlns="http://schemas.microsoft.com/office/spreadsheetml/2009/9/main" objectType="CheckBox" fmlaLink="$R$61" lockText="1" noThreeD="1"/>
</file>

<file path=xl/ctrlProps/ctrlProp43.xml><?xml version="1.0" encoding="utf-8"?>
<formControlPr xmlns="http://schemas.microsoft.com/office/spreadsheetml/2009/9/main" objectType="CheckBox" fmlaLink="$R$62"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76"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9525</xdr:rowOff>
        </xdr:from>
        <xdr:to>
          <xdr:col>6</xdr:col>
          <xdr:colOff>228600</xdr:colOff>
          <xdr:row>91</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19050</xdr:rowOff>
        </xdr:from>
        <xdr:to>
          <xdr:col>6</xdr:col>
          <xdr:colOff>228600</xdr:colOff>
          <xdr:row>92</xdr:row>
          <xdr:rowOff>295275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91</xdr:row>
          <xdr:rowOff>28575</xdr:rowOff>
        </xdr:from>
        <xdr:to>
          <xdr:col>9</xdr:col>
          <xdr:colOff>866775</xdr:colOff>
          <xdr:row>91</xdr:row>
          <xdr:rowOff>304800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92</xdr:row>
          <xdr:rowOff>19050</xdr:rowOff>
        </xdr:from>
        <xdr:to>
          <xdr:col>9</xdr:col>
          <xdr:colOff>866775</xdr:colOff>
          <xdr:row>92</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99</xdr:row>
          <xdr:rowOff>28575</xdr:rowOff>
        </xdr:from>
        <xdr:to>
          <xdr:col>8</xdr:col>
          <xdr:colOff>866775</xdr:colOff>
          <xdr:row>99</xdr:row>
          <xdr:rowOff>304800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99</xdr:row>
          <xdr:rowOff>28575</xdr:rowOff>
        </xdr:from>
        <xdr:to>
          <xdr:col>10</xdr:col>
          <xdr:colOff>866775</xdr:colOff>
          <xdr:row>99</xdr:row>
          <xdr:rowOff>304800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100</xdr:row>
          <xdr:rowOff>28575</xdr:rowOff>
        </xdr:from>
        <xdr:to>
          <xdr:col>8</xdr:col>
          <xdr:colOff>866775</xdr:colOff>
          <xdr:row>100</xdr:row>
          <xdr:rowOff>304800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638175</xdr:colOff>
          <xdr:row>100</xdr:row>
          <xdr:rowOff>28575</xdr:rowOff>
        </xdr:from>
        <xdr:to>
          <xdr:col>10</xdr:col>
          <xdr:colOff>866775</xdr:colOff>
          <xdr:row>100</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19050</xdr:rowOff>
        </xdr:from>
        <xdr:to>
          <xdr:col>4</xdr:col>
          <xdr:colOff>228600</xdr:colOff>
          <xdr:row>108</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112</xdr:row>
          <xdr:rowOff>9525</xdr:rowOff>
        </xdr:from>
        <xdr:to>
          <xdr:col>4</xdr:col>
          <xdr:colOff>238125</xdr:colOff>
          <xdr:row>112</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112</xdr:row>
          <xdr:rowOff>19050</xdr:rowOff>
        </xdr:from>
        <xdr:to>
          <xdr:col>8</xdr:col>
          <xdr:colOff>866775</xdr:colOff>
          <xdr:row>112</xdr:row>
          <xdr:rowOff>295275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228600</xdr:colOff>
          <xdr:row>113</xdr:row>
          <xdr:rowOff>276225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0</xdr:rowOff>
        </xdr:from>
        <xdr:to>
          <xdr:col>4</xdr:col>
          <xdr:colOff>228600</xdr:colOff>
          <xdr:row>114</xdr:row>
          <xdr:rowOff>276225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9525</xdr:rowOff>
        </xdr:from>
        <xdr:to>
          <xdr:col>4</xdr:col>
          <xdr:colOff>228600</xdr:colOff>
          <xdr:row>115</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115</xdr:row>
          <xdr:rowOff>19050</xdr:rowOff>
        </xdr:from>
        <xdr:to>
          <xdr:col>10</xdr:col>
          <xdr:colOff>866775</xdr:colOff>
          <xdr:row>115</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9525</xdr:rowOff>
        </xdr:from>
        <xdr:to>
          <xdr:col>4</xdr:col>
          <xdr:colOff>228600</xdr:colOff>
          <xdr:row>116</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116</xdr:row>
          <xdr:rowOff>9525</xdr:rowOff>
        </xdr:from>
        <xdr:to>
          <xdr:col>8</xdr:col>
          <xdr:colOff>876300</xdr:colOff>
          <xdr:row>116</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28575</xdr:rowOff>
        </xdr:from>
        <xdr:to>
          <xdr:col>4</xdr:col>
          <xdr:colOff>228600</xdr:colOff>
          <xdr:row>117</xdr:row>
          <xdr:rowOff>304800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19050</xdr:rowOff>
        </xdr:from>
        <xdr:to>
          <xdr:col>4</xdr:col>
          <xdr:colOff>228600</xdr:colOff>
          <xdr:row>118</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118</xdr:row>
          <xdr:rowOff>19050</xdr:rowOff>
        </xdr:from>
        <xdr:to>
          <xdr:col>10</xdr:col>
          <xdr:colOff>866775</xdr:colOff>
          <xdr:row>118</xdr:row>
          <xdr:rowOff>295275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19050</xdr:rowOff>
        </xdr:from>
        <xdr:to>
          <xdr:col>4</xdr:col>
          <xdr:colOff>228600</xdr:colOff>
          <xdr:row>120</xdr:row>
          <xdr:rowOff>295275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120</xdr:row>
          <xdr:rowOff>19050</xdr:rowOff>
        </xdr:from>
        <xdr:to>
          <xdr:col>10</xdr:col>
          <xdr:colOff>866775</xdr:colOff>
          <xdr:row>120</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19050</xdr:rowOff>
        </xdr:from>
        <xdr:to>
          <xdr:col>4</xdr:col>
          <xdr:colOff>228600</xdr:colOff>
          <xdr:row>121</xdr:row>
          <xdr:rowOff>295275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9525</xdr:rowOff>
        </xdr:from>
        <xdr:to>
          <xdr:col>4</xdr:col>
          <xdr:colOff>228600</xdr:colOff>
          <xdr:row>122</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122</xdr:row>
          <xdr:rowOff>19050</xdr:rowOff>
        </xdr:from>
        <xdr:to>
          <xdr:col>10</xdr:col>
          <xdr:colOff>866775</xdr:colOff>
          <xdr:row>122</xdr:row>
          <xdr:rowOff>295275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19050</xdr:rowOff>
        </xdr:from>
        <xdr:to>
          <xdr:col>4</xdr:col>
          <xdr:colOff>247650</xdr:colOff>
          <xdr:row>127</xdr:row>
          <xdr:rowOff>295275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129</xdr:row>
          <xdr:rowOff>19050</xdr:rowOff>
        </xdr:from>
        <xdr:to>
          <xdr:col>4</xdr:col>
          <xdr:colOff>238125</xdr:colOff>
          <xdr:row>129</xdr:row>
          <xdr:rowOff>295275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130</xdr:row>
          <xdr:rowOff>19050</xdr:rowOff>
        </xdr:from>
        <xdr:to>
          <xdr:col>4</xdr:col>
          <xdr:colOff>238125</xdr:colOff>
          <xdr:row>130</xdr:row>
          <xdr:rowOff>295275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132</xdr:row>
          <xdr:rowOff>19050</xdr:rowOff>
        </xdr:from>
        <xdr:to>
          <xdr:col>4</xdr:col>
          <xdr:colOff>238125</xdr:colOff>
          <xdr:row>132</xdr:row>
          <xdr:rowOff>295275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134</xdr:row>
          <xdr:rowOff>9525</xdr:rowOff>
        </xdr:from>
        <xdr:to>
          <xdr:col>4</xdr:col>
          <xdr:colOff>238125</xdr:colOff>
          <xdr:row>134</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136</xdr:row>
          <xdr:rowOff>9525</xdr:rowOff>
        </xdr:from>
        <xdr:to>
          <xdr:col>4</xdr:col>
          <xdr:colOff>238125</xdr:colOff>
          <xdr:row>136</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137</xdr:row>
          <xdr:rowOff>9525</xdr:rowOff>
        </xdr:from>
        <xdr:to>
          <xdr:col>4</xdr:col>
          <xdr:colOff>238125</xdr:colOff>
          <xdr:row>137</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138</xdr:row>
          <xdr:rowOff>9525</xdr:rowOff>
        </xdr:from>
        <xdr:to>
          <xdr:col>4</xdr:col>
          <xdr:colOff>238125</xdr:colOff>
          <xdr:row>138</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672353</xdr:colOff>
      <xdr:row>80</xdr:row>
      <xdr:rowOff>44824</xdr:rowOff>
    </xdr:from>
    <xdr:to>
      <xdr:col>6</xdr:col>
      <xdr:colOff>67242</xdr:colOff>
      <xdr:row>84</xdr:row>
      <xdr:rowOff>22412</xdr:rowOff>
    </xdr:to>
    <xdr:sp macro="" textlink="">
      <xdr:nvSpPr>
        <xdr:cNvPr id="74" name="左大かっこ 73"/>
        <xdr:cNvSpPr/>
      </xdr:nvSpPr>
      <xdr:spPr>
        <a:xfrm>
          <a:off x="2723029" y="16674353"/>
          <a:ext cx="78448" cy="1232647"/>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1479175</xdr:colOff>
      <xdr:row>80</xdr:row>
      <xdr:rowOff>33618</xdr:rowOff>
    </xdr:from>
    <xdr:to>
      <xdr:col>12</xdr:col>
      <xdr:colOff>1557616</xdr:colOff>
      <xdr:row>84</xdr:row>
      <xdr:rowOff>11206</xdr:rowOff>
    </xdr:to>
    <xdr:sp macro="" textlink="">
      <xdr:nvSpPr>
        <xdr:cNvPr id="76" name="右大かっこ 75"/>
        <xdr:cNvSpPr/>
      </xdr:nvSpPr>
      <xdr:spPr>
        <a:xfrm>
          <a:off x="8852646" y="16663147"/>
          <a:ext cx="78441" cy="1232647"/>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669150</xdr:colOff>
      <xdr:row>8</xdr:row>
      <xdr:rowOff>11205</xdr:rowOff>
    </xdr:from>
    <xdr:ext cx="204909" cy="291356"/>
    <xdr:pic>
      <xdr:nvPicPr>
        <xdr:cNvPr id="52" name="図 5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32" r="69882" b="18992"/>
        <a:stretch/>
      </xdr:blipFill>
      <xdr:spPr>
        <a:xfrm>
          <a:off x="3679050" y="2525805"/>
          <a:ext cx="204909" cy="291356"/>
        </a:xfrm>
        <a:prstGeom prst="rect">
          <a:avLst/>
        </a:prstGeom>
      </xdr:spPr>
    </xdr:pic>
    <xdr:clientData/>
  </xdr:oneCellAnchor>
  <xdr:twoCellAnchor>
    <xdr:from>
      <xdr:col>0</xdr:col>
      <xdr:colOff>112059</xdr:colOff>
      <xdr:row>52</xdr:row>
      <xdr:rowOff>0</xdr:rowOff>
    </xdr:from>
    <xdr:to>
      <xdr:col>1</xdr:col>
      <xdr:colOff>67235</xdr:colOff>
      <xdr:row>56</xdr:row>
      <xdr:rowOff>11206</xdr:rowOff>
    </xdr:to>
    <xdr:sp macro="" textlink="">
      <xdr:nvSpPr>
        <xdr:cNvPr id="53" name="左大かっこ 52"/>
        <xdr:cNvSpPr/>
      </xdr:nvSpPr>
      <xdr:spPr>
        <a:xfrm>
          <a:off x="112059" y="16887825"/>
          <a:ext cx="79001" cy="1268506"/>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818030</xdr:colOff>
      <xdr:row>52</xdr:row>
      <xdr:rowOff>0</xdr:rowOff>
    </xdr:from>
    <xdr:to>
      <xdr:col>12</xdr:col>
      <xdr:colOff>11205</xdr:colOff>
      <xdr:row>56</xdr:row>
      <xdr:rowOff>0</xdr:rowOff>
    </xdr:to>
    <xdr:sp macro="" textlink="">
      <xdr:nvSpPr>
        <xdr:cNvPr id="54" name="右大かっこ 53"/>
        <xdr:cNvSpPr/>
      </xdr:nvSpPr>
      <xdr:spPr>
        <a:xfrm>
          <a:off x="7256930" y="16887825"/>
          <a:ext cx="107575" cy="1257300"/>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30</xdr:row>
      <xdr:rowOff>44824</xdr:rowOff>
    </xdr:from>
    <xdr:to>
      <xdr:col>14</xdr:col>
      <xdr:colOff>112059</xdr:colOff>
      <xdr:row>32</xdr:row>
      <xdr:rowOff>257735</xdr:rowOff>
    </xdr:to>
    <xdr:sp macro="" textlink="">
      <xdr:nvSpPr>
        <xdr:cNvPr id="56" name="テキスト ボックス 55"/>
        <xdr:cNvSpPr txBox="1"/>
      </xdr:nvSpPr>
      <xdr:spPr>
        <a:xfrm>
          <a:off x="123825" y="9788899"/>
          <a:ext cx="9884709" cy="91776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游ゴシック" panose="020B0400000000000000" pitchFamily="50" charset="-128"/>
              <a:ea typeface="游ゴシック" panose="020B0400000000000000" pitchFamily="50" charset="-128"/>
            </a:rPr>
            <a:t>① </a:t>
          </a:r>
          <a:r>
            <a:rPr kumimoji="1" lang="en-US" altLang="ja-JP" sz="1200" b="1">
              <a:latin typeface="游ゴシック" panose="020B0400000000000000" pitchFamily="50" charset="-128"/>
              <a:ea typeface="游ゴシック" panose="020B0400000000000000" pitchFamily="50" charset="-128"/>
            </a:rPr>
            <a:t>0.1</a:t>
          </a:r>
          <a:r>
            <a:rPr kumimoji="1" lang="ja-JP" altLang="en-US" sz="1200" b="1">
              <a:latin typeface="游ゴシック" panose="020B0400000000000000" pitchFamily="50" charset="-128"/>
              <a:ea typeface="游ゴシック" panose="020B0400000000000000" pitchFamily="50" charset="-128"/>
            </a:rPr>
            <a:t>歳児、</a:t>
          </a:r>
          <a:r>
            <a:rPr kumimoji="1" lang="en-US" altLang="ja-JP" sz="1200" b="1">
              <a:latin typeface="游ゴシック" panose="020B0400000000000000" pitchFamily="50" charset="-128"/>
              <a:ea typeface="游ゴシック" panose="020B0400000000000000" pitchFamily="50" charset="-128"/>
            </a:rPr>
            <a:t>2</a:t>
          </a:r>
          <a:r>
            <a:rPr kumimoji="1" lang="ja-JP" altLang="en-US" sz="1200" b="1">
              <a:latin typeface="游ゴシック" panose="020B0400000000000000" pitchFamily="50" charset="-128"/>
              <a:ea typeface="游ゴシック" panose="020B0400000000000000" pitchFamily="50" charset="-128"/>
            </a:rPr>
            <a:t>歳児以上の部屋欄には、それぞれの有効面積を記入してください。</a:t>
          </a:r>
        </a:p>
        <a:p>
          <a:r>
            <a:rPr kumimoji="1" lang="ja-JP" altLang="en-US" sz="1200" b="1">
              <a:latin typeface="游ゴシック" panose="020B0400000000000000" pitchFamily="50" charset="-128"/>
              <a:ea typeface="游ゴシック" panose="020B0400000000000000" pitchFamily="50" charset="-128"/>
            </a:rPr>
            <a:t>② その他（ウ）部分には、（ウ）より上に記載していない部分の面積と（ア）、（イ）記入の部屋の有効面積以外の面積を記入してください。</a:t>
          </a:r>
          <a:endParaRPr kumimoji="1" lang="en-US" altLang="ja-JP" sz="1200" b="1">
            <a:latin typeface="游ゴシック" panose="020B0400000000000000" pitchFamily="50" charset="-128"/>
            <a:ea typeface="游ゴシック" panose="020B0400000000000000" pitchFamily="50" charset="-128"/>
          </a:endParaRPr>
        </a:p>
        <a:p>
          <a:r>
            <a:rPr kumimoji="1" lang="ja-JP" altLang="en-US" sz="1200" b="1">
              <a:latin typeface="游ゴシック" panose="020B0400000000000000" pitchFamily="50" charset="-128"/>
              <a:ea typeface="游ゴシック" panose="020B0400000000000000" pitchFamily="50" charset="-128"/>
            </a:rPr>
            <a:t>③ （ア）</a:t>
          </a:r>
          <a:r>
            <a:rPr kumimoji="1" lang="en-US" altLang="ja-JP" sz="1200" b="1">
              <a:latin typeface="游ゴシック" panose="020B0400000000000000" pitchFamily="50" charset="-128"/>
              <a:ea typeface="游ゴシック" panose="020B0400000000000000" pitchFamily="50" charset="-128"/>
            </a:rPr>
            <a:t>+</a:t>
          </a:r>
          <a:r>
            <a:rPr kumimoji="1" lang="ja-JP" altLang="en-US" sz="1200" b="1">
              <a:latin typeface="游ゴシック" panose="020B0400000000000000" pitchFamily="50" charset="-128"/>
              <a:ea typeface="游ゴシック" panose="020B0400000000000000" pitchFamily="50" charset="-128"/>
            </a:rPr>
            <a:t>（イ）</a:t>
          </a:r>
          <a:r>
            <a:rPr kumimoji="1" lang="en-US" altLang="ja-JP" sz="1200" b="1">
              <a:latin typeface="游ゴシック" panose="020B0400000000000000" pitchFamily="50" charset="-128"/>
              <a:ea typeface="游ゴシック" panose="020B0400000000000000" pitchFamily="50" charset="-128"/>
            </a:rPr>
            <a:t>+</a:t>
          </a:r>
          <a:r>
            <a:rPr kumimoji="1" lang="ja-JP" altLang="en-US" sz="1200" b="1">
              <a:latin typeface="游ゴシック" panose="020B0400000000000000" pitchFamily="50" charset="-128"/>
              <a:ea typeface="游ゴシック" panose="020B0400000000000000" pitchFamily="50" charset="-128"/>
            </a:rPr>
            <a:t>（ウ）が園舎の面積と一致するようにしてください。</a:t>
          </a:r>
          <a:endParaRPr kumimoji="1" lang="en-US" altLang="ja-JP" sz="1200" b="1">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61</xdr:row>
          <xdr:rowOff>19050</xdr:rowOff>
        </xdr:from>
        <xdr:to>
          <xdr:col>4</xdr:col>
          <xdr:colOff>247650</xdr:colOff>
          <xdr:row>61</xdr:row>
          <xdr:rowOff>295275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61</xdr:row>
          <xdr:rowOff>28575</xdr:rowOff>
        </xdr:from>
        <xdr:to>
          <xdr:col>7</xdr:col>
          <xdr:colOff>304800</xdr:colOff>
          <xdr:row>61</xdr:row>
          <xdr:rowOff>304800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61</xdr:row>
          <xdr:rowOff>19050</xdr:rowOff>
        </xdr:from>
        <xdr:to>
          <xdr:col>8</xdr:col>
          <xdr:colOff>904875</xdr:colOff>
          <xdr:row>61</xdr:row>
          <xdr:rowOff>295275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61</xdr:row>
          <xdr:rowOff>19050</xdr:rowOff>
        </xdr:from>
        <xdr:to>
          <xdr:col>10</xdr:col>
          <xdr:colOff>485775</xdr:colOff>
          <xdr:row>61</xdr:row>
          <xdr:rowOff>295275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61</xdr:row>
          <xdr:rowOff>28575</xdr:rowOff>
        </xdr:from>
        <xdr:to>
          <xdr:col>11</xdr:col>
          <xdr:colOff>742950</xdr:colOff>
          <xdr:row>61</xdr:row>
          <xdr:rowOff>304800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19050</xdr:rowOff>
        </xdr:from>
        <xdr:to>
          <xdr:col>4</xdr:col>
          <xdr:colOff>247650</xdr:colOff>
          <xdr:row>62</xdr:row>
          <xdr:rowOff>295275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19050</xdr:rowOff>
        </xdr:from>
        <xdr:to>
          <xdr:col>4</xdr:col>
          <xdr:colOff>247650</xdr:colOff>
          <xdr:row>63</xdr:row>
          <xdr:rowOff>295275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63</xdr:row>
          <xdr:rowOff>19050</xdr:rowOff>
        </xdr:from>
        <xdr:to>
          <xdr:col>8</xdr:col>
          <xdr:colOff>904875</xdr:colOff>
          <xdr:row>63</xdr:row>
          <xdr:rowOff>295275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63</xdr:row>
          <xdr:rowOff>19050</xdr:rowOff>
        </xdr:from>
        <xdr:to>
          <xdr:col>11</xdr:col>
          <xdr:colOff>904875</xdr:colOff>
          <xdr:row>63</xdr:row>
          <xdr:rowOff>295275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28575</xdr:rowOff>
        </xdr:from>
        <xdr:to>
          <xdr:col>4</xdr:col>
          <xdr:colOff>247650</xdr:colOff>
          <xdr:row>64</xdr:row>
          <xdr:rowOff>304800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64</xdr:row>
          <xdr:rowOff>28575</xdr:rowOff>
        </xdr:from>
        <xdr:to>
          <xdr:col>8</xdr:col>
          <xdr:colOff>895350</xdr:colOff>
          <xdr:row>64</xdr:row>
          <xdr:rowOff>304800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64</xdr:row>
          <xdr:rowOff>19050</xdr:rowOff>
        </xdr:from>
        <xdr:to>
          <xdr:col>11</xdr:col>
          <xdr:colOff>904875</xdr:colOff>
          <xdr:row>64</xdr:row>
          <xdr:rowOff>295275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19050</xdr:rowOff>
        </xdr:from>
        <xdr:to>
          <xdr:col>4</xdr:col>
          <xdr:colOff>247650</xdr:colOff>
          <xdr:row>65</xdr:row>
          <xdr:rowOff>295275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314325</xdr:rowOff>
        </xdr:from>
        <xdr:to>
          <xdr:col>7</xdr:col>
          <xdr:colOff>19050</xdr:colOff>
          <xdr:row>68</xdr:row>
          <xdr:rowOff>276225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67</xdr:row>
          <xdr:rowOff>285750</xdr:rowOff>
        </xdr:from>
        <xdr:to>
          <xdr:col>9</xdr:col>
          <xdr:colOff>876300</xdr:colOff>
          <xdr:row>68</xdr:row>
          <xdr:rowOff>276225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68</xdr:row>
          <xdr:rowOff>314325</xdr:rowOff>
        </xdr:from>
        <xdr:to>
          <xdr:col>7</xdr:col>
          <xdr:colOff>9525</xdr:colOff>
          <xdr:row>70</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68</xdr:row>
          <xdr:rowOff>285750</xdr:rowOff>
        </xdr:from>
        <xdr:to>
          <xdr:col>9</xdr:col>
          <xdr:colOff>19050</xdr:colOff>
          <xdr:row>69</xdr:row>
          <xdr:rowOff>304800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0</xdr:rowOff>
        </xdr:from>
        <xdr:to>
          <xdr:col>7</xdr:col>
          <xdr:colOff>0</xdr:colOff>
          <xdr:row>73</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72</xdr:row>
          <xdr:rowOff>0</xdr:rowOff>
        </xdr:from>
        <xdr:to>
          <xdr:col>9</xdr:col>
          <xdr:colOff>9525</xdr:colOff>
          <xdr:row>73</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72</xdr:row>
          <xdr:rowOff>0</xdr:rowOff>
        </xdr:from>
        <xdr:to>
          <xdr:col>10</xdr:col>
          <xdr:colOff>895350</xdr:colOff>
          <xdr:row>73</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295275</xdr:rowOff>
        </xdr:from>
        <xdr:to>
          <xdr:col>7</xdr:col>
          <xdr:colOff>9525</xdr:colOff>
          <xdr:row>73</xdr:row>
          <xdr:rowOff>304800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72</xdr:row>
          <xdr:rowOff>304800</xdr:rowOff>
        </xdr:from>
        <xdr:to>
          <xdr:col>9</xdr:col>
          <xdr:colOff>19050</xdr:colOff>
          <xdr:row>74</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69</xdr:row>
          <xdr:rowOff>304800</xdr:rowOff>
        </xdr:from>
        <xdr:to>
          <xdr:col>7</xdr:col>
          <xdr:colOff>0</xdr:colOff>
          <xdr:row>71</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70</xdr:row>
          <xdr:rowOff>314325</xdr:rowOff>
        </xdr:from>
        <xdr:to>
          <xdr:col>7</xdr:col>
          <xdr:colOff>0</xdr:colOff>
          <xdr:row>72</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0</xdr:colOff>
          <xdr:row>88</xdr:row>
          <xdr:rowOff>304800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94</xdr:row>
          <xdr:rowOff>314325</xdr:rowOff>
        </xdr:from>
        <xdr:to>
          <xdr:col>7</xdr:col>
          <xdr:colOff>123825</xdr:colOff>
          <xdr:row>96</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145"/>
  <sheetViews>
    <sheetView tabSelected="1" view="pageBreakPreview" zoomScale="85" zoomScaleNormal="100" zoomScaleSheetLayoutView="85" workbookViewId="0">
      <selection activeCell="H1" sqref="H1"/>
    </sheetView>
  </sheetViews>
  <sheetFormatPr defaultRowHeight="13.5" x14ac:dyDescent="0.15"/>
  <cols>
    <col min="1" max="1" width="1.625" style="1" customWidth="1"/>
    <col min="2" max="2" width="9" style="1"/>
    <col min="3" max="3" width="3.625" style="1" customWidth="1"/>
    <col min="4" max="4" width="9" style="1"/>
    <col min="5" max="5" width="3.625" style="1" customWidth="1"/>
    <col min="6" max="6" width="9" style="1"/>
    <col min="7" max="7" width="3.625" style="1" customWidth="1"/>
    <col min="8" max="8" width="9" style="1"/>
    <col min="9" max="11" width="12" style="1" customWidth="1"/>
    <col min="12" max="12" width="12.125" style="1" customWidth="1"/>
    <col min="13" max="13" width="20.625" style="1" customWidth="1"/>
    <col min="14" max="14" width="12.875" style="1" customWidth="1"/>
    <col min="15" max="15" width="9" style="1"/>
    <col min="16" max="20" width="0" style="1" hidden="1" customWidth="1"/>
    <col min="21" max="16384" width="9" style="1"/>
  </cols>
  <sheetData>
    <row r="1" spans="2:18" ht="24.95" customHeight="1" x14ac:dyDescent="0.15">
      <c r="K1" s="247"/>
      <c r="L1" s="247"/>
      <c r="M1" s="247"/>
    </row>
    <row r="2" spans="2:18" ht="24.95" customHeight="1" x14ac:dyDescent="0.15">
      <c r="B2" s="217" t="s">
        <v>220</v>
      </c>
      <c r="C2" s="217"/>
      <c r="D2" s="217"/>
      <c r="E2" s="217"/>
      <c r="F2" s="217"/>
      <c r="G2" s="217"/>
      <c r="H2" s="217"/>
      <c r="I2" s="217"/>
      <c r="J2" s="217"/>
      <c r="K2" s="217"/>
      <c r="L2" s="217"/>
      <c r="M2" s="217"/>
    </row>
    <row r="3" spans="2:18" s="55" customFormat="1" ht="24.95" customHeight="1" x14ac:dyDescent="0.15">
      <c r="B3" s="56"/>
      <c r="C3" s="56"/>
      <c r="D3" s="56"/>
      <c r="E3" s="56"/>
      <c r="F3" s="56"/>
      <c r="G3" s="56"/>
      <c r="H3" s="56"/>
      <c r="I3" s="56"/>
      <c r="J3" s="56"/>
      <c r="K3" s="56"/>
      <c r="L3" s="56"/>
      <c r="M3" s="56"/>
      <c r="P3" s="57"/>
      <c r="Q3" s="57"/>
      <c r="R3" s="58"/>
    </row>
    <row r="4" spans="2:18" s="55" customFormat="1" ht="24.95" customHeight="1" x14ac:dyDescent="0.15">
      <c r="B4" s="59" t="s">
        <v>130</v>
      </c>
      <c r="C4" s="60"/>
      <c r="D4" s="60"/>
      <c r="E4" s="60"/>
      <c r="F4" s="61"/>
      <c r="G4" s="61"/>
      <c r="H4" s="61"/>
      <c r="I4" s="61"/>
      <c r="J4" s="61"/>
      <c r="K4" s="61"/>
      <c r="L4" s="62"/>
      <c r="M4" s="56"/>
      <c r="P4" s="57"/>
      <c r="Q4" s="57"/>
      <c r="R4" s="58"/>
    </row>
    <row r="5" spans="2:18" s="55" customFormat="1" ht="24.95" customHeight="1" x14ac:dyDescent="0.15">
      <c r="B5" s="63" t="s">
        <v>132</v>
      </c>
      <c r="C5" s="64"/>
      <c r="D5" s="64"/>
      <c r="E5" s="64"/>
      <c r="F5" s="65"/>
      <c r="G5" s="65"/>
      <c r="H5" s="65"/>
      <c r="I5" s="65"/>
      <c r="J5" s="65"/>
      <c r="K5" s="65"/>
      <c r="L5" s="66"/>
      <c r="M5" s="56"/>
      <c r="P5" s="57"/>
      <c r="Q5" s="57"/>
      <c r="R5" s="58"/>
    </row>
    <row r="6" spans="2:18" s="55" customFormat="1" ht="24.95" customHeight="1" x14ac:dyDescent="0.15">
      <c r="B6" s="63" t="s">
        <v>129</v>
      </c>
      <c r="C6" s="64"/>
      <c r="D6" s="64"/>
      <c r="E6" s="64"/>
      <c r="F6" s="65"/>
      <c r="G6" s="65"/>
      <c r="H6" s="65"/>
      <c r="I6" s="65"/>
      <c r="J6" s="65"/>
      <c r="K6" s="65"/>
      <c r="L6" s="66"/>
      <c r="M6" s="56"/>
      <c r="P6" s="57"/>
      <c r="Q6" s="57"/>
      <c r="R6" s="58"/>
    </row>
    <row r="7" spans="2:18" s="55" customFormat="1" ht="24.95" customHeight="1" x14ac:dyDescent="0.15">
      <c r="B7" s="63" t="s">
        <v>134</v>
      </c>
      <c r="C7" s="67"/>
      <c r="D7" s="67"/>
      <c r="E7" s="67"/>
      <c r="F7" s="65"/>
      <c r="G7" s="65"/>
      <c r="H7" s="65"/>
      <c r="I7" s="64"/>
      <c r="J7" s="65"/>
      <c r="K7" s="65"/>
      <c r="L7" s="66"/>
      <c r="M7" s="56"/>
      <c r="P7" s="57"/>
      <c r="Q7" s="57"/>
      <c r="R7" s="58"/>
    </row>
    <row r="8" spans="2:18" s="55" customFormat="1" ht="24.95" customHeight="1" x14ac:dyDescent="0.15">
      <c r="B8" s="63" t="s">
        <v>131</v>
      </c>
      <c r="C8" s="64"/>
      <c r="D8" s="64"/>
      <c r="E8" s="64"/>
      <c r="F8" s="65"/>
      <c r="G8" s="65"/>
      <c r="H8" s="65"/>
      <c r="I8" s="65"/>
      <c r="J8" s="65"/>
      <c r="K8" s="65"/>
      <c r="L8" s="66"/>
      <c r="M8" s="56"/>
      <c r="P8" s="57"/>
      <c r="Q8" s="57"/>
      <c r="R8" s="58"/>
    </row>
    <row r="9" spans="2:18" s="55" customFormat="1" ht="24.95" customHeight="1" x14ac:dyDescent="0.15">
      <c r="B9" s="63" t="s">
        <v>135</v>
      </c>
      <c r="C9" s="64"/>
      <c r="D9" s="64"/>
      <c r="E9" s="64"/>
      <c r="F9" s="65"/>
      <c r="G9" s="65"/>
      <c r="H9" s="65"/>
      <c r="I9" s="65"/>
      <c r="J9" s="65"/>
      <c r="K9" s="65"/>
      <c r="L9" s="66"/>
      <c r="M9" s="56"/>
      <c r="P9" s="57"/>
      <c r="Q9" s="57"/>
      <c r="R9" s="58"/>
    </row>
    <row r="10" spans="2:18" s="55" customFormat="1" ht="24.95" customHeight="1" x14ac:dyDescent="0.15">
      <c r="B10" s="60"/>
      <c r="C10" s="60"/>
      <c r="D10" s="60"/>
      <c r="E10" s="60"/>
      <c r="F10" s="61"/>
      <c r="G10" s="61"/>
      <c r="H10" s="61"/>
      <c r="I10" s="61"/>
      <c r="J10" s="61"/>
      <c r="K10" s="61"/>
      <c r="L10" s="61"/>
      <c r="M10" s="56"/>
      <c r="P10" s="57"/>
      <c r="Q10" s="57"/>
      <c r="R10" s="58"/>
    </row>
    <row r="11" spans="2:18" s="55" customFormat="1" ht="24.95" customHeight="1" x14ac:dyDescent="0.15">
      <c r="B11" s="68" t="s">
        <v>136</v>
      </c>
      <c r="P11" s="57"/>
      <c r="Q11" s="57"/>
      <c r="R11" s="58"/>
    </row>
    <row r="12" spans="2:18" s="55" customFormat="1" ht="24.95" customHeight="1" x14ac:dyDescent="0.15">
      <c r="B12" s="212" t="s">
        <v>137</v>
      </c>
      <c r="C12" s="213"/>
      <c r="D12" s="214"/>
      <c r="E12" s="215"/>
      <c r="F12" s="215"/>
      <c r="G12" s="215"/>
      <c r="H12" s="215"/>
      <c r="I12" s="215"/>
      <c r="J12" s="215"/>
      <c r="K12" s="215"/>
      <c r="L12" s="215"/>
      <c r="M12" s="216"/>
      <c r="P12" s="57"/>
      <c r="Q12" s="57"/>
      <c r="R12" s="58"/>
    </row>
    <row r="13" spans="2:18" s="55" customFormat="1" ht="24.95" customHeight="1" x14ac:dyDescent="0.15">
      <c r="B13" s="212" t="s">
        <v>138</v>
      </c>
      <c r="C13" s="213"/>
      <c r="D13" s="214"/>
      <c r="E13" s="215"/>
      <c r="F13" s="215"/>
      <c r="G13" s="215"/>
      <c r="H13" s="215"/>
      <c r="I13" s="215"/>
      <c r="J13" s="215"/>
      <c r="K13" s="215"/>
      <c r="L13" s="215"/>
      <c r="M13" s="216"/>
      <c r="P13" s="57"/>
      <c r="Q13" s="57"/>
      <c r="R13" s="58"/>
    </row>
    <row r="14" spans="2:18" s="55" customFormat="1" ht="24.95" customHeight="1" x14ac:dyDescent="0.15">
      <c r="B14" s="212" t="s">
        <v>139</v>
      </c>
      <c r="C14" s="213"/>
      <c r="D14" s="214"/>
      <c r="E14" s="215"/>
      <c r="F14" s="215"/>
      <c r="G14" s="215"/>
      <c r="H14" s="215"/>
      <c r="I14" s="215"/>
      <c r="J14" s="215"/>
      <c r="K14" s="215"/>
      <c r="L14" s="215"/>
      <c r="M14" s="216"/>
      <c r="P14" s="57"/>
      <c r="Q14" s="57"/>
      <c r="R14" s="58"/>
    </row>
    <row r="15" spans="2:18" s="55" customFormat="1" ht="24.95" customHeight="1" x14ac:dyDescent="0.15">
      <c r="B15" s="212" t="s">
        <v>140</v>
      </c>
      <c r="C15" s="213"/>
      <c r="D15" s="214"/>
      <c r="E15" s="215"/>
      <c r="F15" s="215"/>
      <c r="G15" s="215"/>
      <c r="H15" s="215"/>
      <c r="I15" s="215"/>
      <c r="J15" s="215"/>
      <c r="K15" s="215"/>
      <c r="L15" s="215"/>
      <c r="M15" s="216"/>
      <c r="P15" s="57"/>
      <c r="Q15" s="57"/>
      <c r="R15" s="58"/>
    </row>
    <row r="16" spans="2:18" s="55" customFormat="1" ht="24.95" customHeight="1" x14ac:dyDescent="0.15">
      <c r="P16" s="57"/>
      <c r="Q16" s="57"/>
      <c r="R16" s="58"/>
    </row>
    <row r="17" spans="2:20" s="55" customFormat="1" ht="24.95" customHeight="1" x14ac:dyDescent="0.15">
      <c r="B17" s="68" t="s">
        <v>141</v>
      </c>
      <c r="P17" s="57"/>
      <c r="Q17" s="57" t="s">
        <v>6</v>
      </c>
      <c r="R17" s="58">
        <f t="shared" ref="R17" si="0">D26</f>
        <v>0</v>
      </c>
    </row>
    <row r="18" spans="2:20" s="55" customFormat="1" ht="24.95" customHeight="1" x14ac:dyDescent="0.15">
      <c r="B18" s="68" t="s">
        <v>142</v>
      </c>
      <c r="P18" s="57"/>
      <c r="Q18" s="57"/>
      <c r="R18" s="58"/>
    </row>
    <row r="19" spans="2:20" s="55" customFormat="1" ht="24.95" customHeight="1" x14ac:dyDescent="0.15">
      <c r="B19" s="69" t="s">
        <v>0</v>
      </c>
      <c r="C19" s="194" t="s">
        <v>7</v>
      </c>
      <c r="D19" s="196"/>
      <c r="E19" s="210" t="s">
        <v>143</v>
      </c>
      <c r="F19" s="211"/>
      <c r="G19" s="210" t="s">
        <v>144</v>
      </c>
      <c r="H19" s="211"/>
      <c r="I19" s="194" t="s">
        <v>8</v>
      </c>
      <c r="J19" s="196"/>
      <c r="L19" s="70"/>
      <c r="M19" s="64"/>
      <c r="N19" s="64"/>
      <c r="O19" s="64"/>
      <c r="R19" s="57" t="s">
        <v>145</v>
      </c>
      <c r="S19" s="57" t="s">
        <v>1</v>
      </c>
      <c r="T19" s="58">
        <f>H20</f>
        <v>0</v>
      </c>
    </row>
    <row r="20" spans="2:20" s="55" customFormat="1" ht="24.95" customHeight="1" x14ac:dyDescent="0.15">
      <c r="B20" s="71" t="s">
        <v>1</v>
      </c>
      <c r="C20" s="192"/>
      <c r="D20" s="193"/>
      <c r="E20" s="192"/>
      <c r="F20" s="193"/>
      <c r="G20" s="72" t="s">
        <v>30</v>
      </c>
      <c r="H20" s="73"/>
      <c r="I20" s="192"/>
      <c r="J20" s="193"/>
      <c r="L20" s="64"/>
      <c r="M20" s="64"/>
      <c r="N20" s="64"/>
      <c r="O20" s="64"/>
      <c r="R20" s="57"/>
      <c r="S20" s="57" t="s">
        <v>2</v>
      </c>
      <c r="T20" s="58">
        <f>H21</f>
        <v>0</v>
      </c>
    </row>
    <row r="21" spans="2:20" s="55" customFormat="1" ht="24.95" customHeight="1" x14ac:dyDescent="0.15">
      <c r="B21" s="71" t="s">
        <v>2</v>
      </c>
      <c r="C21" s="192"/>
      <c r="D21" s="193"/>
      <c r="E21" s="192"/>
      <c r="F21" s="193"/>
      <c r="G21" s="72" t="s">
        <v>31</v>
      </c>
      <c r="H21" s="73"/>
      <c r="I21" s="192"/>
      <c r="J21" s="193"/>
      <c r="M21" s="64"/>
      <c r="N21" s="64"/>
      <c r="O21" s="64"/>
      <c r="R21" s="57"/>
      <c r="S21" s="57" t="s">
        <v>3</v>
      </c>
      <c r="T21" s="58">
        <f>H22</f>
        <v>0</v>
      </c>
    </row>
    <row r="22" spans="2:20" s="55" customFormat="1" ht="24.95" customHeight="1" x14ac:dyDescent="0.15">
      <c r="B22" s="71" t="s">
        <v>3</v>
      </c>
      <c r="C22" s="192"/>
      <c r="D22" s="193"/>
      <c r="E22" s="192"/>
      <c r="F22" s="193"/>
      <c r="G22" s="140" t="s">
        <v>32</v>
      </c>
      <c r="H22" s="142"/>
      <c r="I22" s="192"/>
      <c r="J22" s="193"/>
      <c r="L22" s="67"/>
      <c r="M22" s="67"/>
      <c r="N22" s="67"/>
      <c r="O22" s="67"/>
      <c r="R22" s="57"/>
      <c r="S22" s="57" t="s">
        <v>4</v>
      </c>
      <c r="T22" s="58">
        <f>F24</f>
        <v>0</v>
      </c>
    </row>
    <row r="23" spans="2:20" s="55" customFormat="1" ht="24.95" customHeight="1" x14ac:dyDescent="0.15">
      <c r="B23" s="71" t="s">
        <v>146</v>
      </c>
      <c r="C23" s="72" t="s">
        <v>23</v>
      </c>
      <c r="D23" s="73"/>
      <c r="E23" s="192"/>
      <c r="F23" s="193"/>
      <c r="G23" s="192"/>
      <c r="H23" s="193"/>
      <c r="I23" s="141" t="s">
        <v>216</v>
      </c>
      <c r="J23" s="143"/>
      <c r="K23" s="55" t="s">
        <v>218</v>
      </c>
      <c r="L23" s="67"/>
      <c r="M23" s="67"/>
      <c r="N23" s="67"/>
      <c r="O23" s="67"/>
      <c r="R23" s="57"/>
      <c r="S23" s="57"/>
      <c r="T23" s="58"/>
    </row>
    <row r="24" spans="2:20" s="55" customFormat="1" ht="24.95" customHeight="1" x14ac:dyDescent="0.15">
      <c r="B24" s="71" t="s">
        <v>4</v>
      </c>
      <c r="C24" s="72" t="s">
        <v>24</v>
      </c>
      <c r="D24" s="73"/>
      <c r="E24" s="72" t="s">
        <v>27</v>
      </c>
      <c r="F24" s="73"/>
      <c r="G24" s="192"/>
      <c r="H24" s="193"/>
      <c r="I24" s="72" t="s">
        <v>33</v>
      </c>
      <c r="J24" s="74"/>
      <c r="L24" s="64"/>
      <c r="M24" s="64"/>
      <c r="N24" s="64"/>
      <c r="O24" s="64"/>
      <c r="R24" s="57"/>
      <c r="S24" s="57" t="s">
        <v>5</v>
      </c>
      <c r="T24" s="58">
        <f t="shared" ref="T24:T25" si="1">F25</f>
        <v>0</v>
      </c>
    </row>
    <row r="25" spans="2:20" s="55" customFormat="1" ht="24.95" customHeight="1" x14ac:dyDescent="0.15">
      <c r="B25" s="71" t="s">
        <v>5</v>
      </c>
      <c r="C25" s="72" t="s">
        <v>25</v>
      </c>
      <c r="D25" s="73"/>
      <c r="E25" s="72" t="s">
        <v>28</v>
      </c>
      <c r="F25" s="73"/>
      <c r="G25" s="192"/>
      <c r="H25" s="193"/>
      <c r="I25" s="72" t="s">
        <v>147</v>
      </c>
      <c r="J25" s="74"/>
      <c r="L25" s="64"/>
      <c r="M25" s="64"/>
      <c r="N25" s="64"/>
      <c r="O25" s="64"/>
      <c r="R25" s="57"/>
      <c r="S25" s="57" t="s">
        <v>6</v>
      </c>
      <c r="T25" s="58">
        <f t="shared" si="1"/>
        <v>0</v>
      </c>
    </row>
    <row r="26" spans="2:20" s="55" customFormat="1" ht="24.95" customHeight="1" x14ac:dyDescent="0.15">
      <c r="B26" s="71" t="s">
        <v>6</v>
      </c>
      <c r="C26" s="72" t="s">
        <v>26</v>
      </c>
      <c r="D26" s="73"/>
      <c r="E26" s="72" t="s">
        <v>29</v>
      </c>
      <c r="F26" s="73"/>
      <c r="G26" s="192"/>
      <c r="H26" s="193"/>
      <c r="I26" s="72" t="s">
        <v>148</v>
      </c>
      <c r="J26" s="74"/>
      <c r="L26" s="64"/>
      <c r="M26" s="64"/>
      <c r="N26" s="64"/>
      <c r="O26" s="64"/>
      <c r="R26" s="57" t="s">
        <v>149</v>
      </c>
      <c r="S26" s="57" t="s">
        <v>4</v>
      </c>
      <c r="T26" s="75">
        <f>J24</f>
        <v>0</v>
      </c>
    </row>
    <row r="27" spans="2:20" s="55" customFormat="1" ht="24.95" customHeight="1" x14ac:dyDescent="0.15">
      <c r="B27" s="76" t="s">
        <v>150</v>
      </c>
      <c r="C27" s="77"/>
      <c r="D27" s="78">
        <f>SUM(D23:D26)</f>
        <v>0</v>
      </c>
      <c r="E27" s="77"/>
      <c r="F27" s="78">
        <f>SUM(F24:F26)</f>
        <v>0</v>
      </c>
      <c r="G27" s="77"/>
      <c r="H27" s="78">
        <f>SUM(H20:H22)</f>
        <v>0</v>
      </c>
      <c r="J27" s="55">
        <f>SUM(J23:J26)</f>
        <v>0</v>
      </c>
      <c r="K27" s="79" t="s">
        <v>151</v>
      </c>
      <c r="L27" s="80">
        <f>SUM(D27,F27,H27)</f>
        <v>0</v>
      </c>
      <c r="P27" s="57"/>
      <c r="Q27" s="57" t="s">
        <v>5</v>
      </c>
      <c r="R27" s="75">
        <f>J25</f>
        <v>0</v>
      </c>
    </row>
    <row r="28" spans="2:20" s="55" customFormat="1" ht="24.95" customHeight="1" x14ac:dyDescent="0.15">
      <c r="B28" s="76"/>
      <c r="C28" s="77"/>
      <c r="D28" s="78"/>
      <c r="E28" s="77"/>
      <c r="F28" s="78"/>
      <c r="G28" s="77"/>
      <c r="H28" s="78"/>
      <c r="P28" s="57"/>
      <c r="Q28" s="57"/>
      <c r="R28" s="75"/>
    </row>
    <row r="29" spans="2:20" s="55" customFormat="1" ht="24.95" customHeight="1" x14ac:dyDescent="0.15">
      <c r="B29" s="68" t="s">
        <v>152</v>
      </c>
      <c r="C29" s="77"/>
      <c r="D29" s="78"/>
      <c r="E29" s="77"/>
      <c r="F29" s="78"/>
      <c r="G29" s="77"/>
      <c r="H29" s="78"/>
      <c r="P29" s="57"/>
      <c r="Q29" s="57"/>
      <c r="R29" s="75"/>
    </row>
    <row r="30" spans="2:20" s="55" customFormat="1" ht="24.95" customHeight="1" x14ac:dyDescent="0.15">
      <c r="B30" s="55" t="s">
        <v>153</v>
      </c>
      <c r="P30" s="57"/>
      <c r="Q30" s="57" t="s">
        <v>6</v>
      </c>
      <c r="R30" s="75">
        <f>J26</f>
        <v>0</v>
      </c>
    </row>
    <row r="31" spans="2:20" s="55" customFormat="1" ht="27.75" customHeight="1" x14ac:dyDescent="0.15">
      <c r="B31" s="81"/>
      <c r="P31" s="57"/>
      <c r="Q31" s="57"/>
      <c r="R31" s="75"/>
    </row>
    <row r="32" spans="2:20" s="55" customFormat="1" ht="27.75" customHeight="1" x14ac:dyDescent="0.15">
      <c r="B32" s="82" t="s">
        <v>154</v>
      </c>
      <c r="P32" s="57"/>
      <c r="Q32" s="57"/>
      <c r="R32" s="75"/>
    </row>
    <row r="33" spans="2:18" s="55" customFormat="1" ht="27.75" customHeight="1" x14ac:dyDescent="0.15">
      <c r="B33" s="81"/>
      <c r="P33" s="57"/>
      <c r="Q33" s="57"/>
      <c r="R33" s="75"/>
    </row>
    <row r="34" spans="2:18" s="55" customFormat="1" ht="27.75" customHeight="1" x14ac:dyDescent="0.15">
      <c r="B34" s="184" t="s">
        <v>9</v>
      </c>
      <c r="C34" s="185"/>
      <c r="D34" s="185"/>
      <c r="E34" s="186"/>
      <c r="F34" s="71"/>
      <c r="G34" s="194" t="s">
        <v>10</v>
      </c>
      <c r="H34" s="195"/>
      <c r="I34" s="195"/>
      <c r="J34" s="195"/>
      <c r="K34" s="195"/>
      <c r="L34" s="196"/>
      <c r="M34" s="197" t="s">
        <v>155</v>
      </c>
      <c r="N34" s="197" t="s">
        <v>156</v>
      </c>
      <c r="P34" s="57" t="s">
        <v>157</v>
      </c>
      <c r="Q34" s="57" t="s">
        <v>158</v>
      </c>
      <c r="R34" s="83">
        <f>L36</f>
        <v>0</v>
      </c>
    </row>
    <row r="35" spans="2:18" s="55" customFormat="1" ht="27.75" customHeight="1" thickBot="1" x14ac:dyDescent="0.2">
      <c r="B35" s="187"/>
      <c r="C35" s="188"/>
      <c r="D35" s="188"/>
      <c r="E35" s="189"/>
      <c r="F35" s="71"/>
      <c r="G35" s="194" t="s">
        <v>11</v>
      </c>
      <c r="H35" s="196"/>
      <c r="I35" s="69" t="s">
        <v>12</v>
      </c>
      <c r="J35" s="69" t="s">
        <v>13</v>
      </c>
      <c r="K35" s="69" t="s">
        <v>14</v>
      </c>
      <c r="L35" s="69" t="s">
        <v>15</v>
      </c>
      <c r="M35" s="198"/>
      <c r="N35" s="198"/>
      <c r="P35" s="57"/>
      <c r="Q35" s="57" t="s">
        <v>159</v>
      </c>
      <c r="R35" s="83">
        <f>L37</f>
        <v>0</v>
      </c>
    </row>
    <row r="36" spans="2:18" s="55" customFormat="1" ht="27.75" customHeight="1" thickBot="1" x14ac:dyDescent="0.2">
      <c r="B36" s="181" t="s">
        <v>16</v>
      </c>
      <c r="C36" s="174" t="s">
        <v>39</v>
      </c>
      <c r="D36" s="171"/>
      <c r="E36" s="171"/>
      <c r="F36" s="69" t="s">
        <v>17</v>
      </c>
      <c r="G36" s="199"/>
      <c r="H36" s="200"/>
      <c r="I36" s="84"/>
      <c r="J36" s="84"/>
      <c r="K36" s="84"/>
      <c r="L36" s="85">
        <f>SUM(G36:K36)</f>
        <v>0</v>
      </c>
      <c r="M36" s="86" t="s">
        <v>213</v>
      </c>
      <c r="N36" s="201" t="str">
        <f>IF(L37&gt;M37,"〇","×")</f>
        <v>×</v>
      </c>
      <c r="P36" s="57"/>
      <c r="Q36" s="57" t="s">
        <v>160</v>
      </c>
      <c r="R36" s="87" t="str">
        <f>M37</f>
        <v>㎡</v>
      </c>
    </row>
    <row r="37" spans="2:18" s="55" customFormat="1" ht="24.95" customHeight="1" thickBot="1" x14ac:dyDescent="0.2">
      <c r="B37" s="181"/>
      <c r="C37" s="171"/>
      <c r="D37" s="171"/>
      <c r="E37" s="171"/>
      <c r="F37" s="69" t="s">
        <v>18</v>
      </c>
      <c r="G37" s="183"/>
      <c r="H37" s="183"/>
      <c r="I37" s="88"/>
      <c r="J37" s="88"/>
      <c r="K37" s="89"/>
      <c r="L37" s="90">
        <f>SUM(G37:K37)</f>
        <v>0</v>
      </c>
      <c r="M37" s="91" t="str">
        <f>IF(H20="","㎡",5*H20)</f>
        <v>㎡</v>
      </c>
      <c r="N37" s="202"/>
      <c r="O37" s="64"/>
      <c r="P37" s="57" t="s">
        <v>161</v>
      </c>
      <c r="Q37" s="57" t="s">
        <v>158</v>
      </c>
      <c r="R37" s="83">
        <f>L38</f>
        <v>0</v>
      </c>
    </row>
    <row r="38" spans="2:18" s="55" customFormat="1" ht="24.95" customHeight="1" thickBot="1" x14ac:dyDescent="0.2">
      <c r="B38" s="181"/>
      <c r="C38" s="174" t="s">
        <v>40</v>
      </c>
      <c r="D38" s="171"/>
      <c r="E38" s="171"/>
      <c r="F38" s="69" t="s">
        <v>17</v>
      </c>
      <c r="G38" s="182"/>
      <c r="H38" s="182"/>
      <c r="I38" s="84"/>
      <c r="J38" s="84"/>
      <c r="K38" s="84"/>
      <c r="L38" s="92">
        <f>SUM(G38:K38)</f>
        <v>0</v>
      </c>
      <c r="M38" s="86" t="s">
        <v>214</v>
      </c>
      <c r="N38" s="203" t="str">
        <f>IF(L39&gt;M39,"〇","×")</f>
        <v>×</v>
      </c>
      <c r="O38" s="64"/>
      <c r="P38" s="57"/>
      <c r="Q38" s="57" t="s">
        <v>159</v>
      </c>
      <c r="R38" s="87">
        <f>L39</f>
        <v>0</v>
      </c>
    </row>
    <row r="39" spans="2:18" s="55" customFormat="1" ht="24.95" customHeight="1" thickBot="1" x14ac:dyDescent="0.2">
      <c r="B39" s="181"/>
      <c r="C39" s="171"/>
      <c r="D39" s="171"/>
      <c r="E39" s="171"/>
      <c r="F39" s="69" t="s">
        <v>18</v>
      </c>
      <c r="G39" s="183"/>
      <c r="H39" s="183"/>
      <c r="I39" s="88"/>
      <c r="J39" s="88"/>
      <c r="K39" s="89"/>
      <c r="L39" s="90">
        <f>SUM(G39:K39)</f>
        <v>0</v>
      </c>
      <c r="M39" s="91" t="str">
        <f>IF(H21="","㎡",3.3*H21)</f>
        <v>㎡</v>
      </c>
      <c r="N39" s="204"/>
      <c r="P39" s="57"/>
      <c r="Q39" s="57" t="s">
        <v>160</v>
      </c>
      <c r="R39" s="87" t="str">
        <f>M39</f>
        <v>㎡</v>
      </c>
    </row>
    <row r="40" spans="2:18" s="55" customFormat="1" ht="24.95" customHeight="1" x14ac:dyDescent="0.15">
      <c r="B40" s="181"/>
      <c r="C40" s="184" t="s">
        <v>19</v>
      </c>
      <c r="D40" s="185"/>
      <c r="E40" s="185"/>
      <c r="F40" s="186"/>
      <c r="G40" s="165">
        <f>SUM(G37,G39)</f>
        <v>0</v>
      </c>
      <c r="H40" s="190"/>
      <c r="I40" s="163">
        <f>SUM(I37,I39)</f>
        <v>0</v>
      </c>
      <c r="J40" s="163">
        <f t="shared" ref="J40:K40" si="2">SUM(J37,J39)</f>
        <v>0</v>
      </c>
      <c r="K40" s="163">
        <f t="shared" si="2"/>
        <v>0</v>
      </c>
      <c r="L40" s="205">
        <f>SUM(G40:K41)</f>
        <v>0</v>
      </c>
      <c r="M40" s="206"/>
      <c r="N40" s="208"/>
      <c r="P40" s="57" t="s">
        <v>162</v>
      </c>
      <c r="Q40" s="57" t="s">
        <v>163</v>
      </c>
      <c r="R40" s="87">
        <f>L40</f>
        <v>0</v>
      </c>
    </row>
    <row r="41" spans="2:18" s="55" customFormat="1" ht="24.95" customHeight="1" x14ac:dyDescent="0.15">
      <c r="B41" s="181"/>
      <c r="C41" s="187"/>
      <c r="D41" s="188"/>
      <c r="E41" s="188"/>
      <c r="F41" s="189"/>
      <c r="G41" s="166"/>
      <c r="H41" s="191"/>
      <c r="I41" s="164"/>
      <c r="J41" s="164"/>
      <c r="K41" s="164"/>
      <c r="L41" s="164"/>
      <c r="M41" s="207"/>
      <c r="N41" s="209"/>
      <c r="P41" s="57" t="s">
        <v>164</v>
      </c>
      <c r="Q41" s="57" t="s">
        <v>158</v>
      </c>
      <c r="R41" s="83">
        <f t="shared" ref="R41:R46" si="3">L42</f>
        <v>0</v>
      </c>
    </row>
    <row r="42" spans="2:18" s="55" customFormat="1" ht="24.95" customHeight="1" x14ac:dyDescent="0.15">
      <c r="B42" s="181" t="s">
        <v>20</v>
      </c>
      <c r="C42" s="174" t="s">
        <v>35</v>
      </c>
      <c r="D42" s="171"/>
      <c r="E42" s="171"/>
      <c r="F42" s="69" t="s">
        <v>17</v>
      </c>
      <c r="G42" s="182"/>
      <c r="H42" s="182"/>
      <c r="I42" s="84"/>
      <c r="J42" s="84"/>
      <c r="K42" s="84"/>
      <c r="L42" s="93">
        <f>SUM(G42:K42)</f>
        <v>0</v>
      </c>
      <c r="M42" s="94"/>
      <c r="N42" s="95"/>
      <c r="P42" s="57"/>
      <c r="Q42" s="57" t="s">
        <v>159</v>
      </c>
      <c r="R42" s="87">
        <f t="shared" si="3"/>
        <v>0</v>
      </c>
    </row>
    <row r="43" spans="2:18" s="55" customFormat="1" ht="24.95" customHeight="1" thickBot="1" x14ac:dyDescent="0.2">
      <c r="B43" s="181"/>
      <c r="C43" s="171"/>
      <c r="D43" s="171"/>
      <c r="E43" s="171"/>
      <c r="F43" s="69" t="s">
        <v>18</v>
      </c>
      <c r="G43" s="183"/>
      <c r="H43" s="183"/>
      <c r="I43" s="88"/>
      <c r="J43" s="88"/>
      <c r="K43" s="88"/>
      <c r="L43" s="96">
        <f>SUM(G43:K43)</f>
        <v>0</v>
      </c>
      <c r="M43" s="94"/>
      <c r="N43" s="97"/>
      <c r="P43" s="57" t="s">
        <v>165</v>
      </c>
      <c r="Q43" s="57" t="s">
        <v>158</v>
      </c>
      <c r="R43" s="83">
        <f t="shared" si="3"/>
        <v>0</v>
      </c>
    </row>
    <row r="44" spans="2:18" s="55" customFormat="1" ht="24.95" customHeight="1" thickBot="1" x14ac:dyDescent="0.2">
      <c r="B44" s="181"/>
      <c r="C44" s="174" t="s">
        <v>36</v>
      </c>
      <c r="D44" s="171"/>
      <c r="E44" s="171"/>
      <c r="F44" s="69" t="s">
        <v>17</v>
      </c>
      <c r="G44" s="182"/>
      <c r="H44" s="182"/>
      <c r="I44" s="84"/>
      <c r="J44" s="84"/>
      <c r="K44" s="84"/>
      <c r="L44" s="98">
        <f>SUM(G44:K44)</f>
        <v>0</v>
      </c>
      <c r="M44" s="144" t="s">
        <v>215</v>
      </c>
      <c r="N44" s="99" t="str">
        <f>IF(L44&gt;=J27,"〇","×")</f>
        <v>〇</v>
      </c>
      <c r="P44" s="57"/>
      <c r="Q44" s="57" t="s">
        <v>159</v>
      </c>
      <c r="R44" s="87">
        <f t="shared" si="3"/>
        <v>0</v>
      </c>
    </row>
    <row r="45" spans="2:18" s="55" customFormat="1" ht="24.95" customHeight="1" thickBot="1" x14ac:dyDescent="0.2">
      <c r="B45" s="181"/>
      <c r="C45" s="171"/>
      <c r="D45" s="171"/>
      <c r="E45" s="171"/>
      <c r="F45" s="69" t="s">
        <v>18</v>
      </c>
      <c r="G45" s="183"/>
      <c r="H45" s="183"/>
      <c r="I45" s="88"/>
      <c r="J45" s="88"/>
      <c r="K45" s="88"/>
      <c r="L45" s="96">
        <f>SUM(G45:K45)</f>
        <v>0</v>
      </c>
      <c r="M45" s="94"/>
      <c r="N45" s="100"/>
      <c r="P45" s="57"/>
      <c r="Q45" s="57" t="s">
        <v>166</v>
      </c>
      <c r="R45" s="87">
        <f t="shared" si="3"/>
        <v>0</v>
      </c>
    </row>
    <row r="46" spans="2:18" s="55" customFormat="1" ht="24.95" customHeight="1" thickBot="1" x14ac:dyDescent="0.2">
      <c r="B46" s="181"/>
      <c r="C46" s="171" t="s">
        <v>167</v>
      </c>
      <c r="D46" s="171"/>
      <c r="E46" s="171"/>
      <c r="F46" s="171"/>
      <c r="G46" s="183"/>
      <c r="H46" s="183"/>
      <c r="I46" s="88"/>
      <c r="J46" s="88"/>
      <c r="K46" s="88"/>
      <c r="L46" s="101">
        <f>SUM(G46:K46)</f>
        <v>0</v>
      </c>
      <c r="M46" s="102" t="s">
        <v>168</v>
      </c>
      <c r="N46" s="99" t="str">
        <f>IF(L46&gt;0,"〇","×")</f>
        <v>×</v>
      </c>
      <c r="P46" s="57" t="s">
        <v>169</v>
      </c>
      <c r="Q46" s="57" t="s">
        <v>170</v>
      </c>
      <c r="R46" s="87">
        <f t="shared" si="3"/>
        <v>0</v>
      </c>
    </row>
    <row r="47" spans="2:18" s="55" customFormat="1" ht="24.95" customHeight="1" x14ac:dyDescent="0.15">
      <c r="B47" s="181"/>
      <c r="C47" s="184" t="s">
        <v>37</v>
      </c>
      <c r="D47" s="185"/>
      <c r="E47" s="185"/>
      <c r="F47" s="186"/>
      <c r="G47" s="165">
        <f>SUM(G43,G45,G46)</f>
        <v>0</v>
      </c>
      <c r="H47" s="190"/>
      <c r="I47" s="163">
        <f>SUM(I43,I45,I46)</f>
        <v>0</v>
      </c>
      <c r="J47" s="163">
        <f t="shared" ref="J47:K47" si="4">SUM(J43,J45,J46)</f>
        <v>0</v>
      </c>
      <c r="K47" s="165">
        <f t="shared" si="4"/>
        <v>0</v>
      </c>
      <c r="L47" s="167">
        <f>SUM(G47:K48)</f>
        <v>0</v>
      </c>
      <c r="M47" s="103" t="s">
        <v>219</v>
      </c>
      <c r="N47" s="169" t="str">
        <f>IF(L47&gt;M48,"〇","×")</f>
        <v>×</v>
      </c>
      <c r="P47" s="57"/>
      <c r="Q47" s="57" t="s">
        <v>160</v>
      </c>
      <c r="R47" s="87" t="str">
        <f>M48</f>
        <v>㎡</v>
      </c>
    </row>
    <row r="48" spans="2:18" s="55" customFormat="1" ht="24.95" customHeight="1" thickBot="1" x14ac:dyDescent="0.2">
      <c r="B48" s="181"/>
      <c r="C48" s="187"/>
      <c r="D48" s="188"/>
      <c r="E48" s="188"/>
      <c r="F48" s="189"/>
      <c r="G48" s="166"/>
      <c r="H48" s="191"/>
      <c r="I48" s="164"/>
      <c r="J48" s="164"/>
      <c r="K48" s="166"/>
      <c r="L48" s="168"/>
      <c r="M48" s="91" t="str">
        <f>IF(AND(D23="",D24="",D25="",D26="",H22="",F24="",F25="",F26="",H22=""),"㎡",1.98*SUM(D23:D26,F24:F26,H22))</f>
        <v>㎡</v>
      </c>
      <c r="N48" s="170"/>
      <c r="P48" s="57"/>
      <c r="Q48" s="57" t="s">
        <v>171</v>
      </c>
      <c r="R48" s="87">
        <f>L49</f>
        <v>0</v>
      </c>
    </row>
    <row r="49" spans="2:18" s="55" customFormat="1" ht="24.95" customHeight="1" thickBot="1" x14ac:dyDescent="0.2">
      <c r="B49" s="171" t="s">
        <v>21</v>
      </c>
      <c r="C49" s="171"/>
      <c r="D49" s="171"/>
      <c r="E49" s="171"/>
      <c r="F49" s="171"/>
      <c r="G49" s="172"/>
      <c r="H49" s="173"/>
      <c r="I49" s="88"/>
      <c r="J49" s="88"/>
      <c r="K49" s="88"/>
      <c r="L49" s="104">
        <f>SUM(G49:K49)</f>
        <v>0</v>
      </c>
      <c r="M49" s="105"/>
      <c r="N49" s="100"/>
      <c r="P49" s="106"/>
      <c r="Q49" s="57" t="s">
        <v>172</v>
      </c>
      <c r="R49" s="87">
        <f>L50</f>
        <v>0</v>
      </c>
    </row>
    <row r="50" spans="2:18" s="55" customFormat="1" ht="24.95" customHeight="1" x14ac:dyDescent="0.15">
      <c r="B50" s="174" t="s">
        <v>34</v>
      </c>
      <c r="C50" s="171"/>
      <c r="D50" s="171"/>
      <c r="E50" s="171"/>
      <c r="F50" s="171"/>
      <c r="G50" s="175">
        <f>SUM(G40,G47,G49)</f>
        <v>0</v>
      </c>
      <c r="H50" s="175"/>
      <c r="I50" s="175">
        <f>SUM(I40,I47,I49)</f>
        <v>0</v>
      </c>
      <c r="J50" s="175">
        <f t="shared" ref="J50:K50" si="5">SUM(J40,J47,J49)</f>
        <v>0</v>
      </c>
      <c r="K50" s="176">
        <f t="shared" si="5"/>
        <v>0</v>
      </c>
      <c r="L50" s="177">
        <f>SUM(G50:K51)</f>
        <v>0</v>
      </c>
      <c r="M50" s="86" t="s">
        <v>38</v>
      </c>
      <c r="N50" s="179" t="str">
        <f>IF(L50&gt;M51,"〇","×")</f>
        <v>×</v>
      </c>
      <c r="P50" s="57"/>
      <c r="Q50" s="57" t="s">
        <v>160</v>
      </c>
      <c r="R50" s="87" t="str">
        <f>M51</f>
        <v>㎡</v>
      </c>
    </row>
    <row r="51" spans="2:18" s="55" customFormat="1" ht="24.95" customHeight="1" thickBot="1" x14ac:dyDescent="0.2">
      <c r="B51" s="171"/>
      <c r="C51" s="171"/>
      <c r="D51" s="171"/>
      <c r="E51" s="171"/>
      <c r="F51" s="171"/>
      <c r="G51" s="175"/>
      <c r="H51" s="175"/>
      <c r="I51" s="175"/>
      <c r="J51" s="175"/>
      <c r="K51" s="176"/>
      <c r="L51" s="178"/>
      <c r="M51" s="91" t="str">
        <f>IF(AND(J23="",J24="",J25="",J26=""),"㎡",IF(SUM(J23:J26)&gt;1,SUM(L54,L56),SUM(L54,L55)))</f>
        <v>㎡</v>
      </c>
      <c r="N51" s="180"/>
      <c r="P51" s="57"/>
      <c r="Q51" s="57" t="s">
        <v>173</v>
      </c>
      <c r="R51" s="55" t="b">
        <v>0</v>
      </c>
    </row>
    <row r="52" spans="2:18" s="55" customFormat="1" ht="24.95" customHeight="1" x14ac:dyDescent="0.15">
      <c r="M52" s="107"/>
      <c r="P52" s="57" t="s">
        <v>174</v>
      </c>
      <c r="Q52" s="57" t="s">
        <v>175</v>
      </c>
      <c r="R52" s="55" t="b">
        <v>0</v>
      </c>
    </row>
    <row r="53" spans="2:18" s="55" customFormat="1" ht="24.95" customHeight="1" x14ac:dyDescent="0.15">
      <c r="B53" s="55" t="s">
        <v>22</v>
      </c>
      <c r="M53" s="64"/>
      <c r="P53" s="57"/>
      <c r="Q53" s="57" t="s">
        <v>176</v>
      </c>
      <c r="R53" s="55" t="b">
        <v>0</v>
      </c>
    </row>
    <row r="54" spans="2:18" s="55" customFormat="1" ht="24.95" customHeight="1" x14ac:dyDescent="0.15">
      <c r="B54" s="55" t="s">
        <v>41</v>
      </c>
      <c r="L54" s="108">
        <f>5*H20+3.3*H21+1.98*(H22+D23)</f>
        <v>0</v>
      </c>
      <c r="P54" s="57"/>
      <c r="Q54" s="57" t="s">
        <v>177</v>
      </c>
      <c r="R54" s="55" t="b">
        <v>0</v>
      </c>
    </row>
    <row r="55" spans="2:18" s="55" customFormat="1" ht="24.95" customHeight="1" x14ac:dyDescent="0.15">
      <c r="B55" s="55" t="s">
        <v>42</v>
      </c>
      <c r="L55" s="108">
        <v>180</v>
      </c>
      <c r="P55" s="57"/>
      <c r="Q55" s="57" t="s">
        <v>178</v>
      </c>
      <c r="R55" s="55" t="b">
        <v>0</v>
      </c>
    </row>
    <row r="56" spans="2:18" s="55" customFormat="1" ht="24.95" customHeight="1" x14ac:dyDescent="0.15">
      <c r="B56" s="55" t="s">
        <v>43</v>
      </c>
      <c r="L56" s="109" t="str">
        <f>IF(AND(J23="",J24="",J25="",J26=""),"㎡",IF(SUM(J23:J26)&gt;1,320+100*(SUM(J23:J26)-2),"㎡"))</f>
        <v>㎡</v>
      </c>
      <c r="P56" s="57"/>
      <c r="Q56" s="57" t="s">
        <v>179</v>
      </c>
      <c r="R56" s="55" t="b">
        <v>0</v>
      </c>
    </row>
    <row r="57" spans="2:18" s="55" customFormat="1" ht="24.75" customHeight="1" x14ac:dyDescent="0.15">
      <c r="L57" s="110"/>
      <c r="P57" s="57"/>
      <c r="Q57" s="57" t="s">
        <v>180</v>
      </c>
      <c r="R57" s="55" t="b">
        <v>0</v>
      </c>
    </row>
    <row r="58" spans="2:18" ht="24.95" customHeight="1" x14ac:dyDescent="0.15">
      <c r="R58" s="1" t="b">
        <v>0</v>
      </c>
    </row>
    <row r="59" spans="2:18" ht="24.95" customHeight="1" x14ac:dyDescent="0.15">
      <c r="B59" s="5"/>
      <c r="C59" s="6"/>
      <c r="D59" s="7"/>
      <c r="E59" s="6"/>
      <c r="F59" s="7"/>
      <c r="G59" s="6"/>
      <c r="H59" s="7"/>
      <c r="Q59"/>
    </row>
    <row r="60" spans="2:18" s="55" customFormat="1" ht="24.95" customHeight="1" x14ac:dyDescent="0.15">
      <c r="B60" s="111" t="s">
        <v>181</v>
      </c>
      <c r="D60" s="111"/>
      <c r="P60" s="57"/>
      <c r="Q60" s="57"/>
    </row>
    <row r="61" spans="2:18" s="55" customFormat="1" ht="24.95" customHeight="1" x14ac:dyDescent="0.15">
      <c r="B61" s="111"/>
      <c r="P61" s="57"/>
      <c r="Q61" s="57"/>
    </row>
    <row r="62" spans="2:18" s="55" customFormat="1" ht="24.95" customHeight="1" x14ac:dyDescent="0.15">
      <c r="B62" s="145" t="s">
        <v>45</v>
      </c>
      <c r="C62" s="145"/>
      <c r="D62" s="145"/>
      <c r="E62" s="112"/>
      <c r="F62" s="113" t="s">
        <v>47</v>
      </c>
      <c r="G62" s="113"/>
      <c r="H62" s="114" t="s">
        <v>48</v>
      </c>
      <c r="I62" s="112"/>
      <c r="J62" s="113" t="s">
        <v>177</v>
      </c>
      <c r="K62" s="113" t="s">
        <v>50</v>
      </c>
      <c r="L62" s="114" t="s">
        <v>51</v>
      </c>
      <c r="M62" s="115"/>
      <c r="P62" s="57" t="s">
        <v>58</v>
      </c>
      <c r="Q62" s="57" t="s">
        <v>182</v>
      </c>
      <c r="R62" s="108" t="e">
        <f>#REF!</f>
        <v>#REF!</v>
      </c>
    </row>
    <row r="63" spans="2:18" s="55" customFormat="1" ht="24.95" customHeight="1" x14ac:dyDescent="0.15">
      <c r="B63" s="145"/>
      <c r="C63" s="145"/>
      <c r="D63" s="145"/>
      <c r="E63" s="116"/>
      <c r="F63" s="117" t="s">
        <v>49</v>
      </c>
      <c r="G63" s="118"/>
      <c r="H63" s="116"/>
      <c r="I63" s="119"/>
      <c r="J63" s="119"/>
      <c r="K63" s="119"/>
      <c r="L63" s="119"/>
      <c r="M63" s="117"/>
      <c r="P63" s="57"/>
      <c r="Q63" s="57" t="s">
        <v>160</v>
      </c>
      <c r="R63" s="108" t="e">
        <f>#REF!</f>
        <v>#REF!</v>
      </c>
    </row>
    <row r="64" spans="2:18" s="55" customFormat="1" ht="24.95" customHeight="1" x14ac:dyDescent="0.15">
      <c r="B64" s="146" t="s">
        <v>46</v>
      </c>
      <c r="C64" s="147"/>
      <c r="D64" s="148"/>
      <c r="E64" s="113"/>
      <c r="F64" s="114" t="s">
        <v>52</v>
      </c>
      <c r="G64" s="112"/>
      <c r="H64" s="113"/>
      <c r="I64" s="113"/>
      <c r="J64" s="113" t="s">
        <v>53</v>
      </c>
      <c r="K64" s="113"/>
      <c r="L64" s="113"/>
      <c r="M64" s="114" t="s">
        <v>54</v>
      </c>
      <c r="P64" s="57"/>
      <c r="Q64" s="57" t="s">
        <v>183</v>
      </c>
      <c r="R64" s="108">
        <f>G83</f>
        <v>0</v>
      </c>
    </row>
    <row r="65" spans="2:18" s="55" customFormat="1" ht="24.95" customHeight="1" x14ac:dyDescent="0.15">
      <c r="B65" s="149"/>
      <c r="C65" s="150"/>
      <c r="D65" s="151"/>
      <c r="E65" s="120"/>
      <c r="F65" s="121" t="s">
        <v>55</v>
      </c>
      <c r="G65" s="122"/>
      <c r="H65" s="123"/>
      <c r="I65" s="120"/>
      <c r="J65" s="120" t="s">
        <v>56</v>
      </c>
      <c r="K65" s="120"/>
      <c r="L65" s="120"/>
      <c r="M65" s="121" t="s">
        <v>57</v>
      </c>
      <c r="P65" s="57"/>
      <c r="Q65" s="57" t="s">
        <v>160</v>
      </c>
      <c r="R65" s="108">
        <f>J83</f>
        <v>0</v>
      </c>
    </row>
    <row r="66" spans="2:18" s="55" customFormat="1" ht="24.95" customHeight="1" x14ac:dyDescent="0.15">
      <c r="B66" s="152"/>
      <c r="C66" s="153"/>
      <c r="D66" s="154"/>
      <c r="E66" s="119"/>
      <c r="F66" s="119" t="s">
        <v>184</v>
      </c>
      <c r="G66" s="119"/>
      <c r="H66" s="119"/>
      <c r="I66" s="119"/>
      <c r="J66" s="119"/>
      <c r="K66" s="119"/>
      <c r="L66" s="119"/>
      <c r="M66" s="117"/>
      <c r="P66" s="57"/>
      <c r="Q66" s="57" t="s">
        <v>185</v>
      </c>
      <c r="R66" s="108">
        <f>G90</f>
        <v>0</v>
      </c>
    </row>
    <row r="67" spans="2:18" s="55" customFormat="1" ht="24.95" customHeight="1" x14ac:dyDescent="0.15">
      <c r="B67" s="111"/>
      <c r="P67" s="57"/>
      <c r="Q67" s="57"/>
    </row>
    <row r="68" spans="2:18" s="55" customFormat="1" ht="24.95" customHeight="1" x14ac:dyDescent="0.15">
      <c r="B68" s="55" t="s">
        <v>186</v>
      </c>
      <c r="P68" s="57"/>
      <c r="Q68" s="57"/>
    </row>
    <row r="69" spans="2:18" s="55" customFormat="1" ht="24.95" customHeight="1" x14ac:dyDescent="0.15">
      <c r="B69" s="155" t="s">
        <v>187</v>
      </c>
      <c r="C69" s="155"/>
      <c r="D69" s="155"/>
      <c r="E69" s="156" t="s">
        <v>188</v>
      </c>
      <c r="F69" s="156"/>
      <c r="G69" s="124"/>
      <c r="H69" s="125" t="s">
        <v>189</v>
      </c>
      <c r="I69" s="125"/>
      <c r="J69" s="125"/>
      <c r="K69" s="125" t="s">
        <v>190</v>
      </c>
      <c r="L69" s="125"/>
      <c r="M69" s="126"/>
      <c r="P69" s="57"/>
      <c r="Q69" s="57"/>
    </row>
    <row r="70" spans="2:18" s="55" customFormat="1" ht="24.95" customHeight="1" x14ac:dyDescent="0.15">
      <c r="B70" s="155"/>
      <c r="C70" s="155"/>
      <c r="D70" s="155"/>
      <c r="E70" s="156" t="s">
        <v>191</v>
      </c>
      <c r="F70" s="156"/>
      <c r="G70" s="127"/>
      <c r="H70" s="128" t="s">
        <v>192</v>
      </c>
      <c r="I70" s="128"/>
      <c r="J70" s="128" t="s">
        <v>193</v>
      </c>
      <c r="K70" s="128"/>
      <c r="L70" s="128"/>
      <c r="M70" s="129"/>
      <c r="P70" s="57"/>
      <c r="Q70" s="57"/>
    </row>
    <row r="71" spans="2:18" s="55" customFormat="1" ht="24.95" customHeight="1" x14ac:dyDescent="0.15">
      <c r="B71" s="155" t="s">
        <v>194</v>
      </c>
      <c r="C71" s="155"/>
      <c r="D71" s="155"/>
      <c r="E71" s="156" t="s">
        <v>188</v>
      </c>
      <c r="F71" s="156"/>
      <c r="G71" s="124"/>
      <c r="H71" s="125" t="s">
        <v>195</v>
      </c>
      <c r="I71" s="125"/>
      <c r="J71" s="125"/>
      <c r="K71" s="125"/>
      <c r="L71" s="125"/>
      <c r="M71" s="126"/>
      <c r="P71" s="57"/>
      <c r="Q71" s="57"/>
    </row>
    <row r="72" spans="2:18" s="55" customFormat="1" ht="24.95" customHeight="1" x14ac:dyDescent="0.15">
      <c r="B72" s="155" t="s">
        <v>196</v>
      </c>
      <c r="C72" s="155"/>
      <c r="D72" s="155"/>
      <c r="E72" s="156" t="s">
        <v>188</v>
      </c>
      <c r="F72" s="156"/>
      <c r="G72" s="124"/>
      <c r="H72" s="125" t="s">
        <v>197</v>
      </c>
      <c r="I72" s="125"/>
      <c r="J72" s="125"/>
      <c r="K72" s="125"/>
      <c r="L72" s="125"/>
      <c r="M72" s="126"/>
      <c r="P72" s="57"/>
      <c r="Q72" s="57"/>
    </row>
    <row r="73" spans="2:18" s="55" customFormat="1" ht="24.95" customHeight="1" x14ac:dyDescent="0.15">
      <c r="B73" s="157" t="s">
        <v>177</v>
      </c>
      <c r="C73" s="158"/>
      <c r="D73" s="158"/>
      <c r="E73" s="157" t="s">
        <v>188</v>
      </c>
      <c r="F73" s="161"/>
      <c r="G73" s="130"/>
      <c r="H73" s="130" t="s">
        <v>198</v>
      </c>
      <c r="I73" s="130"/>
      <c r="J73" s="130" t="s">
        <v>199</v>
      </c>
      <c r="K73" s="130"/>
      <c r="L73" s="130" t="s">
        <v>200</v>
      </c>
      <c r="M73" s="131"/>
      <c r="P73" s="57"/>
      <c r="Q73" s="57" t="s">
        <v>201</v>
      </c>
      <c r="R73" s="55" t="b">
        <v>0</v>
      </c>
    </row>
    <row r="74" spans="2:18" s="55" customFormat="1" ht="24.95" customHeight="1" x14ac:dyDescent="0.15">
      <c r="B74" s="159"/>
      <c r="C74" s="160"/>
      <c r="D74" s="160"/>
      <c r="E74" s="159"/>
      <c r="F74" s="162"/>
      <c r="G74" s="132"/>
      <c r="H74" s="132" t="s">
        <v>202</v>
      </c>
      <c r="I74" s="132"/>
      <c r="J74" s="132" t="s">
        <v>203</v>
      </c>
      <c r="K74" s="132"/>
      <c r="L74" s="132"/>
      <c r="M74" s="133"/>
      <c r="P74" s="57"/>
      <c r="Q74" s="57"/>
    </row>
    <row r="75" spans="2:18" ht="24.95" customHeight="1" x14ac:dyDescent="0.15"/>
    <row r="76" spans="2:18" ht="24.95" customHeight="1" x14ac:dyDescent="0.15">
      <c r="B76" s="8"/>
      <c r="C76" s="8"/>
      <c r="D76" s="8"/>
      <c r="E76" s="8"/>
      <c r="F76" s="8"/>
      <c r="G76" s="8"/>
      <c r="H76" s="8"/>
      <c r="I76" s="8"/>
      <c r="J76" s="8"/>
      <c r="K76" s="8"/>
      <c r="L76" s="8"/>
      <c r="M76" s="8"/>
    </row>
    <row r="77" spans="2:18" ht="24.95" customHeight="1" x14ac:dyDescent="0.15">
      <c r="B77" s="45" t="s">
        <v>204</v>
      </c>
      <c r="C77" s="8"/>
      <c r="D77" s="8"/>
      <c r="E77" s="8"/>
      <c r="F77" s="8"/>
      <c r="G77" s="8"/>
      <c r="H77" s="8"/>
      <c r="I77" s="8"/>
      <c r="J77" s="8"/>
      <c r="K77" s="8"/>
      <c r="L77" s="8"/>
      <c r="M77" s="8"/>
    </row>
    <row r="78" spans="2:18" ht="24.95" customHeight="1" thickBot="1" x14ac:dyDescent="0.2">
      <c r="B78" s="218"/>
      <c r="C78" s="218"/>
      <c r="D78" s="218"/>
      <c r="E78" s="218"/>
      <c r="F78" s="218"/>
      <c r="G78" s="220" t="s">
        <v>60</v>
      </c>
      <c r="H78" s="220"/>
      <c r="I78" s="220"/>
      <c r="J78" s="220" t="s">
        <v>61</v>
      </c>
      <c r="K78" s="220"/>
      <c r="L78" s="8"/>
      <c r="M78" s="8"/>
    </row>
    <row r="79" spans="2:18" ht="24.95" customHeight="1" x14ac:dyDescent="0.15">
      <c r="B79" s="231" t="s">
        <v>59</v>
      </c>
      <c r="C79" s="231"/>
      <c r="D79" s="231"/>
      <c r="E79" s="231"/>
      <c r="F79" s="232"/>
      <c r="G79" s="225"/>
      <c r="H79" s="226"/>
      <c r="I79" s="227"/>
      <c r="J79" s="262" t="s">
        <v>65</v>
      </c>
      <c r="K79" s="263"/>
      <c r="L79" s="8"/>
      <c r="M79" s="8"/>
    </row>
    <row r="80" spans="2:18" ht="24.95" customHeight="1" thickBot="1" x14ac:dyDescent="0.2">
      <c r="B80" s="231"/>
      <c r="C80" s="231"/>
      <c r="D80" s="231"/>
      <c r="E80" s="231"/>
      <c r="F80" s="232"/>
      <c r="G80" s="228"/>
      <c r="H80" s="229"/>
      <c r="I80" s="230"/>
      <c r="J80" s="223" t="str">
        <f>IF(AND(J23="",J24="",J25="",J26=""),"㎡",MAX(MAX(M82,M83),M84)+3.3*(H22+D23))</f>
        <v>㎡</v>
      </c>
      <c r="K80" s="224"/>
      <c r="L80" s="8"/>
      <c r="M80" s="8"/>
    </row>
    <row r="81" spans="2:17" ht="24.95" customHeight="1" x14ac:dyDescent="0.15">
      <c r="B81" s="8"/>
      <c r="C81" s="8"/>
      <c r="D81" s="8"/>
      <c r="E81" s="8"/>
      <c r="F81" s="8"/>
      <c r="G81" s="8" t="s">
        <v>62</v>
      </c>
      <c r="H81" s="8"/>
      <c r="I81" s="8"/>
      <c r="J81" s="8"/>
      <c r="K81" s="8"/>
      <c r="L81" s="8"/>
      <c r="M81" s="8"/>
    </row>
    <row r="82" spans="2:17" ht="24.95" customHeight="1" x14ac:dyDescent="0.15">
      <c r="B82" s="8"/>
      <c r="C82" s="8"/>
      <c r="D82" s="8"/>
      <c r="E82" s="8"/>
      <c r="F82" s="8"/>
      <c r="G82" s="8"/>
      <c r="H82" s="8" t="s">
        <v>63</v>
      </c>
      <c r="I82" s="8"/>
      <c r="J82" s="8"/>
      <c r="K82" s="8"/>
      <c r="L82" s="8"/>
      <c r="M82" s="3" t="str">
        <f>IF(AND(J23="",J24="",J25="",J26=""),"㎡",(IF(SUM(J23:J26)&gt;2,"㎡",330+30*(SUM(J23:J26)-1))))</f>
        <v>㎡</v>
      </c>
    </row>
    <row r="83" spans="2:17" ht="24.95" customHeight="1" x14ac:dyDescent="0.15">
      <c r="B83" s="8"/>
      <c r="C83" s="8"/>
      <c r="D83" s="8"/>
      <c r="E83" s="8"/>
      <c r="F83" s="8"/>
      <c r="G83" s="8"/>
      <c r="H83" s="8" t="s">
        <v>64</v>
      </c>
      <c r="I83" s="8"/>
      <c r="J83" s="8"/>
      <c r="K83" s="8"/>
      <c r="L83" s="8"/>
      <c r="M83" s="3" t="str">
        <f>IF(AND(J23="",J24="",J25="",J26=""),"㎡",(IF(SUM(J23:J26)&gt;2,400+80*(SUM(J23:J26)-3),"㎡")))</f>
        <v>㎡</v>
      </c>
    </row>
    <row r="84" spans="2:17" ht="24.95" customHeight="1" x14ac:dyDescent="0.15">
      <c r="B84" s="8"/>
      <c r="C84" s="8"/>
      <c r="D84" s="8"/>
      <c r="E84" s="8"/>
      <c r="F84" s="8"/>
      <c r="G84" s="8"/>
      <c r="H84" s="8" t="s">
        <v>217</v>
      </c>
      <c r="I84" s="8"/>
      <c r="J84" s="8"/>
      <c r="K84" s="8"/>
      <c r="L84" s="8"/>
      <c r="M84" s="2">
        <f>3.3*SUM(D23:D26,F24:F26,H22)</f>
        <v>0</v>
      </c>
    </row>
    <row r="85" spans="2:17" ht="24.95" customHeight="1" x14ac:dyDescent="0.15">
      <c r="B85" s="8"/>
      <c r="C85" s="8"/>
      <c r="D85" s="8"/>
      <c r="E85" s="8"/>
      <c r="F85" s="8"/>
      <c r="G85" s="8"/>
      <c r="H85" s="8"/>
      <c r="I85" s="8"/>
      <c r="J85" s="8"/>
      <c r="K85" s="8"/>
      <c r="L85" s="8"/>
      <c r="M85" s="8"/>
    </row>
    <row r="86" spans="2:17" s="55" customFormat="1" ht="24.95" customHeight="1" x14ac:dyDescent="0.15">
      <c r="B86" s="75" t="s">
        <v>205</v>
      </c>
      <c r="C86" s="75"/>
      <c r="D86" s="75"/>
      <c r="E86" s="75"/>
      <c r="F86" s="75"/>
      <c r="G86" s="75"/>
      <c r="H86" s="75"/>
      <c r="I86" s="75"/>
      <c r="J86" s="75"/>
      <c r="K86" s="75"/>
      <c r="L86" s="75"/>
      <c r="M86" s="75"/>
      <c r="P86" s="57"/>
      <c r="Q86" s="57"/>
    </row>
    <row r="87" spans="2:17" s="55" customFormat="1" ht="49.5" customHeight="1" x14ac:dyDescent="0.15">
      <c r="B87" s="235" t="s">
        <v>206</v>
      </c>
      <c r="C87" s="236"/>
      <c r="D87" s="237"/>
      <c r="E87" s="238">
        <f>IF(AND(F27="",H27=""),"台",ROUNDDOWN(SUM(F27,H27)/10,0))</f>
        <v>0</v>
      </c>
      <c r="F87" s="239"/>
      <c r="G87" s="239"/>
      <c r="H87" s="240"/>
      <c r="P87" s="57"/>
      <c r="Q87" s="57"/>
    </row>
    <row r="88" spans="2:17" s="55" customFormat="1" ht="24.95" customHeight="1" x14ac:dyDescent="0.15">
      <c r="B88" s="241" t="s">
        <v>207</v>
      </c>
      <c r="C88" s="242"/>
      <c r="D88" s="243"/>
      <c r="E88" s="244"/>
      <c r="F88" s="245"/>
      <c r="G88" s="245"/>
      <c r="H88" s="246"/>
      <c r="K88" s="75"/>
      <c r="L88" s="75"/>
      <c r="M88" s="75"/>
      <c r="P88" s="57"/>
      <c r="Q88" s="57"/>
    </row>
    <row r="89" spans="2:17" s="55" customFormat="1" ht="24.95" customHeight="1" x14ac:dyDescent="0.15">
      <c r="B89" s="241" t="s">
        <v>208</v>
      </c>
      <c r="C89" s="242"/>
      <c r="D89" s="243"/>
      <c r="E89" s="134" t="s">
        <v>209</v>
      </c>
      <c r="F89" s="135"/>
      <c r="G89" s="135"/>
      <c r="H89" s="136"/>
      <c r="K89" s="75"/>
      <c r="L89" s="75"/>
      <c r="M89" s="75"/>
      <c r="P89" s="57"/>
      <c r="Q89" s="57"/>
    </row>
    <row r="90" spans="2:17" ht="24.95" customHeight="1" x14ac:dyDescent="0.15">
      <c r="B90" s="8"/>
      <c r="C90" s="8"/>
      <c r="D90" s="8"/>
      <c r="E90" s="8"/>
      <c r="F90" s="8"/>
      <c r="G90" s="8"/>
      <c r="H90" s="8"/>
      <c r="I90" s="8"/>
      <c r="J90" s="8"/>
      <c r="K90" s="8"/>
      <c r="L90" s="8"/>
      <c r="M90" s="8"/>
    </row>
    <row r="91" spans="2:17" ht="24.95" customHeight="1" x14ac:dyDescent="0.15">
      <c r="B91" s="45" t="s">
        <v>211</v>
      </c>
      <c r="C91" s="8"/>
      <c r="D91" s="8"/>
      <c r="E91" s="8"/>
      <c r="F91" s="8"/>
      <c r="G91" s="8"/>
      <c r="H91" s="8"/>
      <c r="I91" s="8"/>
      <c r="J91" s="8"/>
      <c r="K91" s="8"/>
      <c r="L91" s="8"/>
      <c r="M91" s="10" t="s">
        <v>133</v>
      </c>
    </row>
    <row r="92" spans="2:17" ht="24.95" customHeight="1" x14ac:dyDescent="0.15">
      <c r="B92" s="218" t="s">
        <v>66</v>
      </c>
      <c r="C92" s="218"/>
      <c r="D92" s="218" t="s">
        <v>67</v>
      </c>
      <c r="E92" s="218"/>
      <c r="F92" s="218"/>
      <c r="G92" s="22"/>
      <c r="H92" s="23" t="s">
        <v>68</v>
      </c>
      <c r="I92" s="23"/>
      <c r="J92" s="23"/>
      <c r="K92" s="23" t="s">
        <v>69</v>
      </c>
      <c r="L92" s="23"/>
      <c r="M92" s="24"/>
    </row>
    <row r="93" spans="2:17" ht="24.95" customHeight="1" x14ac:dyDescent="0.15">
      <c r="B93" s="218"/>
      <c r="C93" s="218"/>
      <c r="D93" s="218"/>
      <c r="E93" s="218"/>
      <c r="F93" s="218"/>
      <c r="G93" s="26"/>
      <c r="H93" s="29" t="s">
        <v>70</v>
      </c>
      <c r="I93" s="29"/>
      <c r="J93" s="29"/>
      <c r="K93" s="46" t="s">
        <v>44</v>
      </c>
      <c r="L93" s="29"/>
      <c r="M93" s="27"/>
    </row>
    <row r="94" spans="2:17" ht="24.95" customHeight="1" x14ac:dyDescent="0.15">
      <c r="B94" s="218"/>
      <c r="C94" s="218"/>
      <c r="D94" s="218"/>
      <c r="E94" s="218"/>
      <c r="F94" s="218"/>
      <c r="G94" s="218" t="s">
        <v>72</v>
      </c>
      <c r="H94" s="218"/>
      <c r="I94" s="258" t="s">
        <v>85</v>
      </c>
      <c r="J94" s="259"/>
      <c r="K94" s="34" t="s">
        <v>86</v>
      </c>
      <c r="L94" s="260" t="s">
        <v>85</v>
      </c>
      <c r="M94" s="261"/>
    </row>
    <row r="95" spans="2:17" ht="24.95" customHeight="1" x14ac:dyDescent="0.15">
      <c r="B95" s="218"/>
      <c r="C95" s="218"/>
      <c r="D95" s="218" t="s">
        <v>71</v>
      </c>
      <c r="E95" s="218"/>
      <c r="F95" s="218"/>
      <c r="G95" s="233"/>
      <c r="H95" s="234"/>
      <c r="I95" s="15" t="s">
        <v>73</v>
      </c>
      <c r="J95" s="47"/>
      <c r="K95" s="15" t="s">
        <v>74</v>
      </c>
      <c r="L95" s="35"/>
      <c r="M95" s="16" t="s">
        <v>75</v>
      </c>
    </row>
    <row r="96" spans="2:17" ht="24.95" customHeight="1" x14ac:dyDescent="0.15">
      <c r="B96" s="218"/>
      <c r="C96" s="218"/>
      <c r="D96" s="218"/>
      <c r="E96" s="218"/>
      <c r="F96" s="218"/>
      <c r="G96" s="123"/>
      <c r="H96" s="120" t="s">
        <v>210</v>
      </c>
      <c r="I96" s="120"/>
      <c r="J96" s="137"/>
      <c r="K96" s="120"/>
      <c r="L96" s="138"/>
      <c r="M96" s="121"/>
    </row>
    <row r="97" spans="2:14" ht="24.95" customHeight="1" x14ac:dyDescent="0.15">
      <c r="B97" s="218"/>
      <c r="C97" s="218"/>
      <c r="D97" s="218"/>
      <c r="E97" s="218"/>
      <c r="F97" s="218"/>
      <c r="G97" s="14" t="s">
        <v>76</v>
      </c>
      <c r="H97" s="17"/>
      <c r="I97" s="36"/>
      <c r="J97" s="19" t="s">
        <v>77</v>
      </c>
      <c r="K97" s="19"/>
      <c r="L97" s="19"/>
      <c r="M97" s="18"/>
    </row>
    <row r="98" spans="2:14" ht="24.95" customHeight="1" x14ac:dyDescent="0.15">
      <c r="B98" s="218"/>
      <c r="C98" s="218"/>
      <c r="D98" s="231" t="s">
        <v>78</v>
      </c>
      <c r="E98" s="231"/>
      <c r="F98" s="231"/>
      <c r="G98" s="218" t="s">
        <v>79</v>
      </c>
      <c r="H98" s="218"/>
      <c r="I98" s="11"/>
      <c r="J98" s="38"/>
      <c r="K98" s="13" t="s">
        <v>82</v>
      </c>
      <c r="L98" s="38"/>
      <c r="M98" s="12" t="s">
        <v>83</v>
      </c>
    </row>
    <row r="99" spans="2:14" ht="24.95" customHeight="1" x14ac:dyDescent="0.15">
      <c r="B99" s="218"/>
      <c r="C99" s="218"/>
      <c r="D99" s="231"/>
      <c r="E99" s="231"/>
      <c r="F99" s="231"/>
      <c r="G99" s="218" t="s">
        <v>80</v>
      </c>
      <c r="H99" s="218"/>
      <c r="I99" s="11"/>
      <c r="J99" s="38"/>
      <c r="K99" s="13" t="s">
        <v>82</v>
      </c>
      <c r="L99" s="38"/>
      <c r="M99" s="12" t="s">
        <v>83</v>
      </c>
    </row>
    <row r="100" spans="2:14" ht="24.95" customHeight="1" x14ac:dyDescent="0.15">
      <c r="B100" s="231" t="s">
        <v>81</v>
      </c>
      <c r="C100" s="218"/>
      <c r="D100" s="218"/>
      <c r="E100" s="218"/>
      <c r="F100" s="218"/>
      <c r="G100" s="218" t="s">
        <v>67</v>
      </c>
      <c r="H100" s="218"/>
      <c r="I100" s="22"/>
      <c r="J100" s="23" t="s">
        <v>68</v>
      </c>
      <c r="K100" s="23"/>
      <c r="L100" s="23" t="s">
        <v>69</v>
      </c>
      <c r="M100" s="24"/>
    </row>
    <row r="101" spans="2:14" ht="24.95" customHeight="1" x14ac:dyDescent="0.15">
      <c r="B101" s="218"/>
      <c r="C101" s="218"/>
      <c r="D101" s="218"/>
      <c r="E101" s="218"/>
      <c r="F101" s="218"/>
      <c r="G101" s="218"/>
      <c r="H101" s="218"/>
      <c r="I101" s="26"/>
      <c r="J101" s="29" t="s">
        <v>70</v>
      </c>
      <c r="K101" s="29"/>
      <c r="L101" s="250" t="s">
        <v>128</v>
      </c>
      <c r="M101" s="251"/>
    </row>
    <row r="102" spans="2:14" ht="24.95" customHeight="1" x14ac:dyDescent="0.15">
      <c r="B102" s="218"/>
      <c r="C102" s="218"/>
      <c r="D102" s="218"/>
      <c r="E102" s="218"/>
      <c r="F102" s="218"/>
      <c r="G102" s="218" t="s">
        <v>72</v>
      </c>
      <c r="H102" s="218"/>
      <c r="I102" s="258" t="s">
        <v>85</v>
      </c>
      <c r="J102" s="259"/>
      <c r="K102" s="34" t="s">
        <v>84</v>
      </c>
      <c r="L102" s="260" t="s">
        <v>85</v>
      </c>
      <c r="M102" s="261"/>
    </row>
    <row r="103" spans="2:14" ht="24.95" customHeight="1" x14ac:dyDescent="0.15">
      <c r="B103" s="20"/>
      <c r="C103" s="53"/>
      <c r="D103" s="53"/>
      <c r="E103" s="53"/>
      <c r="F103" s="53"/>
      <c r="G103" s="54"/>
      <c r="H103" s="54"/>
      <c r="I103" s="54"/>
      <c r="J103" s="54"/>
      <c r="K103" s="54"/>
      <c r="L103" s="50"/>
      <c r="M103" s="20"/>
    </row>
    <row r="104" spans="2:14" ht="24.95" customHeight="1" x14ac:dyDescent="0.15">
      <c r="B104" s="8"/>
      <c r="C104" s="8"/>
      <c r="D104" s="8"/>
      <c r="E104" s="8"/>
      <c r="F104" s="8"/>
      <c r="G104" s="8"/>
      <c r="H104" s="8"/>
      <c r="I104" s="8"/>
      <c r="J104" s="8"/>
      <c r="K104" s="8"/>
      <c r="L104" s="8"/>
      <c r="M104" s="8"/>
    </row>
    <row r="105" spans="2:14" ht="24.95" customHeight="1" x14ac:dyDescent="0.15">
      <c r="B105" s="45" t="s">
        <v>212</v>
      </c>
      <c r="C105" s="8"/>
      <c r="D105" s="8"/>
      <c r="E105" s="8"/>
      <c r="F105" s="8"/>
      <c r="G105" s="8"/>
      <c r="H105" s="8"/>
      <c r="I105" s="8"/>
      <c r="J105" s="8"/>
      <c r="K105" s="8"/>
      <c r="L105" s="8"/>
      <c r="M105" s="8"/>
    </row>
    <row r="106" spans="2:14" ht="24.95" customHeight="1" x14ac:dyDescent="0.15">
      <c r="B106" s="8" t="s">
        <v>127</v>
      </c>
      <c r="C106" s="8"/>
      <c r="D106" s="8"/>
      <c r="E106" s="8"/>
      <c r="F106" s="8"/>
      <c r="G106" s="8"/>
      <c r="H106" s="8"/>
      <c r="I106" s="8"/>
      <c r="J106" s="8"/>
      <c r="K106" s="8"/>
      <c r="L106" s="8"/>
      <c r="M106" s="8"/>
    </row>
    <row r="107" spans="2:14" ht="24.95" customHeight="1" x14ac:dyDescent="0.15">
      <c r="B107" s="45" t="s">
        <v>87</v>
      </c>
      <c r="C107" s="8"/>
      <c r="D107" s="8"/>
      <c r="E107" s="8"/>
      <c r="F107" s="8"/>
      <c r="G107" s="8"/>
      <c r="H107" s="8"/>
      <c r="I107" s="8"/>
      <c r="J107" s="8"/>
      <c r="K107" s="8"/>
      <c r="L107" s="8"/>
      <c r="M107" s="10" t="s">
        <v>88</v>
      </c>
    </row>
    <row r="108" spans="2:14" ht="24.95" customHeight="1" x14ac:dyDescent="0.15">
      <c r="B108" s="218"/>
      <c r="C108" s="218"/>
      <c r="D108" s="218"/>
      <c r="E108" s="218" t="s">
        <v>91</v>
      </c>
      <c r="F108" s="218"/>
      <c r="G108" s="218"/>
      <c r="H108" s="218"/>
      <c r="I108" s="218"/>
      <c r="J108" s="218"/>
      <c r="K108" s="218"/>
      <c r="L108" s="218"/>
      <c r="M108" s="218"/>
    </row>
    <row r="109" spans="2:14" ht="24.95" customHeight="1" x14ac:dyDescent="0.15">
      <c r="B109" s="218" t="s">
        <v>89</v>
      </c>
      <c r="C109" s="218"/>
      <c r="D109" s="218"/>
      <c r="E109" s="39"/>
      <c r="F109" s="40" t="s">
        <v>90</v>
      </c>
      <c r="G109" s="41"/>
      <c r="H109" s="41"/>
      <c r="I109" s="41"/>
      <c r="J109" s="39"/>
      <c r="K109" s="37"/>
      <c r="L109" s="37"/>
      <c r="M109" s="40"/>
    </row>
    <row r="110" spans="2:14" ht="24.95" customHeight="1" x14ac:dyDescent="0.15">
      <c r="B110" s="9"/>
      <c r="C110" s="9"/>
      <c r="D110" s="9"/>
      <c r="E110" s="8"/>
      <c r="F110" s="8"/>
      <c r="G110" s="8"/>
      <c r="H110" s="8"/>
      <c r="I110" s="8"/>
      <c r="J110" s="8"/>
      <c r="K110" s="8"/>
      <c r="L110" s="8"/>
      <c r="M110" s="8"/>
    </row>
    <row r="111" spans="2:14" ht="24.95" customHeight="1" x14ac:dyDescent="0.15">
      <c r="B111" s="45" t="s">
        <v>92</v>
      </c>
      <c r="C111" s="8"/>
      <c r="D111" s="8"/>
      <c r="E111" s="8"/>
      <c r="F111" s="8"/>
      <c r="G111" s="8"/>
      <c r="H111" s="8"/>
      <c r="I111" s="8"/>
      <c r="J111" s="8"/>
      <c r="K111" s="8"/>
      <c r="L111" s="8"/>
      <c r="M111" s="8"/>
    </row>
    <row r="112" spans="2:14" ht="24.95" customHeight="1" x14ac:dyDescent="0.15">
      <c r="B112" s="218"/>
      <c r="C112" s="218"/>
      <c r="D112" s="218"/>
      <c r="E112" s="218" t="s">
        <v>93</v>
      </c>
      <c r="F112" s="218"/>
      <c r="G112" s="218"/>
      <c r="H112" s="218"/>
      <c r="I112" s="218"/>
      <c r="J112" s="218"/>
      <c r="K112" s="218"/>
      <c r="L112" s="218"/>
      <c r="M112" s="52"/>
      <c r="N112" s="4"/>
    </row>
    <row r="113" spans="2:14" ht="24.95" customHeight="1" x14ac:dyDescent="0.15">
      <c r="B113" s="218" t="s">
        <v>96</v>
      </c>
      <c r="C113" s="218" t="s">
        <v>94</v>
      </c>
      <c r="D113" s="218"/>
      <c r="E113" s="39"/>
      <c r="F113" s="37" t="s">
        <v>97</v>
      </c>
      <c r="G113" s="37"/>
      <c r="H113" s="37"/>
      <c r="I113" s="37"/>
      <c r="J113" s="37" t="s">
        <v>98</v>
      </c>
      <c r="K113" s="37"/>
      <c r="L113" s="40"/>
      <c r="M113" s="51"/>
      <c r="N113" s="4"/>
    </row>
    <row r="114" spans="2:14" ht="24.95" customHeight="1" x14ac:dyDescent="0.15">
      <c r="B114" s="218"/>
      <c r="C114" s="218" t="s">
        <v>95</v>
      </c>
      <c r="D114" s="218"/>
      <c r="E114" s="22"/>
      <c r="F114" s="24" t="s">
        <v>99</v>
      </c>
      <c r="G114" s="25"/>
      <c r="H114" s="25"/>
      <c r="I114" s="25"/>
      <c r="J114" s="22"/>
      <c r="K114" s="23"/>
      <c r="L114" s="24"/>
      <c r="M114" s="255"/>
      <c r="N114" s="4"/>
    </row>
    <row r="115" spans="2:14" ht="24.95" customHeight="1" x14ac:dyDescent="0.15">
      <c r="B115" s="218"/>
      <c r="C115" s="218"/>
      <c r="D115" s="218"/>
      <c r="E115" s="30"/>
      <c r="F115" s="31" t="s">
        <v>100</v>
      </c>
      <c r="G115" s="31"/>
      <c r="H115" s="31"/>
      <c r="I115" s="31"/>
      <c r="J115" s="31"/>
      <c r="K115" s="31"/>
      <c r="L115" s="32"/>
      <c r="M115" s="256"/>
    </row>
    <row r="116" spans="2:14" ht="24.95" customHeight="1" x14ac:dyDescent="0.15">
      <c r="B116" s="218"/>
      <c r="C116" s="218"/>
      <c r="D116" s="218"/>
      <c r="E116" s="26"/>
      <c r="F116" s="27" t="s">
        <v>101</v>
      </c>
      <c r="G116" s="28"/>
      <c r="H116" s="28"/>
      <c r="I116" s="28"/>
      <c r="J116" s="26"/>
      <c r="K116" s="29"/>
      <c r="L116" s="27" t="s">
        <v>98</v>
      </c>
      <c r="M116" s="257"/>
    </row>
    <row r="117" spans="2:14" ht="24.95" customHeight="1" x14ac:dyDescent="0.15">
      <c r="B117" s="218" t="s">
        <v>105</v>
      </c>
      <c r="C117" s="219" t="s">
        <v>94</v>
      </c>
      <c r="D117" s="219"/>
      <c r="E117" s="39"/>
      <c r="F117" s="40" t="s">
        <v>104</v>
      </c>
      <c r="G117" s="41"/>
      <c r="H117" s="41"/>
      <c r="I117" s="39"/>
      <c r="J117" s="37" t="s">
        <v>98</v>
      </c>
      <c r="K117" s="37"/>
      <c r="L117" s="40"/>
      <c r="M117" s="8"/>
    </row>
    <row r="118" spans="2:14" ht="24.95" customHeight="1" x14ac:dyDescent="0.15">
      <c r="B118" s="218"/>
      <c r="C118" s="218" t="s">
        <v>95</v>
      </c>
      <c r="D118" s="218"/>
      <c r="E118" s="22"/>
      <c r="F118" s="24" t="s">
        <v>99</v>
      </c>
      <c r="G118" s="25"/>
      <c r="H118" s="25"/>
      <c r="I118" s="25"/>
      <c r="J118" s="22"/>
      <c r="K118" s="23"/>
      <c r="L118" s="24"/>
      <c r="M118" s="8"/>
    </row>
    <row r="119" spans="2:14" ht="24.95" customHeight="1" x14ac:dyDescent="0.15">
      <c r="B119" s="218"/>
      <c r="C119" s="218"/>
      <c r="D119" s="218"/>
      <c r="E119" s="30"/>
      <c r="F119" s="31" t="s">
        <v>102</v>
      </c>
      <c r="G119" s="31"/>
      <c r="H119" s="31"/>
      <c r="I119" s="31"/>
      <c r="J119" s="31"/>
      <c r="K119" s="31"/>
      <c r="L119" s="32" t="s">
        <v>98</v>
      </c>
      <c r="M119" s="8"/>
    </row>
    <row r="120" spans="2:14" ht="24.95" customHeight="1" x14ac:dyDescent="0.15">
      <c r="B120" s="218"/>
      <c r="C120" s="218"/>
      <c r="D120" s="218"/>
      <c r="E120" s="252" t="s">
        <v>103</v>
      </c>
      <c r="F120" s="250"/>
      <c r="G120" s="250"/>
      <c r="H120" s="250"/>
      <c r="I120" s="250"/>
      <c r="J120" s="250"/>
      <c r="K120" s="250"/>
      <c r="L120" s="251"/>
      <c r="M120" s="8"/>
    </row>
    <row r="121" spans="2:14" ht="24.95" customHeight="1" x14ac:dyDescent="0.15">
      <c r="B121" s="220" t="s">
        <v>126</v>
      </c>
      <c r="C121" s="218" t="s">
        <v>94</v>
      </c>
      <c r="D121" s="218"/>
      <c r="E121" s="39"/>
      <c r="F121" s="40" t="s">
        <v>104</v>
      </c>
      <c r="G121" s="41"/>
      <c r="H121" s="41"/>
      <c r="I121" s="39"/>
      <c r="J121" s="37"/>
      <c r="K121" s="37"/>
      <c r="L121" s="48" t="s">
        <v>106</v>
      </c>
      <c r="M121" s="8"/>
    </row>
    <row r="122" spans="2:14" ht="24.95" customHeight="1" x14ac:dyDescent="0.15">
      <c r="B122" s="221"/>
      <c r="C122" s="218" t="s">
        <v>95</v>
      </c>
      <c r="D122" s="218"/>
      <c r="E122" s="22"/>
      <c r="F122" s="253" t="s">
        <v>107</v>
      </c>
      <c r="G122" s="253"/>
      <c r="H122" s="253"/>
      <c r="I122" s="253"/>
      <c r="J122" s="253"/>
      <c r="K122" s="253"/>
      <c r="L122" s="254"/>
      <c r="M122" s="8"/>
    </row>
    <row r="123" spans="2:14" ht="24.95" customHeight="1" x14ac:dyDescent="0.15">
      <c r="B123" s="221"/>
      <c r="C123" s="218"/>
      <c r="D123" s="218"/>
      <c r="E123" s="30"/>
      <c r="F123" s="32" t="s">
        <v>108</v>
      </c>
      <c r="G123" s="30"/>
      <c r="H123" s="31"/>
      <c r="I123" s="31"/>
      <c r="J123" s="31"/>
      <c r="K123" s="31"/>
      <c r="L123" s="49" t="s">
        <v>106</v>
      </c>
      <c r="M123" s="8"/>
    </row>
    <row r="124" spans="2:14" ht="24.95" customHeight="1" x14ac:dyDescent="0.15">
      <c r="B124" s="222"/>
      <c r="C124" s="218"/>
      <c r="D124" s="218"/>
      <c r="E124" s="252" t="s">
        <v>103</v>
      </c>
      <c r="F124" s="250"/>
      <c r="G124" s="250"/>
      <c r="H124" s="250"/>
      <c r="I124" s="250"/>
      <c r="J124" s="250"/>
      <c r="K124" s="250"/>
      <c r="L124" s="251"/>
      <c r="M124" s="8"/>
    </row>
    <row r="125" spans="2:14" ht="24.95" customHeight="1" x14ac:dyDescent="0.15">
      <c r="B125" s="8"/>
      <c r="C125" s="8"/>
      <c r="D125" s="8"/>
      <c r="E125" s="8"/>
      <c r="F125" s="8"/>
      <c r="G125" s="8"/>
      <c r="H125" s="8"/>
      <c r="I125" s="8"/>
      <c r="J125" s="8"/>
      <c r="K125" s="8"/>
      <c r="L125" s="8"/>
      <c r="M125" s="8"/>
    </row>
    <row r="126" spans="2:14" ht="24.95" customHeight="1" x14ac:dyDescent="0.15">
      <c r="B126" s="45" t="s">
        <v>109</v>
      </c>
      <c r="C126" s="8"/>
      <c r="D126" s="8"/>
      <c r="E126" s="8"/>
      <c r="F126" s="8"/>
      <c r="G126" s="8"/>
      <c r="H126" s="8"/>
      <c r="I126" s="8"/>
      <c r="J126" s="8"/>
      <c r="K126" s="8"/>
      <c r="L126" s="8"/>
      <c r="M126" s="8"/>
    </row>
    <row r="127" spans="2:14" ht="24.95" customHeight="1" x14ac:dyDescent="0.15">
      <c r="B127" s="218"/>
      <c r="C127" s="218"/>
      <c r="D127" s="218"/>
      <c r="E127" s="218" t="s">
        <v>93</v>
      </c>
      <c r="F127" s="218"/>
      <c r="G127" s="218"/>
      <c r="H127" s="218"/>
      <c r="I127" s="218"/>
      <c r="J127" s="218"/>
      <c r="K127" s="218"/>
      <c r="L127" s="218"/>
      <c r="M127" s="52"/>
      <c r="N127" s="4"/>
    </row>
    <row r="128" spans="2:14" ht="24.95" customHeight="1" x14ac:dyDescent="0.15">
      <c r="B128" s="218" t="s">
        <v>110</v>
      </c>
      <c r="C128" s="218"/>
      <c r="D128" s="218"/>
      <c r="E128" s="22"/>
      <c r="F128" s="24" t="s">
        <v>113</v>
      </c>
      <c r="G128" s="25"/>
      <c r="H128" s="25"/>
      <c r="I128" s="25"/>
      <c r="J128" s="25"/>
      <c r="K128" s="22"/>
      <c r="L128" s="24"/>
      <c r="M128" s="248"/>
      <c r="N128" s="4"/>
    </row>
    <row r="129" spans="2:13" ht="24.95" customHeight="1" x14ac:dyDescent="0.15">
      <c r="B129" s="218"/>
      <c r="C129" s="218"/>
      <c r="D129" s="218"/>
      <c r="E129" s="26"/>
      <c r="F129" s="42" t="s">
        <v>114</v>
      </c>
      <c r="G129" s="43"/>
      <c r="H129" s="44"/>
      <c r="I129" s="44"/>
      <c r="J129" s="44"/>
      <c r="K129" s="44"/>
      <c r="L129" s="42"/>
      <c r="M129" s="248"/>
    </row>
    <row r="130" spans="2:13" ht="24.95" customHeight="1" x14ac:dyDescent="0.15">
      <c r="B130" s="218" t="s">
        <v>123</v>
      </c>
      <c r="C130" s="218" t="s">
        <v>125</v>
      </c>
      <c r="D130" s="218"/>
      <c r="E130" s="22"/>
      <c r="F130" s="24" t="s">
        <v>111</v>
      </c>
      <c r="G130" s="25"/>
      <c r="H130" s="25"/>
      <c r="I130" s="25"/>
      <c r="J130" s="25"/>
      <c r="K130" s="22"/>
      <c r="L130" s="24"/>
      <c r="M130" s="21"/>
    </row>
    <row r="131" spans="2:13" ht="24.95" customHeight="1" x14ac:dyDescent="0.15">
      <c r="B131" s="218"/>
      <c r="C131" s="218"/>
      <c r="D131" s="218"/>
      <c r="E131" s="30"/>
      <c r="F131" s="31" t="s">
        <v>112</v>
      </c>
      <c r="G131" s="31"/>
      <c r="H131" s="31"/>
      <c r="I131" s="31"/>
      <c r="J131" s="31"/>
      <c r="K131" s="31"/>
      <c r="L131" s="32"/>
      <c r="M131" s="8"/>
    </row>
    <row r="132" spans="2:13" ht="24.95" customHeight="1" x14ac:dyDescent="0.15">
      <c r="B132" s="218"/>
      <c r="C132" s="218"/>
      <c r="D132" s="218"/>
      <c r="E132" s="30"/>
      <c r="F132" s="31" t="s">
        <v>115</v>
      </c>
      <c r="G132" s="31"/>
      <c r="H132" s="31"/>
      <c r="I132" s="31"/>
      <c r="J132" s="31"/>
      <c r="K132" s="31"/>
      <c r="L132" s="32"/>
      <c r="M132" s="8"/>
    </row>
    <row r="133" spans="2:13" ht="24.95" customHeight="1" x14ac:dyDescent="0.15">
      <c r="B133" s="218"/>
      <c r="C133" s="218"/>
      <c r="D133" s="218"/>
      <c r="E133" s="30"/>
      <c r="F133" s="31" t="s">
        <v>116</v>
      </c>
      <c r="G133" s="31"/>
      <c r="H133" s="31"/>
      <c r="I133" s="31"/>
      <c r="J133" s="31"/>
      <c r="K133" s="31"/>
      <c r="L133" s="32"/>
      <c r="M133" s="8"/>
    </row>
    <row r="134" spans="2:13" ht="24.95" customHeight="1" x14ac:dyDescent="0.15">
      <c r="B134" s="218"/>
      <c r="C134" s="218"/>
      <c r="D134" s="218"/>
      <c r="E134" s="30"/>
      <c r="F134" s="31" t="s">
        <v>117</v>
      </c>
      <c r="G134" s="31"/>
      <c r="H134" s="31"/>
      <c r="I134" s="31"/>
      <c r="J134" s="31"/>
      <c r="K134" s="31"/>
      <c r="L134" s="32"/>
      <c r="M134" s="8"/>
    </row>
    <row r="135" spans="2:13" ht="24.95" customHeight="1" x14ac:dyDescent="0.15">
      <c r="B135" s="218"/>
      <c r="C135" s="218"/>
      <c r="D135" s="218"/>
      <c r="E135" s="30"/>
      <c r="F135" s="31" t="s">
        <v>118</v>
      </c>
      <c r="G135" s="31"/>
      <c r="H135" s="31"/>
      <c r="I135" s="31"/>
      <c r="J135" s="31"/>
      <c r="K135" s="31"/>
      <c r="L135" s="32"/>
      <c r="M135" s="8"/>
    </row>
    <row r="136" spans="2:13" ht="24.95" customHeight="1" x14ac:dyDescent="0.15">
      <c r="B136" s="218"/>
      <c r="C136" s="218"/>
      <c r="D136" s="218"/>
      <c r="E136" s="26"/>
      <c r="F136" s="27" t="s">
        <v>119</v>
      </c>
      <c r="G136" s="28"/>
      <c r="H136" s="28"/>
      <c r="I136" s="28"/>
      <c r="J136" s="28"/>
      <c r="K136" s="26"/>
      <c r="L136" s="27"/>
      <c r="M136" s="8"/>
    </row>
    <row r="137" spans="2:13" ht="24.95" customHeight="1" x14ac:dyDescent="0.15">
      <c r="B137" s="218"/>
      <c r="C137" s="218" t="s">
        <v>124</v>
      </c>
      <c r="D137" s="218"/>
      <c r="E137" s="22"/>
      <c r="F137" s="24" t="s">
        <v>120</v>
      </c>
      <c r="G137" s="25"/>
      <c r="H137" s="25"/>
      <c r="I137" s="25"/>
      <c r="J137" s="25"/>
      <c r="K137" s="22"/>
      <c r="L137" s="24"/>
      <c r="M137" s="8"/>
    </row>
    <row r="138" spans="2:13" ht="24.95" customHeight="1" x14ac:dyDescent="0.15">
      <c r="B138" s="218"/>
      <c r="C138" s="218"/>
      <c r="D138" s="218"/>
      <c r="E138" s="30"/>
      <c r="F138" s="32" t="s">
        <v>121</v>
      </c>
      <c r="G138" s="30"/>
      <c r="H138" s="32"/>
      <c r="I138" s="33"/>
      <c r="J138" s="33"/>
      <c r="K138" s="30"/>
      <c r="L138" s="32"/>
      <c r="M138" s="8"/>
    </row>
    <row r="139" spans="2:13" ht="24.95" customHeight="1" x14ac:dyDescent="0.15">
      <c r="B139" s="218"/>
      <c r="C139" s="218"/>
      <c r="D139" s="218"/>
      <c r="E139" s="26"/>
      <c r="F139" s="27" t="s">
        <v>122</v>
      </c>
      <c r="G139" s="28"/>
      <c r="H139" s="28"/>
      <c r="I139" s="28"/>
      <c r="J139" s="28"/>
      <c r="K139" s="26"/>
      <c r="L139" s="27"/>
      <c r="M139" s="8"/>
    </row>
    <row r="140" spans="2:13" ht="24.95" customHeight="1" x14ac:dyDescent="0.15">
      <c r="B140" s="8"/>
      <c r="C140" s="8"/>
      <c r="D140" s="8"/>
      <c r="E140" s="8"/>
      <c r="F140" s="8"/>
      <c r="G140" s="8"/>
      <c r="H140" s="8"/>
      <c r="I140" s="8"/>
      <c r="J140" s="8"/>
      <c r="K140" s="8"/>
      <c r="L140" s="8"/>
      <c r="M140" s="8"/>
    </row>
    <row r="141" spans="2:13" ht="24.95" customHeight="1" x14ac:dyDescent="0.15">
      <c r="B141" s="139"/>
      <c r="C141" s="139"/>
      <c r="D141" s="139"/>
      <c r="E141" s="50"/>
      <c r="F141" s="50"/>
      <c r="G141" s="50"/>
      <c r="H141" s="50"/>
      <c r="I141" s="50"/>
      <c r="J141" s="50"/>
      <c r="K141" s="50"/>
      <c r="L141" s="50"/>
      <c r="M141" s="50"/>
    </row>
    <row r="142" spans="2:13" ht="24.95" customHeight="1" x14ac:dyDescent="0.15">
      <c r="B142" s="139"/>
      <c r="C142" s="139"/>
      <c r="D142" s="139"/>
      <c r="E142" s="249"/>
      <c r="F142" s="249"/>
      <c r="G142" s="249"/>
      <c r="H142" s="249"/>
      <c r="I142" s="249"/>
      <c r="J142" s="249"/>
      <c r="K142" s="249"/>
      <c r="L142" s="249"/>
      <c r="M142" s="249"/>
    </row>
    <row r="143" spans="2:13" ht="24.95" customHeight="1" x14ac:dyDescent="0.15">
      <c r="B143" s="8"/>
      <c r="C143" s="8"/>
      <c r="D143" s="8"/>
      <c r="E143" s="8"/>
      <c r="F143" s="8"/>
      <c r="G143" s="8"/>
      <c r="H143" s="8"/>
      <c r="I143" s="8"/>
      <c r="J143" s="8"/>
      <c r="K143" s="8"/>
      <c r="L143" s="8"/>
      <c r="M143" s="8"/>
    </row>
    <row r="144" spans="2:13" ht="24.95" customHeight="1" x14ac:dyDescent="0.15">
      <c r="B144" s="8"/>
      <c r="C144" s="8"/>
      <c r="D144" s="8"/>
      <c r="E144" s="8"/>
      <c r="F144" s="8"/>
      <c r="G144" s="8"/>
      <c r="H144" s="9"/>
      <c r="I144" s="8"/>
      <c r="J144" s="8"/>
      <c r="K144" s="8"/>
      <c r="L144" s="8"/>
      <c r="M144" s="8"/>
    </row>
    <row r="145" spans="2:13" ht="24.95" customHeight="1" x14ac:dyDescent="0.15">
      <c r="B145" s="8"/>
      <c r="C145" s="8"/>
      <c r="D145" s="8"/>
      <c r="E145" s="8"/>
      <c r="F145" s="8"/>
      <c r="G145" s="8"/>
      <c r="H145" s="8"/>
      <c r="I145" s="8"/>
      <c r="J145" s="8"/>
      <c r="K145" s="8"/>
      <c r="L145" s="8"/>
      <c r="M145" s="8"/>
    </row>
  </sheetData>
  <mergeCells count="141">
    <mergeCell ref="K1:M1"/>
    <mergeCell ref="M128:M129"/>
    <mergeCell ref="E142:M142"/>
    <mergeCell ref="L101:M101"/>
    <mergeCell ref="E120:L120"/>
    <mergeCell ref="E124:L124"/>
    <mergeCell ref="F122:L122"/>
    <mergeCell ref="C121:D121"/>
    <mergeCell ref="C122:D124"/>
    <mergeCell ref="E112:L112"/>
    <mergeCell ref="M114:M116"/>
    <mergeCell ref="I102:J102"/>
    <mergeCell ref="L102:M102"/>
    <mergeCell ref="I94:J94"/>
    <mergeCell ref="L94:M94"/>
    <mergeCell ref="B109:D109"/>
    <mergeCell ref="E108:M108"/>
    <mergeCell ref="B108:D108"/>
    <mergeCell ref="D98:F99"/>
    <mergeCell ref="G98:H98"/>
    <mergeCell ref="G100:H101"/>
    <mergeCell ref="G94:H94"/>
    <mergeCell ref="G99:H99"/>
    <mergeCell ref="J79:K79"/>
    <mergeCell ref="J80:K80"/>
    <mergeCell ref="G79:I79"/>
    <mergeCell ref="G80:I80"/>
    <mergeCell ref="G102:H102"/>
    <mergeCell ref="B79:F80"/>
    <mergeCell ref="G78:I78"/>
    <mergeCell ref="J78:K78"/>
    <mergeCell ref="B78:F78"/>
    <mergeCell ref="B100:F102"/>
    <mergeCell ref="B92:C99"/>
    <mergeCell ref="G95:H95"/>
    <mergeCell ref="D92:F94"/>
    <mergeCell ref="D95:F97"/>
    <mergeCell ref="B87:D87"/>
    <mergeCell ref="E87:H87"/>
    <mergeCell ref="B88:D88"/>
    <mergeCell ref="E88:H88"/>
    <mergeCell ref="B89:D89"/>
    <mergeCell ref="B130:B139"/>
    <mergeCell ref="C137:D139"/>
    <mergeCell ref="C130:D136"/>
    <mergeCell ref="B128:D129"/>
    <mergeCell ref="E127:L127"/>
    <mergeCell ref="B127:D127"/>
    <mergeCell ref="B112:D112"/>
    <mergeCell ref="C113:D113"/>
    <mergeCell ref="C114:D116"/>
    <mergeCell ref="B113:B116"/>
    <mergeCell ref="C117:D117"/>
    <mergeCell ref="C118:D120"/>
    <mergeCell ref="B117:B120"/>
    <mergeCell ref="B121:B124"/>
    <mergeCell ref="B12:C12"/>
    <mergeCell ref="D12:M12"/>
    <mergeCell ref="B13:C13"/>
    <mergeCell ref="D13:M13"/>
    <mergeCell ref="B14:C14"/>
    <mergeCell ref="D14:M14"/>
    <mergeCell ref="B15:C15"/>
    <mergeCell ref="D15:M15"/>
    <mergeCell ref="B2:M2"/>
    <mergeCell ref="C19:D19"/>
    <mergeCell ref="E19:F19"/>
    <mergeCell ref="G19:H19"/>
    <mergeCell ref="I19:J19"/>
    <mergeCell ref="C20:D20"/>
    <mergeCell ref="E20:F20"/>
    <mergeCell ref="I20:J20"/>
    <mergeCell ref="C21:D21"/>
    <mergeCell ref="E21:F21"/>
    <mergeCell ref="I21:J21"/>
    <mergeCell ref="M40:M41"/>
    <mergeCell ref="N40:N41"/>
    <mergeCell ref="C22:D22"/>
    <mergeCell ref="E22:F22"/>
    <mergeCell ref="E23:F23"/>
    <mergeCell ref="G24:H24"/>
    <mergeCell ref="G25:H25"/>
    <mergeCell ref="I22:J22"/>
    <mergeCell ref="G23:H23"/>
    <mergeCell ref="G46:H46"/>
    <mergeCell ref="C47:F48"/>
    <mergeCell ref="G47:H48"/>
    <mergeCell ref="G26:H26"/>
    <mergeCell ref="B34:E35"/>
    <mergeCell ref="G34:L34"/>
    <mergeCell ref="M34:M35"/>
    <mergeCell ref="N34:N35"/>
    <mergeCell ref="G35:H35"/>
    <mergeCell ref="B36:B41"/>
    <mergeCell ref="C36:E37"/>
    <mergeCell ref="G36:H36"/>
    <mergeCell ref="N36:N37"/>
    <mergeCell ref="G37:H37"/>
    <mergeCell ref="C38:E39"/>
    <mergeCell ref="G38:H38"/>
    <mergeCell ref="N38:N39"/>
    <mergeCell ref="G39:H39"/>
    <mergeCell ref="C40:F41"/>
    <mergeCell ref="G40:H41"/>
    <mergeCell ref="I40:I41"/>
    <mergeCell ref="J40:J41"/>
    <mergeCell ref="K40:K41"/>
    <mergeCell ref="L40:L41"/>
    <mergeCell ref="B73:D74"/>
    <mergeCell ref="E73:F74"/>
    <mergeCell ref="I47:I48"/>
    <mergeCell ref="J47:J48"/>
    <mergeCell ref="K47:K48"/>
    <mergeCell ref="L47:L48"/>
    <mergeCell ref="N47:N48"/>
    <mergeCell ref="B49:F49"/>
    <mergeCell ref="G49:H49"/>
    <mergeCell ref="B50:F51"/>
    <mergeCell ref="G50:H51"/>
    <mergeCell ref="I50:I51"/>
    <mergeCell ref="J50:J51"/>
    <mergeCell ref="K50:K51"/>
    <mergeCell ref="L50:L51"/>
    <mergeCell ref="N50:N51"/>
    <mergeCell ref="B42:B48"/>
    <mergeCell ref="C42:E43"/>
    <mergeCell ref="G42:H42"/>
    <mergeCell ref="G43:H43"/>
    <mergeCell ref="C44:E45"/>
    <mergeCell ref="G44:H44"/>
    <mergeCell ref="G45:H45"/>
    <mergeCell ref="C46:F46"/>
    <mergeCell ref="B62:D63"/>
    <mergeCell ref="B64:D66"/>
    <mergeCell ref="B69:D70"/>
    <mergeCell ref="E69:F69"/>
    <mergeCell ref="E70:F70"/>
    <mergeCell ref="B71:D71"/>
    <mergeCell ref="E71:F71"/>
    <mergeCell ref="B72:D72"/>
    <mergeCell ref="E72:F72"/>
  </mergeCells>
  <phoneticPr fontId="2"/>
  <dataValidations count="1">
    <dataValidation imeMode="disabled" allowBlank="1" showInputMessage="1" showErrorMessage="1" sqref="D23:D26 H20:H22 F24:F26 G36:K39 J24:J26"/>
  </dataValidations>
  <pageMargins left="0.7" right="0.7" top="0.75" bottom="0.75" header="0.3" footer="0.3"/>
  <pageSetup paperSize="9" scale="55" orientation="portrait" r:id="rId1"/>
  <rowBreaks count="2" manualBreakCount="2">
    <brk id="58" max="14" man="1"/>
    <brk id="10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6</xdr:col>
                    <xdr:colOff>0</xdr:colOff>
                    <xdr:row>91</xdr:row>
                    <xdr:rowOff>9525</xdr:rowOff>
                  </from>
                  <to>
                    <xdr:col>6</xdr:col>
                    <xdr:colOff>228600</xdr:colOff>
                    <xdr:row>91</xdr:row>
                    <xdr:rowOff>285750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6</xdr:col>
                    <xdr:colOff>0</xdr:colOff>
                    <xdr:row>92</xdr:row>
                    <xdr:rowOff>19050</xdr:rowOff>
                  </from>
                  <to>
                    <xdr:col>6</xdr:col>
                    <xdr:colOff>228600</xdr:colOff>
                    <xdr:row>92</xdr:row>
                    <xdr:rowOff>295275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9</xdr:col>
                    <xdr:colOff>638175</xdr:colOff>
                    <xdr:row>91</xdr:row>
                    <xdr:rowOff>28575</xdr:rowOff>
                  </from>
                  <to>
                    <xdr:col>9</xdr:col>
                    <xdr:colOff>866775</xdr:colOff>
                    <xdr:row>91</xdr:row>
                    <xdr:rowOff>304800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9</xdr:col>
                    <xdr:colOff>638175</xdr:colOff>
                    <xdr:row>92</xdr:row>
                    <xdr:rowOff>19050</xdr:rowOff>
                  </from>
                  <to>
                    <xdr:col>9</xdr:col>
                    <xdr:colOff>866775</xdr:colOff>
                    <xdr:row>92</xdr:row>
                    <xdr:rowOff>295275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8</xdr:col>
                    <xdr:colOff>638175</xdr:colOff>
                    <xdr:row>99</xdr:row>
                    <xdr:rowOff>28575</xdr:rowOff>
                  </from>
                  <to>
                    <xdr:col>8</xdr:col>
                    <xdr:colOff>866775</xdr:colOff>
                    <xdr:row>99</xdr:row>
                    <xdr:rowOff>304800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638175</xdr:colOff>
                    <xdr:row>99</xdr:row>
                    <xdr:rowOff>28575</xdr:rowOff>
                  </from>
                  <to>
                    <xdr:col>10</xdr:col>
                    <xdr:colOff>866775</xdr:colOff>
                    <xdr:row>99</xdr:row>
                    <xdr:rowOff>304800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8</xdr:col>
                    <xdr:colOff>638175</xdr:colOff>
                    <xdr:row>100</xdr:row>
                    <xdr:rowOff>28575</xdr:rowOff>
                  </from>
                  <to>
                    <xdr:col>8</xdr:col>
                    <xdr:colOff>866775</xdr:colOff>
                    <xdr:row>100</xdr:row>
                    <xdr:rowOff>304800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10</xdr:col>
                    <xdr:colOff>638175</xdr:colOff>
                    <xdr:row>100</xdr:row>
                    <xdr:rowOff>28575</xdr:rowOff>
                  </from>
                  <to>
                    <xdr:col>10</xdr:col>
                    <xdr:colOff>866775</xdr:colOff>
                    <xdr:row>100</xdr:row>
                    <xdr:rowOff>304800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4</xdr:col>
                    <xdr:colOff>0</xdr:colOff>
                    <xdr:row>108</xdr:row>
                    <xdr:rowOff>19050</xdr:rowOff>
                  </from>
                  <to>
                    <xdr:col>4</xdr:col>
                    <xdr:colOff>228600</xdr:colOff>
                    <xdr:row>108</xdr:row>
                    <xdr:rowOff>295275</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4</xdr:col>
                    <xdr:colOff>9525</xdr:colOff>
                    <xdr:row>112</xdr:row>
                    <xdr:rowOff>9525</xdr:rowOff>
                  </from>
                  <to>
                    <xdr:col>4</xdr:col>
                    <xdr:colOff>238125</xdr:colOff>
                    <xdr:row>112</xdr:row>
                    <xdr:rowOff>285750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8</xdr:col>
                    <xdr:colOff>638175</xdr:colOff>
                    <xdr:row>112</xdr:row>
                    <xdr:rowOff>19050</xdr:rowOff>
                  </from>
                  <to>
                    <xdr:col>8</xdr:col>
                    <xdr:colOff>866775</xdr:colOff>
                    <xdr:row>112</xdr:row>
                    <xdr:rowOff>295275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4</xdr:col>
                    <xdr:colOff>0</xdr:colOff>
                    <xdr:row>113</xdr:row>
                    <xdr:rowOff>0</xdr:rowOff>
                  </from>
                  <to>
                    <xdr:col>4</xdr:col>
                    <xdr:colOff>228600</xdr:colOff>
                    <xdr:row>113</xdr:row>
                    <xdr:rowOff>276225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4</xdr:col>
                    <xdr:colOff>0</xdr:colOff>
                    <xdr:row>114</xdr:row>
                    <xdr:rowOff>0</xdr:rowOff>
                  </from>
                  <to>
                    <xdr:col>4</xdr:col>
                    <xdr:colOff>228600</xdr:colOff>
                    <xdr:row>114</xdr:row>
                    <xdr:rowOff>276225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4</xdr:col>
                    <xdr:colOff>0</xdr:colOff>
                    <xdr:row>115</xdr:row>
                    <xdr:rowOff>9525</xdr:rowOff>
                  </from>
                  <to>
                    <xdr:col>4</xdr:col>
                    <xdr:colOff>228600</xdr:colOff>
                    <xdr:row>115</xdr:row>
                    <xdr:rowOff>285750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10</xdr:col>
                    <xdr:colOff>647700</xdr:colOff>
                    <xdr:row>115</xdr:row>
                    <xdr:rowOff>19050</xdr:rowOff>
                  </from>
                  <to>
                    <xdr:col>10</xdr:col>
                    <xdr:colOff>866775</xdr:colOff>
                    <xdr:row>115</xdr:row>
                    <xdr:rowOff>295275</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4</xdr:col>
                    <xdr:colOff>0</xdr:colOff>
                    <xdr:row>116</xdr:row>
                    <xdr:rowOff>9525</xdr:rowOff>
                  </from>
                  <to>
                    <xdr:col>4</xdr:col>
                    <xdr:colOff>228600</xdr:colOff>
                    <xdr:row>116</xdr:row>
                    <xdr:rowOff>285750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8</xdr:col>
                    <xdr:colOff>647700</xdr:colOff>
                    <xdr:row>116</xdr:row>
                    <xdr:rowOff>9525</xdr:rowOff>
                  </from>
                  <to>
                    <xdr:col>8</xdr:col>
                    <xdr:colOff>876300</xdr:colOff>
                    <xdr:row>116</xdr:row>
                    <xdr:rowOff>285750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4</xdr:col>
                    <xdr:colOff>0</xdr:colOff>
                    <xdr:row>117</xdr:row>
                    <xdr:rowOff>28575</xdr:rowOff>
                  </from>
                  <to>
                    <xdr:col>4</xdr:col>
                    <xdr:colOff>228600</xdr:colOff>
                    <xdr:row>117</xdr:row>
                    <xdr:rowOff>304800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4</xdr:col>
                    <xdr:colOff>0</xdr:colOff>
                    <xdr:row>118</xdr:row>
                    <xdr:rowOff>19050</xdr:rowOff>
                  </from>
                  <to>
                    <xdr:col>4</xdr:col>
                    <xdr:colOff>228600</xdr:colOff>
                    <xdr:row>118</xdr:row>
                    <xdr:rowOff>295275</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10</xdr:col>
                    <xdr:colOff>647700</xdr:colOff>
                    <xdr:row>118</xdr:row>
                    <xdr:rowOff>19050</xdr:rowOff>
                  </from>
                  <to>
                    <xdr:col>10</xdr:col>
                    <xdr:colOff>866775</xdr:colOff>
                    <xdr:row>118</xdr:row>
                    <xdr:rowOff>295275</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4</xdr:col>
                    <xdr:colOff>0</xdr:colOff>
                    <xdr:row>120</xdr:row>
                    <xdr:rowOff>19050</xdr:rowOff>
                  </from>
                  <to>
                    <xdr:col>4</xdr:col>
                    <xdr:colOff>228600</xdr:colOff>
                    <xdr:row>120</xdr:row>
                    <xdr:rowOff>295275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10</xdr:col>
                    <xdr:colOff>647700</xdr:colOff>
                    <xdr:row>120</xdr:row>
                    <xdr:rowOff>19050</xdr:rowOff>
                  </from>
                  <to>
                    <xdr:col>10</xdr:col>
                    <xdr:colOff>866775</xdr:colOff>
                    <xdr:row>120</xdr:row>
                    <xdr:rowOff>295275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4</xdr:col>
                    <xdr:colOff>0</xdr:colOff>
                    <xdr:row>121</xdr:row>
                    <xdr:rowOff>19050</xdr:rowOff>
                  </from>
                  <to>
                    <xdr:col>4</xdr:col>
                    <xdr:colOff>228600</xdr:colOff>
                    <xdr:row>121</xdr:row>
                    <xdr:rowOff>295275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4</xdr:col>
                    <xdr:colOff>0</xdr:colOff>
                    <xdr:row>122</xdr:row>
                    <xdr:rowOff>9525</xdr:rowOff>
                  </from>
                  <to>
                    <xdr:col>4</xdr:col>
                    <xdr:colOff>228600</xdr:colOff>
                    <xdr:row>122</xdr:row>
                    <xdr:rowOff>285750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10</xdr:col>
                    <xdr:colOff>647700</xdr:colOff>
                    <xdr:row>122</xdr:row>
                    <xdr:rowOff>19050</xdr:rowOff>
                  </from>
                  <to>
                    <xdr:col>10</xdr:col>
                    <xdr:colOff>866775</xdr:colOff>
                    <xdr:row>122</xdr:row>
                    <xdr:rowOff>295275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4</xdr:col>
                    <xdr:colOff>19050</xdr:colOff>
                    <xdr:row>127</xdr:row>
                    <xdr:rowOff>19050</xdr:rowOff>
                  </from>
                  <to>
                    <xdr:col>4</xdr:col>
                    <xdr:colOff>247650</xdr:colOff>
                    <xdr:row>127</xdr:row>
                    <xdr:rowOff>295275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4</xdr:col>
                    <xdr:colOff>9525</xdr:colOff>
                    <xdr:row>129</xdr:row>
                    <xdr:rowOff>19050</xdr:rowOff>
                  </from>
                  <to>
                    <xdr:col>4</xdr:col>
                    <xdr:colOff>238125</xdr:colOff>
                    <xdr:row>129</xdr:row>
                    <xdr:rowOff>295275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4</xdr:col>
                    <xdr:colOff>9525</xdr:colOff>
                    <xdr:row>130</xdr:row>
                    <xdr:rowOff>19050</xdr:rowOff>
                  </from>
                  <to>
                    <xdr:col>4</xdr:col>
                    <xdr:colOff>238125</xdr:colOff>
                    <xdr:row>130</xdr:row>
                    <xdr:rowOff>295275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4</xdr:col>
                    <xdr:colOff>9525</xdr:colOff>
                    <xdr:row>132</xdr:row>
                    <xdr:rowOff>19050</xdr:rowOff>
                  </from>
                  <to>
                    <xdr:col>4</xdr:col>
                    <xdr:colOff>238125</xdr:colOff>
                    <xdr:row>132</xdr:row>
                    <xdr:rowOff>295275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4</xdr:col>
                    <xdr:colOff>9525</xdr:colOff>
                    <xdr:row>134</xdr:row>
                    <xdr:rowOff>9525</xdr:rowOff>
                  </from>
                  <to>
                    <xdr:col>4</xdr:col>
                    <xdr:colOff>238125</xdr:colOff>
                    <xdr:row>134</xdr:row>
                    <xdr:rowOff>285750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4</xdr:col>
                    <xdr:colOff>9525</xdr:colOff>
                    <xdr:row>136</xdr:row>
                    <xdr:rowOff>9525</xdr:rowOff>
                  </from>
                  <to>
                    <xdr:col>4</xdr:col>
                    <xdr:colOff>238125</xdr:colOff>
                    <xdr:row>136</xdr:row>
                    <xdr:rowOff>285750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4</xdr:col>
                    <xdr:colOff>9525</xdr:colOff>
                    <xdr:row>137</xdr:row>
                    <xdr:rowOff>9525</xdr:rowOff>
                  </from>
                  <to>
                    <xdr:col>4</xdr:col>
                    <xdr:colOff>238125</xdr:colOff>
                    <xdr:row>137</xdr:row>
                    <xdr:rowOff>285750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4</xdr:col>
                    <xdr:colOff>9525</xdr:colOff>
                    <xdr:row>138</xdr:row>
                    <xdr:rowOff>9525</xdr:rowOff>
                  </from>
                  <to>
                    <xdr:col>4</xdr:col>
                    <xdr:colOff>238125</xdr:colOff>
                    <xdr:row>138</xdr:row>
                    <xdr:rowOff>285750</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4</xdr:col>
                    <xdr:colOff>19050</xdr:colOff>
                    <xdr:row>61</xdr:row>
                    <xdr:rowOff>19050</xdr:rowOff>
                  </from>
                  <to>
                    <xdr:col>4</xdr:col>
                    <xdr:colOff>247650</xdr:colOff>
                    <xdr:row>61</xdr:row>
                    <xdr:rowOff>295275</xdr:rowOff>
                  </to>
                </anchor>
              </controlPr>
            </control>
          </mc:Choice>
        </mc:AlternateContent>
        <mc:AlternateContent xmlns:mc="http://schemas.openxmlformats.org/markup-compatibility/2006">
          <mc:Choice Requires="x14">
            <control shapeId="1086" r:id="rId38" name="Check Box 62">
              <controlPr defaultSize="0" autoFill="0" autoLine="0" autoPict="0">
                <anchor moveWithCells="1">
                  <from>
                    <xdr:col>7</xdr:col>
                    <xdr:colOff>76200</xdr:colOff>
                    <xdr:row>61</xdr:row>
                    <xdr:rowOff>28575</xdr:rowOff>
                  </from>
                  <to>
                    <xdr:col>7</xdr:col>
                    <xdr:colOff>304800</xdr:colOff>
                    <xdr:row>61</xdr:row>
                    <xdr:rowOff>304800</xdr:rowOff>
                  </to>
                </anchor>
              </controlPr>
            </control>
          </mc:Choice>
        </mc:AlternateContent>
        <mc:AlternateContent xmlns:mc="http://schemas.openxmlformats.org/markup-compatibility/2006">
          <mc:Choice Requires="x14">
            <control shapeId="1087" r:id="rId39" name="Check Box 63">
              <controlPr defaultSize="0" autoFill="0" autoLine="0" autoPict="0">
                <anchor moveWithCells="1">
                  <from>
                    <xdr:col>8</xdr:col>
                    <xdr:colOff>676275</xdr:colOff>
                    <xdr:row>61</xdr:row>
                    <xdr:rowOff>19050</xdr:rowOff>
                  </from>
                  <to>
                    <xdr:col>8</xdr:col>
                    <xdr:colOff>904875</xdr:colOff>
                    <xdr:row>61</xdr:row>
                    <xdr:rowOff>295275</xdr:rowOff>
                  </to>
                </anchor>
              </controlPr>
            </control>
          </mc:Choice>
        </mc:AlternateContent>
        <mc:AlternateContent xmlns:mc="http://schemas.openxmlformats.org/markup-compatibility/2006">
          <mc:Choice Requires="x14">
            <control shapeId="1088" r:id="rId40" name="Check Box 64">
              <controlPr defaultSize="0" autoFill="0" autoLine="0" autoPict="0">
                <anchor moveWithCells="1">
                  <from>
                    <xdr:col>10</xdr:col>
                    <xdr:colOff>247650</xdr:colOff>
                    <xdr:row>61</xdr:row>
                    <xdr:rowOff>19050</xdr:rowOff>
                  </from>
                  <to>
                    <xdr:col>10</xdr:col>
                    <xdr:colOff>485775</xdr:colOff>
                    <xdr:row>61</xdr:row>
                    <xdr:rowOff>295275</xdr:rowOff>
                  </to>
                </anchor>
              </controlPr>
            </control>
          </mc:Choice>
        </mc:AlternateContent>
        <mc:AlternateContent xmlns:mc="http://schemas.openxmlformats.org/markup-compatibility/2006">
          <mc:Choice Requires="x14">
            <control shapeId="1089" r:id="rId41" name="Check Box 65">
              <controlPr defaultSize="0" autoFill="0" autoLine="0" autoPict="0">
                <anchor moveWithCells="1">
                  <from>
                    <xdr:col>11</xdr:col>
                    <xdr:colOff>514350</xdr:colOff>
                    <xdr:row>61</xdr:row>
                    <xdr:rowOff>28575</xdr:rowOff>
                  </from>
                  <to>
                    <xdr:col>11</xdr:col>
                    <xdr:colOff>742950</xdr:colOff>
                    <xdr:row>61</xdr:row>
                    <xdr:rowOff>304800</xdr:rowOff>
                  </to>
                </anchor>
              </controlPr>
            </control>
          </mc:Choice>
        </mc:AlternateContent>
        <mc:AlternateContent xmlns:mc="http://schemas.openxmlformats.org/markup-compatibility/2006">
          <mc:Choice Requires="x14">
            <control shapeId="1090" r:id="rId42" name="Check Box 66">
              <controlPr defaultSize="0" autoFill="0" autoLine="0" autoPict="0">
                <anchor moveWithCells="1">
                  <from>
                    <xdr:col>4</xdr:col>
                    <xdr:colOff>19050</xdr:colOff>
                    <xdr:row>62</xdr:row>
                    <xdr:rowOff>19050</xdr:rowOff>
                  </from>
                  <to>
                    <xdr:col>4</xdr:col>
                    <xdr:colOff>247650</xdr:colOff>
                    <xdr:row>62</xdr:row>
                    <xdr:rowOff>295275</xdr:rowOff>
                  </to>
                </anchor>
              </controlPr>
            </control>
          </mc:Choice>
        </mc:AlternateContent>
        <mc:AlternateContent xmlns:mc="http://schemas.openxmlformats.org/markup-compatibility/2006">
          <mc:Choice Requires="x14">
            <control shapeId="1091" r:id="rId43" name="Check Box 67">
              <controlPr defaultSize="0" autoFill="0" autoLine="0" autoPict="0">
                <anchor moveWithCells="1">
                  <from>
                    <xdr:col>4</xdr:col>
                    <xdr:colOff>19050</xdr:colOff>
                    <xdr:row>63</xdr:row>
                    <xdr:rowOff>19050</xdr:rowOff>
                  </from>
                  <to>
                    <xdr:col>4</xdr:col>
                    <xdr:colOff>247650</xdr:colOff>
                    <xdr:row>63</xdr:row>
                    <xdr:rowOff>295275</xdr:rowOff>
                  </to>
                </anchor>
              </controlPr>
            </control>
          </mc:Choice>
        </mc:AlternateContent>
        <mc:AlternateContent xmlns:mc="http://schemas.openxmlformats.org/markup-compatibility/2006">
          <mc:Choice Requires="x14">
            <control shapeId="1092" r:id="rId44" name="Check Box 68">
              <controlPr defaultSize="0" autoFill="0" autoLine="0" autoPict="0">
                <anchor moveWithCells="1">
                  <from>
                    <xdr:col>8</xdr:col>
                    <xdr:colOff>676275</xdr:colOff>
                    <xdr:row>63</xdr:row>
                    <xdr:rowOff>19050</xdr:rowOff>
                  </from>
                  <to>
                    <xdr:col>8</xdr:col>
                    <xdr:colOff>904875</xdr:colOff>
                    <xdr:row>63</xdr:row>
                    <xdr:rowOff>295275</xdr:rowOff>
                  </to>
                </anchor>
              </controlPr>
            </control>
          </mc:Choice>
        </mc:AlternateContent>
        <mc:AlternateContent xmlns:mc="http://schemas.openxmlformats.org/markup-compatibility/2006">
          <mc:Choice Requires="x14">
            <control shapeId="1093" r:id="rId45" name="Check Box 69">
              <controlPr defaultSize="0" autoFill="0" autoLine="0" autoPict="0">
                <anchor moveWithCells="1">
                  <from>
                    <xdr:col>11</xdr:col>
                    <xdr:colOff>676275</xdr:colOff>
                    <xdr:row>63</xdr:row>
                    <xdr:rowOff>19050</xdr:rowOff>
                  </from>
                  <to>
                    <xdr:col>11</xdr:col>
                    <xdr:colOff>904875</xdr:colOff>
                    <xdr:row>63</xdr:row>
                    <xdr:rowOff>295275</xdr:rowOff>
                  </to>
                </anchor>
              </controlPr>
            </control>
          </mc:Choice>
        </mc:AlternateContent>
        <mc:AlternateContent xmlns:mc="http://schemas.openxmlformats.org/markup-compatibility/2006">
          <mc:Choice Requires="x14">
            <control shapeId="1094" r:id="rId46" name="Check Box 70">
              <controlPr defaultSize="0" autoFill="0" autoLine="0" autoPict="0">
                <anchor moveWithCells="1">
                  <from>
                    <xdr:col>4</xdr:col>
                    <xdr:colOff>19050</xdr:colOff>
                    <xdr:row>64</xdr:row>
                    <xdr:rowOff>28575</xdr:rowOff>
                  </from>
                  <to>
                    <xdr:col>4</xdr:col>
                    <xdr:colOff>247650</xdr:colOff>
                    <xdr:row>64</xdr:row>
                    <xdr:rowOff>304800</xdr:rowOff>
                  </to>
                </anchor>
              </controlPr>
            </control>
          </mc:Choice>
        </mc:AlternateContent>
        <mc:AlternateContent xmlns:mc="http://schemas.openxmlformats.org/markup-compatibility/2006">
          <mc:Choice Requires="x14">
            <control shapeId="1095" r:id="rId47" name="Check Box 71">
              <controlPr defaultSize="0" autoFill="0" autoLine="0" autoPict="0">
                <anchor moveWithCells="1">
                  <from>
                    <xdr:col>8</xdr:col>
                    <xdr:colOff>666750</xdr:colOff>
                    <xdr:row>64</xdr:row>
                    <xdr:rowOff>28575</xdr:rowOff>
                  </from>
                  <to>
                    <xdr:col>8</xdr:col>
                    <xdr:colOff>895350</xdr:colOff>
                    <xdr:row>64</xdr:row>
                    <xdr:rowOff>304800</xdr:rowOff>
                  </to>
                </anchor>
              </controlPr>
            </control>
          </mc:Choice>
        </mc:AlternateContent>
        <mc:AlternateContent xmlns:mc="http://schemas.openxmlformats.org/markup-compatibility/2006">
          <mc:Choice Requires="x14">
            <control shapeId="1096" r:id="rId48" name="Check Box 72">
              <controlPr defaultSize="0" autoFill="0" autoLine="0" autoPict="0">
                <anchor moveWithCells="1">
                  <from>
                    <xdr:col>11</xdr:col>
                    <xdr:colOff>676275</xdr:colOff>
                    <xdr:row>64</xdr:row>
                    <xdr:rowOff>19050</xdr:rowOff>
                  </from>
                  <to>
                    <xdr:col>11</xdr:col>
                    <xdr:colOff>904875</xdr:colOff>
                    <xdr:row>64</xdr:row>
                    <xdr:rowOff>295275</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4</xdr:col>
                    <xdr:colOff>19050</xdr:colOff>
                    <xdr:row>65</xdr:row>
                    <xdr:rowOff>19050</xdr:rowOff>
                  </from>
                  <to>
                    <xdr:col>4</xdr:col>
                    <xdr:colOff>247650</xdr:colOff>
                    <xdr:row>65</xdr:row>
                    <xdr:rowOff>295275</xdr:rowOff>
                  </to>
                </anchor>
              </controlPr>
            </control>
          </mc:Choice>
        </mc:AlternateContent>
        <mc:AlternateContent xmlns:mc="http://schemas.openxmlformats.org/markup-compatibility/2006">
          <mc:Choice Requires="x14">
            <control shapeId="1098" r:id="rId50" name="Check Box 74">
              <controlPr defaultSize="0" autoFill="0" autoLine="0" autoPict="0">
                <anchor moveWithCells="1">
                  <from>
                    <xdr:col>6</xdr:col>
                    <xdr:colOff>38100</xdr:colOff>
                    <xdr:row>67</xdr:row>
                    <xdr:rowOff>314325</xdr:rowOff>
                  </from>
                  <to>
                    <xdr:col>7</xdr:col>
                    <xdr:colOff>19050</xdr:colOff>
                    <xdr:row>68</xdr:row>
                    <xdr:rowOff>276225</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9</xdr:col>
                    <xdr:colOff>676275</xdr:colOff>
                    <xdr:row>67</xdr:row>
                    <xdr:rowOff>285750</xdr:rowOff>
                  </from>
                  <to>
                    <xdr:col>9</xdr:col>
                    <xdr:colOff>876300</xdr:colOff>
                    <xdr:row>68</xdr:row>
                    <xdr:rowOff>276225</xdr:rowOff>
                  </to>
                </anchor>
              </controlPr>
            </control>
          </mc:Choice>
        </mc:AlternateContent>
        <mc:AlternateContent xmlns:mc="http://schemas.openxmlformats.org/markup-compatibility/2006">
          <mc:Choice Requires="x14">
            <control shapeId="1100" r:id="rId52" name="Check Box 76">
              <controlPr defaultSize="0" autoFill="0" autoLine="0" autoPict="0">
                <anchor moveWithCells="1">
                  <from>
                    <xdr:col>6</xdr:col>
                    <xdr:colOff>47625</xdr:colOff>
                    <xdr:row>68</xdr:row>
                    <xdr:rowOff>314325</xdr:rowOff>
                  </from>
                  <to>
                    <xdr:col>7</xdr:col>
                    <xdr:colOff>9525</xdr:colOff>
                    <xdr:row>70</xdr:row>
                    <xdr:rowOff>0</xdr:rowOff>
                  </to>
                </anchor>
              </controlPr>
            </control>
          </mc:Choice>
        </mc:AlternateContent>
        <mc:AlternateContent xmlns:mc="http://schemas.openxmlformats.org/markup-compatibility/2006">
          <mc:Choice Requires="x14">
            <control shapeId="1101" r:id="rId53" name="Check Box 77">
              <controlPr defaultSize="0" autoFill="0" autoLine="0" autoPict="0">
                <anchor moveWithCells="1">
                  <from>
                    <xdr:col>8</xdr:col>
                    <xdr:colOff>723900</xdr:colOff>
                    <xdr:row>68</xdr:row>
                    <xdr:rowOff>285750</xdr:rowOff>
                  </from>
                  <to>
                    <xdr:col>9</xdr:col>
                    <xdr:colOff>19050</xdr:colOff>
                    <xdr:row>69</xdr:row>
                    <xdr:rowOff>304800</xdr:rowOff>
                  </to>
                </anchor>
              </controlPr>
            </control>
          </mc:Choice>
        </mc:AlternateContent>
        <mc:AlternateContent xmlns:mc="http://schemas.openxmlformats.org/markup-compatibility/2006">
          <mc:Choice Requires="x14">
            <control shapeId="1102" r:id="rId54" name="Check Box 78">
              <controlPr defaultSize="0" autoFill="0" autoLine="0" autoPict="0">
                <anchor moveWithCells="1">
                  <from>
                    <xdr:col>6</xdr:col>
                    <xdr:colOff>47625</xdr:colOff>
                    <xdr:row>72</xdr:row>
                    <xdr:rowOff>0</xdr:rowOff>
                  </from>
                  <to>
                    <xdr:col>7</xdr:col>
                    <xdr:colOff>0</xdr:colOff>
                    <xdr:row>73</xdr:row>
                    <xdr:rowOff>38100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8</xdr:col>
                    <xdr:colOff>676275</xdr:colOff>
                    <xdr:row>72</xdr:row>
                    <xdr:rowOff>0</xdr:rowOff>
                  </from>
                  <to>
                    <xdr:col>9</xdr:col>
                    <xdr:colOff>9525</xdr:colOff>
                    <xdr:row>73</xdr:row>
                    <xdr:rowOff>19050</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685800</xdr:colOff>
                    <xdr:row>72</xdr:row>
                    <xdr:rowOff>0</xdr:rowOff>
                  </from>
                  <to>
                    <xdr:col>10</xdr:col>
                    <xdr:colOff>895350</xdr:colOff>
                    <xdr:row>73</xdr:row>
                    <xdr:rowOff>0</xdr:rowOff>
                  </to>
                </anchor>
              </controlPr>
            </control>
          </mc:Choice>
        </mc:AlternateContent>
        <mc:AlternateContent xmlns:mc="http://schemas.openxmlformats.org/markup-compatibility/2006">
          <mc:Choice Requires="x14">
            <control shapeId="1105" r:id="rId57" name="Check Box 81">
              <controlPr defaultSize="0" autoFill="0" autoLine="0" autoPict="0">
                <anchor moveWithCells="1">
                  <from>
                    <xdr:col>6</xdr:col>
                    <xdr:colOff>57150</xdr:colOff>
                    <xdr:row>72</xdr:row>
                    <xdr:rowOff>295275</xdr:rowOff>
                  </from>
                  <to>
                    <xdr:col>7</xdr:col>
                    <xdr:colOff>9525</xdr:colOff>
                    <xdr:row>73</xdr:row>
                    <xdr:rowOff>304800</xdr:rowOff>
                  </to>
                </anchor>
              </controlPr>
            </control>
          </mc:Choice>
        </mc:AlternateContent>
        <mc:AlternateContent xmlns:mc="http://schemas.openxmlformats.org/markup-compatibility/2006">
          <mc:Choice Requires="x14">
            <control shapeId="1106" r:id="rId58" name="Check Box 82">
              <controlPr defaultSize="0" autoFill="0" autoLine="0" autoPict="0">
                <anchor moveWithCells="1">
                  <from>
                    <xdr:col>8</xdr:col>
                    <xdr:colOff>676275</xdr:colOff>
                    <xdr:row>72</xdr:row>
                    <xdr:rowOff>304800</xdr:rowOff>
                  </from>
                  <to>
                    <xdr:col>9</xdr:col>
                    <xdr:colOff>19050</xdr:colOff>
                    <xdr:row>74</xdr:row>
                    <xdr:rowOff>9525</xdr:rowOff>
                  </to>
                </anchor>
              </controlPr>
            </control>
          </mc:Choice>
        </mc:AlternateContent>
        <mc:AlternateContent xmlns:mc="http://schemas.openxmlformats.org/markup-compatibility/2006">
          <mc:Choice Requires="x14">
            <control shapeId="1107" r:id="rId59" name="Check Box 83">
              <controlPr defaultSize="0" autoFill="0" autoLine="0" autoPict="0">
                <anchor moveWithCells="1">
                  <from>
                    <xdr:col>6</xdr:col>
                    <xdr:colOff>47625</xdr:colOff>
                    <xdr:row>69</xdr:row>
                    <xdr:rowOff>304800</xdr:rowOff>
                  </from>
                  <to>
                    <xdr:col>7</xdr:col>
                    <xdr:colOff>0</xdr:colOff>
                    <xdr:row>71</xdr:row>
                    <xdr:rowOff>19050</xdr:rowOff>
                  </to>
                </anchor>
              </controlPr>
            </control>
          </mc:Choice>
        </mc:AlternateContent>
        <mc:AlternateContent xmlns:mc="http://schemas.openxmlformats.org/markup-compatibility/2006">
          <mc:Choice Requires="x14">
            <control shapeId="1108" r:id="rId60" name="Check Box 84">
              <controlPr defaultSize="0" autoFill="0" autoLine="0" autoPict="0">
                <anchor moveWithCells="1">
                  <from>
                    <xdr:col>6</xdr:col>
                    <xdr:colOff>47625</xdr:colOff>
                    <xdr:row>70</xdr:row>
                    <xdr:rowOff>314325</xdr:rowOff>
                  </from>
                  <to>
                    <xdr:col>7</xdr:col>
                    <xdr:colOff>0</xdr:colOff>
                    <xdr:row>72</xdr:row>
                    <xdr:rowOff>9525</xdr:rowOff>
                  </to>
                </anchor>
              </controlPr>
            </control>
          </mc:Choice>
        </mc:AlternateContent>
        <mc:AlternateContent xmlns:mc="http://schemas.openxmlformats.org/markup-compatibility/2006">
          <mc:Choice Requires="x14">
            <control shapeId="1109" r:id="rId61" name="Check Box 85">
              <controlPr defaultSize="0" autoFill="0" autoLine="0" autoPict="0">
                <anchor moveWithCells="1">
                  <from>
                    <xdr:col>4</xdr:col>
                    <xdr:colOff>47625</xdr:colOff>
                    <xdr:row>88</xdr:row>
                    <xdr:rowOff>9525</xdr:rowOff>
                  </from>
                  <to>
                    <xdr:col>5</xdr:col>
                    <xdr:colOff>0</xdr:colOff>
                    <xdr:row>88</xdr:row>
                    <xdr:rowOff>304800</xdr:rowOff>
                  </to>
                </anchor>
              </controlPr>
            </control>
          </mc:Choice>
        </mc:AlternateContent>
        <mc:AlternateContent xmlns:mc="http://schemas.openxmlformats.org/markup-compatibility/2006">
          <mc:Choice Requires="x14">
            <control shapeId="1110" r:id="rId62" name="Check Box 86">
              <controlPr defaultSize="0" autoFill="0" autoLine="0" autoPict="0">
                <anchor moveWithCells="1">
                  <from>
                    <xdr:col>6</xdr:col>
                    <xdr:colOff>142875</xdr:colOff>
                    <xdr:row>94</xdr:row>
                    <xdr:rowOff>314325</xdr:rowOff>
                  </from>
                  <to>
                    <xdr:col>7</xdr:col>
                    <xdr:colOff>123825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施設に関する調書（新設・幼保連携型）</vt:lpstr>
      <vt:lpstr>'施設に関する調書（新設・幼保連携型）'!Print_Area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2024-01-05T08:11:34Z</dcterms:modified>
</cp:coreProperties>
</file>