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nt209om\環境整備課共有\27認定こども園\00_設置認可・認定\☆事業者向け資料（作成中）\HPへ掲載\"/>
    </mc:Choice>
  </mc:AlternateContent>
  <bookViews>
    <workbookView xWindow="0" yWindow="0" windowWidth="20460" windowHeight="6990"/>
  </bookViews>
  <sheets>
    <sheet name="6_3.施設に関する調書（保育所からの移行）" sheetId="1" r:id="rId1"/>
  </sheets>
  <definedNames>
    <definedName name="_xlnm.Print_Area" localSheetId="0">'6_3.施設に関する調書（保育所からの移行）'!$A$1:$O$176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9" i="1" l="1"/>
  <c r="J97" i="1"/>
  <c r="M86" i="1"/>
  <c r="J92" i="1"/>
  <c r="L55" i="1"/>
  <c r="M84" i="1" l="1"/>
  <c r="J82" i="1"/>
  <c r="L57" i="1"/>
  <c r="M52" i="1"/>
  <c r="M49" i="1"/>
  <c r="M85" i="1" l="1"/>
  <c r="R36" i="1" l="1"/>
  <c r="L37" i="1"/>
  <c r="R35" i="1" s="1"/>
  <c r="D28" i="1"/>
  <c r="H28" i="1"/>
  <c r="J28" i="1"/>
  <c r="R111" i="1" l="1"/>
  <c r="R110" i="1"/>
  <c r="Q109" i="1"/>
  <c r="R105" i="1"/>
  <c r="R104" i="1"/>
  <c r="R103" i="1"/>
  <c r="R102" i="1"/>
  <c r="R101" i="1"/>
  <c r="R100" i="1"/>
  <c r="R99" i="1"/>
  <c r="R80" i="1"/>
  <c r="R98" i="1"/>
  <c r="R97" i="1"/>
  <c r="R96" i="1"/>
  <c r="Q95" i="1"/>
  <c r="R68" i="1"/>
  <c r="R90" i="1"/>
  <c r="R89" i="1"/>
  <c r="R88" i="1"/>
  <c r="R87" i="1"/>
  <c r="R86" i="1"/>
  <c r="R85" i="1"/>
  <c r="R66" i="1"/>
  <c r="R79" i="1"/>
  <c r="R69" i="1"/>
  <c r="R67" i="1"/>
  <c r="R65" i="1"/>
  <c r="R51" i="1"/>
  <c r="I51" i="1"/>
  <c r="L50" i="1"/>
  <c r="R49" i="1"/>
  <c r="R48" i="1"/>
  <c r="K48" i="1"/>
  <c r="J48" i="1"/>
  <c r="I48" i="1"/>
  <c r="G48" i="1"/>
  <c r="L48" i="1" s="1"/>
  <c r="L47" i="1"/>
  <c r="N47" i="1" s="1"/>
  <c r="L46" i="1"/>
  <c r="R45" i="1"/>
  <c r="L45" i="1"/>
  <c r="R44" i="1" s="1"/>
  <c r="L44" i="1"/>
  <c r="R43" i="1" s="1"/>
  <c r="L43" i="1"/>
  <c r="R42" i="1" s="1"/>
  <c r="K41" i="1"/>
  <c r="K51" i="1" s="1"/>
  <c r="J41" i="1"/>
  <c r="J51" i="1" s="1"/>
  <c r="I41" i="1"/>
  <c r="G41" i="1"/>
  <c r="G51" i="1" s="1"/>
  <c r="R40" i="1"/>
  <c r="M40" i="1"/>
  <c r="L40" i="1"/>
  <c r="R39" i="1" s="1"/>
  <c r="N39" i="1"/>
  <c r="L39" i="1"/>
  <c r="R38" i="1"/>
  <c r="M38" i="1"/>
  <c r="L38" i="1"/>
  <c r="R31" i="1"/>
  <c r="R28" i="1"/>
  <c r="F28" i="1"/>
  <c r="E117" i="1" s="1"/>
  <c r="R91" i="1" s="1"/>
  <c r="T27" i="1"/>
  <c r="T26" i="1"/>
  <c r="T25" i="1"/>
  <c r="T23" i="1"/>
  <c r="T22" i="1"/>
  <c r="T21" i="1"/>
  <c r="T20" i="1"/>
  <c r="R18" i="1"/>
  <c r="R2" i="1"/>
  <c r="R1" i="1"/>
  <c r="L28" i="1" l="1"/>
  <c r="R37" i="1"/>
  <c r="N37" i="1"/>
  <c r="L51" i="1"/>
  <c r="R46" i="1"/>
  <c r="R47" i="1"/>
  <c r="N48" i="1"/>
  <c r="R50" i="1"/>
  <c r="N51" i="1"/>
  <c r="L41" i="1"/>
  <c r="R41" i="1" s="1"/>
  <c r="N45" i="1"/>
</calcChain>
</file>

<file path=xl/sharedStrings.xml><?xml version="1.0" encoding="utf-8"?>
<sst xmlns="http://schemas.openxmlformats.org/spreadsheetml/2006/main" count="355" uniqueCount="283">
  <si>
    <t>こども園名称</t>
    <rPh sb="3" eb="4">
      <t>エン</t>
    </rPh>
    <rPh sb="4" eb="6">
      <t>メイショウ</t>
    </rPh>
    <phoneticPr fontId="3"/>
  </si>
  <si>
    <t>施設に関する調書（保育所からの移行・幼保連携型認定こども園）</t>
    <rPh sb="0" eb="2">
      <t>シセツ</t>
    </rPh>
    <rPh sb="3" eb="4">
      <t>カン</t>
    </rPh>
    <rPh sb="6" eb="8">
      <t>チョウショ</t>
    </rPh>
    <rPh sb="9" eb="11">
      <t>ホイク</t>
    </rPh>
    <rPh sb="11" eb="12">
      <t>ショ</t>
    </rPh>
    <rPh sb="15" eb="17">
      <t>イコウ</t>
    </rPh>
    <rPh sb="18" eb="23">
      <t>ヨウホレンケイガタ</t>
    </rPh>
    <rPh sb="23" eb="25">
      <t>ニンテイ</t>
    </rPh>
    <rPh sb="28" eb="29">
      <t>エン</t>
    </rPh>
    <phoneticPr fontId="4"/>
  </si>
  <si>
    <t>1号</t>
    <rPh sb="1" eb="2">
      <t>ゴウ</t>
    </rPh>
    <phoneticPr fontId="3"/>
  </si>
  <si>
    <t>３歳児</t>
    <rPh sb="1" eb="2">
      <t>サイ</t>
    </rPh>
    <rPh sb="2" eb="3">
      <t>ジ</t>
    </rPh>
    <phoneticPr fontId="4"/>
  </si>
  <si>
    <t>　入力方法</t>
    <rPh sb="1" eb="3">
      <t>ニュウリョク</t>
    </rPh>
    <rPh sb="3" eb="5">
      <t>ホウホウ</t>
    </rPh>
    <phoneticPr fontId="4"/>
  </si>
  <si>
    <r>
      <t xml:space="preserve">・必要事項を </t>
    </r>
    <r>
      <rPr>
        <u/>
        <sz val="11"/>
        <color theme="1"/>
        <rFont val="ＭＳ ゴシック"/>
        <family val="3"/>
        <charset val="128"/>
      </rPr>
      <t>黄色の蛍光セルにのみ入力</t>
    </r>
    <r>
      <rPr>
        <sz val="11"/>
        <color theme="1"/>
        <rFont val="ＭＳ 明朝"/>
        <family val="1"/>
        <charset val="128"/>
      </rPr>
      <t xml:space="preserve"> してください。</t>
    </r>
    <rPh sb="1" eb="3">
      <t>ヒツヨウ</t>
    </rPh>
    <rPh sb="3" eb="5">
      <t>ジコウ</t>
    </rPh>
    <rPh sb="7" eb="9">
      <t>キイロ</t>
    </rPh>
    <rPh sb="10" eb="12">
      <t>ケイコウ</t>
    </rPh>
    <rPh sb="17" eb="19">
      <t>ニュウリョク</t>
    </rPh>
    <phoneticPr fontId="4"/>
  </si>
  <si>
    <t>　（それ以外のセルは自動計算されます。）</t>
    <rPh sb="4" eb="6">
      <t>イガイ</t>
    </rPh>
    <rPh sb="10" eb="12">
      <t>ジドウ</t>
    </rPh>
    <rPh sb="12" eb="14">
      <t>ケイサン</t>
    </rPh>
    <phoneticPr fontId="4"/>
  </si>
  <si>
    <t>・数字を入力するセルは半角英数字で数字のみ入力してください。</t>
    <rPh sb="1" eb="3">
      <t>スウジ</t>
    </rPh>
    <rPh sb="4" eb="6">
      <t>ニュウリョク</t>
    </rPh>
    <rPh sb="11" eb="13">
      <t>ハンカク</t>
    </rPh>
    <rPh sb="13" eb="16">
      <t>エイスウジ</t>
    </rPh>
    <rPh sb="17" eb="19">
      <t>スウジ</t>
    </rPh>
    <rPh sb="21" eb="23">
      <t>ニュウリョク</t>
    </rPh>
    <phoneticPr fontId="3"/>
  </si>
  <si>
    <t>　（「人」「㎡」等の単位は自動入力されます。）</t>
    <rPh sb="3" eb="4">
      <t>ヒト</t>
    </rPh>
    <rPh sb="8" eb="9">
      <t>トウ</t>
    </rPh>
    <rPh sb="10" eb="12">
      <t>タンイ</t>
    </rPh>
    <rPh sb="13" eb="15">
      <t>ジドウ</t>
    </rPh>
    <rPh sb="15" eb="17">
      <t>ニュウリョク</t>
    </rPh>
    <phoneticPr fontId="4"/>
  </si>
  <si>
    <t>・□にレ印を記入する際は、□の上にカーソルを合わせ、　　　指マークに変化した後にクリックしてください。</t>
    <phoneticPr fontId="4"/>
  </si>
  <si>
    <t>１　申請者・施設概要</t>
    <rPh sb="2" eb="5">
      <t>シンセイシャ</t>
    </rPh>
    <rPh sb="6" eb="8">
      <t>シセツ</t>
    </rPh>
    <rPh sb="8" eb="10">
      <t>ガイヨウ</t>
    </rPh>
    <phoneticPr fontId="3"/>
  </si>
  <si>
    <t>申請者</t>
    <rPh sb="0" eb="3">
      <t>シンセイシャ</t>
    </rPh>
    <phoneticPr fontId="3"/>
  </si>
  <si>
    <t>申請者住所</t>
    <rPh sb="0" eb="3">
      <t>シンセイシャ</t>
    </rPh>
    <rPh sb="3" eb="5">
      <t>ジュウショ</t>
    </rPh>
    <phoneticPr fontId="3"/>
  </si>
  <si>
    <t>代表者名</t>
    <rPh sb="0" eb="3">
      <t>ダイヒョウシャ</t>
    </rPh>
    <rPh sb="3" eb="4">
      <t>メイ</t>
    </rPh>
    <phoneticPr fontId="3"/>
  </si>
  <si>
    <t>施設名（仮称）</t>
    <rPh sb="0" eb="2">
      <t>シセツ</t>
    </rPh>
    <rPh sb="2" eb="3">
      <t>メイ</t>
    </rPh>
    <rPh sb="4" eb="6">
      <t>カショウ</t>
    </rPh>
    <phoneticPr fontId="3"/>
  </si>
  <si>
    <t>保育所開所日</t>
    <rPh sb="0" eb="2">
      <t>ホイク</t>
    </rPh>
    <rPh sb="2" eb="3">
      <t>ショ</t>
    </rPh>
    <rPh sb="3" eb="5">
      <t>カイショ</t>
    </rPh>
    <rPh sb="5" eb="6">
      <t>ビ</t>
    </rPh>
    <phoneticPr fontId="3"/>
  </si>
  <si>
    <t>２　定員</t>
    <rPh sb="2" eb="4">
      <t>テイイン</t>
    </rPh>
    <phoneticPr fontId="4"/>
  </si>
  <si>
    <t>５歳児</t>
    <rPh sb="1" eb="2">
      <t>サイ</t>
    </rPh>
    <rPh sb="2" eb="3">
      <t>ジ</t>
    </rPh>
    <phoneticPr fontId="4"/>
  </si>
  <si>
    <t>歳児</t>
    <rPh sb="0" eb="2">
      <t>サイジ</t>
    </rPh>
    <phoneticPr fontId="4"/>
  </si>
  <si>
    <t>１号認定</t>
    <rPh sb="1" eb="2">
      <t>ゴウ</t>
    </rPh>
    <rPh sb="2" eb="4">
      <t>ニンテイ</t>
    </rPh>
    <phoneticPr fontId="4"/>
  </si>
  <si>
    <t>２号認定</t>
    <rPh sb="1" eb="2">
      <t>ゴウ</t>
    </rPh>
    <rPh sb="2" eb="4">
      <t>ニンテイ</t>
    </rPh>
    <phoneticPr fontId="4"/>
  </si>
  <si>
    <t>３号認定</t>
    <rPh sb="1" eb="2">
      <t>ゴウ</t>
    </rPh>
    <rPh sb="2" eb="4">
      <t>ニンテイ</t>
    </rPh>
    <phoneticPr fontId="4"/>
  </si>
  <si>
    <t>学級数</t>
    <rPh sb="0" eb="2">
      <t>ガッキュウ</t>
    </rPh>
    <rPh sb="2" eb="3">
      <t>スウ</t>
    </rPh>
    <phoneticPr fontId="4"/>
  </si>
  <si>
    <t>2・3号</t>
    <rPh sb="3" eb="4">
      <t>ゴウ</t>
    </rPh>
    <phoneticPr fontId="3"/>
  </si>
  <si>
    <t>０歳児</t>
    <rPh sb="1" eb="2">
      <t>サイ</t>
    </rPh>
    <rPh sb="2" eb="3">
      <t>ジ</t>
    </rPh>
    <phoneticPr fontId="4"/>
  </si>
  <si>
    <t>⑦</t>
    <phoneticPr fontId="4"/>
  </si>
  <si>
    <t>１歳児</t>
    <rPh sb="1" eb="2">
      <t>サイ</t>
    </rPh>
    <rPh sb="2" eb="3">
      <t>ジ</t>
    </rPh>
    <phoneticPr fontId="4"/>
  </si>
  <si>
    <t>⑧</t>
    <phoneticPr fontId="4"/>
  </si>
  <si>
    <t>２歳児</t>
    <rPh sb="1" eb="2">
      <t>サイ</t>
    </rPh>
    <rPh sb="2" eb="3">
      <t>ジ</t>
    </rPh>
    <phoneticPr fontId="4"/>
  </si>
  <si>
    <t>⑨</t>
    <phoneticPr fontId="4"/>
  </si>
  <si>
    <t>①</t>
    <phoneticPr fontId="4"/>
  </si>
  <si>
    <t>④</t>
    <phoneticPr fontId="4"/>
  </si>
  <si>
    <t>⑩</t>
    <phoneticPr fontId="4"/>
  </si>
  <si>
    <t>４歳児</t>
    <rPh sb="1" eb="2">
      <t>サイ</t>
    </rPh>
    <rPh sb="2" eb="3">
      <t>ジ</t>
    </rPh>
    <phoneticPr fontId="4"/>
  </si>
  <si>
    <t>②</t>
    <phoneticPr fontId="4"/>
  </si>
  <si>
    <t>⑤</t>
    <phoneticPr fontId="4"/>
  </si>
  <si>
    <t>⑪</t>
    <phoneticPr fontId="4"/>
  </si>
  <si>
    <t>③</t>
    <phoneticPr fontId="4"/>
  </si>
  <si>
    <t>⑥</t>
    <phoneticPr fontId="4"/>
  </si>
  <si>
    <t>⑫</t>
    <phoneticPr fontId="4"/>
  </si>
  <si>
    <t>学級数</t>
    <rPh sb="0" eb="2">
      <t>ガッキュウ</t>
    </rPh>
    <rPh sb="2" eb="3">
      <t>スウ</t>
    </rPh>
    <phoneticPr fontId="3"/>
  </si>
  <si>
    <t>計</t>
    <rPh sb="0" eb="1">
      <t>ケイ</t>
    </rPh>
    <phoneticPr fontId="3"/>
  </si>
  <si>
    <t>合計定員　</t>
    <rPh sb="0" eb="2">
      <t>ゴウケイ</t>
    </rPh>
    <rPh sb="2" eb="4">
      <t>テイイン</t>
    </rPh>
    <phoneticPr fontId="3"/>
  </si>
  <si>
    <t>３　園舎</t>
    <rPh sb="2" eb="4">
      <t>エンシャ</t>
    </rPh>
    <phoneticPr fontId="4"/>
  </si>
  <si>
    <t>（1）面積</t>
    <rPh sb="3" eb="5">
      <t>メンセキ</t>
    </rPh>
    <phoneticPr fontId="3"/>
  </si>
  <si>
    <t>室名等</t>
    <rPh sb="0" eb="1">
      <t>シツ</t>
    </rPh>
    <rPh sb="1" eb="2">
      <t>メイ</t>
    </rPh>
    <rPh sb="2" eb="3">
      <t>トウ</t>
    </rPh>
    <phoneticPr fontId="4"/>
  </si>
  <si>
    <t>実際の面積</t>
    <rPh sb="0" eb="2">
      <t>ジッサイ</t>
    </rPh>
    <rPh sb="3" eb="5">
      <t>メンセキ</t>
    </rPh>
    <phoneticPr fontId="4"/>
  </si>
  <si>
    <t>必要面積</t>
    <rPh sb="0" eb="2">
      <t>ヒツヨウ</t>
    </rPh>
    <rPh sb="2" eb="4">
      <t>メンセキ</t>
    </rPh>
    <phoneticPr fontId="4"/>
  </si>
  <si>
    <t>基準適合状況</t>
    <rPh sb="0" eb="2">
      <t>キジュン</t>
    </rPh>
    <rPh sb="2" eb="4">
      <t>テキゴウ</t>
    </rPh>
    <rPh sb="4" eb="6">
      <t>ジョウキョウ</t>
    </rPh>
    <phoneticPr fontId="3"/>
  </si>
  <si>
    <t>0歳児室</t>
    <rPh sb="1" eb="3">
      <t>サイジ</t>
    </rPh>
    <rPh sb="3" eb="4">
      <t>シツ</t>
    </rPh>
    <phoneticPr fontId="3"/>
  </si>
  <si>
    <t>室数</t>
    <rPh sb="0" eb="1">
      <t>シツ</t>
    </rPh>
    <rPh sb="1" eb="2">
      <t>スウ</t>
    </rPh>
    <phoneticPr fontId="3"/>
  </si>
  <si>
    <t>１階</t>
    <rPh sb="1" eb="2">
      <t>カイ</t>
    </rPh>
    <phoneticPr fontId="4"/>
  </si>
  <si>
    <t>２階</t>
    <rPh sb="1" eb="2">
      <t>カイ</t>
    </rPh>
    <phoneticPr fontId="4"/>
  </si>
  <si>
    <t>３階</t>
    <rPh sb="1" eb="2">
      <t>カイ</t>
    </rPh>
    <phoneticPr fontId="4"/>
  </si>
  <si>
    <t>４階以上</t>
    <rPh sb="1" eb="2">
      <t>カイ</t>
    </rPh>
    <rPh sb="2" eb="4">
      <t>イジョウ</t>
    </rPh>
    <phoneticPr fontId="4"/>
  </si>
  <si>
    <t>合計</t>
    <rPh sb="0" eb="2">
      <t>ゴウケイ</t>
    </rPh>
    <phoneticPr fontId="4"/>
  </si>
  <si>
    <t>面積</t>
    <rPh sb="0" eb="2">
      <t>メンセキ</t>
    </rPh>
    <phoneticPr fontId="3"/>
  </si>
  <si>
    <t>０・１歳児</t>
    <rPh sb="3" eb="4">
      <t>サイ</t>
    </rPh>
    <rPh sb="4" eb="5">
      <t>ジ</t>
    </rPh>
    <phoneticPr fontId="4"/>
  </si>
  <si>
    <t>乳児室
（０歳児）</t>
    <rPh sb="0" eb="2">
      <t>ニュウジ</t>
    </rPh>
    <rPh sb="2" eb="3">
      <t>シツ</t>
    </rPh>
    <rPh sb="6" eb="7">
      <t>サイ</t>
    </rPh>
    <rPh sb="7" eb="8">
      <t>ジ</t>
    </rPh>
    <phoneticPr fontId="4"/>
  </si>
  <si>
    <t>室数</t>
    <rPh sb="0" eb="1">
      <t>シツ</t>
    </rPh>
    <rPh sb="1" eb="2">
      <t>スウ</t>
    </rPh>
    <phoneticPr fontId="4"/>
  </si>
  <si>
    <t>基準</t>
    <rPh sb="0" eb="2">
      <t>キジュン</t>
    </rPh>
    <phoneticPr fontId="3"/>
  </si>
  <si>
    <t>面積</t>
    <rPh sb="0" eb="2">
      <t>メンセキ</t>
    </rPh>
    <phoneticPr fontId="4"/>
  </si>
  <si>
    <t>1歳児室</t>
    <rPh sb="1" eb="3">
      <t>サイジ</t>
    </rPh>
    <rPh sb="3" eb="4">
      <t>シツ</t>
    </rPh>
    <phoneticPr fontId="3"/>
  </si>
  <si>
    <t>ほふく室
（１歳児）</t>
    <rPh sb="3" eb="4">
      <t>シツ</t>
    </rPh>
    <rPh sb="7" eb="8">
      <t>サイ</t>
    </rPh>
    <rPh sb="8" eb="9">
      <t>ジ</t>
    </rPh>
    <phoneticPr fontId="4"/>
  </si>
  <si>
    <t>合計（ア）</t>
    <rPh sb="0" eb="2">
      <t>ゴウケイ</t>
    </rPh>
    <phoneticPr fontId="4"/>
  </si>
  <si>
    <t>0・1歳児</t>
    <rPh sb="3" eb="5">
      <t>サイジ</t>
    </rPh>
    <phoneticPr fontId="3"/>
  </si>
  <si>
    <t>面積計（ア）</t>
    <rPh sb="0" eb="2">
      <t>メンセキ</t>
    </rPh>
    <rPh sb="2" eb="3">
      <t>ケイ</t>
    </rPh>
    <phoneticPr fontId="3"/>
  </si>
  <si>
    <t>2歳児</t>
    <rPh sb="1" eb="3">
      <t>サイジ</t>
    </rPh>
    <phoneticPr fontId="3"/>
  </si>
  <si>
    <t>２歳児以上</t>
    <rPh sb="1" eb="2">
      <t>サイ</t>
    </rPh>
    <rPh sb="2" eb="3">
      <t>ジ</t>
    </rPh>
    <rPh sb="3" eb="5">
      <t>イジョウ</t>
    </rPh>
    <phoneticPr fontId="4"/>
  </si>
  <si>
    <t>保育室等
（２歳児）</t>
    <rPh sb="0" eb="3">
      <t>ホイクシツ</t>
    </rPh>
    <rPh sb="3" eb="4">
      <t>トウ</t>
    </rPh>
    <rPh sb="7" eb="8">
      <t>サイ</t>
    </rPh>
    <rPh sb="8" eb="9">
      <t>ジ</t>
    </rPh>
    <phoneticPr fontId="4"/>
  </si>
  <si>
    <t>3歳以上児</t>
    <rPh sb="1" eb="2">
      <t>サイ</t>
    </rPh>
    <rPh sb="2" eb="4">
      <t>イジョウ</t>
    </rPh>
    <rPh sb="4" eb="5">
      <t>ジ</t>
    </rPh>
    <phoneticPr fontId="3"/>
  </si>
  <si>
    <t>保育室等
（３歳児以上）</t>
    <rPh sb="0" eb="3">
      <t>ホイクシツ</t>
    </rPh>
    <rPh sb="3" eb="4">
      <t>トウ</t>
    </rPh>
    <rPh sb="7" eb="8">
      <t>サイ</t>
    </rPh>
    <rPh sb="8" eb="9">
      <t>ジ</t>
    </rPh>
    <rPh sb="9" eb="11">
      <t>イジョウ</t>
    </rPh>
    <phoneticPr fontId="4"/>
  </si>
  <si>
    <t>遊戯室面積</t>
    <rPh sb="0" eb="3">
      <t>ユウギシツ</t>
    </rPh>
    <rPh sb="3" eb="5">
      <t>メンセキ</t>
    </rPh>
    <phoneticPr fontId="3"/>
  </si>
  <si>
    <t>遊戯室</t>
    <rPh sb="0" eb="2">
      <t>ユウギ</t>
    </rPh>
    <rPh sb="2" eb="3">
      <t>シツ</t>
    </rPh>
    <phoneticPr fontId="4"/>
  </si>
  <si>
    <t>（原則）2歳以上児が集まれる広さで設置</t>
    <rPh sb="1" eb="3">
      <t>ゲンソク</t>
    </rPh>
    <rPh sb="5" eb="8">
      <t>サイイジョウ</t>
    </rPh>
    <rPh sb="8" eb="9">
      <t>ジ</t>
    </rPh>
    <rPh sb="10" eb="11">
      <t>アツ</t>
    </rPh>
    <rPh sb="14" eb="15">
      <t>ヒロ</t>
    </rPh>
    <rPh sb="17" eb="19">
      <t>セッチ</t>
    </rPh>
    <phoneticPr fontId="4"/>
  </si>
  <si>
    <t>2歳以上児</t>
    <rPh sb="1" eb="2">
      <t>サイ</t>
    </rPh>
    <rPh sb="2" eb="5">
      <t>イジョウジ</t>
    </rPh>
    <phoneticPr fontId="3"/>
  </si>
  <si>
    <t>面積計（イ）</t>
    <rPh sb="0" eb="2">
      <t>メンセキ</t>
    </rPh>
    <rPh sb="2" eb="3">
      <t>ケイ</t>
    </rPh>
    <phoneticPr fontId="3"/>
  </si>
  <si>
    <t>合計（イ）</t>
    <rPh sb="0" eb="2">
      <t>ゴウケイ</t>
    </rPh>
    <phoneticPr fontId="4"/>
  </si>
  <si>
    <t>その他（ウ）</t>
    <rPh sb="2" eb="3">
      <t>タ</t>
    </rPh>
    <phoneticPr fontId="3"/>
  </si>
  <si>
    <t>その他（ウ）</t>
    <rPh sb="2" eb="3">
      <t>タ</t>
    </rPh>
    <phoneticPr fontId="4"/>
  </si>
  <si>
    <t>園舎面積計</t>
    <rPh sb="0" eb="2">
      <t>エンシャ</t>
    </rPh>
    <rPh sb="2" eb="4">
      <t>メンセキ</t>
    </rPh>
    <rPh sb="4" eb="5">
      <t>ケイ</t>
    </rPh>
    <phoneticPr fontId="3"/>
  </si>
  <si>
    <t>園舎面積
（ア）＋（イ）＋（ウ）</t>
    <rPh sb="0" eb="2">
      <t>エンシャ</t>
    </rPh>
    <rPh sb="2" eb="4">
      <t>メンセキ</t>
    </rPh>
    <phoneticPr fontId="4"/>
  </si>
  <si>
    <t>（※）</t>
    <phoneticPr fontId="4"/>
  </si>
  <si>
    <t>移行特例適用</t>
    <rPh sb="0" eb="2">
      <t>イコウ</t>
    </rPh>
    <rPh sb="2" eb="4">
      <t>トクレイ</t>
    </rPh>
    <rPh sb="4" eb="6">
      <t>テキヨウ</t>
    </rPh>
    <phoneticPr fontId="3"/>
  </si>
  <si>
    <t>(2)設備</t>
    <rPh sb="3" eb="5">
      <t>セツビ</t>
    </rPh>
    <phoneticPr fontId="3"/>
  </si>
  <si>
    <t>職員室</t>
    <rPh sb="0" eb="3">
      <t>ショクインシツ</t>
    </rPh>
    <phoneticPr fontId="3"/>
  </si>
  <si>
    <t>（※）保育所基準＋幼稚園基準</t>
    <rPh sb="3" eb="5">
      <t>ホイク</t>
    </rPh>
    <rPh sb="5" eb="6">
      <t>ショ</t>
    </rPh>
    <rPh sb="6" eb="8">
      <t>キジュン</t>
    </rPh>
    <rPh sb="9" eb="12">
      <t>ヨウチエン</t>
    </rPh>
    <rPh sb="12" eb="14">
      <t>キジュン</t>
    </rPh>
    <phoneticPr fontId="4"/>
  </si>
  <si>
    <t>保健室</t>
    <rPh sb="0" eb="3">
      <t>ホケンシツ</t>
    </rPh>
    <phoneticPr fontId="3"/>
  </si>
  <si>
    <t>　　保育所基準 … 5.0㎡×④＋3.3㎡×⑤＋1.98㎡×⑥　　　　　　　＝</t>
    <rPh sb="2" eb="4">
      <t>ホイク</t>
    </rPh>
    <rPh sb="4" eb="5">
      <t>ショ</t>
    </rPh>
    <rPh sb="5" eb="7">
      <t>キジュン</t>
    </rPh>
    <phoneticPr fontId="4"/>
  </si>
  <si>
    <t>調理室</t>
    <rPh sb="0" eb="3">
      <t>チョウリシツ</t>
    </rPh>
    <phoneticPr fontId="3"/>
  </si>
  <si>
    <t>　　幼稚園基準 … １学級の場合　　　　　　　　　　　　　　　　　＝</t>
    <rPh sb="2" eb="5">
      <t>ヨウチエン</t>
    </rPh>
    <rPh sb="5" eb="7">
      <t>キジュン</t>
    </rPh>
    <rPh sb="11" eb="13">
      <t>ガッキュウ</t>
    </rPh>
    <rPh sb="14" eb="16">
      <t>バアイ</t>
    </rPh>
    <phoneticPr fontId="4"/>
  </si>
  <si>
    <t>便所</t>
    <rPh sb="0" eb="2">
      <t>ベンジョ</t>
    </rPh>
    <phoneticPr fontId="3"/>
  </si>
  <si>
    <t>　　　　　　　 　 ２学級以上の場合　320㎡＋100㎡×（学級数－２）＝</t>
    <rPh sb="11" eb="13">
      <t>ガッキュウ</t>
    </rPh>
    <rPh sb="13" eb="15">
      <t>イジョウ</t>
    </rPh>
    <rPh sb="16" eb="18">
      <t>バアイ</t>
    </rPh>
    <rPh sb="30" eb="32">
      <t>ガッキュウ</t>
    </rPh>
    <rPh sb="32" eb="33">
      <t>スウ</t>
    </rPh>
    <phoneticPr fontId="4"/>
  </si>
  <si>
    <t>飲料水用設備</t>
    <rPh sb="0" eb="3">
      <t>インリョウスイ</t>
    </rPh>
    <rPh sb="3" eb="4">
      <t>ヨウ</t>
    </rPh>
    <rPh sb="4" eb="6">
      <t>セツビ</t>
    </rPh>
    <phoneticPr fontId="3"/>
  </si>
  <si>
    <t>手洗用設備および足洗用設備</t>
    <rPh sb="0" eb="2">
      <t>テアラ</t>
    </rPh>
    <rPh sb="2" eb="3">
      <t>ヨウ</t>
    </rPh>
    <rPh sb="3" eb="5">
      <t>セツビ</t>
    </rPh>
    <rPh sb="8" eb="10">
      <t>アシアライ</t>
    </rPh>
    <rPh sb="10" eb="11">
      <t>ヨウ</t>
    </rPh>
    <rPh sb="11" eb="13">
      <t>セツビ</t>
    </rPh>
    <phoneticPr fontId="3"/>
  </si>
  <si>
    <t>○保育室又は遊戯室の面積の移行特例を適用する場合□にレ印を記入。</t>
    <phoneticPr fontId="3"/>
  </si>
  <si>
    <t>放送聴取設備</t>
    <rPh sb="0" eb="2">
      <t>ホウソウ</t>
    </rPh>
    <rPh sb="2" eb="4">
      <t>チョウシュ</t>
    </rPh>
    <rPh sb="4" eb="6">
      <t>セツビ</t>
    </rPh>
    <phoneticPr fontId="3"/>
  </si>
  <si>
    <t>　</t>
    <phoneticPr fontId="4"/>
  </si>
  <si>
    <t>移行特例を適用する。</t>
    <phoneticPr fontId="3"/>
  </si>
  <si>
    <t>　</t>
    <phoneticPr fontId="3"/>
  </si>
  <si>
    <t>映写設備</t>
    <rPh sb="0" eb="2">
      <t>エイシャ</t>
    </rPh>
    <rPh sb="2" eb="4">
      <t>セツビ</t>
    </rPh>
    <phoneticPr fontId="3"/>
  </si>
  <si>
    <t>水遊び場</t>
    <rPh sb="0" eb="2">
      <t>ミズアソ</t>
    </rPh>
    <rPh sb="3" eb="4">
      <t>バ</t>
    </rPh>
    <phoneticPr fontId="3"/>
  </si>
  <si>
    <t>園児洗浄用設備</t>
    <rPh sb="0" eb="2">
      <t>エンジ</t>
    </rPh>
    <rPh sb="2" eb="5">
      <t>センジョウヨウ</t>
    </rPh>
    <rPh sb="5" eb="7">
      <t>セツビ</t>
    </rPh>
    <phoneticPr fontId="3"/>
  </si>
  <si>
    <t>（2）設置設備（該当する□にレ印を記入すること。）</t>
    <rPh sb="3" eb="5">
      <t>セッチ</t>
    </rPh>
    <rPh sb="5" eb="7">
      <t>セツビ</t>
    </rPh>
    <phoneticPr fontId="4"/>
  </si>
  <si>
    <t>設置設備（必置）</t>
    <rPh sb="0" eb="2">
      <t>セッチ</t>
    </rPh>
    <rPh sb="2" eb="4">
      <t>セツビ</t>
    </rPh>
    <rPh sb="5" eb="7">
      <t>ヒッチ</t>
    </rPh>
    <phoneticPr fontId="4"/>
  </si>
  <si>
    <t>職員室</t>
    <rPh sb="0" eb="2">
      <t>ショクイン</t>
    </rPh>
    <rPh sb="2" eb="3">
      <t>シツ</t>
    </rPh>
    <phoneticPr fontId="4"/>
  </si>
  <si>
    <t>　　保健室</t>
    <rPh sb="2" eb="5">
      <t>ホケンシツ</t>
    </rPh>
    <phoneticPr fontId="4"/>
  </si>
  <si>
    <t>　　　便所</t>
    <rPh sb="3" eb="5">
      <t>ベンジョ</t>
    </rPh>
    <phoneticPr fontId="4"/>
  </si>
  <si>
    <t>　　　　　飲料水用設備</t>
    <rPh sb="5" eb="8">
      <t>インリョウスイ</t>
    </rPh>
    <rPh sb="8" eb="9">
      <t>ヨウ</t>
    </rPh>
    <rPh sb="9" eb="11">
      <t>セツビ</t>
    </rPh>
    <phoneticPr fontId="4"/>
  </si>
  <si>
    <t>（３）園庭</t>
    <rPh sb="3" eb="5">
      <t>エンテイ</t>
    </rPh>
    <phoneticPr fontId="4"/>
  </si>
  <si>
    <t>同一敷地内　実際の面積</t>
    <rPh sb="0" eb="2">
      <t>ドウイツ</t>
    </rPh>
    <rPh sb="2" eb="4">
      <t>シキチ</t>
    </rPh>
    <rPh sb="4" eb="5">
      <t>ナイ</t>
    </rPh>
    <rPh sb="6" eb="8">
      <t>ジッサイ</t>
    </rPh>
    <rPh sb="9" eb="11">
      <t>メンセキ</t>
    </rPh>
    <phoneticPr fontId="3"/>
  </si>
  <si>
    <t>手洗用設備及び足洗用設備</t>
    <rPh sb="0" eb="2">
      <t>テアラ</t>
    </rPh>
    <rPh sb="2" eb="3">
      <t>ヨウ</t>
    </rPh>
    <rPh sb="3" eb="5">
      <t>セツビ</t>
    </rPh>
    <rPh sb="5" eb="6">
      <t>オヨ</t>
    </rPh>
    <rPh sb="7" eb="8">
      <t>アシ</t>
    </rPh>
    <rPh sb="8" eb="9">
      <t>アラ</t>
    </rPh>
    <rPh sb="9" eb="10">
      <t>ヨウ</t>
    </rPh>
    <rPh sb="10" eb="12">
      <t>セツビ</t>
    </rPh>
    <phoneticPr fontId="4"/>
  </si>
  <si>
    <t>設置設備（任意）</t>
    <rPh sb="0" eb="2">
      <t>セッチ</t>
    </rPh>
    <rPh sb="2" eb="4">
      <t>セツビ</t>
    </rPh>
    <rPh sb="5" eb="7">
      <t>ニンイ</t>
    </rPh>
    <phoneticPr fontId="4"/>
  </si>
  <si>
    <t>放送聴取設備</t>
    <rPh sb="0" eb="2">
      <t>ホウソウ</t>
    </rPh>
    <rPh sb="2" eb="4">
      <t>チョウシュ</t>
    </rPh>
    <rPh sb="4" eb="6">
      <t>セツビ</t>
    </rPh>
    <phoneticPr fontId="4"/>
  </si>
  <si>
    <t>映写設備</t>
    <rPh sb="0" eb="2">
      <t>エイシャ</t>
    </rPh>
    <rPh sb="2" eb="4">
      <t>セツビ</t>
    </rPh>
    <phoneticPr fontId="4"/>
  </si>
  <si>
    <t>水遊び場</t>
    <rPh sb="0" eb="2">
      <t>ミズアソ</t>
    </rPh>
    <rPh sb="3" eb="4">
      <t>バ</t>
    </rPh>
    <phoneticPr fontId="4"/>
  </si>
  <si>
    <t>移行特例　ア　実際の面積</t>
    <rPh sb="0" eb="2">
      <t>イコウ</t>
    </rPh>
    <rPh sb="2" eb="4">
      <t>トクレイ</t>
    </rPh>
    <rPh sb="7" eb="9">
      <t>ジッサイ</t>
    </rPh>
    <rPh sb="10" eb="12">
      <t>メンセキ</t>
    </rPh>
    <phoneticPr fontId="3"/>
  </si>
  <si>
    <t>園児清浄用設備</t>
    <rPh sb="0" eb="2">
      <t>エンジ</t>
    </rPh>
    <rPh sb="2" eb="4">
      <t>セイジョウ</t>
    </rPh>
    <rPh sb="4" eb="5">
      <t>ヨウ</t>
    </rPh>
    <rPh sb="5" eb="7">
      <t>セツビ</t>
    </rPh>
    <phoneticPr fontId="4"/>
  </si>
  <si>
    <t>図書室</t>
    <rPh sb="0" eb="3">
      <t>トショシツ</t>
    </rPh>
    <phoneticPr fontId="4"/>
  </si>
  <si>
    <t>会議室</t>
    <rPh sb="0" eb="3">
      <t>カイギシツ</t>
    </rPh>
    <phoneticPr fontId="4"/>
  </si>
  <si>
    <t>ひろびろトイレ</t>
    <phoneticPr fontId="3"/>
  </si>
  <si>
    <t>移行特例　イ　実際の面積</t>
    <rPh sb="0" eb="2">
      <t>イコウ</t>
    </rPh>
    <rPh sb="2" eb="4">
      <t>トクレイ</t>
    </rPh>
    <rPh sb="7" eb="9">
      <t>ジッサイ</t>
    </rPh>
    <rPh sb="10" eb="12">
      <t>メンセキ</t>
    </rPh>
    <phoneticPr fontId="3"/>
  </si>
  <si>
    <t>各室詳細</t>
    <rPh sb="0" eb="1">
      <t>カク</t>
    </rPh>
    <rPh sb="1" eb="2">
      <t>シツ</t>
    </rPh>
    <rPh sb="2" eb="4">
      <t>ショウサイ</t>
    </rPh>
    <phoneticPr fontId="3"/>
  </si>
  <si>
    <t>乳児室</t>
    <rPh sb="0" eb="2">
      <t>ニュウジ</t>
    </rPh>
    <rPh sb="2" eb="3">
      <t>シツ</t>
    </rPh>
    <phoneticPr fontId="3"/>
  </si>
  <si>
    <t>必置</t>
    <rPh sb="0" eb="2">
      <t>ヒッチ</t>
    </rPh>
    <phoneticPr fontId="3"/>
  </si>
  <si>
    <t>手洗い場のついた便所</t>
    <rPh sb="0" eb="2">
      <t>テアラ</t>
    </rPh>
    <rPh sb="3" eb="4">
      <t>バ</t>
    </rPh>
    <rPh sb="8" eb="10">
      <t>ベンジョ</t>
    </rPh>
    <phoneticPr fontId="3"/>
  </si>
  <si>
    <t>便所内とは別の手洗い場（定員60名以上の場合）</t>
    <rPh sb="0" eb="2">
      <t>ベンジョ</t>
    </rPh>
    <rPh sb="2" eb="3">
      <t>ナイ</t>
    </rPh>
    <rPh sb="5" eb="6">
      <t>ベツ</t>
    </rPh>
    <rPh sb="7" eb="9">
      <t>テアラ</t>
    </rPh>
    <rPh sb="10" eb="11">
      <t>バ</t>
    </rPh>
    <rPh sb="12" eb="14">
      <t>テイイン</t>
    </rPh>
    <rPh sb="16" eb="17">
      <t>メイ</t>
    </rPh>
    <rPh sb="17" eb="19">
      <t>イジョウ</t>
    </rPh>
    <rPh sb="20" eb="22">
      <t>バアイ</t>
    </rPh>
    <phoneticPr fontId="3"/>
  </si>
  <si>
    <t>任意</t>
    <rPh sb="0" eb="2">
      <t>ニンイ</t>
    </rPh>
    <phoneticPr fontId="3"/>
  </si>
  <si>
    <t>調乳室</t>
    <rPh sb="0" eb="3">
      <t>チョウニュウシツ</t>
    </rPh>
    <phoneticPr fontId="3"/>
  </si>
  <si>
    <t>沐浴室</t>
    <rPh sb="0" eb="3">
      <t>モクヨクシツ</t>
    </rPh>
    <phoneticPr fontId="3"/>
  </si>
  <si>
    <t>ほふく室</t>
    <rPh sb="3" eb="4">
      <t>シツ</t>
    </rPh>
    <phoneticPr fontId="3"/>
  </si>
  <si>
    <t>便所内とは別の手洗い場（定員60名以上の場合）</t>
  </si>
  <si>
    <t>便所内とは別の手洗い場（定員60名以上の場合）</t>
    <phoneticPr fontId="3"/>
  </si>
  <si>
    <t>検収スペース</t>
    <rPh sb="0" eb="2">
      <t>ケンシュウ</t>
    </rPh>
    <phoneticPr fontId="3"/>
  </si>
  <si>
    <t>食材保管スペース</t>
    <rPh sb="0" eb="2">
      <t>ショクザイ</t>
    </rPh>
    <rPh sb="2" eb="4">
      <t>ホカン</t>
    </rPh>
    <phoneticPr fontId="3"/>
  </si>
  <si>
    <t>職員専用便所</t>
    <rPh sb="0" eb="2">
      <t>ショクイン</t>
    </rPh>
    <rPh sb="2" eb="4">
      <t>センヨウ</t>
    </rPh>
    <rPh sb="4" eb="6">
      <t>ベンジョ</t>
    </rPh>
    <phoneticPr fontId="3"/>
  </si>
  <si>
    <t>会議室</t>
    <rPh sb="0" eb="3">
      <t>カイギシツ</t>
    </rPh>
    <phoneticPr fontId="3"/>
  </si>
  <si>
    <t>ロッカー</t>
    <phoneticPr fontId="3"/>
  </si>
  <si>
    <t>洗濯機</t>
    <rPh sb="0" eb="3">
      <t>センタクキ</t>
    </rPh>
    <phoneticPr fontId="3"/>
  </si>
  <si>
    <t>４　園庭</t>
    <rPh sb="2" eb="4">
      <t>エンテイ</t>
    </rPh>
    <phoneticPr fontId="4"/>
  </si>
  <si>
    <t>移行特例　イ　代替地</t>
    <rPh sb="0" eb="2">
      <t>イコウ</t>
    </rPh>
    <rPh sb="2" eb="4">
      <t>トクレイ</t>
    </rPh>
    <rPh sb="7" eb="10">
      <t>ダイタイチ</t>
    </rPh>
    <phoneticPr fontId="3"/>
  </si>
  <si>
    <t>基準</t>
    <rPh sb="0" eb="2">
      <t>キジュン</t>
    </rPh>
    <phoneticPr fontId="4"/>
  </si>
  <si>
    <t>園庭面積
同一の敷地（隣接地）内</t>
    <rPh sb="0" eb="2">
      <t>エンテイ</t>
    </rPh>
    <rPh sb="2" eb="4">
      <t>メンセキ</t>
    </rPh>
    <rPh sb="5" eb="7">
      <t>ドウイツ</t>
    </rPh>
    <rPh sb="8" eb="10">
      <t>シキチ</t>
    </rPh>
    <rPh sb="11" eb="14">
      <t>リンセツチ</t>
    </rPh>
    <rPh sb="15" eb="16">
      <t>ナイ</t>
    </rPh>
    <phoneticPr fontId="4"/>
  </si>
  <si>
    <t>公園</t>
    <rPh sb="0" eb="2">
      <t>コウエン</t>
    </rPh>
    <phoneticPr fontId="3"/>
  </si>
  <si>
    <t>広場</t>
    <rPh sb="0" eb="2">
      <t>ヒロバ</t>
    </rPh>
    <phoneticPr fontId="3"/>
  </si>
  <si>
    <t>寺・神社境内</t>
    <rPh sb="0" eb="1">
      <t>テラ</t>
    </rPh>
    <rPh sb="2" eb="4">
      <t>ジンジャ</t>
    </rPh>
    <rPh sb="4" eb="6">
      <t>ケイダイ</t>
    </rPh>
    <phoneticPr fontId="3"/>
  </si>
  <si>
    <t>（ア）２学級以下の場合　330㎡＋30㎡×（学級数－１）＝</t>
    <rPh sb="4" eb="6">
      <t>ガッキュウ</t>
    </rPh>
    <rPh sb="6" eb="8">
      <t>イカ</t>
    </rPh>
    <rPh sb="9" eb="11">
      <t>バアイ</t>
    </rPh>
    <rPh sb="22" eb="24">
      <t>ガッキュウ</t>
    </rPh>
    <rPh sb="24" eb="25">
      <t>スウ</t>
    </rPh>
    <phoneticPr fontId="4"/>
  </si>
  <si>
    <t>その他</t>
    <rPh sb="2" eb="3">
      <t>タ</t>
    </rPh>
    <phoneticPr fontId="3"/>
  </si>
  <si>
    <t>　　　３学級以上の場合　400㎡＋80㎡×（学級数－３）＝</t>
    <rPh sb="4" eb="6">
      <t>ガッキュウ</t>
    </rPh>
    <rPh sb="6" eb="8">
      <t>イジョウ</t>
    </rPh>
    <rPh sb="9" eb="11">
      <t>バアイ</t>
    </rPh>
    <rPh sb="22" eb="24">
      <t>ガッキュウ</t>
    </rPh>
    <rPh sb="24" eb="25">
      <t>スウ</t>
    </rPh>
    <phoneticPr fontId="4"/>
  </si>
  <si>
    <t>代替地名称</t>
    <rPh sb="0" eb="3">
      <t>ダイタイチ</t>
    </rPh>
    <rPh sb="3" eb="5">
      <t>メイショウ</t>
    </rPh>
    <phoneticPr fontId="3"/>
  </si>
  <si>
    <t>要件①</t>
    <rPh sb="0" eb="2">
      <t>ヨウケン</t>
    </rPh>
    <phoneticPr fontId="3"/>
  </si>
  <si>
    <t>要件②</t>
    <rPh sb="0" eb="2">
      <t>ヨウケン</t>
    </rPh>
    <phoneticPr fontId="3"/>
  </si>
  <si>
    <t>　○園庭に係る移行特例を適用する場合</t>
    <rPh sb="2" eb="4">
      <t>エンテイ</t>
    </rPh>
    <rPh sb="5" eb="6">
      <t>カカ</t>
    </rPh>
    <rPh sb="7" eb="9">
      <t>イコウ</t>
    </rPh>
    <rPh sb="9" eb="11">
      <t>トクレイ</t>
    </rPh>
    <rPh sb="12" eb="14">
      <t>テキヨウ</t>
    </rPh>
    <rPh sb="16" eb="18">
      <t>バアイ</t>
    </rPh>
    <phoneticPr fontId="4"/>
  </si>
  <si>
    <t>要件③</t>
    <rPh sb="0" eb="2">
      <t>ヨウケン</t>
    </rPh>
    <phoneticPr fontId="3"/>
  </si>
  <si>
    <t>ア　同一の敷地（隣接地内）とする場合</t>
  </si>
  <si>
    <t>要件④</t>
    <rPh sb="0" eb="2">
      <t>ヨウケン</t>
    </rPh>
    <phoneticPr fontId="3"/>
  </si>
  <si>
    <t>（４）駐車場</t>
    <rPh sb="3" eb="6">
      <t>チュウシャジョウ</t>
    </rPh>
    <phoneticPr fontId="4"/>
  </si>
  <si>
    <t>台数</t>
    <rPh sb="0" eb="2">
      <t>ダイスウ</t>
    </rPh>
    <phoneticPr fontId="3"/>
  </si>
  <si>
    <t>同一の敷地（隣接地）内</t>
    <phoneticPr fontId="4"/>
  </si>
  <si>
    <t>３　建物の状況</t>
    <rPh sb="2" eb="4">
      <t>タテモノ</t>
    </rPh>
    <rPh sb="5" eb="7">
      <t>ジョウキョウ</t>
    </rPh>
    <phoneticPr fontId="4"/>
  </si>
  <si>
    <t>所有権（建物）</t>
    <rPh sb="0" eb="3">
      <t>ショユウケン</t>
    </rPh>
    <rPh sb="4" eb="6">
      <t>タテモノ</t>
    </rPh>
    <phoneticPr fontId="3"/>
  </si>
  <si>
    <t>使用貸借権（建物）</t>
    <rPh sb="0" eb="4">
      <t>シヨウタイシャク</t>
    </rPh>
    <rPh sb="4" eb="5">
      <t>ケン</t>
    </rPh>
    <rPh sb="6" eb="8">
      <t>タテモノ</t>
    </rPh>
    <phoneticPr fontId="3"/>
  </si>
  <si>
    <t>イ　満２歳児の園庭を付近の代替地とする場合</t>
    <phoneticPr fontId="4"/>
  </si>
  <si>
    <t>賃借権（建物）</t>
    <rPh sb="0" eb="2">
      <t>チンシャク</t>
    </rPh>
    <rPh sb="2" eb="3">
      <t>ケン</t>
    </rPh>
    <rPh sb="4" eb="6">
      <t>タテモノ</t>
    </rPh>
    <phoneticPr fontId="3"/>
  </si>
  <si>
    <t>上記（※）（イ）の面積</t>
    <rPh sb="0" eb="2">
      <t>ジョウキ</t>
    </rPh>
    <rPh sb="9" eb="11">
      <t>メンセキ</t>
    </rPh>
    <phoneticPr fontId="4"/>
  </si>
  <si>
    <t>権利の期間（建物）　開始</t>
    <rPh sb="0" eb="2">
      <t>ケンリ</t>
    </rPh>
    <rPh sb="3" eb="5">
      <t>キカン</t>
    </rPh>
    <rPh sb="6" eb="8">
      <t>タテモノ</t>
    </rPh>
    <rPh sb="10" eb="12">
      <t>カイシ</t>
    </rPh>
    <phoneticPr fontId="3"/>
  </si>
  <si>
    <t>権利の期間（建物）　終了</t>
    <rPh sb="0" eb="2">
      <t>ケンリ</t>
    </rPh>
    <rPh sb="3" eb="5">
      <t>キカン</t>
    </rPh>
    <rPh sb="6" eb="8">
      <t>タテモノ</t>
    </rPh>
    <rPh sb="10" eb="12">
      <t>シュウリョウ</t>
    </rPh>
    <phoneticPr fontId="3"/>
  </si>
  <si>
    <t>代替地</t>
    <phoneticPr fontId="4"/>
  </si>
  <si>
    <t>3.3㎡×⑨</t>
    <phoneticPr fontId="4"/>
  </si>
  <si>
    <t>造</t>
    <rPh sb="0" eb="1">
      <t>ツク</t>
    </rPh>
    <phoneticPr fontId="3"/>
  </si>
  <si>
    <t>階数</t>
    <rPh sb="0" eb="2">
      <t>カイスウ</t>
    </rPh>
    <phoneticPr fontId="3"/>
  </si>
  <si>
    <t>築年</t>
    <rPh sb="0" eb="2">
      <t>チクネン</t>
    </rPh>
    <phoneticPr fontId="3"/>
  </si>
  <si>
    <t>（代替地について）</t>
  </si>
  <si>
    <t>※該当する□にレ印を記入すること。</t>
    <rPh sb="1" eb="3">
      <t>ガイトウ</t>
    </rPh>
    <rPh sb="8" eb="9">
      <t>シルシ</t>
    </rPh>
    <rPh sb="10" eb="12">
      <t>キニュウ</t>
    </rPh>
    <phoneticPr fontId="4"/>
  </si>
  <si>
    <t>延床面積</t>
    <rPh sb="0" eb="4">
      <t>ノベユカメンセキ</t>
    </rPh>
    <phoneticPr fontId="3"/>
  </si>
  <si>
    <t>公園</t>
    <rPh sb="0" eb="2">
      <t>コウエン</t>
    </rPh>
    <phoneticPr fontId="4"/>
  </si>
  <si>
    <t>　　広場</t>
    <rPh sb="2" eb="4">
      <t>ヒロバ</t>
    </rPh>
    <phoneticPr fontId="4"/>
  </si>
  <si>
    <t>　　寺・神社境内</t>
    <rPh sb="2" eb="3">
      <t>テラ</t>
    </rPh>
    <rPh sb="4" eb="6">
      <t>ジンジャ</t>
    </rPh>
    <rPh sb="6" eb="8">
      <t>ケイダイ</t>
    </rPh>
    <phoneticPr fontId="4"/>
  </si>
  <si>
    <t>その他（）</t>
    <rPh sb="2" eb="3">
      <t>タ</t>
    </rPh>
    <phoneticPr fontId="4"/>
  </si>
  <si>
    <t>着工年</t>
    <rPh sb="0" eb="2">
      <t>チャッコウ</t>
    </rPh>
    <rPh sb="2" eb="3">
      <t>ネン</t>
    </rPh>
    <phoneticPr fontId="3"/>
  </si>
  <si>
    <t>代替地の名称：</t>
    <rPh sb="0" eb="3">
      <t>ダイタイチ</t>
    </rPh>
    <rPh sb="4" eb="6">
      <t>メイショウ</t>
    </rPh>
    <phoneticPr fontId="4"/>
  </si>
  <si>
    <t>（　　　　　　　　　　　　　　　　　　　　　　）</t>
    <phoneticPr fontId="4"/>
  </si>
  <si>
    <t>着工月</t>
    <rPh sb="0" eb="2">
      <t>チャッコウ</t>
    </rPh>
    <rPh sb="2" eb="3">
      <t>ツキ</t>
    </rPh>
    <phoneticPr fontId="3"/>
  </si>
  <si>
    <t>代替地に園庭を設けることができる要件（①～④）を満たしていると判断できる事由を記載</t>
    <phoneticPr fontId="4"/>
  </si>
  <si>
    <t>竣工年</t>
    <rPh sb="0" eb="2">
      <t>シュンコウ</t>
    </rPh>
    <rPh sb="2" eb="3">
      <t>ネン</t>
    </rPh>
    <phoneticPr fontId="3"/>
  </si>
  <si>
    <t>要件：①園児が安全に移動できる場所</t>
    <rPh sb="4" eb="6">
      <t>エンジ</t>
    </rPh>
    <rPh sb="7" eb="9">
      <t>アンゼン</t>
    </rPh>
    <rPh sb="10" eb="12">
      <t>イドウ</t>
    </rPh>
    <rPh sb="15" eb="17">
      <t>バショ</t>
    </rPh>
    <phoneticPr fontId="4"/>
  </si>
  <si>
    <t>竣工月</t>
    <rPh sb="0" eb="2">
      <t>シュンコウ</t>
    </rPh>
    <rPh sb="2" eb="3">
      <t>ツキ</t>
    </rPh>
    <phoneticPr fontId="3"/>
  </si>
  <si>
    <t>３　土地の状況</t>
    <rPh sb="2" eb="4">
      <t>トチ</t>
    </rPh>
    <rPh sb="5" eb="7">
      <t>ジョウキョウ</t>
    </rPh>
    <phoneticPr fontId="4"/>
  </si>
  <si>
    <t>所有権（土地）</t>
    <rPh sb="0" eb="3">
      <t>ショユウケン</t>
    </rPh>
    <rPh sb="4" eb="6">
      <t>トチ</t>
    </rPh>
    <phoneticPr fontId="3"/>
  </si>
  <si>
    <t>　　　②園児が安全に利用できる場所</t>
    <rPh sb="4" eb="6">
      <t>エンジ</t>
    </rPh>
    <rPh sb="7" eb="9">
      <t>アンゼン</t>
    </rPh>
    <rPh sb="10" eb="12">
      <t>リヨウ</t>
    </rPh>
    <rPh sb="15" eb="17">
      <t>バショ</t>
    </rPh>
    <phoneticPr fontId="4"/>
  </si>
  <si>
    <t>使用貸借権（土地）</t>
    <rPh sb="0" eb="4">
      <t>シヨウタイシャク</t>
    </rPh>
    <rPh sb="4" eb="5">
      <t>ケン</t>
    </rPh>
    <rPh sb="6" eb="8">
      <t>トチ</t>
    </rPh>
    <phoneticPr fontId="3"/>
  </si>
  <si>
    <t>賃借権（土地）</t>
    <rPh sb="0" eb="2">
      <t>チンシャク</t>
    </rPh>
    <rPh sb="2" eb="3">
      <t>ケン</t>
    </rPh>
    <rPh sb="4" eb="6">
      <t>トチ</t>
    </rPh>
    <phoneticPr fontId="3"/>
  </si>
  <si>
    <t>　　　③園児が日常的に利用できる場所</t>
    <rPh sb="4" eb="6">
      <t>エンジ</t>
    </rPh>
    <rPh sb="7" eb="10">
      <t>ニチジョウテキ</t>
    </rPh>
    <rPh sb="11" eb="13">
      <t>リヨウ</t>
    </rPh>
    <rPh sb="16" eb="18">
      <t>バショ</t>
    </rPh>
    <phoneticPr fontId="4"/>
  </si>
  <si>
    <t>権利の期間（土地）　開始</t>
    <rPh sb="0" eb="2">
      <t>ケンリ</t>
    </rPh>
    <rPh sb="3" eb="5">
      <t>キカン</t>
    </rPh>
    <rPh sb="6" eb="8">
      <t>トチ</t>
    </rPh>
    <rPh sb="10" eb="12">
      <t>カイシ</t>
    </rPh>
    <phoneticPr fontId="3"/>
  </si>
  <si>
    <t>　　　④教育及び保育の適切な提供が可能な場所</t>
    <rPh sb="4" eb="6">
      <t>キョウイク</t>
    </rPh>
    <rPh sb="6" eb="7">
      <t>オヨ</t>
    </rPh>
    <rPh sb="8" eb="10">
      <t>ホイク</t>
    </rPh>
    <rPh sb="11" eb="13">
      <t>テキセツ</t>
    </rPh>
    <rPh sb="14" eb="16">
      <t>テイキョウ</t>
    </rPh>
    <rPh sb="17" eb="19">
      <t>カノウ</t>
    </rPh>
    <rPh sb="20" eb="22">
      <t>バショ</t>
    </rPh>
    <phoneticPr fontId="4"/>
  </si>
  <si>
    <t>権利の期間（土地）　終了</t>
    <rPh sb="0" eb="2">
      <t>ケンリ</t>
    </rPh>
    <rPh sb="3" eb="5">
      <t>キカン</t>
    </rPh>
    <rPh sb="6" eb="8">
      <t>トチ</t>
    </rPh>
    <rPh sb="10" eb="12">
      <t>シュウリョウ</t>
    </rPh>
    <phoneticPr fontId="3"/>
  </si>
  <si>
    <t>５　駐車場</t>
    <phoneticPr fontId="3"/>
  </si>
  <si>
    <r>
      <t xml:space="preserve">必要台数
</t>
    </r>
    <r>
      <rPr>
        <sz val="9"/>
        <color theme="1"/>
        <rFont val="ＭＳ ゴシック"/>
        <family val="3"/>
        <charset val="128"/>
      </rPr>
      <t>※2・3号定員の１割以上</t>
    </r>
    <rPh sb="0" eb="2">
      <t>ヒツヨウ</t>
    </rPh>
    <rPh sb="2" eb="4">
      <t>ダイスウ</t>
    </rPh>
    <rPh sb="9" eb="10">
      <t>ゴウ</t>
    </rPh>
    <rPh sb="10" eb="12">
      <t>テイイン</t>
    </rPh>
    <rPh sb="14" eb="15">
      <t>ワリ</t>
    </rPh>
    <rPh sb="15" eb="17">
      <t>イジョウ</t>
    </rPh>
    <phoneticPr fontId="3"/>
  </si>
  <si>
    <t>駐車場台数</t>
    <phoneticPr fontId="3"/>
  </si>
  <si>
    <t>駐車場整備区域</t>
    <phoneticPr fontId="3"/>
  </si>
  <si>
    <t>　　施設が区域内に存在</t>
    <rPh sb="2" eb="4">
      <t>シセツ</t>
    </rPh>
    <rPh sb="5" eb="8">
      <t>クイキナイ</t>
    </rPh>
    <rPh sb="9" eb="11">
      <t>ソンザイ</t>
    </rPh>
    <phoneticPr fontId="3"/>
  </si>
  <si>
    <t>６　建物等の状況</t>
    <rPh sb="2" eb="4">
      <t>タテモノ</t>
    </rPh>
    <rPh sb="4" eb="5">
      <t>トウ</t>
    </rPh>
    <rPh sb="6" eb="8">
      <t>ジョウキョウ</t>
    </rPh>
    <phoneticPr fontId="4"/>
  </si>
  <si>
    <t>該当する□にレ印を記入すること。</t>
    <rPh sb="0" eb="2">
      <t>ガイトウ</t>
    </rPh>
    <rPh sb="7" eb="8">
      <t>シルシ</t>
    </rPh>
    <rPh sb="9" eb="11">
      <t>キニュウ</t>
    </rPh>
    <phoneticPr fontId="4"/>
  </si>
  <si>
    <t>建物</t>
    <rPh sb="0" eb="2">
      <t>タテモノ</t>
    </rPh>
    <phoneticPr fontId="4"/>
  </si>
  <si>
    <t>使用する権原</t>
    <rPh sb="0" eb="2">
      <t>シヨウ</t>
    </rPh>
    <rPh sb="4" eb="6">
      <t>ケンゲン</t>
    </rPh>
    <phoneticPr fontId="4"/>
  </si>
  <si>
    <t>所有権</t>
    <rPh sb="0" eb="3">
      <t>ショユウケン</t>
    </rPh>
    <phoneticPr fontId="4"/>
  </si>
  <si>
    <t>使用貸借権</t>
    <rPh sb="0" eb="2">
      <t>シヨウ</t>
    </rPh>
    <rPh sb="2" eb="4">
      <t>タイシャク</t>
    </rPh>
    <rPh sb="4" eb="5">
      <t>ケン</t>
    </rPh>
    <phoneticPr fontId="4"/>
  </si>
  <si>
    <t>賃借権</t>
    <rPh sb="0" eb="3">
      <t>チンシャクケン</t>
    </rPh>
    <phoneticPr fontId="4"/>
  </si>
  <si>
    <t>（）</t>
    <phoneticPr fontId="4"/>
  </si>
  <si>
    <t>権利の期間</t>
    <rPh sb="0" eb="2">
      <t>ケンリ</t>
    </rPh>
    <rPh sb="3" eb="5">
      <t>キカン</t>
    </rPh>
    <phoneticPr fontId="4"/>
  </si>
  <si>
    <t>　年　月　日</t>
    <rPh sb="1" eb="2">
      <t>ネン</t>
    </rPh>
    <rPh sb="3" eb="4">
      <t>ガツ</t>
    </rPh>
    <rPh sb="5" eb="6">
      <t>ニチ</t>
    </rPh>
    <phoneticPr fontId="4"/>
  </si>
  <si>
    <t>～</t>
    <phoneticPr fontId="4"/>
  </si>
  <si>
    <t>建物の概要</t>
    <rPh sb="0" eb="2">
      <t>タテモノ</t>
    </rPh>
    <rPh sb="3" eb="5">
      <t>ガイヨウ</t>
    </rPh>
    <phoneticPr fontId="4"/>
  </si>
  <si>
    <t>造</t>
    <rPh sb="0" eb="1">
      <t>ツク</t>
    </rPh>
    <phoneticPr fontId="4"/>
  </si>
  <si>
    <t>階建て</t>
    <rPh sb="0" eb="1">
      <t>カイ</t>
    </rPh>
    <rPh sb="1" eb="2">
      <t>ダ</t>
    </rPh>
    <phoneticPr fontId="4"/>
  </si>
  <si>
    <t>年築</t>
    <rPh sb="0" eb="1">
      <t>ネン</t>
    </rPh>
    <rPh sb="1" eb="2">
      <t>チク</t>
    </rPh>
    <phoneticPr fontId="4"/>
  </si>
  <si>
    <t>（1981年６月１日以前に建築確認をした建物について）新耐震基準を満たしている</t>
    <phoneticPr fontId="3"/>
  </si>
  <si>
    <t>延床面積</t>
    <phoneticPr fontId="3"/>
  </si>
  <si>
    <t>㎡</t>
    <phoneticPr fontId="4"/>
  </si>
  <si>
    <t>敷地面積</t>
    <rPh sb="0" eb="2">
      <t>シキチ</t>
    </rPh>
    <rPh sb="2" eb="4">
      <t>メンセキ</t>
    </rPh>
    <phoneticPr fontId="3"/>
  </si>
  <si>
    <t>㎡</t>
    <phoneticPr fontId="3"/>
  </si>
  <si>
    <t>新築・改修工事を実施する場合の予定期間</t>
    <rPh sb="0" eb="2">
      <t>シンチク</t>
    </rPh>
    <rPh sb="3" eb="5">
      <t>カイシュウ</t>
    </rPh>
    <rPh sb="5" eb="7">
      <t>コウジ</t>
    </rPh>
    <rPh sb="8" eb="10">
      <t>ジッシ</t>
    </rPh>
    <rPh sb="12" eb="14">
      <t>バアイ</t>
    </rPh>
    <rPh sb="15" eb="17">
      <t>ヨテイ</t>
    </rPh>
    <rPh sb="17" eb="19">
      <t>キカン</t>
    </rPh>
    <phoneticPr fontId="4"/>
  </si>
  <si>
    <t>着工</t>
    <rPh sb="0" eb="2">
      <t>チャッコウ</t>
    </rPh>
    <phoneticPr fontId="4"/>
  </si>
  <si>
    <t>年</t>
    <rPh sb="0" eb="1">
      <t>ネン</t>
    </rPh>
    <phoneticPr fontId="4"/>
  </si>
  <si>
    <t>月頃</t>
    <rPh sb="0" eb="1">
      <t>ガツ</t>
    </rPh>
    <rPh sb="1" eb="2">
      <t>ゴロ</t>
    </rPh>
    <phoneticPr fontId="4"/>
  </si>
  <si>
    <t>竣工</t>
    <rPh sb="0" eb="2">
      <t>シュンコウ</t>
    </rPh>
    <phoneticPr fontId="4"/>
  </si>
  <si>
    <t>土地
（建物を建築する場合のみ）</t>
    <rPh sb="0" eb="2">
      <t>トチ</t>
    </rPh>
    <rPh sb="4" eb="6">
      <t>タテモノ</t>
    </rPh>
    <rPh sb="7" eb="9">
      <t>ケンチク</t>
    </rPh>
    <rPh sb="11" eb="13">
      <t>バアイ</t>
    </rPh>
    <phoneticPr fontId="4"/>
  </si>
  <si>
    <t>７　耐火基準等</t>
    <rPh sb="2" eb="4">
      <t>タイカ</t>
    </rPh>
    <rPh sb="4" eb="6">
      <t>キジュン</t>
    </rPh>
    <rPh sb="6" eb="7">
      <t>トウ</t>
    </rPh>
    <phoneticPr fontId="4"/>
  </si>
  <si>
    <r>
      <t xml:space="preserve">（乳児室、ほふく室、保育室、遊戯室又は便所（以下「保育室等」という。）の設置階が </t>
    </r>
    <r>
      <rPr>
        <u/>
        <sz val="11"/>
        <color theme="1"/>
        <rFont val="ＭＳ ゴシック"/>
        <family val="3"/>
        <charset val="128"/>
      </rPr>
      <t>２階以上の場合のみ記入</t>
    </r>
    <r>
      <rPr>
        <sz val="11"/>
        <color theme="1"/>
        <rFont val="ＭＳ 明朝"/>
        <family val="1"/>
        <charset val="128"/>
      </rPr>
      <t xml:space="preserve"> ）</t>
    </r>
    <rPh sb="1" eb="3">
      <t>ニュウジ</t>
    </rPh>
    <rPh sb="3" eb="4">
      <t>シツ</t>
    </rPh>
    <rPh sb="8" eb="9">
      <t>シツ</t>
    </rPh>
    <rPh sb="10" eb="13">
      <t>ホイクシツ</t>
    </rPh>
    <rPh sb="14" eb="17">
      <t>ユウギシツ</t>
    </rPh>
    <rPh sb="17" eb="18">
      <t>マタ</t>
    </rPh>
    <rPh sb="19" eb="21">
      <t>ベンジョ</t>
    </rPh>
    <rPh sb="22" eb="24">
      <t>イカ</t>
    </rPh>
    <rPh sb="25" eb="28">
      <t>ホイクシツ</t>
    </rPh>
    <rPh sb="28" eb="29">
      <t>トウ</t>
    </rPh>
    <rPh sb="36" eb="38">
      <t>セッチ</t>
    </rPh>
    <rPh sb="38" eb="39">
      <t>カイ</t>
    </rPh>
    <rPh sb="42" eb="43">
      <t>カイ</t>
    </rPh>
    <rPh sb="43" eb="45">
      <t>イジョウ</t>
    </rPh>
    <rPh sb="46" eb="48">
      <t>バアイ</t>
    </rPh>
    <rPh sb="50" eb="52">
      <t>キニュウ</t>
    </rPh>
    <phoneticPr fontId="4"/>
  </si>
  <si>
    <t>（１）耐火建築物等の有無</t>
    <rPh sb="3" eb="5">
      <t>タイカ</t>
    </rPh>
    <rPh sb="5" eb="7">
      <t>ケンチク</t>
    </rPh>
    <rPh sb="7" eb="8">
      <t>ブツ</t>
    </rPh>
    <rPh sb="8" eb="9">
      <t>トウ</t>
    </rPh>
    <rPh sb="10" eb="12">
      <t>ウム</t>
    </rPh>
    <phoneticPr fontId="4"/>
  </si>
  <si>
    <t>法 … 建築基準法</t>
    <rPh sb="0" eb="1">
      <t>ホウ</t>
    </rPh>
    <rPh sb="4" eb="6">
      <t>ケンチク</t>
    </rPh>
    <rPh sb="6" eb="9">
      <t>キジュンホウ</t>
    </rPh>
    <phoneticPr fontId="4"/>
  </si>
  <si>
    <t>項目（該当する□にレ印を記入すること。）</t>
    <rPh sb="0" eb="2">
      <t>コウモク</t>
    </rPh>
    <rPh sb="3" eb="5">
      <t>ガイトウ</t>
    </rPh>
    <rPh sb="10" eb="11">
      <t>シルシ</t>
    </rPh>
    <rPh sb="12" eb="14">
      <t>キニュウ</t>
    </rPh>
    <phoneticPr fontId="4"/>
  </si>
  <si>
    <t>建物の基準</t>
    <rPh sb="0" eb="2">
      <t>タテモノ</t>
    </rPh>
    <rPh sb="3" eb="5">
      <t>キジュン</t>
    </rPh>
    <phoneticPr fontId="4"/>
  </si>
  <si>
    <t>耐火建築物（法第２条第９号の２に規定するもの）</t>
    <rPh sb="0" eb="2">
      <t>タイカ</t>
    </rPh>
    <rPh sb="2" eb="4">
      <t>ケンチク</t>
    </rPh>
    <rPh sb="4" eb="5">
      <t>ブツ</t>
    </rPh>
    <rPh sb="6" eb="7">
      <t>ホウ</t>
    </rPh>
    <rPh sb="7" eb="8">
      <t>ダイ</t>
    </rPh>
    <rPh sb="9" eb="10">
      <t>ジョウ</t>
    </rPh>
    <rPh sb="10" eb="11">
      <t>ダイ</t>
    </rPh>
    <rPh sb="12" eb="13">
      <t>ゴウ</t>
    </rPh>
    <rPh sb="16" eb="18">
      <t>キテイ</t>
    </rPh>
    <phoneticPr fontId="4"/>
  </si>
  <si>
    <t>○建物の基準の移行特例を適用する場合□にレ印を記入。</t>
    <rPh sb="1" eb="3">
      <t>タテモノ</t>
    </rPh>
    <rPh sb="4" eb="6">
      <t>キジュン</t>
    </rPh>
    <phoneticPr fontId="3"/>
  </si>
  <si>
    <t>（２）設備基準</t>
    <rPh sb="3" eb="5">
      <t>セツビ</t>
    </rPh>
    <rPh sb="5" eb="7">
      <t>キジュン</t>
    </rPh>
    <phoneticPr fontId="4"/>
  </si>
  <si>
    <t>項目（設置している設備の□にレ印を記入すること。）</t>
    <rPh sb="0" eb="2">
      <t>コウモク</t>
    </rPh>
    <rPh sb="3" eb="5">
      <t>セッチ</t>
    </rPh>
    <rPh sb="9" eb="11">
      <t>セツビ</t>
    </rPh>
    <rPh sb="15" eb="16">
      <t>シルシ</t>
    </rPh>
    <rPh sb="17" eb="19">
      <t>キニュウ</t>
    </rPh>
    <phoneticPr fontId="4"/>
  </si>
  <si>
    <t>（常用）</t>
    <rPh sb="1" eb="3">
      <t>ジョウヨウ</t>
    </rPh>
    <phoneticPr fontId="4"/>
  </si>
  <si>
    <t>屋内階段</t>
    <rPh sb="0" eb="2">
      <t>オクナイ</t>
    </rPh>
    <rPh sb="2" eb="4">
      <t>カイダン</t>
    </rPh>
    <phoneticPr fontId="4"/>
  </si>
  <si>
    <t>屋外階段</t>
    <rPh sb="0" eb="2">
      <t>オクガイ</t>
    </rPh>
    <rPh sb="2" eb="4">
      <t>カイダン</t>
    </rPh>
    <phoneticPr fontId="4"/>
  </si>
  <si>
    <t>（避難用）</t>
    <rPh sb="1" eb="4">
      <t>ヒナンヨウ</t>
    </rPh>
    <phoneticPr fontId="4"/>
  </si>
  <si>
    <t>特別避難階段に準じた屋内避難階段又は特別避難階段</t>
    <rPh sb="0" eb="2">
      <t>トクベツ</t>
    </rPh>
    <rPh sb="2" eb="4">
      <t>ヒナン</t>
    </rPh>
    <rPh sb="4" eb="6">
      <t>カイダン</t>
    </rPh>
    <rPh sb="7" eb="8">
      <t>ジュン</t>
    </rPh>
    <rPh sb="10" eb="12">
      <t>オクナイ</t>
    </rPh>
    <rPh sb="12" eb="14">
      <t>ヒナン</t>
    </rPh>
    <rPh sb="14" eb="16">
      <t>カイダン</t>
    </rPh>
    <rPh sb="16" eb="17">
      <t>マタ</t>
    </rPh>
    <rPh sb="18" eb="20">
      <t>トクベツ</t>
    </rPh>
    <rPh sb="20" eb="22">
      <t>ヒナン</t>
    </rPh>
    <rPh sb="22" eb="24">
      <t>カイダン</t>
    </rPh>
    <phoneticPr fontId="4"/>
  </si>
  <si>
    <t>待避上有効なバルコニー</t>
    <rPh sb="0" eb="2">
      <t>タイヒ</t>
    </rPh>
    <rPh sb="2" eb="3">
      <t>ジョウ</t>
    </rPh>
    <rPh sb="3" eb="5">
      <t>ユウコウ</t>
    </rPh>
    <phoneticPr fontId="4"/>
  </si>
  <si>
    <t>準耐火構造の屋外傾斜路又はこれに準ずる設備</t>
    <rPh sb="0" eb="1">
      <t>ジュン</t>
    </rPh>
    <rPh sb="1" eb="3">
      <t>タイカ</t>
    </rPh>
    <rPh sb="3" eb="5">
      <t>コウゾウ</t>
    </rPh>
    <rPh sb="6" eb="8">
      <t>オクガイ</t>
    </rPh>
    <rPh sb="8" eb="10">
      <t>ケイシャ</t>
    </rPh>
    <rPh sb="10" eb="11">
      <t>ロ</t>
    </rPh>
    <rPh sb="11" eb="12">
      <t>マタ</t>
    </rPh>
    <rPh sb="16" eb="17">
      <t>ジュン</t>
    </rPh>
    <rPh sb="19" eb="21">
      <t>セツビ</t>
    </rPh>
    <phoneticPr fontId="4"/>
  </si>
  <si>
    <t>屋内避難階段又は特別避難階段</t>
    <rPh sb="0" eb="2">
      <t>オクナイ</t>
    </rPh>
    <rPh sb="2" eb="4">
      <t>ヒナン</t>
    </rPh>
    <rPh sb="4" eb="6">
      <t>カイダン</t>
    </rPh>
    <rPh sb="6" eb="7">
      <t>マタ</t>
    </rPh>
    <rPh sb="8" eb="10">
      <t>トクベツ</t>
    </rPh>
    <rPh sb="10" eb="12">
      <t>ヒナン</t>
    </rPh>
    <rPh sb="12" eb="14">
      <t>カイダン</t>
    </rPh>
    <phoneticPr fontId="4"/>
  </si>
  <si>
    <t>耐火構造の屋外傾斜路又はこれに準ずる設備</t>
    <rPh sb="0" eb="2">
      <t>タイカ</t>
    </rPh>
    <rPh sb="2" eb="4">
      <t>コウゾウ</t>
    </rPh>
    <rPh sb="5" eb="7">
      <t>オクガイ</t>
    </rPh>
    <rPh sb="7" eb="9">
      <t>ケイシャ</t>
    </rPh>
    <rPh sb="9" eb="10">
      <t>ロ</t>
    </rPh>
    <rPh sb="10" eb="11">
      <t>マタ</t>
    </rPh>
    <rPh sb="15" eb="16">
      <t>ジュン</t>
    </rPh>
    <rPh sb="18" eb="20">
      <t>セツビ</t>
    </rPh>
    <phoneticPr fontId="4"/>
  </si>
  <si>
    <t>※避難上有効で保育室等からの歩行距離が30メートル以下となるように設けられていること</t>
    <rPh sb="1" eb="3">
      <t>ヒナン</t>
    </rPh>
    <rPh sb="3" eb="4">
      <t>ジョウ</t>
    </rPh>
    <rPh sb="4" eb="6">
      <t>ユウコウ</t>
    </rPh>
    <rPh sb="7" eb="10">
      <t>ホイクシツ</t>
    </rPh>
    <rPh sb="10" eb="11">
      <t>トウ</t>
    </rPh>
    <rPh sb="14" eb="16">
      <t>ホコウ</t>
    </rPh>
    <rPh sb="16" eb="18">
      <t>キョリ</t>
    </rPh>
    <rPh sb="25" eb="27">
      <t>イカ</t>
    </rPh>
    <rPh sb="33" eb="34">
      <t>モウ</t>
    </rPh>
    <phoneticPr fontId="4"/>
  </si>
  <si>
    <t>屋外避難階段</t>
    <rPh sb="0" eb="2">
      <t>オクガイ</t>
    </rPh>
    <rPh sb="2" eb="4">
      <t>ヒナン</t>
    </rPh>
    <rPh sb="4" eb="6">
      <t>カイダン</t>
    </rPh>
    <phoneticPr fontId="4"/>
  </si>
  <si>
    <t>特別避難階段に準じた屋内避難階段（排煙設備を有するもの）又は特別避難階段</t>
    <rPh sb="0" eb="2">
      <t>トクベツ</t>
    </rPh>
    <rPh sb="2" eb="4">
      <t>ヒナン</t>
    </rPh>
    <rPh sb="4" eb="6">
      <t>カイダン</t>
    </rPh>
    <rPh sb="7" eb="8">
      <t>ジュン</t>
    </rPh>
    <rPh sb="10" eb="12">
      <t>オクナイ</t>
    </rPh>
    <rPh sb="12" eb="14">
      <t>ヒナン</t>
    </rPh>
    <rPh sb="14" eb="16">
      <t>カイダン</t>
    </rPh>
    <rPh sb="17" eb="19">
      <t>ハイエン</t>
    </rPh>
    <rPh sb="19" eb="21">
      <t>セツビ</t>
    </rPh>
    <rPh sb="22" eb="23">
      <t>ユウ</t>
    </rPh>
    <rPh sb="28" eb="29">
      <t>マタ</t>
    </rPh>
    <rPh sb="30" eb="32">
      <t>トクベツ</t>
    </rPh>
    <rPh sb="32" eb="34">
      <t>ヒナン</t>
    </rPh>
    <rPh sb="34" eb="36">
      <t>カイダン</t>
    </rPh>
    <phoneticPr fontId="4"/>
  </si>
  <si>
    <t>耐火構造の屋外傾斜路</t>
    <rPh sb="0" eb="2">
      <t>タイカ</t>
    </rPh>
    <rPh sb="2" eb="4">
      <t>コウゾウ</t>
    </rPh>
    <rPh sb="5" eb="7">
      <t>オクガイ</t>
    </rPh>
    <rPh sb="7" eb="9">
      <t>ケイシャ</t>
    </rPh>
    <rPh sb="9" eb="10">
      <t>ロ</t>
    </rPh>
    <phoneticPr fontId="4"/>
  </si>
  <si>
    <t>（３）その他の防災設備</t>
    <rPh sb="5" eb="6">
      <t>タ</t>
    </rPh>
    <rPh sb="7" eb="9">
      <t>ボウサイ</t>
    </rPh>
    <rPh sb="9" eb="11">
      <t>セツビ</t>
    </rPh>
    <phoneticPr fontId="4"/>
  </si>
  <si>
    <t>２階以上</t>
    <rPh sb="1" eb="2">
      <t>カイ</t>
    </rPh>
    <rPh sb="2" eb="4">
      <t>イジョウ</t>
    </rPh>
    <phoneticPr fontId="4"/>
  </si>
  <si>
    <t>園児の転落防止設備（保育室等その他の園児が出入りし、又は通行する</t>
    <rPh sb="0" eb="2">
      <t>エンジ</t>
    </rPh>
    <rPh sb="3" eb="5">
      <t>テンラク</t>
    </rPh>
    <rPh sb="5" eb="7">
      <t>ボウシ</t>
    </rPh>
    <rPh sb="7" eb="9">
      <t>セツビ</t>
    </rPh>
    <rPh sb="10" eb="13">
      <t>ホイクシツ</t>
    </rPh>
    <rPh sb="13" eb="14">
      <t>トウ</t>
    </rPh>
    <rPh sb="16" eb="17">
      <t>タ</t>
    </rPh>
    <rPh sb="18" eb="20">
      <t>エンジ</t>
    </rPh>
    <rPh sb="21" eb="23">
      <t>デイ</t>
    </rPh>
    <rPh sb="26" eb="27">
      <t>マタ</t>
    </rPh>
    <rPh sb="28" eb="30">
      <t>ツウコウ</t>
    </rPh>
    <phoneticPr fontId="4"/>
  </si>
  <si>
    <t>場所に設置）</t>
    <rPh sb="0" eb="2">
      <t>バショ</t>
    </rPh>
    <rPh sb="3" eb="5">
      <t>セッチ</t>
    </rPh>
    <phoneticPr fontId="4"/>
  </si>
  <si>
    <t>３階以上</t>
    <rPh sb="1" eb="2">
      <t>カイ</t>
    </rPh>
    <rPh sb="2" eb="4">
      <t>イジョウ</t>
    </rPh>
    <phoneticPr fontId="4"/>
  </si>
  <si>
    <t>調理設備</t>
    <rPh sb="0" eb="2">
      <t>チョウリ</t>
    </rPh>
    <rPh sb="2" eb="4">
      <t>セツビ</t>
    </rPh>
    <phoneticPr fontId="4"/>
  </si>
  <si>
    <t>スプリンクラー設備その他これに類するもので自動式のもの</t>
    <rPh sb="7" eb="9">
      <t>セツビ</t>
    </rPh>
    <rPh sb="11" eb="12">
      <t>タ</t>
    </rPh>
    <rPh sb="15" eb="16">
      <t>ルイ</t>
    </rPh>
    <rPh sb="21" eb="23">
      <t>ジドウ</t>
    </rPh>
    <rPh sb="23" eb="24">
      <t>シキ</t>
    </rPh>
    <phoneticPr fontId="4"/>
  </si>
  <si>
    <t>調理用器具の種類に応じた有効な自動消火装置が設置され、かつ外部への</t>
    <rPh sb="0" eb="3">
      <t>チョウリヨウ</t>
    </rPh>
    <rPh sb="3" eb="5">
      <t>キグ</t>
    </rPh>
    <rPh sb="6" eb="8">
      <t>シュルイ</t>
    </rPh>
    <rPh sb="9" eb="10">
      <t>オウ</t>
    </rPh>
    <rPh sb="12" eb="14">
      <t>ユウコウ</t>
    </rPh>
    <rPh sb="15" eb="17">
      <t>ジドウ</t>
    </rPh>
    <rPh sb="17" eb="19">
      <t>ショウカ</t>
    </rPh>
    <rPh sb="19" eb="21">
      <t>ソウチ</t>
    </rPh>
    <rPh sb="22" eb="24">
      <t>セッチ</t>
    </rPh>
    <rPh sb="29" eb="31">
      <t>ガイブ</t>
    </rPh>
    <phoneticPr fontId="4"/>
  </si>
  <si>
    <t>延焼防止措置が講じられている</t>
    <rPh sb="0" eb="2">
      <t>エンショウ</t>
    </rPh>
    <rPh sb="2" eb="4">
      <t>ボウシ</t>
    </rPh>
    <rPh sb="4" eb="6">
      <t>ソチ</t>
    </rPh>
    <rPh sb="7" eb="8">
      <t>コウ</t>
    </rPh>
    <phoneticPr fontId="4"/>
  </si>
  <si>
    <t>調理設備とそれ以外の部分が、耐火構造の床、壁又は特定防火設備で区画</t>
    <rPh sb="0" eb="2">
      <t>チョウリ</t>
    </rPh>
    <rPh sb="2" eb="4">
      <t>セツビ</t>
    </rPh>
    <rPh sb="7" eb="9">
      <t>イガイ</t>
    </rPh>
    <rPh sb="10" eb="12">
      <t>ブブン</t>
    </rPh>
    <rPh sb="14" eb="16">
      <t>タイカ</t>
    </rPh>
    <rPh sb="16" eb="18">
      <t>コウゾウ</t>
    </rPh>
    <rPh sb="19" eb="20">
      <t>ユカ</t>
    </rPh>
    <rPh sb="21" eb="22">
      <t>カベ</t>
    </rPh>
    <rPh sb="22" eb="23">
      <t>マタ</t>
    </rPh>
    <rPh sb="24" eb="26">
      <t>トクテイ</t>
    </rPh>
    <rPh sb="26" eb="28">
      <t>ボウカ</t>
    </rPh>
    <rPh sb="28" eb="30">
      <t>セツビ</t>
    </rPh>
    <rPh sb="31" eb="33">
      <t>クカク</t>
    </rPh>
    <phoneticPr fontId="4"/>
  </si>
  <si>
    <t>されている</t>
    <phoneticPr fontId="4"/>
  </si>
  <si>
    <t>ダンパーが、暖房又は冷房設備の風道が床若しくは壁を貫通する部分（これ</t>
    <rPh sb="6" eb="8">
      <t>ダンボウ</t>
    </rPh>
    <rPh sb="8" eb="9">
      <t>マタ</t>
    </rPh>
    <rPh sb="10" eb="12">
      <t>レイボウ</t>
    </rPh>
    <rPh sb="12" eb="14">
      <t>セツビ</t>
    </rPh>
    <rPh sb="15" eb="16">
      <t>カゼ</t>
    </rPh>
    <rPh sb="16" eb="17">
      <t>ミチ</t>
    </rPh>
    <rPh sb="18" eb="19">
      <t>ユカ</t>
    </rPh>
    <rPh sb="19" eb="20">
      <t>モ</t>
    </rPh>
    <rPh sb="23" eb="24">
      <t>カベ</t>
    </rPh>
    <rPh sb="25" eb="27">
      <t>カンツウ</t>
    </rPh>
    <rPh sb="29" eb="31">
      <t>ブブン</t>
    </rPh>
    <phoneticPr fontId="4"/>
  </si>
  <si>
    <t>に近接する部分を含む）に、防火上有効に設置されている</t>
    <rPh sb="1" eb="3">
      <t>キンセツ</t>
    </rPh>
    <rPh sb="5" eb="7">
      <t>ブブン</t>
    </rPh>
    <rPh sb="8" eb="9">
      <t>フク</t>
    </rPh>
    <rPh sb="13" eb="15">
      <t>ボウカ</t>
    </rPh>
    <rPh sb="15" eb="16">
      <t>ジョウ</t>
    </rPh>
    <rPh sb="16" eb="18">
      <t>ユウコウ</t>
    </rPh>
    <rPh sb="19" eb="21">
      <t>セッチ</t>
    </rPh>
    <phoneticPr fontId="4"/>
  </si>
  <si>
    <t>設備</t>
    <rPh sb="0" eb="2">
      <t>セツビ</t>
    </rPh>
    <phoneticPr fontId="4"/>
  </si>
  <si>
    <t>壁及び天井の室内に面する部分の仕上げを不燃材料でしている</t>
    <rPh sb="0" eb="1">
      <t>カベ</t>
    </rPh>
    <rPh sb="1" eb="2">
      <t>オヨ</t>
    </rPh>
    <rPh sb="3" eb="5">
      <t>テンジョウ</t>
    </rPh>
    <rPh sb="6" eb="8">
      <t>シツナイ</t>
    </rPh>
    <rPh sb="9" eb="10">
      <t>メン</t>
    </rPh>
    <rPh sb="12" eb="14">
      <t>ブブン</t>
    </rPh>
    <rPh sb="15" eb="17">
      <t>シア</t>
    </rPh>
    <rPh sb="19" eb="21">
      <t>フネン</t>
    </rPh>
    <rPh sb="21" eb="23">
      <t>ザイリョウ</t>
    </rPh>
    <phoneticPr fontId="4"/>
  </si>
  <si>
    <t>非常警報器具又は非常警報設備及び消防機関へ火災を通報する設備</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1" eb="23">
      <t>カサイ</t>
    </rPh>
    <rPh sb="24" eb="26">
      <t>ツウホウ</t>
    </rPh>
    <rPh sb="28" eb="30">
      <t>セツビ</t>
    </rPh>
    <phoneticPr fontId="4"/>
  </si>
  <si>
    <t>カーテン、敷物、建具等で可燃性のものについての防炎処理</t>
    <rPh sb="5" eb="7">
      <t>シキモノ</t>
    </rPh>
    <rPh sb="8" eb="10">
      <t>タテグ</t>
    </rPh>
    <rPh sb="10" eb="11">
      <t>トウ</t>
    </rPh>
    <rPh sb="12" eb="15">
      <t>カネンセイ</t>
    </rPh>
    <rPh sb="23" eb="25">
      <t>ボウエン</t>
    </rPh>
    <rPh sb="25" eb="27">
      <t>ショリ</t>
    </rPh>
    <phoneticPr fontId="4"/>
  </si>
  <si>
    <t>各保育室</t>
    <rPh sb="0" eb="1">
      <t>カク</t>
    </rPh>
    <rPh sb="1" eb="4">
      <t>ホイクシツ</t>
    </rPh>
    <phoneticPr fontId="3"/>
  </si>
  <si>
    <t>満3歳児</t>
    <rPh sb="0" eb="1">
      <t>マン</t>
    </rPh>
    <rPh sb="2" eb="3">
      <t>サイ</t>
    </rPh>
    <rPh sb="3" eb="4">
      <t>ジ</t>
    </rPh>
    <phoneticPr fontId="3"/>
  </si>
  <si>
    <t>⑬</t>
    <phoneticPr fontId="4"/>
  </si>
  <si>
    <t>⑭</t>
    <phoneticPr fontId="4"/>
  </si>
  <si>
    <t>（平成27年4月1日より前に開所の保育所の場合、幼稚園基準の園舎面積（（ア）＋（イ）＋（ウ））は基準を満たさなくても可）</t>
    <phoneticPr fontId="3"/>
  </si>
  <si>
    <t xml:space="preserve">
</t>
    <phoneticPr fontId="3"/>
  </si>
  <si>
    <t>（平成27年4月1日より前に開所の保育所の場合、準耐火建築物（法第２条第９号の３に規定するもの　※同号ロに該当するものを除く）でも可）</t>
    <phoneticPr fontId="3"/>
  </si>
  <si>
    <t>※次年度の入所見込児童数ではなく、利用定員として設定したい人数をご記入ください。</t>
    <phoneticPr fontId="3"/>
  </si>
  <si>
    <t>5.0㎡×⑧</t>
    <phoneticPr fontId="4"/>
  </si>
  <si>
    <t>学級数（⑪＋⑫+⑬+⑭）以上</t>
    <rPh sb="0" eb="2">
      <t>ガッキュウ</t>
    </rPh>
    <rPh sb="2" eb="3">
      <t>スウ</t>
    </rPh>
    <rPh sb="12" eb="14">
      <t>イジョウ</t>
    </rPh>
    <phoneticPr fontId="4"/>
  </si>
  <si>
    <t>1.98㎡×（①＋②＋③＋④+⑤+⑥+⑦+⑩）</t>
    <phoneticPr fontId="4"/>
  </si>
  <si>
    <t>3.3㎡×（①+⑩）</t>
    <phoneticPr fontId="4"/>
  </si>
  <si>
    <t>←3歳児の学級とは別に満3歳児学級を編成する際に記入してください。</t>
    <phoneticPr fontId="4"/>
  </si>
  <si>
    <t>（※）［下記（ア）、（イ）のいずれか大きい面積］＋3.3㎡×（①+⑩）</t>
    <rPh sb="4" eb="6">
      <t>カキ</t>
    </rPh>
    <rPh sb="18" eb="19">
      <t>オオ</t>
    </rPh>
    <rPh sb="21" eb="23">
      <t>メンセキ</t>
    </rPh>
    <phoneticPr fontId="4"/>
  </si>
  <si>
    <t>（イ）3.3㎡×（②＋③＋④+⑤+⑥+⑦）　　　　　　＝</t>
    <phoneticPr fontId="4"/>
  </si>
  <si>
    <t>上記（※）（イ）の面積＋3.3㎡×（①+⑩）</t>
    <rPh sb="0" eb="2">
      <t>ジョウキ</t>
    </rPh>
    <rPh sb="9" eb="11">
      <t>メンセキ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</si>
</sst>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0.00&quot;㎡&quot;"/>
    <numFmt numFmtId="178" formatCode="General&quot;台&quot;"/>
  </numFmts>
  <fonts count="16" x14ac:knownFonts="1">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2"/>
      <color theme="1"/>
      <name val="ＭＳ 明朝"/>
      <family val="1"/>
      <charset val="128"/>
    </font>
    <font>
      <sz val="12"/>
      <color theme="1"/>
      <name val="ＭＳ ゴシック"/>
      <family val="3"/>
      <charset val="128"/>
    </font>
    <font>
      <u/>
      <sz val="11"/>
      <color theme="1"/>
      <name val="ＭＳ ゴシック"/>
      <family val="3"/>
      <charset val="128"/>
    </font>
    <font>
      <sz val="11"/>
      <color theme="1"/>
      <name val="ＭＳ ゴシック"/>
      <family val="3"/>
      <charset val="128"/>
    </font>
    <font>
      <sz val="12"/>
      <color theme="1"/>
      <name val="ＭＳ 明朝"/>
      <family val="1"/>
      <charset val="128"/>
    </font>
    <font>
      <b/>
      <sz val="11"/>
      <color theme="1"/>
      <name val="ＭＳ 明朝"/>
      <family val="1"/>
      <charset val="128"/>
    </font>
    <font>
      <sz val="10"/>
      <color theme="1"/>
      <name val="ＭＳ 明朝"/>
      <family val="1"/>
      <charset val="128"/>
    </font>
    <font>
      <sz val="11"/>
      <color rgb="FFFF0000"/>
      <name val="ＭＳ 明朝"/>
      <family val="1"/>
      <charset val="128"/>
    </font>
    <font>
      <sz val="9"/>
      <color theme="1"/>
      <name val="ＭＳ ゴシック"/>
      <family val="3"/>
      <charset val="128"/>
    </font>
    <font>
      <sz val="9"/>
      <color theme="1"/>
      <name val="ＭＳ 明朝"/>
      <family val="1"/>
      <charset val="128"/>
    </font>
    <font>
      <sz val="9"/>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Up="1">
      <left style="thin">
        <color theme="1" tint="0.499984740745262"/>
      </left>
      <right/>
      <top style="thin">
        <color theme="1" tint="0.499984740745262"/>
      </top>
      <bottom style="thin">
        <color theme="1" tint="0.499984740745262"/>
      </bottom>
      <diagonal style="thin">
        <color theme="1" tint="0.499984740745262"/>
      </diagonal>
    </border>
    <border diagonalUp="1">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style="thin">
        <color theme="1" tint="0.499984740745262"/>
      </top>
      <bottom/>
      <diagonal/>
    </border>
    <border>
      <left style="thin">
        <color theme="1" tint="0.499984740745262"/>
      </left>
      <right/>
      <top/>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diagonalUp="1">
      <left style="thin">
        <color theme="1" tint="0.499984740745262"/>
      </left>
      <right/>
      <top style="medium">
        <color indexed="64"/>
      </top>
      <bottom/>
      <diagonal style="thin">
        <color theme="1" tint="0.499984740745262"/>
      </diagonal>
    </border>
    <border diagonalUp="1">
      <left style="thin">
        <color theme="1" tint="0.499984740745262"/>
      </left>
      <right style="thin">
        <color theme="1" tint="0.499984740745262"/>
      </right>
      <top/>
      <bottom/>
      <diagonal style="thin">
        <color theme="1" tint="0.499984740745262"/>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diagonalUp="1">
      <left style="thin">
        <color theme="1" tint="0.499984740745262"/>
      </left>
      <right/>
      <top/>
      <bottom style="thin">
        <color theme="1" tint="0.499984740745262"/>
      </bottom>
      <diagonal style="thin">
        <color theme="1" tint="0.499984740745262"/>
      </diagonal>
    </border>
    <border diagonalUp="1">
      <left style="thin">
        <color theme="1" tint="0.499984740745262"/>
      </left>
      <right style="thin">
        <color theme="1" tint="0.499984740745262"/>
      </right>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diagonalUp="1">
      <left style="thin">
        <color theme="1" tint="0.499984740745262"/>
      </left>
      <right/>
      <top/>
      <bottom/>
      <diagonal style="thin">
        <color theme="1" tint="0.499984740745262"/>
      </diagonal>
    </border>
    <border>
      <left style="medium">
        <color theme="1"/>
      </left>
      <right style="medium">
        <color theme="1"/>
      </right>
      <top style="medium">
        <color theme="1"/>
      </top>
      <bottom style="thin">
        <color theme="1" tint="0.499984740745262"/>
      </bottom>
      <diagonal/>
    </border>
    <border>
      <left style="medium">
        <color theme="1"/>
      </left>
      <right style="medium">
        <color theme="1"/>
      </right>
      <top style="thin">
        <color theme="1" tint="0.499984740745262"/>
      </top>
      <bottom style="medium">
        <color theme="1"/>
      </bottom>
      <diagonal/>
    </border>
    <border>
      <left/>
      <right/>
      <top style="medium">
        <color auto="1"/>
      </top>
      <bottom/>
      <diagonal/>
    </border>
    <border>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medium">
        <color indexed="64"/>
      </top>
      <bottom/>
      <diagonal/>
    </border>
    <border>
      <left style="thin">
        <color theme="1" tint="0.499984740745262"/>
      </left>
      <right style="medium">
        <color indexed="64"/>
      </right>
      <top style="medium">
        <color indexed="64"/>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style="medium">
        <color auto="1"/>
      </bottom>
      <diagonal/>
    </border>
  </borders>
  <cellStyleXfs count="2">
    <xf numFmtId="0" fontId="0" fillId="0" borderId="0">
      <alignment vertical="center"/>
    </xf>
    <xf numFmtId="0" fontId="1" fillId="0" borderId="0"/>
  </cellStyleXfs>
  <cellXfs count="289">
    <xf numFmtId="0" fontId="0" fillId="0" borderId="0" xfId="0">
      <alignment vertical="center"/>
    </xf>
    <xf numFmtId="0" fontId="2" fillId="0" borderId="0" xfId="1" applyFont="1" applyAlignment="1">
      <alignment vertical="center"/>
    </xf>
    <xf numFmtId="0" fontId="2" fillId="0" borderId="0" xfId="1" applyFont="1" applyAlignment="1">
      <alignment horizontal="right" vertical="center"/>
    </xf>
    <xf numFmtId="176" fontId="2" fillId="0" borderId="0" xfId="1" applyNumberFormat="1" applyFont="1" applyAlignment="1">
      <alignment vertical="center"/>
    </xf>
    <xf numFmtId="0" fontId="6"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 fillId="0" borderId="4" xfId="1" applyFont="1" applyBorder="1" applyAlignment="1">
      <alignment vertical="center"/>
    </xf>
    <xf numFmtId="0" fontId="2" fillId="0" borderId="0" xfId="1" applyFont="1" applyBorder="1" applyAlignment="1">
      <alignment vertical="center"/>
    </xf>
    <xf numFmtId="0" fontId="6" fillId="0" borderId="0" xfId="1" applyFont="1" applyBorder="1" applyAlignment="1">
      <alignment horizontal="center" vertical="center"/>
    </xf>
    <xf numFmtId="0" fontId="6" fillId="0" borderId="5" xfId="1" applyFont="1" applyBorder="1" applyAlignment="1">
      <alignment horizontal="center" vertical="center"/>
    </xf>
    <xf numFmtId="0" fontId="2" fillId="0" borderId="0" xfId="1" applyFont="1" applyBorder="1" applyAlignment="1">
      <alignment vertical="center" shrinkToFit="1"/>
    </xf>
    <xf numFmtId="0" fontId="8" fillId="0" borderId="0" xfId="1" applyFont="1" applyAlignment="1">
      <alignment vertical="center"/>
    </xf>
    <xf numFmtId="0" fontId="2" fillId="2" borderId="9" xfId="1" applyFont="1" applyFill="1" applyBorder="1" applyAlignment="1">
      <alignment horizontal="center" vertical="center"/>
    </xf>
    <xf numFmtId="0" fontId="2" fillId="0" borderId="0" xfId="1" applyFont="1" applyBorder="1" applyAlignment="1">
      <alignment horizontal="left" vertical="center"/>
    </xf>
    <xf numFmtId="0" fontId="2" fillId="2" borderId="9" xfId="1" applyFont="1" applyFill="1" applyBorder="1" applyAlignment="1">
      <alignment vertical="center"/>
    </xf>
    <xf numFmtId="0" fontId="2" fillId="0" borderId="10" xfId="1" applyFont="1" applyBorder="1" applyAlignment="1">
      <alignment horizontal="center" vertical="center"/>
    </xf>
    <xf numFmtId="176" fontId="9" fillId="3" borderId="11" xfId="1" applyNumberFormat="1" applyFont="1" applyFill="1" applyBorder="1" applyAlignment="1">
      <alignment horizontal="right" vertical="center"/>
    </xf>
    <xf numFmtId="0" fontId="9" fillId="3" borderId="11" xfId="1" applyNumberFormat="1" applyFont="1" applyFill="1" applyBorder="1" applyAlignment="1">
      <alignment horizontal="right" vertical="center"/>
    </xf>
    <xf numFmtId="0" fontId="2" fillId="0" borderId="0" xfId="1" applyNumberFormat="1" applyFont="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176" fontId="2" fillId="0" borderId="0" xfId="1" applyNumberFormat="1" applyFont="1" applyFill="1" applyBorder="1" applyAlignment="1">
      <alignment horizontal="right" vertical="center"/>
    </xf>
    <xf numFmtId="0" fontId="10" fillId="0" borderId="0" xfId="1" applyFont="1" applyBorder="1" applyAlignment="1">
      <alignment vertical="center"/>
    </xf>
    <xf numFmtId="176" fontId="10" fillId="0" borderId="0" xfId="1" applyNumberFormat="1" applyFont="1" applyAlignment="1">
      <alignment vertical="center"/>
    </xf>
    <xf numFmtId="0" fontId="1" fillId="0" borderId="0" xfId="1"/>
    <xf numFmtId="0" fontId="2" fillId="3" borderId="9" xfId="1" applyFont="1" applyFill="1" applyBorder="1" applyAlignment="1">
      <alignment horizontal="right" vertical="center"/>
    </xf>
    <xf numFmtId="0" fontId="2" fillId="0" borderId="14" xfId="1" applyFont="1" applyBorder="1" applyAlignment="1">
      <alignment vertical="center"/>
    </xf>
    <xf numFmtId="0" fontId="2" fillId="0" borderId="16" xfId="1" applyFont="1" applyBorder="1" applyAlignment="1">
      <alignment vertical="center"/>
    </xf>
    <xf numFmtId="177" fontId="1" fillId="0" borderId="0" xfId="1" applyNumberFormat="1"/>
    <xf numFmtId="177" fontId="2" fillId="3" borderId="9" xfId="1" applyNumberFormat="1" applyFont="1" applyFill="1" applyBorder="1" applyAlignment="1">
      <alignment horizontal="right" vertical="center"/>
    </xf>
    <xf numFmtId="177" fontId="2" fillId="3" borderId="10" xfId="1" applyNumberFormat="1" applyFont="1" applyFill="1" applyBorder="1" applyAlignment="1">
      <alignment horizontal="right" vertical="center"/>
    </xf>
    <xf numFmtId="177" fontId="10" fillId="0" borderId="18" xfId="1" applyNumberFormat="1" applyFont="1" applyBorder="1" applyAlignment="1">
      <alignment horizontal="right" vertical="center"/>
    </xf>
    <xf numFmtId="177" fontId="10" fillId="0" borderId="19" xfId="1" applyNumberFormat="1" applyFont="1" applyBorder="1" applyAlignment="1">
      <alignment horizontal="right" vertical="center"/>
    </xf>
    <xf numFmtId="0" fontId="2" fillId="0" borderId="15" xfId="1" applyFont="1" applyBorder="1" applyAlignment="1">
      <alignment vertical="center"/>
    </xf>
    <xf numFmtId="0" fontId="2" fillId="0" borderId="9" xfId="1" applyFont="1" applyBorder="1" applyAlignment="1">
      <alignment vertical="center"/>
    </xf>
    <xf numFmtId="0" fontId="2" fillId="0" borderId="12" xfId="1" applyFont="1" applyBorder="1" applyAlignment="1">
      <alignment vertical="center"/>
    </xf>
    <xf numFmtId="0" fontId="2" fillId="0" borderId="35" xfId="1" applyFont="1" applyBorder="1" applyAlignment="1">
      <alignment vertical="center"/>
    </xf>
    <xf numFmtId="177" fontId="2" fillId="0" borderId="9" xfId="1" applyNumberFormat="1" applyFont="1" applyBorder="1" applyAlignment="1">
      <alignment horizontal="right" vertical="center"/>
    </xf>
    <xf numFmtId="0" fontId="2" fillId="0" borderId="36" xfId="1" applyFont="1" applyBorder="1" applyAlignment="1">
      <alignment vertical="center"/>
    </xf>
    <xf numFmtId="0" fontId="10" fillId="0" borderId="9" xfId="1" applyFont="1" applyBorder="1" applyAlignment="1">
      <alignment vertical="center"/>
    </xf>
    <xf numFmtId="0" fontId="2" fillId="0" borderId="10" xfId="1" applyFont="1" applyBorder="1" applyAlignment="1">
      <alignment vertical="center" shrinkToFit="1"/>
    </xf>
    <xf numFmtId="0" fontId="2" fillId="0" borderId="18" xfId="1" applyFont="1" applyBorder="1" applyAlignment="1">
      <alignment horizontal="center" vertical="center"/>
    </xf>
    <xf numFmtId="0" fontId="2" fillId="0" borderId="28" xfId="1" applyFont="1" applyBorder="1" applyAlignment="1">
      <alignment vertical="center"/>
    </xf>
    <xf numFmtId="177" fontId="2" fillId="0" borderId="25" xfId="1" applyNumberFormat="1" applyFont="1" applyBorder="1" applyAlignment="1">
      <alignment horizontal="right" vertical="center"/>
    </xf>
    <xf numFmtId="0" fontId="11" fillId="0" borderId="14" xfId="1" applyFont="1" applyBorder="1" applyAlignment="1">
      <alignment vertical="center" wrapText="1" shrinkToFit="1"/>
    </xf>
    <xf numFmtId="0" fontId="2" fillId="0" borderId="16" xfId="1" applyFont="1" applyBorder="1" applyAlignment="1">
      <alignment vertical="center" wrapText="1" shrinkToFit="1"/>
    </xf>
    <xf numFmtId="177" fontId="2" fillId="0" borderId="26" xfId="1" applyNumberFormat="1" applyFont="1" applyBorder="1" applyAlignment="1">
      <alignment horizontal="right" vertical="center"/>
    </xf>
    <xf numFmtId="0" fontId="2" fillId="0" borderId="40" xfId="1" applyFont="1" applyBorder="1" applyAlignment="1">
      <alignment vertical="center"/>
    </xf>
    <xf numFmtId="0" fontId="2" fillId="0" borderId="18" xfId="1" applyFont="1" applyBorder="1" applyAlignment="1">
      <alignment horizontal="right" vertical="center"/>
    </xf>
    <xf numFmtId="0" fontId="2" fillId="0" borderId="43" xfId="1" applyFont="1" applyBorder="1" applyAlignment="1">
      <alignment vertical="center"/>
    </xf>
    <xf numFmtId="177" fontId="2" fillId="0" borderId="0" xfId="1" applyNumberFormat="1" applyFont="1" applyAlignment="1">
      <alignment vertical="center"/>
    </xf>
    <xf numFmtId="177" fontId="2" fillId="0" borderId="0" xfId="1" applyNumberFormat="1" applyFont="1" applyAlignment="1">
      <alignment horizontal="right" vertical="center"/>
    </xf>
    <xf numFmtId="177" fontId="9" fillId="0" borderId="0" xfId="1" applyNumberFormat="1" applyFont="1" applyAlignment="1">
      <alignment horizontal="right" vertical="center"/>
    </xf>
    <xf numFmtId="0" fontId="2" fillId="3" borderId="1" xfId="1" applyFont="1" applyFill="1" applyBorder="1" applyAlignment="1">
      <alignment vertical="center"/>
    </xf>
    <xf numFmtId="0" fontId="2" fillId="3" borderId="2" xfId="1" applyFont="1" applyFill="1" applyBorder="1" applyAlignment="1">
      <alignment vertical="center"/>
    </xf>
    <xf numFmtId="0" fontId="2" fillId="3" borderId="3" xfId="1" applyFont="1" applyFill="1" applyBorder="1" applyAlignment="1">
      <alignment vertical="center"/>
    </xf>
    <xf numFmtId="0" fontId="2" fillId="3" borderId="4" xfId="1" applyFont="1" applyFill="1" applyBorder="1" applyAlignment="1">
      <alignment vertical="center"/>
    </xf>
    <xf numFmtId="0" fontId="2" fillId="3" borderId="0" xfId="1" applyFont="1" applyFill="1" applyBorder="1" applyAlignment="1">
      <alignment vertical="center"/>
    </xf>
    <xf numFmtId="0" fontId="2" fillId="3" borderId="5" xfId="1" applyFont="1" applyFill="1" applyBorder="1" applyAlignment="1">
      <alignment vertical="center"/>
    </xf>
    <xf numFmtId="0" fontId="12" fillId="0" borderId="2" xfId="1" applyFont="1" applyFill="1" applyBorder="1" applyAlignment="1">
      <alignment vertical="center"/>
    </xf>
    <xf numFmtId="0" fontId="8" fillId="0" borderId="0" xfId="1" applyNumberFormat="1" applyFont="1" applyAlignment="1">
      <alignment vertical="center"/>
    </xf>
    <xf numFmtId="0" fontId="2" fillId="3" borderId="14" xfId="1" applyNumberFormat="1" applyFont="1" applyFill="1" applyBorder="1" applyAlignment="1">
      <alignment vertical="center"/>
    </xf>
    <xf numFmtId="0" fontId="2" fillId="3" borderId="23" xfId="1" applyNumberFormat="1" applyFont="1" applyFill="1" applyBorder="1" applyAlignment="1">
      <alignment vertical="center"/>
    </xf>
    <xf numFmtId="0" fontId="2" fillId="3" borderId="24" xfId="1" applyNumberFormat="1" applyFont="1" applyFill="1" applyBorder="1" applyAlignment="1">
      <alignment vertical="center"/>
    </xf>
    <xf numFmtId="0" fontId="2" fillId="3" borderId="25" xfId="1" applyNumberFormat="1" applyFont="1" applyFill="1" applyBorder="1" applyAlignment="1">
      <alignment vertical="center"/>
    </xf>
    <xf numFmtId="0" fontId="2" fillId="3" borderId="29" xfId="1" applyNumberFormat="1" applyFont="1" applyFill="1" applyBorder="1" applyAlignment="1">
      <alignment vertical="center"/>
    </xf>
    <xf numFmtId="0" fontId="2" fillId="3" borderId="31" xfId="1" applyNumberFormat="1" applyFont="1" applyFill="1" applyBorder="1" applyAlignment="1">
      <alignment vertical="center"/>
    </xf>
    <xf numFmtId="0" fontId="2" fillId="3" borderId="32" xfId="1" applyNumberFormat="1" applyFont="1" applyFill="1" applyBorder="1" applyAlignment="1">
      <alignment vertical="center"/>
    </xf>
    <xf numFmtId="0" fontId="2" fillId="3" borderId="30" xfId="1" applyNumberFormat="1" applyFont="1" applyFill="1" applyBorder="1" applyAlignment="1">
      <alignment vertical="center"/>
    </xf>
    <xf numFmtId="0" fontId="2" fillId="3" borderId="0" xfId="1" applyNumberFormat="1" applyFont="1" applyFill="1" applyBorder="1" applyAlignment="1">
      <alignment vertical="center"/>
    </xf>
    <xf numFmtId="0" fontId="2" fillId="3" borderId="44" xfId="1" applyNumberFormat="1" applyFont="1" applyFill="1" applyBorder="1" applyAlignment="1">
      <alignment vertical="center"/>
    </xf>
    <xf numFmtId="0" fontId="2" fillId="3" borderId="26" xfId="1" applyNumberFormat="1" applyFont="1" applyFill="1" applyBorder="1" applyAlignment="1">
      <alignment vertical="center"/>
    </xf>
    <xf numFmtId="0" fontId="2" fillId="3" borderId="15" xfId="1" applyNumberFormat="1" applyFont="1" applyFill="1" applyBorder="1" applyAlignment="1">
      <alignment vertical="center"/>
    </xf>
    <xf numFmtId="0" fontId="2" fillId="3" borderId="6" xfId="1" applyFont="1" applyFill="1" applyBorder="1" applyAlignment="1">
      <alignment vertical="center"/>
    </xf>
    <xf numFmtId="0" fontId="2" fillId="3" borderId="8" xfId="1" applyFont="1" applyFill="1" applyBorder="1" applyAlignment="1">
      <alignment vertical="center"/>
    </xf>
    <xf numFmtId="0" fontId="2" fillId="3" borderId="7" xfId="1" applyFont="1" applyFill="1" applyBorder="1" applyAlignment="1">
      <alignment vertical="center"/>
    </xf>
    <xf numFmtId="0" fontId="2" fillId="3" borderId="46" xfId="1" applyFont="1" applyFill="1" applyBorder="1" applyAlignment="1">
      <alignment vertical="center"/>
    </xf>
    <xf numFmtId="0" fontId="2" fillId="3" borderId="47" xfId="1" applyFont="1" applyFill="1" applyBorder="1" applyAlignment="1">
      <alignment vertical="center"/>
    </xf>
    <xf numFmtId="0" fontId="2" fillId="3" borderId="48" xfId="1" applyFont="1" applyFill="1" applyBorder="1" applyAlignment="1">
      <alignment vertical="center"/>
    </xf>
    <xf numFmtId="0" fontId="2" fillId="3" borderId="50" xfId="1" applyNumberFormat="1" applyFont="1" applyFill="1" applyBorder="1" applyAlignment="1">
      <alignment vertical="center"/>
    </xf>
    <xf numFmtId="0" fontId="2" fillId="3" borderId="51" xfId="1" applyNumberFormat="1" applyFont="1" applyFill="1" applyBorder="1" applyAlignment="1">
      <alignment vertical="center"/>
    </xf>
    <xf numFmtId="0" fontId="2" fillId="3" borderId="47" xfId="1" applyNumberFormat="1" applyFont="1" applyFill="1" applyBorder="1" applyAlignment="1">
      <alignment vertical="center"/>
    </xf>
    <xf numFmtId="0" fontId="2" fillId="3" borderId="48" xfId="1" applyNumberFormat="1" applyFont="1" applyFill="1" applyBorder="1" applyAlignment="1">
      <alignment vertical="center"/>
    </xf>
    <xf numFmtId="0" fontId="2" fillId="0" borderId="0" xfId="1" applyNumberFormat="1" applyFont="1" applyFill="1" applyBorder="1" applyAlignment="1">
      <alignment horizontal="center" vertical="center"/>
    </xf>
    <xf numFmtId="0" fontId="2" fillId="0" borderId="1" xfId="1" applyNumberFormat="1" applyFont="1" applyBorder="1" applyAlignment="1">
      <alignment vertical="center"/>
    </xf>
    <xf numFmtId="0" fontId="2" fillId="0" borderId="2" xfId="1" applyNumberFormat="1" applyFont="1" applyBorder="1" applyAlignment="1">
      <alignment vertical="center"/>
    </xf>
    <xf numFmtId="0" fontId="2" fillId="0" borderId="3" xfId="1" applyNumberFormat="1" applyFont="1" applyBorder="1" applyAlignment="1">
      <alignment vertical="center"/>
    </xf>
    <xf numFmtId="0" fontId="2" fillId="0" borderId="4" xfId="1" applyNumberFormat="1" applyFont="1" applyBorder="1" applyAlignment="1">
      <alignment vertical="center"/>
    </xf>
    <xf numFmtId="0" fontId="2" fillId="0" borderId="0" xfId="1" applyNumberFormat="1" applyFont="1" applyBorder="1" applyAlignment="1">
      <alignment vertical="center"/>
    </xf>
    <xf numFmtId="0" fontId="2" fillId="0" borderId="5" xfId="1" applyNumberFormat="1" applyFont="1" applyBorder="1" applyAlignment="1">
      <alignment vertical="center"/>
    </xf>
    <xf numFmtId="178" fontId="2" fillId="0" borderId="0" xfId="1" applyNumberFormat="1" applyFont="1" applyAlignment="1">
      <alignment vertical="center"/>
    </xf>
    <xf numFmtId="49" fontId="2" fillId="0" borderId="0" xfId="1" applyNumberFormat="1" applyFont="1" applyAlignment="1">
      <alignment vertical="center"/>
    </xf>
    <xf numFmtId="0" fontId="2" fillId="0" borderId="31" xfId="1" applyNumberFormat="1" applyFont="1" applyBorder="1" applyAlignment="1">
      <alignment vertical="center"/>
    </xf>
    <xf numFmtId="0" fontId="2" fillId="0" borderId="32" xfId="1" applyNumberFormat="1" applyFont="1" applyBorder="1" applyAlignment="1">
      <alignment vertical="center"/>
    </xf>
    <xf numFmtId="0" fontId="2" fillId="0" borderId="29" xfId="1" applyNumberFormat="1" applyFont="1" applyBorder="1" applyAlignment="1">
      <alignment vertical="center"/>
    </xf>
    <xf numFmtId="0" fontId="2" fillId="0" borderId="30" xfId="1" applyNumberFormat="1" applyFont="1" applyBorder="1" applyAlignment="1">
      <alignment vertical="center"/>
    </xf>
    <xf numFmtId="0" fontId="2" fillId="0" borderId="30" xfId="1" applyNumberFormat="1" applyFont="1" applyBorder="1" applyAlignment="1">
      <alignment horizontal="right" vertical="center"/>
    </xf>
    <xf numFmtId="4" fontId="2" fillId="0" borderId="0" xfId="1" applyNumberFormat="1" applyFont="1" applyAlignment="1">
      <alignment vertical="center"/>
    </xf>
    <xf numFmtId="0" fontId="2" fillId="3" borderId="24" xfId="1" applyNumberFormat="1" applyFont="1" applyFill="1" applyBorder="1" applyAlignment="1">
      <alignment vertical="center" shrinkToFit="1"/>
    </xf>
    <xf numFmtId="0" fontId="2" fillId="0" borderId="25" xfId="1" applyNumberFormat="1" applyFont="1" applyBorder="1" applyAlignment="1">
      <alignment vertical="center"/>
    </xf>
    <xf numFmtId="0" fontId="2" fillId="0" borderId="14" xfId="1" applyNumberFormat="1" applyFont="1" applyBorder="1" applyAlignment="1">
      <alignment vertical="center"/>
    </xf>
    <xf numFmtId="0" fontId="2" fillId="0" borderId="24" xfId="1" applyNumberFormat="1" applyFont="1" applyBorder="1" applyAlignment="1">
      <alignment vertical="center"/>
    </xf>
    <xf numFmtId="0" fontId="2" fillId="0" borderId="15" xfId="1" applyNumberFormat="1" applyFont="1" applyBorder="1" applyAlignment="1">
      <alignment vertical="center"/>
    </xf>
    <xf numFmtId="0" fontId="2" fillId="0" borderId="44" xfId="1" applyNumberFormat="1" applyFont="1" applyBorder="1" applyAlignment="1">
      <alignment vertical="center"/>
    </xf>
    <xf numFmtId="0" fontId="2" fillId="0" borderId="26" xfId="1" applyNumberFormat="1" applyFont="1" applyBorder="1" applyAlignment="1">
      <alignment vertical="center"/>
    </xf>
    <xf numFmtId="0" fontId="2" fillId="0" borderId="59" xfId="1" applyNumberFormat="1" applyFont="1" applyBorder="1" applyAlignment="1">
      <alignment vertical="center"/>
    </xf>
    <xf numFmtId="0" fontId="2" fillId="0" borderId="60" xfId="1" applyNumberFormat="1" applyFont="1" applyBorder="1" applyAlignment="1">
      <alignment vertical="center"/>
    </xf>
    <xf numFmtId="0" fontId="2" fillId="0" borderId="61" xfId="1" applyNumberFormat="1" applyFont="1" applyBorder="1" applyAlignment="1">
      <alignment vertical="center"/>
    </xf>
    <xf numFmtId="0" fontId="2" fillId="0" borderId="62" xfId="1" applyNumberFormat="1" applyFont="1" applyBorder="1" applyAlignment="1">
      <alignment vertical="center"/>
    </xf>
    <xf numFmtId="0" fontId="2" fillId="0" borderId="63" xfId="1" applyNumberFormat="1" applyFont="1" applyBorder="1" applyAlignment="1">
      <alignment vertical="center"/>
    </xf>
    <xf numFmtId="178" fontId="2" fillId="3" borderId="10" xfId="1" applyNumberFormat="1" applyFont="1" applyFill="1" applyBorder="1" applyAlignment="1">
      <alignment vertical="center"/>
    </xf>
    <xf numFmtId="178" fontId="2" fillId="3" borderId="64" xfId="1" applyNumberFormat="1" applyFont="1" applyFill="1" applyBorder="1" applyAlignment="1">
      <alignment vertical="center"/>
    </xf>
    <xf numFmtId="178" fontId="2" fillId="3" borderId="11" xfId="1" applyNumberFormat="1" applyFont="1" applyFill="1" applyBorder="1" applyAlignment="1">
      <alignment vertical="center"/>
    </xf>
    <xf numFmtId="0" fontId="2" fillId="0" borderId="0" xfId="1" applyNumberFormat="1" applyFont="1" applyAlignment="1">
      <alignment horizontal="right" vertical="center"/>
    </xf>
    <xf numFmtId="0" fontId="2" fillId="3" borderId="30" xfId="1" applyNumberFormat="1" applyFont="1" applyFill="1" applyBorder="1" applyAlignment="1">
      <alignment vertical="center" shrinkToFit="1"/>
    </xf>
    <xf numFmtId="0" fontId="2" fillId="0" borderId="64" xfId="1" applyNumberFormat="1" applyFont="1" applyBorder="1" applyAlignment="1">
      <alignment horizontal="center" vertical="center"/>
    </xf>
    <xf numFmtId="0" fontId="2" fillId="0" borderId="23" xfId="1" applyNumberFormat="1" applyFont="1" applyBorder="1" applyAlignment="1">
      <alignment vertical="center"/>
    </xf>
    <xf numFmtId="49" fontId="2" fillId="3" borderId="23" xfId="1" applyNumberFormat="1" applyFont="1" applyFill="1" applyBorder="1" applyAlignment="1">
      <alignment horizontal="right" vertical="center"/>
    </xf>
    <xf numFmtId="0" fontId="2" fillId="3" borderId="23" xfId="1" applyNumberFormat="1" applyFont="1" applyFill="1" applyBorder="1" applyAlignment="1">
      <alignment horizontal="right" vertical="center"/>
    </xf>
    <xf numFmtId="49" fontId="2" fillId="3" borderId="0" xfId="1" applyNumberFormat="1" applyFont="1" applyFill="1" applyBorder="1" applyAlignment="1">
      <alignment horizontal="right" vertical="center"/>
    </xf>
    <xf numFmtId="0" fontId="2" fillId="3" borderId="0" xfId="1" applyNumberFormat="1" applyFont="1" applyFill="1" applyBorder="1" applyAlignment="1">
      <alignment horizontal="right" vertical="center"/>
    </xf>
    <xf numFmtId="4" fontId="2" fillId="3" borderId="30" xfId="1" applyNumberFormat="1" applyFont="1" applyFill="1" applyBorder="1" applyAlignment="1">
      <alignment horizontal="right" vertical="center"/>
    </xf>
    <xf numFmtId="0" fontId="2" fillId="0" borderId="10" xfId="1" applyNumberFormat="1" applyFont="1" applyBorder="1" applyAlignment="1">
      <alignment vertical="center"/>
    </xf>
    <xf numFmtId="0" fontId="2" fillId="3" borderId="64" xfId="1" applyNumberFormat="1" applyFont="1" applyFill="1" applyBorder="1" applyAlignment="1">
      <alignment horizontal="right" vertical="center"/>
    </xf>
    <xf numFmtId="0" fontId="2" fillId="0" borderId="64" xfId="1" applyNumberFormat="1" applyFont="1" applyBorder="1" applyAlignment="1">
      <alignment vertical="center"/>
    </xf>
    <xf numFmtId="0" fontId="2" fillId="0" borderId="11" xfId="1" applyNumberFormat="1" applyFont="1" applyBorder="1" applyAlignment="1">
      <alignment vertical="center"/>
    </xf>
    <xf numFmtId="0" fontId="2" fillId="3" borderId="10" xfId="1" applyNumberFormat="1" applyFont="1" applyFill="1" applyBorder="1" applyAlignment="1">
      <alignment vertical="center"/>
    </xf>
    <xf numFmtId="0" fontId="2" fillId="3" borderId="11" xfId="1" applyNumberFormat="1" applyFont="1" applyFill="1" applyBorder="1" applyAlignment="1">
      <alignment vertical="center"/>
    </xf>
    <xf numFmtId="0" fontId="2" fillId="3" borderId="9" xfId="1" applyNumberFormat="1" applyFont="1" applyFill="1" applyBorder="1" applyAlignment="1">
      <alignment vertical="center"/>
    </xf>
    <xf numFmtId="0" fontId="2" fillId="3" borderId="64" xfId="1" applyNumberFormat="1" applyFont="1" applyFill="1" applyBorder="1" applyAlignment="1">
      <alignment vertical="center"/>
    </xf>
    <xf numFmtId="0" fontId="2" fillId="0" borderId="0" xfId="1" applyNumberFormat="1" applyFont="1" applyFill="1" applyBorder="1" applyAlignment="1">
      <alignment vertical="center"/>
    </xf>
    <xf numFmtId="0" fontId="2" fillId="3" borderId="61" xfId="1" applyFont="1" applyFill="1" applyBorder="1" applyAlignment="1">
      <alignment vertical="center"/>
    </xf>
    <xf numFmtId="0" fontId="14" fillId="3" borderId="62" xfId="1" applyFont="1" applyFill="1" applyBorder="1" applyAlignment="1">
      <alignment vertical="center"/>
    </xf>
    <xf numFmtId="0" fontId="2" fillId="3" borderId="62" xfId="1" applyFont="1" applyFill="1" applyBorder="1" applyAlignment="1">
      <alignment vertical="center"/>
    </xf>
    <xf numFmtId="0" fontId="2" fillId="3" borderId="63" xfId="1" applyFont="1" applyFill="1" applyBorder="1" applyAlignment="1">
      <alignment vertical="center"/>
    </xf>
    <xf numFmtId="0" fontId="2" fillId="0" borderId="15" xfId="1" applyNumberFormat="1" applyFont="1" applyFill="1" applyBorder="1" applyAlignment="1">
      <alignment horizontal="center" vertical="center"/>
    </xf>
    <xf numFmtId="0" fontId="2" fillId="0" borderId="15" xfId="1" applyNumberFormat="1" applyFont="1" applyFill="1" applyBorder="1" applyAlignment="1">
      <alignment vertical="center"/>
    </xf>
    <xf numFmtId="0" fontId="2" fillId="3" borderId="11" xfId="1" applyNumberFormat="1" applyFont="1" applyFill="1" applyBorder="1" applyAlignment="1">
      <alignment vertical="center" shrinkToFit="1"/>
    </xf>
    <xf numFmtId="0" fontId="2" fillId="3" borderId="44" xfId="1" applyNumberFormat="1" applyFont="1" applyFill="1" applyBorder="1" applyAlignment="1">
      <alignment vertical="center" shrinkToFit="1"/>
    </xf>
    <xf numFmtId="0" fontId="2" fillId="3" borderId="31" xfId="1" applyNumberFormat="1" applyFont="1" applyFill="1" applyBorder="1" applyAlignment="1">
      <alignment horizontal="left" vertical="center"/>
    </xf>
    <xf numFmtId="0" fontId="2" fillId="3" borderId="29" xfId="1" applyNumberFormat="1" applyFont="1" applyFill="1" applyBorder="1" applyAlignment="1">
      <alignment horizontal="left" vertical="center"/>
    </xf>
    <xf numFmtId="0" fontId="2" fillId="3" borderId="30" xfId="1" applyNumberFormat="1" applyFont="1" applyFill="1" applyBorder="1" applyAlignment="1">
      <alignment horizontal="left" vertical="center"/>
    </xf>
    <xf numFmtId="0" fontId="2" fillId="0" borderId="0" xfId="1" applyNumberFormat="1" applyFont="1" applyAlignment="1">
      <alignment horizontal="center" vertical="center"/>
    </xf>
    <xf numFmtId="0" fontId="2" fillId="2" borderId="9" xfId="1" applyFont="1" applyFill="1" applyBorder="1" applyAlignment="1">
      <alignment horizontal="center" vertical="center"/>
    </xf>
    <xf numFmtId="0" fontId="2" fillId="3" borderId="9" xfId="1" applyFont="1" applyFill="1" applyBorder="1" applyAlignment="1">
      <alignment horizontal="right" vertical="center"/>
    </xf>
    <xf numFmtId="0" fontId="10" fillId="0" borderId="0" xfId="1" applyFont="1" applyAlignment="1">
      <alignment vertical="center"/>
    </xf>
    <xf numFmtId="0" fontId="10" fillId="0" borderId="0" xfId="1" applyFont="1" applyAlignment="1">
      <alignment vertical="center" wrapText="1"/>
    </xf>
    <xf numFmtId="0" fontId="2" fillId="0" borderId="14" xfId="1" applyFont="1" applyBorder="1" applyAlignment="1">
      <alignment horizontal="center" vertical="center"/>
    </xf>
    <xf numFmtId="0" fontId="2" fillId="0" borderId="29" xfId="1" applyFont="1" applyBorder="1" applyAlignment="1">
      <alignment horizontal="center" vertical="center"/>
    </xf>
    <xf numFmtId="0" fontId="9" fillId="3" borderId="31" xfId="1" applyNumberFormat="1" applyFont="1" applyFill="1" applyBorder="1" applyAlignment="1">
      <alignment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3" borderId="6" xfId="1" applyFont="1" applyFill="1" applyBorder="1" applyAlignment="1">
      <alignment horizontal="left" vertical="center"/>
    </xf>
    <xf numFmtId="0" fontId="2" fillId="3" borderId="8" xfId="1" applyFont="1" applyFill="1" applyBorder="1" applyAlignment="1">
      <alignment horizontal="left" vertical="center"/>
    </xf>
    <xf numFmtId="0" fontId="2" fillId="3" borderId="7" xfId="1" applyFont="1" applyFill="1" applyBorder="1" applyAlignment="1">
      <alignment horizontal="left" vertical="center"/>
    </xf>
    <xf numFmtId="0" fontId="5" fillId="0" borderId="0" xfId="1" applyFont="1" applyAlignment="1">
      <alignment horizontal="right" vertical="center"/>
    </xf>
    <xf numFmtId="0" fontId="6" fillId="0" borderId="0" xfId="1" applyFont="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2" borderId="9" xfId="1" applyFont="1" applyFill="1" applyBorder="1" applyAlignment="1">
      <alignment horizontal="center" vertical="center" textRotation="255"/>
    </xf>
    <xf numFmtId="0" fontId="2" fillId="2" borderId="9" xfId="1" applyFont="1" applyFill="1" applyBorder="1" applyAlignment="1">
      <alignment horizontal="center" vertical="center" wrapText="1"/>
    </xf>
    <xf numFmtId="0" fontId="2" fillId="2" borderId="9" xfId="1" applyFont="1" applyFill="1" applyBorder="1" applyAlignment="1">
      <alignment horizontal="center" vertical="center"/>
    </xf>
    <xf numFmtId="0" fontId="2" fillId="3" borderId="10" xfId="1" applyFont="1" applyFill="1" applyBorder="1" applyAlignment="1">
      <alignment horizontal="right" vertical="center"/>
    </xf>
    <xf numFmtId="0" fontId="2" fillId="3" borderId="11" xfId="1" applyFont="1" applyFill="1" applyBorder="1" applyAlignment="1">
      <alignment horizontal="right" vertical="center"/>
    </xf>
    <xf numFmtId="0" fontId="2" fillId="0" borderId="17" xfId="1" applyFont="1" applyBorder="1" applyAlignment="1">
      <alignment horizontal="center" vertical="center"/>
    </xf>
    <xf numFmtId="0" fontId="2" fillId="0" borderId="20" xfId="1" applyFont="1" applyBorder="1" applyAlignment="1">
      <alignment horizontal="center" vertical="center"/>
    </xf>
    <xf numFmtId="177" fontId="2" fillId="3" borderId="9" xfId="1" applyNumberFormat="1" applyFont="1" applyFill="1" applyBorder="1" applyAlignment="1">
      <alignment horizontal="right" vertical="center"/>
    </xf>
    <xf numFmtId="0" fontId="2" fillId="3" borderId="9" xfId="1" applyFont="1" applyFill="1" applyBorder="1" applyAlignment="1">
      <alignment horizontal="right"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2" borderId="14"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6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65" xfId="1" applyFont="1" applyFill="1" applyBorder="1" applyAlignment="1">
      <alignment horizontal="center" vertical="center"/>
    </xf>
    <xf numFmtId="177" fontId="10" fillId="0" borderId="37" xfId="1" applyNumberFormat="1" applyFont="1" applyBorder="1" applyAlignment="1">
      <alignment horizontal="right" vertical="center"/>
    </xf>
    <xf numFmtId="177" fontId="10" fillId="0" borderId="22" xfId="1" applyNumberFormat="1" applyFont="1" applyBorder="1" applyAlignment="1">
      <alignment horizontal="right"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177" fontId="2" fillId="0" borderId="14" xfId="1" applyNumberFormat="1" applyFont="1" applyBorder="1" applyAlignment="1">
      <alignment horizontal="right" vertical="center"/>
    </xf>
    <xf numFmtId="177" fontId="2" fillId="0" borderId="24" xfId="1" applyNumberFormat="1" applyFont="1" applyBorder="1" applyAlignment="1">
      <alignment horizontal="right" vertical="center"/>
    </xf>
    <xf numFmtId="177" fontId="2" fillId="0" borderId="29" xfId="1" applyNumberFormat="1" applyFont="1" applyBorder="1" applyAlignment="1">
      <alignment horizontal="right" vertical="center"/>
    </xf>
    <xf numFmtId="177" fontId="2" fillId="0" borderId="31" xfId="1" applyNumberFormat="1" applyFont="1" applyBorder="1" applyAlignment="1">
      <alignment horizontal="right" vertical="center"/>
    </xf>
    <xf numFmtId="177" fontId="2" fillId="0" borderId="25" xfId="1" applyNumberFormat="1" applyFont="1" applyBorder="1" applyAlignment="1">
      <alignment horizontal="right" vertical="center"/>
    </xf>
    <xf numFmtId="177" fontId="2" fillId="0" borderId="32" xfId="1" applyNumberFormat="1" applyFont="1" applyBorder="1" applyAlignment="1">
      <alignment horizontal="right" vertical="center"/>
    </xf>
    <xf numFmtId="177" fontId="2" fillId="0" borderId="26" xfId="1" applyNumberFormat="1" applyFont="1" applyBorder="1" applyAlignment="1">
      <alignment horizontal="right" vertical="center"/>
    </xf>
    <xf numFmtId="0" fontId="2" fillId="0" borderId="27" xfId="1" applyFont="1" applyBorder="1" applyAlignment="1">
      <alignment horizontal="center" vertical="center"/>
    </xf>
    <xf numFmtId="0" fontId="2" fillId="0" borderId="33" xfId="1" applyFont="1" applyBorder="1" applyAlignment="1">
      <alignment horizontal="center" vertical="center"/>
    </xf>
    <xf numFmtId="0" fontId="2" fillId="0" borderId="28" xfId="1" applyFont="1" applyBorder="1" applyAlignment="1">
      <alignment horizontal="center" vertical="center"/>
    </xf>
    <xf numFmtId="0" fontId="2" fillId="0" borderId="34" xfId="1" applyFont="1" applyBorder="1" applyAlignment="1">
      <alignment horizontal="center" vertical="center"/>
    </xf>
    <xf numFmtId="177" fontId="2" fillId="3" borderId="10" xfId="1" applyNumberFormat="1" applyFont="1" applyFill="1" applyBorder="1" applyAlignment="1">
      <alignment horizontal="right" vertical="center"/>
    </xf>
    <xf numFmtId="177" fontId="2" fillId="3" borderId="11" xfId="1" applyNumberFormat="1" applyFont="1" applyFill="1" applyBorder="1" applyAlignment="1">
      <alignment horizontal="right" vertical="center"/>
    </xf>
    <xf numFmtId="177" fontId="2" fillId="0" borderId="9" xfId="1" applyNumberFormat="1" applyFont="1" applyBorder="1" applyAlignment="1">
      <alignment horizontal="right" vertical="center"/>
    </xf>
    <xf numFmtId="177" fontId="2" fillId="0" borderId="10" xfId="1" applyNumberFormat="1" applyFont="1" applyBorder="1" applyAlignment="1">
      <alignment horizontal="right" vertical="center"/>
    </xf>
    <xf numFmtId="0" fontId="8" fillId="2" borderId="45" xfId="1" applyNumberFormat="1" applyFont="1" applyFill="1" applyBorder="1" applyAlignment="1">
      <alignment horizontal="center" vertical="center"/>
    </xf>
    <xf numFmtId="0" fontId="2" fillId="2" borderId="45" xfId="1" applyFont="1" applyFill="1" applyBorder="1" applyAlignment="1">
      <alignment horizontal="center" vertical="center"/>
    </xf>
    <xf numFmtId="0" fontId="2" fillId="2" borderId="49" xfId="1" applyNumberFormat="1" applyFont="1" applyFill="1" applyBorder="1" applyAlignment="1">
      <alignment horizontal="center" vertical="center"/>
    </xf>
    <xf numFmtId="0" fontId="2" fillId="2" borderId="50" xfId="1" applyNumberFormat="1" applyFont="1" applyFill="1" applyBorder="1" applyAlignment="1">
      <alignment horizontal="center" vertical="center"/>
    </xf>
    <xf numFmtId="0" fontId="2" fillId="2" borderId="46" xfId="1" applyNumberFormat="1" applyFont="1" applyFill="1" applyBorder="1" applyAlignment="1">
      <alignment horizontal="center" vertical="center"/>
    </xf>
    <xf numFmtId="0" fontId="2" fillId="2" borderId="47" xfId="1" applyNumberFormat="1" applyFont="1" applyFill="1" applyBorder="1" applyAlignment="1">
      <alignment horizontal="center" vertical="center"/>
    </xf>
    <xf numFmtId="0" fontId="2" fillId="2" borderId="51" xfId="1" applyNumberFormat="1" applyFont="1" applyFill="1" applyBorder="1" applyAlignment="1">
      <alignment horizontal="center" vertical="center"/>
    </xf>
    <xf numFmtId="0" fontId="2" fillId="2" borderId="48" xfId="1" applyNumberFormat="1" applyFont="1" applyFill="1" applyBorder="1" applyAlignment="1">
      <alignment horizontal="center" vertical="center"/>
    </xf>
    <xf numFmtId="177" fontId="10" fillId="0" borderId="38" xfId="1" applyNumberFormat="1" applyFont="1" applyBorder="1" applyAlignment="1">
      <alignment horizontal="right" vertical="center"/>
    </xf>
    <xf numFmtId="177" fontId="10" fillId="0" borderId="39" xfId="1" applyNumberFormat="1" applyFont="1" applyBorder="1" applyAlignment="1">
      <alignment horizontal="right"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3" borderId="0" xfId="1" applyFont="1" applyFill="1" applyBorder="1" applyAlignment="1">
      <alignment vertical="center"/>
    </xf>
    <xf numFmtId="0" fontId="2" fillId="3" borderId="5" xfId="1" applyFont="1" applyFill="1" applyBorder="1" applyAlignment="1">
      <alignment vertical="center"/>
    </xf>
    <xf numFmtId="0" fontId="2" fillId="2" borderId="9" xfId="1" applyNumberFormat="1" applyFont="1" applyFill="1" applyBorder="1" applyAlignment="1">
      <alignment horizontal="center" vertical="center"/>
    </xf>
    <xf numFmtId="0" fontId="2" fillId="2" borderId="14" xfId="1" applyNumberFormat="1" applyFont="1" applyFill="1" applyBorder="1" applyAlignment="1">
      <alignment horizontal="center" vertical="center"/>
    </xf>
    <xf numFmtId="0" fontId="2" fillId="2" borderId="23" xfId="1" applyNumberFormat="1" applyFont="1" applyFill="1" applyBorder="1" applyAlignment="1">
      <alignment horizontal="center" vertical="center"/>
    </xf>
    <xf numFmtId="0" fontId="2" fillId="2" borderId="24" xfId="1" applyNumberFormat="1" applyFont="1" applyFill="1" applyBorder="1" applyAlignment="1">
      <alignment horizontal="center" vertical="center"/>
    </xf>
    <xf numFmtId="0" fontId="2" fillId="2" borderId="15" xfId="1" applyNumberFormat="1" applyFont="1" applyFill="1" applyBorder="1" applyAlignment="1">
      <alignment horizontal="center" vertical="center"/>
    </xf>
    <xf numFmtId="0" fontId="2" fillId="2" borderId="0" xfId="1" applyNumberFormat="1" applyFont="1" applyFill="1" applyBorder="1" applyAlignment="1">
      <alignment horizontal="center" vertical="center"/>
    </xf>
    <xf numFmtId="0" fontId="2" fillId="2" borderId="44" xfId="1" applyNumberFormat="1" applyFont="1" applyFill="1" applyBorder="1" applyAlignment="1">
      <alignment horizontal="center" vertical="center"/>
    </xf>
    <xf numFmtId="0" fontId="2" fillId="2" borderId="29" xfId="1" applyNumberFormat="1" applyFont="1" applyFill="1" applyBorder="1" applyAlignment="1">
      <alignment horizontal="center" vertical="center"/>
    </xf>
    <xf numFmtId="0" fontId="2" fillId="2" borderId="30" xfId="1" applyNumberFormat="1" applyFont="1" applyFill="1" applyBorder="1" applyAlignment="1">
      <alignment horizontal="center" vertical="center"/>
    </xf>
    <xf numFmtId="0" fontId="2" fillId="2" borderId="31" xfId="1" applyNumberFormat="1" applyFont="1" applyFill="1" applyBorder="1" applyAlignment="1">
      <alignment horizontal="center" vertical="center"/>
    </xf>
    <xf numFmtId="0" fontId="2" fillId="2" borderId="25" xfId="1" applyNumberFormat="1" applyFont="1" applyFill="1" applyBorder="1" applyAlignment="1">
      <alignment horizontal="center" vertical="center"/>
    </xf>
    <xf numFmtId="0" fontId="2" fillId="2" borderId="10" xfId="1" applyNumberFormat="1" applyFont="1" applyFill="1" applyBorder="1" applyAlignment="1">
      <alignment horizontal="center" vertical="center"/>
    </xf>
    <xf numFmtId="0" fontId="2" fillId="0" borderId="55" xfId="1" applyNumberFormat="1" applyFont="1" applyBorder="1" applyAlignment="1">
      <alignment horizontal="center" vertical="center"/>
    </xf>
    <xf numFmtId="0" fontId="2" fillId="0" borderId="56" xfId="1" applyNumberFormat="1" applyFont="1" applyBorder="1" applyAlignment="1">
      <alignment horizontal="center" vertical="center"/>
    </xf>
    <xf numFmtId="0" fontId="2" fillId="0" borderId="57" xfId="1" applyNumberFormat="1" applyFont="1" applyBorder="1" applyAlignment="1">
      <alignment horizontal="center" vertical="center"/>
    </xf>
    <xf numFmtId="0" fontId="2" fillId="0" borderId="55" xfId="1" applyNumberFormat="1" applyFont="1" applyBorder="1" applyAlignment="1">
      <alignment horizontal="left" vertical="center" shrinkToFit="1"/>
    </xf>
    <xf numFmtId="0" fontId="2" fillId="0" borderId="58" xfId="1" applyNumberFormat="1" applyFont="1" applyBorder="1" applyAlignment="1">
      <alignment horizontal="left" vertical="center" shrinkToFit="1"/>
    </xf>
    <xf numFmtId="177" fontId="2" fillId="3" borderId="19" xfId="1" applyNumberFormat="1" applyFont="1" applyFill="1" applyBorder="1" applyAlignment="1">
      <alignment horizontal="right" vertical="center"/>
    </xf>
    <xf numFmtId="177" fontId="2" fillId="3" borderId="53" xfId="1" applyNumberFormat="1" applyFont="1" applyFill="1" applyBorder="1" applyAlignment="1">
      <alignment horizontal="right" vertical="center"/>
    </xf>
    <xf numFmtId="177" fontId="2" fillId="0" borderId="19" xfId="1" applyNumberFormat="1" applyFont="1" applyBorder="1" applyAlignment="1">
      <alignment horizontal="right" vertical="center"/>
    </xf>
    <xf numFmtId="177" fontId="2" fillId="0" borderId="54" xfId="1" applyNumberFormat="1" applyFont="1" applyBorder="1" applyAlignment="1">
      <alignment horizontal="right" vertical="center"/>
    </xf>
    <xf numFmtId="0" fontId="2" fillId="2" borderId="9"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0" borderId="16" xfId="1" applyNumberFormat="1" applyFont="1" applyBorder="1" applyAlignment="1">
      <alignment horizontal="center"/>
    </xf>
    <xf numFmtId="0" fontId="2" fillId="0" borderId="43" xfId="1" applyNumberFormat="1" applyFont="1" applyBorder="1" applyAlignment="1">
      <alignment horizontal="center"/>
    </xf>
    <xf numFmtId="0" fontId="2" fillId="0" borderId="52" xfId="1" applyNumberFormat="1" applyFont="1" applyBorder="1" applyAlignment="1">
      <alignment horizontal="center"/>
    </xf>
    <xf numFmtId="0" fontId="2" fillId="0" borderId="43" xfId="1" applyNumberFormat="1" applyFont="1" applyBorder="1" applyAlignment="1">
      <alignment horizontal="left" vertical="center"/>
    </xf>
    <xf numFmtId="0" fontId="2" fillId="0" borderId="52" xfId="1" applyNumberFormat="1" applyFont="1" applyBorder="1" applyAlignment="1">
      <alignment horizontal="left" vertical="center"/>
    </xf>
    <xf numFmtId="177" fontId="2" fillId="3" borderId="54" xfId="1" applyNumberFormat="1" applyFont="1" applyFill="1" applyBorder="1" applyAlignment="1">
      <alignment horizontal="right" vertical="center"/>
    </xf>
    <xf numFmtId="177" fontId="2" fillId="0" borderId="53" xfId="1" applyNumberFormat="1" applyFont="1" applyBorder="1" applyAlignment="1">
      <alignment horizontal="right" vertical="center"/>
    </xf>
    <xf numFmtId="0" fontId="2" fillId="0" borderId="55" xfId="1" applyNumberFormat="1" applyFont="1" applyBorder="1" applyAlignment="1">
      <alignment horizontal="left" vertical="center"/>
    </xf>
    <xf numFmtId="0" fontId="2" fillId="0" borderId="58" xfId="1" applyNumberFormat="1" applyFont="1" applyBorder="1" applyAlignment="1">
      <alignment horizontal="left" vertical="center"/>
    </xf>
    <xf numFmtId="0" fontId="2" fillId="3" borderId="30" xfId="1" applyNumberFormat="1" applyFont="1" applyFill="1" applyBorder="1" applyAlignment="1">
      <alignment horizontal="left" vertical="center" shrinkToFit="1"/>
    </xf>
    <xf numFmtId="0" fontId="2" fillId="3" borderId="31" xfId="1" applyNumberFormat="1" applyFont="1" applyFill="1" applyBorder="1" applyAlignment="1">
      <alignment horizontal="left" vertical="center" shrinkToFit="1"/>
    </xf>
    <xf numFmtId="0" fontId="2" fillId="0" borderId="29" xfId="1" applyNumberFormat="1" applyFont="1" applyBorder="1" applyAlignment="1">
      <alignment horizontal="center" vertical="center"/>
    </xf>
    <xf numFmtId="0" fontId="2" fillId="0" borderId="30" xfId="1" applyNumberFormat="1" applyFont="1" applyBorder="1" applyAlignment="1">
      <alignment horizontal="center" vertical="center"/>
    </xf>
    <xf numFmtId="0" fontId="8" fillId="2" borderId="10" xfId="1" applyNumberFormat="1" applyFont="1" applyFill="1" applyBorder="1" applyAlignment="1">
      <alignment horizontal="center" vertical="center" wrapText="1"/>
    </xf>
    <xf numFmtId="0" fontId="8" fillId="2" borderId="64" xfId="1" applyNumberFormat="1" applyFont="1" applyFill="1" applyBorder="1" applyAlignment="1">
      <alignment horizontal="center" vertical="center"/>
    </xf>
    <xf numFmtId="0" fontId="8" fillId="2" borderId="11" xfId="1" applyNumberFormat="1" applyFont="1" applyFill="1" applyBorder="1" applyAlignment="1">
      <alignment horizontal="center" vertical="center"/>
    </xf>
    <xf numFmtId="178" fontId="10" fillId="0" borderId="10" xfId="1" applyNumberFormat="1" applyFont="1" applyBorder="1" applyAlignment="1">
      <alignment horizontal="center" vertical="center"/>
    </xf>
    <xf numFmtId="178" fontId="10" fillId="0" borderId="64" xfId="1" applyNumberFormat="1" applyFont="1" applyBorder="1" applyAlignment="1">
      <alignment horizontal="center" vertical="center"/>
    </xf>
    <xf numFmtId="178" fontId="10" fillId="0" borderId="11" xfId="1" applyNumberFormat="1" applyFont="1" applyBorder="1" applyAlignment="1">
      <alignment horizontal="center" vertical="center"/>
    </xf>
    <xf numFmtId="0" fontId="2" fillId="2" borderId="64" xfId="1" applyNumberFormat="1" applyFont="1" applyFill="1" applyBorder="1" applyAlignment="1">
      <alignment horizontal="center" vertical="center"/>
    </xf>
    <xf numFmtId="0" fontId="2" fillId="2" borderId="11" xfId="1" applyNumberFormat="1" applyFont="1" applyFill="1" applyBorder="1" applyAlignment="1">
      <alignment horizontal="center" vertical="center"/>
    </xf>
    <xf numFmtId="178" fontId="2" fillId="3" borderId="10" xfId="1" applyNumberFormat="1" applyFont="1" applyFill="1" applyBorder="1" applyAlignment="1">
      <alignment horizontal="center" vertical="center"/>
    </xf>
    <xf numFmtId="178" fontId="2" fillId="3" borderId="64" xfId="1" applyNumberFormat="1" applyFont="1" applyFill="1" applyBorder="1" applyAlignment="1">
      <alignment horizontal="center" vertical="center"/>
    </xf>
    <xf numFmtId="178" fontId="2" fillId="3" borderId="11" xfId="1" applyNumberFormat="1" applyFont="1" applyFill="1" applyBorder="1" applyAlignment="1">
      <alignment horizontal="center" vertical="center"/>
    </xf>
    <xf numFmtId="0" fontId="2" fillId="0" borderId="15"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3" borderId="0" xfId="1" applyNumberFormat="1" applyFont="1" applyFill="1" applyBorder="1" applyAlignment="1">
      <alignment horizontal="left" vertical="center" shrinkToFit="1"/>
    </xf>
    <xf numFmtId="0" fontId="2" fillId="3" borderId="44" xfId="1" applyNumberFormat="1" applyFont="1" applyFill="1" applyBorder="1" applyAlignment="1">
      <alignment horizontal="left" vertical="center" shrinkToFit="1"/>
    </xf>
    <xf numFmtId="0" fontId="2" fillId="3" borderId="10" xfId="1" applyNumberFormat="1" applyFont="1" applyFill="1" applyBorder="1" applyAlignment="1">
      <alignment horizontal="right" vertical="center"/>
    </xf>
    <xf numFmtId="0" fontId="2" fillId="3" borderId="64" xfId="1" applyNumberFormat="1" applyFont="1" applyFill="1" applyBorder="1" applyAlignment="1">
      <alignment horizontal="right" vertical="center"/>
    </xf>
    <xf numFmtId="0" fontId="2" fillId="3" borderId="64" xfId="1" applyNumberFormat="1" applyFont="1" applyFill="1" applyBorder="1" applyAlignment="1">
      <alignment horizontal="left" vertical="center"/>
    </xf>
    <xf numFmtId="0" fontId="2" fillId="3" borderId="11" xfId="1" applyNumberFormat="1" applyFont="1" applyFill="1" applyBorder="1" applyAlignment="1">
      <alignment horizontal="left" vertical="center"/>
    </xf>
    <xf numFmtId="0" fontId="2" fillId="3" borderId="14" xfId="1" applyNumberFormat="1" applyFont="1" applyFill="1" applyBorder="1" applyAlignment="1">
      <alignment horizontal="right" vertical="center"/>
    </xf>
    <xf numFmtId="0" fontId="2" fillId="3" borderId="23" xfId="1" applyNumberFormat="1" applyFont="1" applyFill="1" applyBorder="1" applyAlignment="1">
      <alignment horizontal="right" vertical="center"/>
    </xf>
    <xf numFmtId="0" fontId="2" fillId="0" borderId="29" xfId="1" applyNumberFormat="1" applyFont="1" applyBorder="1" applyAlignment="1">
      <alignment horizontal="right" vertical="center"/>
    </xf>
    <xf numFmtId="0" fontId="2" fillId="0" borderId="30" xfId="1" applyNumberFormat="1" applyFont="1" applyBorder="1" applyAlignment="1">
      <alignment horizontal="right" vertical="center"/>
    </xf>
    <xf numFmtId="0" fontId="2" fillId="0" borderId="29"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2" fillId="0" borderId="14" xfId="1" applyNumberFormat="1" applyFont="1" applyFill="1" applyBorder="1" applyAlignment="1">
      <alignment horizontal="center" vertical="center"/>
    </xf>
    <xf numFmtId="0" fontId="2" fillId="3" borderId="29" xfId="1" applyNumberFormat="1" applyFont="1" applyFill="1" applyBorder="1" applyAlignment="1">
      <alignment horizontal="left" vertical="center" shrinkToFit="1"/>
    </xf>
    <xf numFmtId="0" fontId="2" fillId="0" borderId="15" xfId="1" applyNumberFormat="1" applyFont="1" applyFill="1" applyBorder="1" applyAlignment="1">
      <alignment horizontal="center" vertical="center"/>
    </xf>
    <xf numFmtId="0" fontId="2" fillId="2" borderId="26" xfId="1" applyNumberFormat="1" applyFont="1" applyFill="1" applyBorder="1" applyAlignment="1">
      <alignment horizontal="center" vertical="center"/>
    </xf>
    <xf numFmtId="0" fontId="2" fillId="2" borderId="32" xfId="1" applyNumberFormat="1" applyFont="1" applyFill="1" applyBorder="1" applyAlignment="1">
      <alignment horizontal="center" vertical="center"/>
    </xf>
    <xf numFmtId="0" fontId="2" fillId="3" borderId="23" xfId="1" applyNumberFormat="1" applyFont="1" applyFill="1" applyBorder="1" applyAlignment="1">
      <alignment horizontal="left" vertical="center" shrinkToFit="1"/>
    </xf>
    <xf numFmtId="0" fontId="2" fillId="3" borderId="24" xfId="1" applyNumberFormat="1" applyFont="1" applyFill="1" applyBorder="1" applyAlignment="1">
      <alignment horizontal="left" vertical="center" shrinkToFit="1"/>
    </xf>
    <xf numFmtId="0" fontId="2" fillId="0" borderId="55" xfId="1" applyNumberFormat="1" applyFont="1" applyBorder="1" applyAlignment="1">
      <alignment horizontal="left" vertical="center" wrapText="1" shrinkToFit="1"/>
    </xf>
    <xf numFmtId="0" fontId="2" fillId="0" borderId="58" xfId="1" applyNumberFormat="1" applyFont="1" applyBorder="1" applyAlignment="1">
      <alignment horizontal="left" vertical="center" wrapText="1" shrinkToFi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52" lockText="1" noThreeD="1"/>
</file>

<file path=xl/ctrlProps/ctrlProp10.xml><?xml version="1.0" encoding="utf-8"?>
<formControlPr xmlns="http://schemas.microsoft.com/office/spreadsheetml/2009/9/main" objectType="CheckBox" fmlaLink="$R$61" lockText="1" noThreeD="1"/>
</file>

<file path=xl/ctrlProps/ctrlProp11.xml><?xml version="1.0" encoding="utf-8"?>
<formControlPr xmlns="http://schemas.microsoft.com/office/spreadsheetml/2009/9/main" objectType="CheckBox" fmlaLink="$R$62"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76" lockText="1" noThreeD="1"/>
</file>

<file path=xl/ctrlProps/ctrlProp14.xml><?xml version="1.0" encoding="utf-8"?>
<formControlPr xmlns="http://schemas.microsoft.com/office/spreadsheetml/2009/9/main" objectType="CheckBox" fmlaLink="$R$81" lockText="1" noThreeD="1"/>
</file>

<file path=xl/ctrlProps/ctrlProp15.xml><?xml version="1.0" encoding="utf-8"?>
<formControlPr xmlns="http://schemas.microsoft.com/office/spreadsheetml/2009/9/main" objectType="CheckBox" fmlaLink="$R$82" lockText="1" noThreeD="1"/>
</file>

<file path=xl/ctrlProps/ctrlProp16.xml><?xml version="1.0" encoding="utf-8"?>
<formControlPr xmlns="http://schemas.microsoft.com/office/spreadsheetml/2009/9/main" objectType="CheckBox" fmlaLink="$R$83" lockText="1" noThreeD="1"/>
</file>

<file path=xl/ctrlProps/ctrlProp17.xml><?xml version="1.0" encoding="utf-8"?>
<formControlPr xmlns="http://schemas.microsoft.com/office/spreadsheetml/2009/9/main" objectType="CheckBox" fmlaLink="$R$84" lockText="1" noThreeD="1"/>
</file>

<file path=xl/ctrlProps/ctrlProp18.xml><?xml version="1.0" encoding="utf-8"?>
<formControlPr xmlns="http://schemas.microsoft.com/office/spreadsheetml/2009/9/main" objectType="CheckBox" fmlaLink="$R$92" lockText="1" noThreeD="1"/>
</file>

<file path=xl/ctrlProps/ctrlProp19.xml><?xml version="1.0" encoding="utf-8"?>
<formControlPr xmlns="http://schemas.microsoft.com/office/spreadsheetml/2009/9/main" objectType="CheckBox" fmlaLink="$R$94" lockText="1" noThreeD="1"/>
</file>

<file path=xl/ctrlProps/ctrlProp2.xml><?xml version="1.0" encoding="utf-8"?>
<formControlPr xmlns="http://schemas.microsoft.com/office/spreadsheetml/2009/9/main" objectType="CheckBox" fmlaLink="$R$53" lockText="1" noThreeD="1"/>
</file>

<file path=xl/ctrlProps/ctrlProp20.xml><?xml version="1.0" encoding="utf-8"?>
<formControlPr xmlns="http://schemas.microsoft.com/office/spreadsheetml/2009/9/main" objectType="CheckBox" fmlaLink="$R$93" lockText="1" noThreeD="1"/>
</file>

<file path=xl/ctrlProps/ctrlProp21.xml><?xml version="1.0" encoding="utf-8"?>
<formControlPr xmlns="http://schemas.microsoft.com/office/spreadsheetml/2009/9/main" objectType="CheckBox" fmlaLink="$R$95" lockText="1" noThreeD="1"/>
</file>

<file path=xl/ctrlProps/ctrlProp22.xml><?xml version="1.0" encoding="utf-8"?>
<formControlPr xmlns="http://schemas.microsoft.com/office/spreadsheetml/2009/9/main" objectType="CheckBox" fmlaLink="$R$106" lockText="1" noThreeD="1"/>
</file>

<file path=xl/ctrlProps/ctrlProp23.xml><?xml version="1.0" encoding="utf-8"?>
<formControlPr xmlns="http://schemas.microsoft.com/office/spreadsheetml/2009/9/main" objectType="CheckBox" fmlaLink="$R$107" lockText="1" noThreeD="1"/>
</file>

<file path=xl/ctrlProps/ctrlProp24.xml><?xml version="1.0" encoding="utf-8"?>
<formControlPr xmlns="http://schemas.microsoft.com/office/spreadsheetml/2009/9/main" objectType="CheckBox" fmlaLink="$R$108" lockText="1" noThreeD="1"/>
</file>

<file path=xl/ctrlProps/ctrlProp25.xml><?xml version="1.0" encoding="utf-8"?>
<formControlPr xmlns="http://schemas.microsoft.com/office/spreadsheetml/2009/9/main" objectType="CheckBox" fmlaLink="$R$109"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5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5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56"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57"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R$58" lockText="1" noThreeD="1"/>
</file>

<file path=xl/ctrlProps/ctrlProp8.xml><?xml version="1.0" encoding="utf-8"?>
<formControlPr xmlns="http://schemas.microsoft.com/office/spreadsheetml/2009/9/main" objectType="CheckBox" fmlaLink="$R$59" lockText="1" noThreeD="1"/>
</file>

<file path=xl/ctrlProps/ctrlProp9.xml><?xml version="1.0" encoding="utf-8"?>
<formControlPr xmlns="http://schemas.microsoft.com/office/spreadsheetml/2009/9/main" objectType="CheckBox" fmlaLink="$R$6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13</xdr:col>
      <xdr:colOff>56031</xdr:colOff>
      <xdr:row>52</xdr:row>
      <xdr:rowOff>89652</xdr:rowOff>
    </xdr:from>
    <xdr:to>
      <xdr:col>13</xdr:col>
      <xdr:colOff>571500</xdr:colOff>
      <xdr:row>60</xdr:row>
      <xdr:rowOff>123266</xdr:rowOff>
    </xdr:to>
    <xdr:sp macro="" textlink="">
      <xdr:nvSpPr>
        <xdr:cNvPr id="2" name="屈折矢印 1"/>
        <xdr:cNvSpPr/>
      </xdr:nvSpPr>
      <xdr:spPr>
        <a:xfrm rot="16200000" flipH="1">
          <a:off x="7964584" y="15879299"/>
          <a:ext cx="2548214" cy="515469"/>
        </a:xfrm>
        <a:prstGeom prst="bentUpArrow">
          <a:avLst>
            <a:gd name="adj1" fmla="val 15486"/>
            <a:gd name="adj2" fmla="val 25794"/>
            <a:gd name="adj3" fmla="val 39286"/>
          </a:avLst>
        </a:prstGeom>
        <a:solidFill>
          <a:sysClr val="window" lastClr="FFFFFF"/>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58</xdr:row>
          <xdr:rowOff>295275</xdr:rowOff>
        </xdr:from>
        <xdr:to>
          <xdr:col>1</xdr:col>
          <xdr:colOff>609600</xdr:colOff>
          <xdr:row>59</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19050</xdr:rowOff>
        </xdr:from>
        <xdr:to>
          <xdr:col>4</xdr:col>
          <xdr:colOff>247650</xdr:colOff>
          <xdr:row>64</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64</xdr:row>
          <xdr:rowOff>28575</xdr:rowOff>
        </xdr:from>
        <xdr:to>
          <xdr:col>7</xdr:col>
          <xdr:colOff>304800</xdr:colOff>
          <xdr:row>64</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64</xdr:row>
          <xdr:rowOff>19050</xdr:rowOff>
        </xdr:from>
        <xdr:to>
          <xdr:col>8</xdr:col>
          <xdr:colOff>904875</xdr:colOff>
          <xdr:row>64</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64</xdr:row>
          <xdr:rowOff>19050</xdr:rowOff>
        </xdr:from>
        <xdr:to>
          <xdr:col>10</xdr:col>
          <xdr:colOff>485775</xdr:colOff>
          <xdr:row>64</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64</xdr:row>
          <xdr:rowOff>28575</xdr:rowOff>
        </xdr:from>
        <xdr:to>
          <xdr:col>11</xdr:col>
          <xdr:colOff>742950</xdr:colOff>
          <xdr:row>64</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19050</xdr:rowOff>
        </xdr:from>
        <xdr:to>
          <xdr:col>4</xdr:col>
          <xdr:colOff>247650</xdr:colOff>
          <xdr:row>65</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19050</xdr:rowOff>
        </xdr:from>
        <xdr:to>
          <xdr:col>4</xdr:col>
          <xdr:colOff>247650</xdr:colOff>
          <xdr:row>66</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66</xdr:row>
          <xdr:rowOff>19050</xdr:rowOff>
        </xdr:from>
        <xdr:to>
          <xdr:col>8</xdr:col>
          <xdr:colOff>904875</xdr:colOff>
          <xdr:row>66</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66</xdr:row>
          <xdr:rowOff>19050</xdr:rowOff>
        </xdr:from>
        <xdr:to>
          <xdr:col>11</xdr:col>
          <xdr:colOff>904875</xdr:colOff>
          <xdr:row>66</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28575</xdr:rowOff>
        </xdr:from>
        <xdr:to>
          <xdr:col>4</xdr:col>
          <xdr:colOff>247650</xdr:colOff>
          <xdr:row>67</xdr:row>
          <xdr:rowOff>304800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67</xdr:row>
          <xdr:rowOff>28575</xdr:rowOff>
        </xdr:from>
        <xdr:to>
          <xdr:col>8</xdr:col>
          <xdr:colOff>895350</xdr:colOff>
          <xdr:row>67</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67</xdr:row>
          <xdr:rowOff>19050</xdr:rowOff>
        </xdr:from>
        <xdr:to>
          <xdr:col>11</xdr:col>
          <xdr:colOff>904875</xdr:colOff>
          <xdr:row>67</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9525</xdr:rowOff>
        </xdr:from>
        <xdr:to>
          <xdr:col>6</xdr:col>
          <xdr:colOff>257175</xdr:colOff>
          <xdr:row>101</xdr:row>
          <xdr:rowOff>295275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101</xdr:row>
          <xdr:rowOff>19050</xdr:rowOff>
        </xdr:from>
        <xdr:to>
          <xdr:col>8</xdr:col>
          <xdr:colOff>323850</xdr:colOff>
          <xdr:row>101</xdr:row>
          <xdr:rowOff>295275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101</xdr:row>
          <xdr:rowOff>9525</xdr:rowOff>
        </xdr:from>
        <xdr:to>
          <xdr:col>9</xdr:col>
          <xdr:colOff>323850</xdr:colOff>
          <xdr:row>101</xdr:row>
          <xdr:rowOff>295275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101</xdr:row>
          <xdr:rowOff>9525</xdr:rowOff>
        </xdr:from>
        <xdr:to>
          <xdr:col>11</xdr:col>
          <xdr:colOff>0</xdr:colOff>
          <xdr:row>101</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121</xdr:row>
          <xdr:rowOff>9525</xdr:rowOff>
        </xdr:from>
        <xdr:to>
          <xdr:col>6</xdr:col>
          <xdr:colOff>257175</xdr:colOff>
          <xdr:row>121</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19050</xdr:rowOff>
        </xdr:from>
        <xdr:to>
          <xdr:col>6</xdr:col>
          <xdr:colOff>257175</xdr:colOff>
          <xdr:row>122</xdr:row>
          <xdr:rowOff>295275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121</xdr:row>
          <xdr:rowOff>28575</xdr:rowOff>
        </xdr:from>
        <xdr:to>
          <xdr:col>9</xdr:col>
          <xdr:colOff>904875</xdr:colOff>
          <xdr:row>121</xdr:row>
          <xdr:rowOff>304800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122</xdr:row>
          <xdr:rowOff>19050</xdr:rowOff>
        </xdr:from>
        <xdr:to>
          <xdr:col>9</xdr:col>
          <xdr:colOff>904875</xdr:colOff>
          <xdr:row>122</xdr:row>
          <xdr:rowOff>295275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129</xdr:row>
          <xdr:rowOff>19050</xdr:rowOff>
        </xdr:from>
        <xdr:to>
          <xdr:col>8</xdr:col>
          <xdr:colOff>904875</xdr:colOff>
          <xdr:row>129</xdr:row>
          <xdr:rowOff>295275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129</xdr:row>
          <xdr:rowOff>19050</xdr:rowOff>
        </xdr:from>
        <xdr:to>
          <xdr:col>10</xdr:col>
          <xdr:colOff>904875</xdr:colOff>
          <xdr:row>129</xdr:row>
          <xdr:rowOff>295275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130</xdr:row>
          <xdr:rowOff>19050</xdr:rowOff>
        </xdr:from>
        <xdr:to>
          <xdr:col>8</xdr:col>
          <xdr:colOff>904875</xdr:colOff>
          <xdr:row>130</xdr:row>
          <xdr:rowOff>295275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130</xdr:row>
          <xdr:rowOff>19050</xdr:rowOff>
        </xdr:from>
        <xdr:to>
          <xdr:col>10</xdr:col>
          <xdr:colOff>904875</xdr:colOff>
          <xdr:row>130</xdr:row>
          <xdr:rowOff>295275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28575</xdr:rowOff>
        </xdr:from>
        <xdr:to>
          <xdr:col>4</xdr:col>
          <xdr:colOff>247650</xdr:colOff>
          <xdr:row>138</xdr:row>
          <xdr:rowOff>304800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148</xdr:row>
          <xdr:rowOff>9525</xdr:rowOff>
        </xdr:from>
        <xdr:to>
          <xdr:col>4</xdr:col>
          <xdr:colOff>257175</xdr:colOff>
          <xdr:row>148</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148</xdr:row>
          <xdr:rowOff>19050</xdr:rowOff>
        </xdr:from>
        <xdr:to>
          <xdr:col>8</xdr:col>
          <xdr:colOff>904875</xdr:colOff>
          <xdr:row>148</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149</xdr:row>
          <xdr:rowOff>9525</xdr:rowOff>
        </xdr:from>
        <xdr:to>
          <xdr:col>4</xdr:col>
          <xdr:colOff>247650</xdr:colOff>
          <xdr:row>149</xdr:row>
          <xdr:rowOff>295275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150</xdr:row>
          <xdr:rowOff>9525</xdr:rowOff>
        </xdr:from>
        <xdr:to>
          <xdr:col>4</xdr:col>
          <xdr:colOff>247650</xdr:colOff>
          <xdr:row>150</xdr:row>
          <xdr:rowOff>295275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151</xdr:row>
          <xdr:rowOff>19050</xdr:rowOff>
        </xdr:from>
        <xdr:to>
          <xdr:col>4</xdr:col>
          <xdr:colOff>247650</xdr:colOff>
          <xdr:row>151</xdr:row>
          <xdr:rowOff>295275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151</xdr:row>
          <xdr:rowOff>28575</xdr:rowOff>
        </xdr:from>
        <xdr:to>
          <xdr:col>11</xdr:col>
          <xdr:colOff>0</xdr:colOff>
          <xdr:row>151</xdr:row>
          <xdr:rowOff>304800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152</xdr:row>
          <xdr:rowOff>19050</xdr:rowOff>
        </xdr:from>
        <xdr:to>
          <xdr:col>4</xdr:col>
          <xdr:colOff>247650</xdr:colOff>
          <xdr:row>152</xdr:row>
          <xdr:rowOff>295275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152</xdr:row>
          <xdr:rowOff>19050</xdr:rowOff>
        </xdr:from>
        <xdr:to>
          <xdr:col>9</xdr:col>
          <xdr:colOff>0</xdr:colOff>
          <xdr:row>152</xdr:row>
          <xdr:rowOff>295275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153</xdr:row>
          <xdr:rowOff>19050</xdr:rowOff>
        </xdr:from>
        <xdr:to>
          <xdr:col>4</xdr:col>
          <xdr:colOff>247650</xdr:colOff>
          <xdr:row>153</xdr:row>
          <xdr:rowOff>295275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154</xdr:row>
          <xdr:rowOff>19050</xdr:rowOff>
        </xdr:from>
        <xdr:to>
          <xdr:col>4</xdr:col>
          <xdr:colOff>247650</xdr:colOff>
          <xdr:row>154</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154</xdr:row>
          <xdr:rowOff>19050</xdr:rowOff>
        </xdr:from>
        <xdr:to>
          <xdr:col>11</xdr:col>
          <xdr:colOff>0</xdr:colOff>
          <xdr:row>154</xdr:row>
          <xdr:rowOff>295275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156</xdr:row>
          <xdr:rowOff>19050</xdr:rowOff>
        </xdr:from>
        <xdr:to>
          <xdr:col>4</xdr:col>
          <xdr:colOff>247650</xdr:colOff>
          <xdr:row>156</xdr:row>
          <xdr:rowOff>295275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156</xdr:row>
          <xdr:rowOff>19050</xdr:rowOff>
        </xdr:from>
        <xdr:to>
          <xdr:col>11</xdr:col>
          <xdr:colOff>0</xdr:colOff>
          <xdr:row>156</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157</xdr:row>
          <xdr:rowOff>19050</xdr:rowOff>
        </xdr:from>
        <xdr:to>
          <xdr:col>4</xdr:col>
          <xdr:colOff>247650</xdr:colOff>
          <xdr:row>157</xdr:row>
          <xdr:rowOff>295275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158</xdr:row>
          <xdr:rowOff>9525</xdr:rowOff>
        </xdr:from>
        <xdr:to>
          <xdr:col>4</xdr:col>
          <xdr:colOff>247650</xdr:colOff>
          <xdr:row>158</xdr:row>
          <xdr:rowOff>295275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158</xdr:row>
          <xdr:rowOff>19050</xdr:rowOff>
        </xdr:from>
        <xdr:to>
          <xdr:col>11</xdr:col>
          <xdr:colOff>0</xdr:colOff>
          <xdr:row>158</xdr:row>
          <xdr:rowOff>295275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163</xdr:row>
          <xdr:rowOff>19050</xdr:rowOff>
        </xdr:from>
        <xdr:to>
          <xdr:col>4</xdr:col>
          <xdr:colOff>266700</xdr:colOff>
          <xdr:row>163</xdr:row>
          <xdr:rowOff>295275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165</xdr:row>
          <xdr:rowOff>19050</xdr:rowOff>
        </xdr:from>
        <xdr:to>
          <xdr:col>4</xdr:col>
          <xdr:colOff>257175</xdr:colOff>
          <xdr:row>165</xdr:row>
          <xdr:rowOff>295275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166</xdr:row>
          <xdr:rowOff>19050</xdr:rowOff>
        </xdr:from>
        <xdr:to>
          <xdr:col>4</xdr:col>
          <xdr:colOff>257175</xdr:colOff>
          <xdr:row>166</xdr:row>
          <xdr:rowOff>295275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168</xdr:row>
          <xdr:rowOff>28575</xdr:rowOff>
        </xdr:from>
        <xdr:to>
          <xdr:col>4</xdr:col>
          <xdr:colOff>257175</xdr:colOff>
          <xdr:row>168</xdr:row>
          <xdr:rowOff>304800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170</xdr:row>
          <xdr:rowOff>19050</xdr:rowOff>
        </xdr:from>
        <xdr:to>
          <xdr:col>4</xdr:col>
          <xdr:colOff>257175</xdr:colOff>
          <xdr:row>170</xdr:row>
          <xdr:rowOff>295275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172</xdr:row>
          <xdr:rowOff>19050</xdr:rowOff>
        </xdr:from>
        <xdr:to>
          <xdr:col>4</xdr:col>
          <xdr:colOff>257175</xdr:colOff>
          <xdr:row>172</xdr:row>
          <xdr:rowOff>295275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173</xdr:row>
          <xdr:rowOff>19050</xdr:rowOff>
        </xdr:from>
        <xdr:to>
          <xdr:col>4</xdr:col>
          <xdr:colOff>257175</xdr:colOff>
          <xdr:row>173</xdr:row>
          <xdr:rowOff>295275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174</xdr:row>
          <xdr:rowOff>19050</xdr:rowOff>
        </xdr:from>
        <xdr:to>
          <xdr:col>4</xdr:col>
          <xdr:colOff>257175</xdr:colOff>
          <xdr:row>174</xdr:row>
          <xdr:rowOff>295275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112059</xdr:colOff>
      <xdr:row>53</xdr:row>
      <xdr:rowOff>0</xdr:rowOff>
    </xdr:from>
    <xdr:to>
      <xdr:col>1</xdr:col>
      <xdr:colOff>67235</xdr:colOff>
      <xdr:row>57</xdr:row>
      <xdr:rowOff>11206</xdr:rowOff>
    </xdr:to>
    <xdr:sp macro="" textlink="">
      <xdr:nvSpPr>
        <xdr:cNvPr id="53" name="左大かっこ 52"/>
        <xdr:cNvSpPr/>
      </xdr:nvSpPr>
      <xdr:spPr>
        <a:xfrm>
          <a:off x="112059" y="15087600"/>
          <a:ext cx="79001" cy="1268506"/>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818030</xdr:colOff>
      <xdr:row>53</xdr:row>
      <xdr:rowOff>0</xdr:rowOff>
    </xdr:from>
    <xdr:to>
      <xdr:col>12</xdr:col>
      <xdr:colOff>11205</xdr:colOff>
      <xdr:row>57</xdr:row>
      <xdr:rowOff>0</xdr:rowOff>
    </xdr:to>
    <xdr:sp macro="" textlink="">
      <xdr:nvSpPr>
        <xdr:cNvPr id="54" name="右大かっこ 53"/>
        <xdr:cNvSpPr/>
      </xdr:nvSpPr>
      <xdr:spPr>
        <a:xfrm>
          <a:off x="7256930" y="15087600"/>
          <a:ext cx="107575" cy="1257300"/>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56031</xdr:colOff>
      <xdr:row>82</xdr:row>
      <xdr:rowOff>67236</xdr:rowOff>
    </xdr:from>
    <xdr:to>
      <xdr:col>3</xdr:col>
      <xdr:colOff>145678</xdr:colOff>
      <xdr:row>86</xdr:row>
      <xdr:rowOff>235324</xdr:rowOff>
    </xdr:to>
    <xdr:sp macro="" textlink="">
      <xdr:nvSpPr>
        <xdr:cNvPr id="55" name="下矢印 54"/>
        <xdr:cNvSpPr/>
      </xdr:nvSpPr>
      <xdr:spPr>
        <a:xfrm>
          <a:off x="865656" y="24270261"/>
          <a:ext cx="365872" cy="1425388"/>
        </a:xfrm>
        <a:prstGeom prst="downArrow">
          <a:avLst>
            <a:gd name="adj1" fmla="val 31818"/>
            <a:gd name="adj2" fmla="val 46970"/>
          </a:avLst>
        </a:prstGeom>
        <a:solidFill>
          <a:sysClr val="window" lastClr="FFFFFF"/>
        </a:solidFill>
        <a:ln w="6350" cap="flat" cmpd="sng" algn="ctr">
          <a:solidFill>
            <a:sysClr val="windowText" lastClr="000000">
              <a:lumMod val="50000"/>
              <a:lumOff val="50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112058</xdr:colOff>
      <xdr:row>82</xdr:row>
      <xdr:rowOff>156881</xdr:rowOff>
    </xdr:from>
    <xdr:to>
      <xdr:col>5</xdr:col>
      <xdr:colOff>336178</xdr:colOff>
      <xdr:row>85</xdr:row>
      <xdr:rowOff>291353</xdr:rowOff>
    </xdr:to>
    <xdr:sp macro="" textlink="">
      <xdr:nvSpPr>
        <xdr:cNvPr id="56" name="正方形/長方形 55"/>
        <xdr:cNvSpPr/>
      </xdr:nvSpPr>
      <xdr:spPr>
        <a:xfrm>
          <a:off x="112058" y="24359906"/>
          <a:ext cx="2271995" cy="1077447"/>
        </a:xfrm>
        <a:prstGeom prst="rect">
          <a:avLst/>
        </a:prstGeom>
        <a:solidFill>
          <a:sysClr val="window" lastClr="FFFFFF"/>
        </a:solidFill>
        <a:ln w="6350" cap="flat" cmpd="sng" algn="ctr">
          <a:solidFill>
            <a:sysClr val="windowText" lastClr="000000">
              <a:lumMod val="50000"/>
              <a:lumOff val="50000"/>
            </a:sysClr>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実際の面積が必要面積に満たない</a:t>
          </a:r>
          <a:r>
            <a:rPr kumimoji="1" lang="ja-JP" altLang="en-US" sz="1100">
              <a:effectLst/>
              <a:latin typeface="+mn-lt"/>
              <a:ea typeface="+mn-ea"/>
              <a:cs typeface="+mn-cs"/>
            </a:rPr>
            <a:t>保育所</a:t>
          </a:r>
          <a:r>
            <a:rPr kumimoji="1" lang="ja-JP" altLang="ja-JP" sz="1100">
              <a:effectLst/>
              <a:latin typeface="+mn-lt"/>
              <a:ea typeface="+mn-ea"/>
              <a:cs typeface="+mn-cs"/>
            </a:rPr>
            <a:t>のうち、平成</a:t>
          </a:r>
          <a:r>
            <a:rPr kumimoji="1" lang="en-US" altLang="ja-JP" sz="1100">
              <a:effectLst/>
              <a:latin typeface="+mn-lt"/>
              <a:ea typeface="+mn-ea"/>
              <a:cs typeface="+mn-cs"/>
            </a:rPr>
            <a:t>27</a:t>
          </a:r>
          <a:r>
            <a:rPr kumimoji="1" lang="ja-JP" altLang="ja-JP" sz="1100">
              <a:effectLst/>
              <a:latin typeface="+mn-lt"/>
              <a:ea typeface="+mn-ea"/>
              <a:cs typeface="+mn-cs"/>
            </a:rPr>
            <a:t>年</a:t>
          </a:r>
          <a:r>
            <a:rPr kumimoji="1" lang="en-US" altLang="ja-JP" sz="1100">
              <a:effectLst/>
              <a:latin typeface="+mn-lt"/>
              <a:ea typeface="+mn-ea"/>
              <a:cs typeface="+mn-cs"/>
            </a:rPr>
            <a:t>4</a:t>
          </a:r>
          <a:r>
            <a:rPr kumimoji="1" lang="ja-JP" altLang="ja-JP" sz="1100">
              <a:effectLst/>
              <a:latin typeface="+mn-lt"/>
              <a:ea typeface="+mn-ea"/>
              <a:cs typeface="+mn-cs"/>
            </a:rPr>
            <a:t>月</a:t>
          </a:r>
          <a:r>
            <a:rPr kumimoji="1" lang="en-US" altLang="ja-JP" sz="1100">
              <a:effectLst/>
              <a:latin typeface="+mn-lt"/>
              <a:ea typeface="+mn-ea"/>
              <a:cs typeface="+mn-cs"/>
            </a:rPr>
            <a:t>1</a:t>
          </a:r>
          <a:r>
            <a:rPr kumimoji="1" lang="ja-JP" altLang="ja-JP" sz="1100">
              <a:effectLst/>
              <a:latin typeface="+mn-lt"/>
              <a:ea typeface="+mn-ea"/>
              <a:cs typeface="+mn-cs"/>
            </a:rPr>
            <a:t>日</a:t>
          </a:r>
          <a:r>
            <a:rPr kumimoji="1" lang="ja-JP" altLang="en-US" sz="1100">
              <a:effectLst/>
              <a:latin typeface="+mn-lt"/>
              <a:ea typeface="+mn-ea"/>
              <a:cs typeface="+mn-cs"/>
            </a:rPr>
            <a:t>より前</a:t>
          </a:r>
          <a:r>
            <a:rPr kumimoji="1" lang="ja-JP" altLang="ja-JP" sz="1100">
              <a:effectLst/>
              <a:latin typeface="+mn-lt"/>
              <a:ea typeface="+mn-ea"/>
              <a:cs typeface="+mn-cs"/>
            </a:rPr>
            <a:t>に開所</a:t>
          </a:r>
          <a:r>
            <a:rPr kumimoji="1" lang="ja-JP" altLang="en-US" sz="1100">
              <a:effectLst/>
              <a:latin typeface="+mn-lt"/>
              <a:ea typeface="+mn-ea"/>
              <a:cs typeface="+mn-cs"/>
            </a:rPr>
            <a:t>の保育所</a:t>
          </a:r>
          <a:endParaRPr kumimoji="1" lang="en-US" altLang="ja-JP" sz="1100">
            <a:effectLst/>
            <a:latin typeface="+mn-lt"/>
            <a:ea typeface="+mn-ea"/>
            <a:cs typeface="+mn-cs"/>
          </a:endParaRPr>
        </a:p>
      </xdr:txBody>
    </xdr:sp>
    <xdr:clientData/>
  </xdr:twoCellAnchor>
  <xdr:twoCellAnchor>
    <xdr:from>
      <xdr:col>12</xdr:col>
      <xdr:colOff>616323</xdr:colOff>
      <xdr:row>53</xdr:row>
      <xdr:rowOff>22412</xdr:rowOff>
    </xdr:from>
    <xdr:to>
      <xdr:col>14</xdr:col>
      <xdr:colOff>739589</xdr:colOff>
      <xdr:row>57</xdr:row>
      <xdr:rowOff>0</xdr:rowOff>
    </xdr:to>
    <xdr:sp macro="" textlink="">
      <xdr:nvSpPr>
        <xdr:cNvPr id="57" name="正方形/長方形 56"/>
        <xdr:cNvSpPr/>
      </xdr:nvSpPr>
      <xdr:spPr>
        <a:xfrm>
          <a:off x="7969623" y="15110012"/>
          <a:ext cx="2666441" cy="1234888"/>
        </a:xfrm>
        <a:prstGeom prst="rect">
          <a:avLst/>
        </a:prstGeom>
        <a:ln w="6350">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b="1">
              <a:latin typeface="ＭＳ 明朝" panose="02020609040205080304" pitchFamily="17" charset="-128"/>
              <a:ea typeface="ＭＳ 明朝" panose="02020609040205080304" pitchFamily="17" charset="-128"/>
            </a:rPr>
            <a:t>実際の園舎面積が必要面積に満たない保育所のうち、平成</a:t>
          </a:r>
          <a:r>
            <a:rPr kumimoji="1" lang="en-US" altLang="ja-JP" sz="1100" b="1">
              <a:latin typeface="ＭＳ 明朝" panose="02020609040205080304" pitchFamily="17" charset="-128"/>
              <a:ea typeface="ＭＳ 明朝" panose="02020609040205080304" pitchFamily="17" charset="-128"/>
            </a:rPr>
            <a:t>27</a:t>
          </a:r>
          <a:r>
            <a:rPr kumimoji="1" lang="ja-JP" altLang="en-US" sz="1100" b="1">
              <a:latin typeface="ＭＳ 明朝" panose="02020609040205080304" pitchFamily="17" charset="-128"/>
              <a:ea typeface="ＭＳ 明朝" panose="02020609040205080304" pitchFamily="17" charset="-128"/>
            </a:rPr>
            <a:t>年</a:t>
          </a:r>
          <a:r>
            <a:rPr kumimoji="1" lang="en-US" altLang="ja-JP" sz="1100" b="1">
              <a:latin typeface="ＭＳ 明朝" panose="02020609040205080304" pitchFamily="17" charset="-128"/>
              <a:ea typeface="ＭＳ 明朝" panose="02020609040205080304" pitchFamily="17" charset="-128"/>
            </a:rPr>
            <a:t>4</a:t>
          </a:r>
          <a:r>
            <a:rPr kumimoji="1" lang="ja-JP" altLang="en-US" sz="1100" b="1">
              <a:latin typeface="ＭＳ 明朝" panose="02020609040205080304" pitchFamily="17" charset="-128"/>
              <a:ea typeface="ＭＳ 明朝" panose="02020609040205080304" pitchFamily="17" charset="-128"/>
            </a:rPr>
            <a:t>月</a:t>
          </a:r>
          <a:r>
            <a:rPr kumimoji="1" lang="en-US" altLang="ja-JP" sz="1100" b="1">
              <a:latin typeface="ＭＳ 明朝" panose="02020609040205080304" pitchFamily="17" charset="-128"/>
              <a:ea typeface="ＭＳ 明朝" panose="02020609040205080304" pitchFamily="17" charset="-128"/>
            </a:rPr>
            <a:t>1</a:t>
          </a:r>
          <a:r>
            <a:rPr kumimoji="1" lang="ja-JP" altLang="en-US" sz="1100" b="1">
              <a:latin typeface="ＭＳ 明朝" panose="02020609040205080304" pitchFamily="17" charset="-128"/>
              <a:ea typeface="ＭＳ 明朝" panose="02020609040205080304" pitchFamily="17" charset="-128"/>
            </a:rPr>
            <a:t>日より前に開所の保育所</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5</xdr:col>
      <xdr:colOff>672353</xdr:colOff>
      <xdr:row>82</xdr:row>
      <xdr:rowOff>44824</xdr:rowOff>
    </xdr:from>
    <xdr:to>
      <xdr:col>6</xdr:col>
      <xdr:colOff>67242</xdr:colOff>
      <xdr:row>86</xdr:row>
      <xdr:rowOff>22412</xdr:rowOff>
    </xdr:to>
    <xdr:sp macro="" textlink="">
      <xdr:nvSpPr>
        <xdr:cNvPr id="58" name="左大かっこ 57"/>
        <xdr:cNvSpPr/>
      </xdr:nvSpPr>
      <xdr:spPr>
        <a:xfrm>
          <a:off x="2720228" y="24247849"/>
          <a:ext cx="80689" cy="1234888"/>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1479175</xdr:colOff>
      <xdr:row>82</xdr:row>
      <xdr:rowOff>33618</xdr:rowOff>
    </xdr:from>
    <xdr:to>
      <xdr:col>12</xdr:col>
      <xdr:colOff>1557616</xdr:colOff>
      <xdr:row>86</xdr:row>
      <xdr:rowOff>11206</xdr:rowOff>
    </xdr:to>
    <xdr:sp macro="" textlink="">
      <xdr:nvSpPr>
        <xdr:cNvPr id="59" name="右大かっこ 58"/>
        <xdr:cNvSpPr/>
      </xdr:nvSpPr>
      <xdr:spPr>
        <a:xfrm>
          <a:off x="8832475" y="24236643"/>
          <a:ext cx="78441" cy="1234888"/>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669150</xdr:colOff>
      <xdr:row>8</xdr:row>
      <xdr:rowOff>11205</xdr:rowOff>
    </xdr:from>
    <xdr:ext cx="204909" cy="291356"/>
    <xdr:pic>
      <xdr:nvPicPr>
        <xdr:cNvPr id="61" name="図 6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32" r="69882" b="18992"/>
        <a:stretch/>
      </xdr:blipFill>
      <xdr:spPr>
        <a:xfrm>
          <a:off x="3679050" y="2525805"/>
          <a:ext cx="204909" cy="2913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38100</xdr:colOff>
          <xdr:row>70</xdr:row>
          <xdr:rowOff>314325</xdr:rowOff>
        </xdr:from>
        <xdr:to>
          <xdr:col>7</xdr:col>
          <xdr:colOff>19050</xdr:colOff>
          <xdr:row>71</xdr:row>
          <xdr:rowOff>276225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70</xdr:row>
          <xdr:rowOff>285750</xdr:rowOff>
        </xdr:from>
        <xdr:to>
          <xdr:col>9</xdr:col>
          <xdr:colOff>876300</xdr:colOff>
          <xdr:row>71</xdr:row>
          <xdr:rowOff>276225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71</xdr:row>
          <xdr:rowOff>314325</xdr:rowOff>
        </xdr:from>
        <xdr:to>
          <xdr:col>7</xdr:col>
          <xdr:colOff>9525</xdr:colOff>
          <xdr:row>73</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71</xdr:row>
          <xdr:rowOff>285750</xdr:rowOff>
        </xdr:from>
        <xdr:to>
          <xdr:col>9</xdr:col>
          <xdr:colOff>19050</xdr:colOff>
          <xdr:row>72</xdr:row>
          <xdr:rowOff>304800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0</xdr:colOff>
          <xdr:row>76</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75</xdr:row>
          <xdr:rowOff>0</xdr:rowOff>
        </xdr:from>
        <xdr:to>
          <xdr:col>9</xdr:col>
          <xdr:colOff>9525</xdr:colOff>
          <xdr:row>76</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75</xdr:row>
          <xdr:rowOff>0</xdr:rowOff>
        </xdr:from>
        <xdr:to>
          <xdr:col>10</xdr:col>
          <xdr:colOff>895350</xdr:colOff>
          <xdr:row>76</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295275</xdr:rowOff>
        </xdr:from>
        <xdr:to>
          <xdr:col>7</xdr:col>
          <xdr:colOff>9525</xdr:colOff>
          <xdr:row>76</xdr:row>
          <xdr:rowOff>304800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75</xdr:row>
          <xdr:rowOff>304800</xdr:rowOff>
        </xdr:from>
        <xdr:to>
          <xdr:col>9</xdr:col>
          <xdr:colOff>19050</xdr:colOff>
          <xdr:row>77</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304800</xdr:rowOff>
        </xdr:from>
        <xdr:to>
          <xdr:col>7</xdr:col>
          <xdr:colOff>0</xdr:colOff>
          <xdr:row>74</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73</xdr:row>
          <xdr:rowOff>314325</xdr:rowOff>
        </xdr:from>
        <xdr:to>
          <xdr:col>7</xdr:col>
          <xdr:colOff>0</xdr:colOff>
          <xdr:row>75</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5</xdr:col>
          <xdr:colOff>0</xdr:colOff>
          <xdr:row>118</xdr:row>
          <xdr:rowOff>304800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142</xdr:row>
          <xdr:rowOff>295275</xdr:rowOff>
        </xdr:from>
        <xdr:to>
          <xdr:col>2</xdr:col>
          <xdr:colOff>47625</xdr:colOff>
          <xdr:row>144</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302559</xdr:colOff>
      <xdr:row>139</xdr:row>
      <xdr:rowOff>67235</xdr:rowOff>
    </xdr:from>
    <xdr:to>
      <xdr:col>8</xdr:col>
      <xdr:colOff>605118</xdr:colOff>
      <xdr:row>141</xdr:row>
      <xdr:rowOff>268941</xdr:rowOff>
    </xdr:to>
    <xdr:sp macro="" textlink="">
      <xdr:nvSpPr>
        <xdr:cNvPr id="75" name="下矢印 74"/>
        <xdr:cNvSpPr/>
      </xdr:nvSpPr>
      <xdr:spPr>
        <a:xfrm>
          <a:off x="3998259" y="42282035"/>
          <a:ext cx="302559" cy="830356"/>
        </a:xfrm>
        <a:prstGeom prst="downArrow">
          <a:avLst>
            <a:gd name="adj1" fmla="val 31818"/>
            <a:gd name="adj2" fmla="val 46970"/>
          </a:avLst>
        </a:prstGeom>
        <a:solidFill>
          <a:sysClr val="window" lastClr="FFFFFF"/>
        </a:solidFill>
        <a:ln w="6350" cap="flat" cmpd="sng" algn="ctr">
          <a:solidFill>
            <a:sysClr val="windowText" lastClr="000000">
              <a:lumMod val="50000"/>
              <a:lumOff val="50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xdr:col>
      <xdr:colOff>392206</xdr:colOff>
      <xdr:row>139</xdr:row>
      <xdr:rowOff>179295</xdr:rowOff>
    </xdr:from>
    <xdr:to>
      <xdr:col>11</xdr:col>
      <xdr:colOff>526677</xdr:colOff>
      <xdr:row>140</xdr:row>
      <xdr:rowOff>291353</xdr:rowOff>
    </xdr:to>
    <xdr:sp macro="" textlink="">
      <xdr:nvSpPr>
        <xdr:cNvPr id="76" name="正方形/長方形 75"/>
        <xdr:cNvSpPr/>
      </xdr:nvSpPr>
      <xdr:spPr>
        <a:xfrm>
          <a:off x="1478056" y="42394095"/>
          <a:ext cx="5487521" cy="426383"/>
        </a:xfrm>
        <a:prstGeom prst="rect">
          <a:avLst/>
        </a:prstGeom>
        <a:solidFill>
          <a:sysClr val="window" lastClr="FFFFFF"/>
        </a:solidFill>
        <a:ln w="6350" cap="flat" cmpd="sng" algn="ctr">
          <a:solidFill>
            <a:sysClr val="windowText" lastClr="000000">
              <a:lumMod val="50000"/>
              <a:lumOff val="50000"/>
            </a:sysClr>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耐火建築物でない保育所</a:t>
          </a:r>
          <a:r>
            <a:rPr kumimoji="1" lang="ja-JP" altLang="ja-JP" sz="1100">
              <a:effectLst/>
              <a:latin typeface="+mn-lt"/>
              <a:ea typeface="+mn-ea"/>
              <a:cs typeface="+mn-cs"/>
            </a:rPr>
            <a:t>のうち、平成</a:t>
          </a:r>
          <a:r>
            <a:rPr kumimoji="1" lang="en-US" altLang="ja-JP" sz="1100">
              <a:effectLst/>
              <a:latin typeface="+mn-lt"/>
              <a:ea typeface="+mn-ea"/>
              <a:cs typeface="+mn-cs"/>
            </a:rPr>
            <a:t>27</a:t>
          </a:r>
          <a:r>
            <a:rPr kumimoji="1" lang="ja-JP" altLang="ja-JP" sz="1100">
              <a:effectLst/>
              <a:latin typeface="+mn-lt"/>
              <a:ea typeface="+mn-ea"/>
              <a:cs typeface="+mn-cs"/>
            </a:rPr>
            <a:t>年</a:t>
          </a:r>
          <a:r>
            <a:rPr kumimoji="1" lang="en-US" altLang="ja-JP" sz="1100">
              <a:effectLst/>
              <a:latin typeface="+mn-lt"/>
              <a:ea typeface="+mn-ea"/>
              <a:cs typeface="+mn-cs"/>
            </a:rPr>
            <a:t>4</a:t>
          </a:r>
          <a:r>
            <a:rPr kumimoji="1" lang="ja-JP" altLang="ja-JP" sz="1100">
              <a:effectLst/>
              <a:latin typeface="+mn-lt"/>
              <a:ea typeface="+mn-ea"/>
              <a:cs typeface="+mn-cs"/>
            </a:rPr>
            <a:t>月</a:t>
          </a:r>
          <a:r>
            <a:rPr kumimoji="1" lang="en-US" altLang="ja-JP" sz="1100">
              <a:effectLst/>
              <a:latin typeface="+mn-lt"/>
              <a:ea typeface="+mn-ea"/>
              <a:cs typeface="+mn-cs"/>
            </a:rPr>
            <a:t>1</a:t>
          </a:r>
          <a:r>
            <a:rPr kumimoji="1" lang="ja-JP" altLang="ja-JP" sz="1100">
              <a:effectLst/>
              <a:latin typeface="+mn-lt"/>
              <a:ea typeface="+mn-ea"/>
              <a:cs typeface="+mn-cs"/>
            </a:rPr>
            <a:t>日</a:t>
          </a:r>
          <a:r>
            <a:rPr kumimoji="1" lang="ja-JP" altLang="en-US" sz="1100">
              <a:effectLst/>
              <a:latin typeface="+mn-lt"/>
              <a:ea typeface="+mn-ea"/>
              <a:cs typeface="+mn-cs"/>
            </a:rPr>
            <a:t>より前に開所の保育所</a:t>
          </a:r>
          <a:endParaRPr kumimoji="1" lang="en-US" altLang="ja-JP" sz="1100">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124</xdr:row>
          <xdr:rowOff>314325</xdr:rowOff>
        </xdr:from>
        <xdr:to>
          <xdr:col>7</xdr:col>
          <xdr:colOff>123825</xdr:colOff>
          <xdr:row>126</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31</xdr:row>
      <xdr:rowOff>44824</xdr:rowOff>
    </xdr:from>
    <xdr:to>
      <xdr:col>14</xdr:col>
      <xdr:colOff>112059</xdr:colOff>
      <xdr:row>33</xdr:row>
      <xdr:rowOff>257735</xdr:rowOff>
    </xdr:to>
    <xdr:sp macro="" textlink="">
      <xdr:nvSpPr>
        <xdr:cNvPr id="79" name="テキスト ボックス 78"/>
        <xdr:cNvSpPr txBox="1"/>
      </xdr:nvSpPr>
      <xdr:spPr>
        <a:xfrm>
          <a:off x="123265" y="9771530"/>
          <a:ext cx="9906000" cy="907676"/>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① </a:t>
          </a:r>
          <a:r>
            <a:rPr kumimoji="1" lang="en-US" altLang="ja-JP" sz="1200" b="1"/>
            <a:t>0.1</a:t>
          </a:r>
          <a:r>
            <a:rPr kumimoji="1" lang="ja-JP" altLang="en-US" sz="1200" b="1"/>
            <a:t>歳児、</a:t>
          </a:r>
          <a:r>
            <a:rPr kumimoji="1" lang="en-US" altLang="ja-JP" sz="1200" b="1"/>
            <a:t>2</a:t>
          </a:r>
          <a:r>
            <a:rPr kumimoji="1" lang="ja-JP" altLang="en-US" sz="1200" b="1"/>
            <a:t>歳児以上の部屋欄には、それぞれの有効面積を記入してください。</a:t>
          </a:r>
        </a:p>
        <a:p>
          <a:r>
            <a:rPr kumimoji="1" lang="ja-JP" altLang="en-US" sz="1200" b="1"/>
            <a:t>② その他（ウ）部分には、（ウ）より上に記載していない部分の面積と（ア）、（イ）記入の部屋の有効面積以外の面積を記入してください。</a:t>
          </a:r>
          <a:endParaRPr kumimoji="1" lang="en-US" altLang="ja-JP" sz="1200" b="1"/>
        </a:p>
        <a:p>
          <a:r>
            <a:rPr kumimoji="1" lang="ja-JP" altLang="en-US" sz="1200" b="1"/>
            <a:t>③ （ア）</a:t>
          </a:r>
          <a:r>
            <a:rPr kumimoji="1" lang="en-US" altLang="ja-JP" sz="1200" b="1"/>
            <a:t>+</a:t>
          </a:r>
          <a:r>
            <a:rPr kumimoji="1" lang="ja-JP" altLang="en-US" sz="1200" b="1"/>
            <a:t>（イ）</a:t>
          </a:r>
          <a:r>
            <a:rPr kumimoji="1" lang="en-US" altLang="ja-JP" sz="1200" b="1"/>
            <a:t>+</a:t>
          </a:r>
          <a:r>
            <a:rPr kumimoji="1" lang="ja-JP" altLang="en-US" sz="1200" b="1"/>
            <a:t>（ウ）が園舎の面積と一致するようにしてください。</a:t>
          </a:r>
          <a:endParaRPr kumimoji="1" lang="en-US" altLang="ja-JP" sz="1200" b="1"/>
        </a:p>
      </xdr:txBody>
    </xdr:sp>
    <xdr:clientData/>
  </xdr:twoCellAnchor>
  <mc:AlternateContent xmlns:mc="http://schemas.openxmlformats.org/markup-compatibility/2006">
    <mc:Choice xmlns:a14="http://schemas.microsoft.com/office/drawing/2010/main" Requires="a14">
      <xdr:twoCellAnchor editAs="oneCell">
        <xdr:from>
          <xdr:col>4</xdr:col>
          <xdr:colOff>21851</xdr:colOff>
          <xdr:row>67</xdr:row>
          <xdr:rowOff>295275</xdr:rowOff>
        </xdr:from>
        <xdr:to>
          <xdr:col>5</xdr:col>
          <xdr:colOff>123265</xdr:colOff>
          <xdr:row>69</xdr:row>
          <xdr:rowOff>44823</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79"/>
  <sheetViews>
    <sheetView tabSelected="1" view="pageBreakPreview" zoomScale="85" zoomScaleNormal="100" zoomScaleSheetLayoutView="85" workbookViewId="0">
      <selection activeCell="B1" sqref="B1"/>
    </sheetView>
  </sheetViews>
  <sheetFormatPr defaultRowHeight="13.5" outlineLevelCol="1" x14ac:dyDescent="0.4"/>
  <cols>
    <col min="1" max="1" width="1.625" style="1" customWidth="1"/>
    <col min="2" max="2" width="9" style="1"/>
    <col min="3" max="3" width="3.625" style="1" customWidth="1"/>
    <col min="4" max="4" width="9" style="1"/>
    <col min="5" max="5" width="3.625" style="1" customWidth="1"/>
    <col min="6" max="6" width="9" style="1"/>
    <col min="7" max="7" width="3.625" style="1" customWidth="1"/>
    <col min="8" max="8" width="9" style="1"/>
    <col min="9" max="12" width="12" style="1" customWidth="1"/>
    <col min="13" max="13" width="20.625" style="1" customWidth="1"/>
    <col min="14" max="14" width="12.75" style="1" customWidth="1"/>
    <col min="15" max="15" width="13.125" style="1" customWidth="1"/>
    <col min="16" max="16" width="18.375" style="2" hidden="1" customWidth="1" outlineLevel="1"/>
    <col min="17" max="17" width="29.375" style="2" hidden="1" customWidth="1" outlineLevel="1"/>
    <col min="18" max="18" width="9" style="1" hidden="1" customWidth="1" outlineLevel="1"/>
    <col min="19" max="19" width="9" style="1" collapsed="1"/>
    <col min="20" max="16384" width="9" style="1"/>
  </cols>
  <sheetData>
    <row r="1" spans="2:18" ht="24.95" customHeight="1" x14ac:dyDescent="0.4">
      <c r="K1" s="162"/>
      <c r="L1" s="162"/>
      <c r="M1" s="162"/>
      <c r="Q1" s="2" t="s">
        <v>0</v>
      </c>
      <c r="R1" s="1" t="str">
        <f>MID(K1,9,30)</f>
        <v/>
      </c>
    </row>
    <row r="2" spans="2:18" ht="24.95" customHeight="1" x14ac:dyDescent="0.4">
      <c r="B2" s="163" t="s">
        <v>1</v>
      </c>
      <c r="C2" s="163"/>
      <c r="D2" s="163"/>
      <c r="E2" s="163"/>
      <c r="F2" s="163"/>
      <c r="G2" s="163"/>
      <c r="H2" s="163"/>
      <c r="I2" s="163"/>
      <c r="J2" s="163"/>
      <c r="K2" s="163"/>
      <c r="L2" s="163"/>
      <c r="M2" s="163"/>
      <c r="P2" s="2" t="s">
        <v>2</v>
      </c>
      <c r="Q2" s="2" t="s">
        <v>3</v>
      </c>
      <c r="R2" s="3">
        <f>D25</f>
        <v>0</v>
      </c>
    </row>
    <row r="3" spans="2:18" ht="24.95" customHeight="1" x14ac:dyDescent="0.4">
      <c r="B3" s="4"/>
      <c r="C3" s="4"/>
      <c r="D3" s="4"/>
      <c r="E3" s="4"/>
      <c r="F3" s="4"/>
      <c r="G3" s="4"/>
      <c r="H3" s="4"/>
      <c r="I3" s="4"/>
      <c r="J3" s="4"/>
      <c r="K3" s="4"/>
      <c r="L3" s="4"/>
      <c r="M3" s="4"/>
      <c r="R3" s="3"/>
    </row>
    <row r="4" spans="2:18" ht="24.95" customHeight="1" x14ac:dyDescent="0.4">
      <c r="B4" s="5" t="s">
        <v>4</v>
      </c>
      <c r="C4" s="6"/>
      <c r="D4" s="6"/>
      <c r="E4" s="6"/>
      <c r="F4" s="7"/>
      <c r="G4" s="7"/>
      <c r="H4" s="7"/>
      <c r="I4" s="7"/>
      <c r="J4" s="7"/>
      <c r="K4" s="7"/>
      <c r="L4" s="8"/>
      <c r="M4" s="4"/>
      <c r="R4" s="3"/>
    </row>
    <row r="5" spans="2:18" ht="24.95" customHeight="1" x14ac:dyDescent="0.4">
      <c r="B5" s="9" t="s">
        <v>5</v>
      </c>
      <c r="C5" s="10"/>
      <c r="D5" s="10"/>
      <c r="E5" s="10"/>
      <c r="F5" s="11"/>
      <c r="G5" s="11"/>
      <c r="H5" s="11"/>
      <c r="I5" s="11"/>
      <c r="J5" s="11"/>
      <c r="K5" s="11"/>
      <c r="L5" s="12"/>
      <c r="M5" s="4"/>
      <c r="R5" s="3"/>
    </row>
    <row r="6" spans="2:18" ht="24.95" customHeight="1" x14ac:dyDescent="0.4">
      <c r="B6" s="9" t="s">
        <v>6</v>
      </c>
      <c r="C6" s="10"/>
      <c r="D6" s="10"/>
      <c r="E6" s="10"/>
      <c r="F6" s="11"/>
      <c r="G6" s="11"/>
      <c r="H6" s="11"/>
      <c r="I6" s="11"/>
      <c r="J6" s="11"/>
      <c r="K6" s="11"/>
      <c r="L6" s="12"/>
      <c r="M6" s="4"/>
      <c r="R6" s="3"/>
    </row>
    <row r="7" spans="2:18" ht="24.95" customHeight="1" x14ac:dyDescent="0.4">
      <c r="B7" s="9" t="s">
        <v>7</v>
      </c>
      <c r="C7" s="13"/>
      <c r="D7" s="13"/>
      <c r="E7" s="13"/>
      <c r="F7" s="11"/>
      <c r="G7" s="11"/>
      <c r="H7" s="11"/>
      <c r="I7" s="10"/>
      <c r="J7" s="11"/>
      <c r="K7" s="11"/>
      <c r="L7" s="12"/>
      <c r="M7" s="4"/>
      <c r="R7" s="3"/>
    </row>
    <row r="8" spans="2:18" ht="24.95" customHeight="1" x14ac:dyDescent="0.4">
      <c r="B8" s="9" t="s">
        <v>8</v>
      </c>
      <c r="C8" s="10"/>
      <c r="D8" s="10"/>
      <c r="E8" s="10"/>
      <c r="F8" s="11"/>
      <c r="G8" s="11"/>
      <c r="H8" s="11"/>
      <c r="I8" s="11"/>
      <c r="J8" s="11"/>
      <c r="K8" s="11"/>
      <c r="L8" s="12"/>
      <c r="M8" s="4"/>
      <c r="R8" s="3"/>
    </row>
    <row r="9" spans="2:18" ht="24.95" customHeight="1" x14ac:dyDescent="0.4">
      <c r="B9" s="9" t="s">
        <v>9</v>
      </c>
      <c r="C9" s="10"/>
      <c r="D9" s="10"/>
      <c r="E9" s="10"/>
      <c r="F9" s="11"/>
      <c r="G9" s="11"/>
      <c r="H9" s="11"/>
      <c r="I9" s="11"/>
      <c r="J9" s="11"/>
      <c r="K9" s="11"/>
      <c r="L9" s="12"/>
      <c r="M9" s="4"/>
      <c r="R9" s="3"/>
    </row>
    <row r="10" spans="2:18" ht="24.95" customHeight="1" x14ac:dyDescent="0.4">
      <c r="B10" s="6"/>
      <c r="C10" s="6"/>
      <c r="D10" s="6"/>
      <c r="E10" s="6"/>
      <c r="F10" s="7"/>
      <c r="G10" s="7"/>
      <c r="H10" s="7"/>
      <c r="I10" s="7"/>
      <c r="J10" s="7"/>
      <c r="K10" s="7"/>
      <c r="L10" s="7"/>
      <c r="M10" s="4"/>
      <c r="R10" s="3"/>
    </row>
    <row r="11" spans="2:18" ht="24.95" customHeight="1" x14ac:dyDescent="0.4">
      <c r="B11" s="14" t="s">
        <v>10</v>
      </c>
      <c r="R11" s="3"/>
    </row>
    <row r="12" spans="2:18" ht="24.95" customHeight="1" x14ac:dyDescent="0.4">
      <c r="B12" s="157" t="s">
        <v>11</v>
      </c>
      <c r="C12" s="158"/>
      <c r="D12" s="159"/>
      <c r="E12" s="160"/>
      <c r="F12" s="160"/>
      <c r="G12" s="160"/>
      <c r="H12" s="160"/>
      <c r="I12" s="160"/>
      <c r="J12" s="160"/>
      <c r="K12" s="160"/>
      <c r="L12" s="160"/>
      <c r="M12" s="161"/>
      <c r="R12" s="3"/>
    </row>
    <row r="13" spans="2:18" ht="24.95" customHeight="1" x14ac:dyDescent="0.4">
      <c r="B13" s="157" t="s">
        <v>12</v>
      </c>
      <c r="C13" s="158"/>
      <c r="D13" s="159"/>
      <c r="E13" s="160"/>
      <c r="F13" s="160"/>
      <c r="G13" s="160"/>
      <c r="H13" s="160"/>
      <c r="I13" s="160"/>
      <c r="J13" s="160"/>
      <c r="K13" s="160"/>
      <c r="L13" s="160"/>
      <c r="M13" s="161"/>
      <c r="R13" s="3"/>
    </row>
    <row r="14" spans="2:18" ht="24.95" customHeight="1" x14ac:dyDescent="0.4">
      <c r="B14" s="157" t="s">
        <v>13</v>
      </c>
      <c r="C14" s="158"/>
      <c r="D14" s="159"/>
      <c r="E14" s="160"/>
      <c r="F14" s="160"/>
      <c r="G14" s="160"/>
      <c r="H14" s="160"/>
      <c r="I14" s="160"/>
      <c r="J14" s="160"/>
      <c r="K14" s="160"/>
      <c r="L14" s="160"/>
      <c r="M14" s="161"/>
      <c r="R14" s="3"/>
    </row>
    <row r="15" spans="2:18" ht="24.95" customHeight="1" x14ac:dyDescent="0.4">
      <c r="B15" s="157" t="s">
        <v>14</v>
      </c>
      <c r="C15" s="158"/>
      <c r="D15" s="159"/>
      <c r="E15" s="160"/>
      <c r="F15" s="160"/>
      <c r="G15" s="160"/>
      <c r="H15" s="160"/>
      <c r="I15" s="160"/>
      <c r="J15" s="160"/>
      <c r="K15" s="160"/>
      <c r="L15" s="160"/>
      <c r="M15" s="161"/>
      <c r="R15" s="3"/>
    </row>
    <row r="16" spans="2:18" ht="24.95" customHeight="1" x14ac:dyDescent="0.4">
      <c r="B16" s="157" t="s">
        <v>15</v>
      </c>
      <c r="C16" s="158"/>
      <c r="D16" s="159"/>
      <c r="E16" s="160"/>
      <c r="F16" s="160"/>
      <c r="G16" s="160"/>
      <c r="H16" s="160"/>
      <c r="I16" s="160"/>
      <c r="J16" s="160"/>
      <c r="K16" s="160"/>
      <c r="L16" s="160"/>
      <c r="M16" s="161"/>
      <c r="R16" s="3"/>
    </row>
    <row r="17" spans="2:20" ht="24.95" customHeight="1" x14ac:dyDescent="0.4">
      <c r="R17" s="3"/>
    </row>
    <row r="18" spans="2:20" ht="24.95" customHeight="1" x14ac:dyDescent="0.4">
      <c r="B18" s="14" t="s">
        <v>16</v>
      </c>
      <c r="Q18" s="2" t="s">
        <v>17</v>
      </c>
      <c r="R18" s="3">
        <f t="shared" ref="R18" si="0">D27</f>
        <v>0</v>
      </c>
    </row>
    <row r="19" spans="2:20" ht="24.95" customHeight="1" x14ac:dyDescent="0.4">
      <c r="B19" s="14" t="s">
        <v>274</v>
      </c>
      <c r="R19" s="3"/>
    </row>
    <row r="20" spans="2:20" ht="24.95" customHeight="1" x14ac:dyDescent="0.4">
      <c r="B20" s="15" t="s">
        <v>18</v>
      </c>
      <c r="C20" s="153" t="s">
        <v>19</v>
      </c>
      <c r="D20" s="154"/>
      <c r="E20" s="155" t="s">
        <v>20</v>
      </c>
      <c r="F20" s="156"/>
      <c r="G20" s="155" t="s">
        <v>21</v>
      </c>
      <c r="H20" s="156"/>
      <c r="I20" s="153" t="s">
        <v>22</v>
      </c>
      <c r="J20" s="154"/>
      <c r="L20" s="16"/>
      <c r="M20" s="10"/>
      <c r="N20" s="10"/>
      <c r="O20" s="10"/>
      <c r="P20" s="1"/>
      <c r="Q20" s="1"/>
      <c r="R20" s="2" t="s">
        <v>23</v>
      </c>
      <c r="S20" s="2" t="s">
        <v>24</v>
      </c>
      <c r="T20" s="3">
        <f>H21</f>
        <v>0</v>
      </c>
    </row>
    <row r="21" spans="2:20" ht="24.95" customHeight="1" x14ac:dyDescent="0.4">
      <c r="B21" s="17" t="s">
        <v>24</v>
      </c>
      <c r="C21" s="164"/>
      <c r="D21" s="165"/>
      <c r="E21" s="164"/>
      <c r="F21" s="165"/>
      <c r="G21" s="18" t="s">
        <v>27</v>
      </c>
      <c r="H21" s="19"/>
      <c r="I21" s="164"/>
      <c r="J21" s="165"/>
      <c r="L21" s="10"/>
      <c r="M21" s="10"/>
      <c r="N21" s="10"/>
      <c r="O21" s="10"/>
      <c r="P21" s="1"/>
      <c r="Q21" s="1"/>
      <c r="R21" s="2"/>
      <c r="S21" s="2" t="s">
        <v>26</v>
      </c>
      <c r="T21" s="3">
        <f>H22</f>
        <v>0</v>
      </c>
    </row>
    <row r="22" spans="2:20" ht="24.95" customHeight="1" x14ac:dyDescent="0.4">
      <c r="B22" s="17" t="s">
        <v>26</v>
      </c>
      <c r="C22" s="164"/>
      <c r="D22" s="165"/>
      <c r="E22" s="164"/>
      <c r="F22" s="165"/>
      <c r="G22" s="18" t="s">
        <v>29</v>
      </c>
      <c r="H22" s="19"/>
      <c r="I22" s="164"/>
      <c r="J22" s="165"/>
      <c r="M22" s="10"/>
      <c r="N22" s="10"/>
      <c r="O22" s="10"/>
      <c r="P22" s="1"/>
      <c r="Q22" s="1"/>
      <c r="R22" s="2"/>
      <c r="S22" s="2" t="s">
        <v>28</v>
      </c>
      <c r="T22" s="3">
        <f>H23</f>
        <v>0</v>
      </c>
    </row>
    <row r="23" spans="2:20" ht="24.95" customHeight="1" x14ac:dyDescent="0.4">
      <c r="B23" s="17" t="s">
        <v>28</v>
      </c>
      <c r="C23" s="164"/>
      <c r="D23" s="165"/>
      <c r="E23" s="164"/>
      <c r="F23" s="165"/>
      <c r="G23" s="150" t="s">
        <v>32</v>
      </c>
      <c r="H23" s="19"/>
      <c r="I23" s="164"/>
      <c r="J23" s="165"/>
      <c r="L23" s="13"/>
      <c r="M23" s="13"/>
      <c r="N23" s="13"/>
      <c r="O23" s="13"/>
      <c r="P23" s="1"/>
      <c r="Q23" s="1"/>
      <c r="R23" s="2"/>
      <c r="S23" s="2" t="s">
        <v>3</v>
      </c>
      <c r="T23" s="3">
        <f>F25</f>
        <v>0</v>
      </c>
    </row>
    <row r="24" spans="2:20" ht="24.95" customHeight="1" x14ac:dyDescent="0.4">
      <c r="B24" s="17" t="s">
        <v>268</v>
      </c>
      <c r="C24" s="18" t="s">
        <v>30</v>
      </c>
      <c r="D24" s="19"/>
      <c r="E24" s="164"/>
      <c r="F24" s="165"/>
      <c r="G24" s="164"/>
      <c r="H24" s="165"/>
      <c r="I24" s="151" t="s">
        <v>36</v>
      </c>
      <c r="J24" s="152"/>
      <c r="K24" s="1" t="s">
        <v>279</v>
      </c>
      <c r="L24" s="13"/>
      <c r="M24" s="13"/>
      <c r="N24" s="13"/>
      <c r="O24" s="13"/>
      <c r="P24" s="1"/>
      <c r="Q24" s="1"/>
      <c r="R24" s="2"/>
      <c r="S24" s="2"/>
      <c r="T24" s="3"/>
    </row>
    <row r="25" spans="2:20" ht="24.95" customHeight="1" x14ac:dyDescent="0.4">
      <c r="B25" s="17" t="s">
        <v>3</v>
      </c>
      <c r="C25" s="18" t="s">
        <v>34</v>
      </c>
      <c r="D25" s="19"/>
      <c r="E25" s="18" t="s">
        <v>35</v>
      </c>
      <c r="F25" s="19"/>
      <c r="G25" s="164"/>
      <c r="H25" s="165"/>
      <c r="I25" s="18" t="s">
        <v>39</v>
      </c>
      <c r="J25" s="20"/>
      <c r="L25" s="10"/>
      <c r="M25" s="10"/>
      <c r="N25" s="10"/>
      <c r="O25" s="10"/>
      <c r="P25" s="1"/>
      <c r="Q25" s="1"/>
      <c r="R25" s="2"/>
      <c r="S25" s="2" t="s">
        <v>33</v>
      </c>
      <c r="T25" s="3">
        <f t="shared" ref="T25:T26" si="1">F26</f>
        <v>0</v>
      </c>
    </row>
    <row r="26" spans="2:20" ht="24.95" customHeight="1" x14ac:dyDescent="0.4">
      <c r="B26" s="17" t="s">
        <v>33</v>
      </c>
      <c r="C26" s="18" t="s">
        <v>37</v>
      </c>
      <c r="D26" s="19"/>
      <c r="E26" s="18" t="s">
        <v>38</v>
      </c>
      <c r="F26" s="19"/>
      <c r="G26" s="164"/>
      <c r="H26" s="165"/>
      <c r="I26" s="18" t="s">
        <v>269</v>
      </c>
      <c r="J26" s="20"/>
      <c r="L26" s="10"/>
      <c r="M26" s="10"/>
      <c r="N26" s="10"/>
      <c r="O26" s="10"/>
      <c r="P26" s="1"/>
      <c r="Q26" s="1"/>
      <c r="R26" s="2"/>
      <c r="S26" s="2" t="s">
        <v>17</v>
      </c>
      <c r="T26" s="3">
        <f t="shared" si="1"/>
        <v>0</v>
      </c>
    </row>
    <row r="27" spans="2:20" ht="24.95" customHeight="1" x14ac:dyDescent="0.4">
      <c r="B27" s="17" t="s">
        <v>17</v>
      </c>
      <c r="C27" s="18" t="s">
        <v>31</v>
      </c>
      <c r="D27" s="19"/>
      <c r="E27" s="18" t="s">
        <v>25</v>
      </c>
      <c r="F27" s="19"/>
      <c r="G27" s="164"/>
      <c r="H27" s="165"/>
      <c r="I27" s="18" t="s">
        <v>270</v>
      </c>
      <c r="J27" s="20"/>
      <c r="L27" s="10"/>
      <c r="M27" s="10"/>
      <c r="N27" s="10"/>
      <c r="O27" s="10"/>
      <c r="P27" s="1"/>
      <c r="Q27" s="1"/>
      <c r="R27" s="2" t="s">
        <v>40</v>
      </c>
      <c r="S27" s="2" t="s">
        <v>3</v>
      </c>
      <c r="T27" s="21">
        <f>J25</f>
        <v>0</v>
      </c>
    </row>
    <row r="28" spans="2:20" ht="24.95" customHeight="1" x14ac:dyDescent="0.4">
      <c r="B28" s="22" t="s">
        <v>41</v>
      </c>
      <c r="C28" s="23"/>
      <c r="D28" s="24">
        <f>SUM(D24:D27)</f>
        <v>0</v>
      </c>
      <c r="E28" s="23"/>
      <c r="F28" s="24">
        <f>SUM(F25:F27)</f>
        <v>0</v>
      </c>
      <c r="G28" s="23"/>
      <c r="H28" s="24">
        <f>SUM(H21:H24)</f>
        <v>0</v>
      </c>
      <c r="J28" s="1">
        <f>SUM(J23:J27)</f>
        <v>0</v>
      </c>
      <c r="K28" s="25" t="s">
        <v>42</v>
      </c>
      <c r="L28" s="26">
        <f>SUM(D28,F28,H28)</f>
        <v>0</v>
      </c>
      <c r="Q28" s="2" t="s">
        <v>33</v>
      </c>
      <c r="R28" s="21">
        <f>J26</f>
        <v>0</v>
      </c>
    </row>
    <row r="29" spans="2:20" ht="24.95" customHeight="1" x14ac:dyDescent="0.4">
      <c r="B29" s="22"/>
      <c r="C29" s="23"/>
      <c r="D29" s="24"/>
      <c r="E29" s="23"/>
      <c r="F29" s="24"/>
      <c r="G29" s="23"/>
      <c r="H29" s="24"/>
      <c r="R29" s="21"/>
    </row>
    <row r="30" spans="2:20" ht="24.95" customHeight="1" x14ac:dyDescent="0.4">
      <c r="B30" s="14" t="s">
        <v>43</v>
      </c>
      <c r="C30" s="23"/>
      <c r="D30" s="24"/>
      <c r="E30" s="23"/>
      <c r="F30" s="24"/>
      <c r="G30" s="23"/>
      <c r="H30" s="24"/>
      <c r="R30" s="21"/>
    </row>
    <row r="31" spans="2:20" ht="24.95" customHeight="1" x14ac:dyDescent="0.4">
      <c r="B31" s="1" t="s">
        <v>44</v>
      </c>
      <c r="Q31" s="2" t="s">
        <v>17</v>
      </c>
      <c r="R31" s="21">
        <f>J27</f>
        <v>0</v>
      </c>
    </row>
    <row r="32" spans="2:20" ht="27.75" customHeight="1" x14ac:dyDescent="0.4">
      <c r="B32" s="148"/>
      <c r="R32" s="21"/>
    </row>
    <row r="33" spans="2:18" ht="27.75" customHeight="1" x14ac:dyDescent="0.4">
      <c r="B33" s="149" t="s">
        <v>272</v>
      </c>
      <c r="R33" s="21"/>
    </row>
    <row r="34" spans="2:18" ht="27.75" customHeight="1" x14ac:dyDescent="0.4">
      <c r="B34" s="148"/>
      <c r="R34" s="21"/>
    </row>
    <row r="35" spans="2:18" ht="27.75" customHeight="1" x14ac:dyDescent="0.4">
      <c r="B35" s="177" t="s">
        <v>45</v>
      </c>
      <c r="C35" s="178"/>
      <c r="D35" s="178"/>
      <c r="E35" s="179"/>
      <c r="F35" s="17"/>
      <c r="G35" s="153" t="s">
        <v>46</v>
      </c>
      <c r="H35" s="183"/>
      <c r="I35" s="183"/>
      <c r="J35" s="183"/>
      <c r="K35" s="183"/>
      <c r="L35" s="154"/>
      <c r="M35" s="184" t="s">
        <v>47</v>
      </c>
      <c r="N35" s="184" t="s">
        <v>48</v>
      </c>
      <c r="P35" s="2" t="s">
        <v>49</v>
      </c>
      <c r="Q35" s="2" t="s">
        <v>50</v>
      </c>
      <c r="R35" s="27">
        <f>L37</f>
        <v>0</v>
      </c>
    </row>
    <row r="36" spans="2:18" ht="27.75" customHeight="1" thickBot="1" x14ac:dyDescent="0.45">
      <c r="B36" s="180"/>
      <c r="C36" s="181"/>
      <c r="D36" s="181"/>
      <c r="E36" s="182"/>
      <c r="F36" s="17"/>
      <c r="G36" s="153" t="s">
        <v>51</v>
      </c>
      <c r="H36" s="154"/>
      <c r="I36" s="146" t="s">
        <v>52</v>
      </c>
      <c r="J36" s="146" t="s">
        <v>53</v>
      </c>
      <c r="K36" s="146" t="s">
        <v>54</v>
      </c>
      <c r="L36" s="146" t="s">
        <v>55</v>
      </c>
      <c r="M36" s="185"/>
      <c r="N36" s="185"/>
      <c r="Q36" s="2" t="s">
        <v>56</v>
      </c>
      <c r="R36" s="27">
        <f>L38</f>
        <v>0</v>
      </c>
    </row>
    <row r="37" spans="2:18" ht="27.75" customHeight="1" thickBot="1" x14ac:dyDescent="0.45">
      <c r="B37" s="166" t="s">
        <v>57</v>
      </c>
      <c r="C37" s="167" t="s">
        <v>58</v>
      </c>
      <c r="D37" s="168"/>
      <c r="E37" s="168"/>
      <c r="F37" s="146" t="s">
        <v>59</v>
      </c>
      <c r="G37" s="169"/>
      <c r="H37" s="170"/>
      <c r="I37" s="147"/>
      <c r="J37" s="147"/>
      <c r="K37" s="147"/>
      <c r="L37" s="29">
        <f>SUM(G37:K37)</f>
        <v>0</v>
      </c>
      <c r="M37" s="30" t="s">
        <v>275</v>
      </c>
      <c r="N37" s="171" t="str">
        <f>IF(L38&gt;M38,"〇","×")</f>
        <v>×</v>
      </c>
      <c r="Q37" s="2" t="s">
        <v>60</v>
      </c>
      <c r="R37" s="31" t="str">
        <f>M38</f>
        <v>㎡</v>
      </c>
    </row>
    <row r="38" spans="2:18" ht="24.95" customHeight="1" thickBot="1" x14ac:dyDescent="0.45">
      <c r="B38" s="166"/>
      <c r="C38" s="168"/>
      <c r="D38" s="168"/>
      <c r="E38" s="168"/>
      <c r="F38" s="15" t="s">
        <v>61</v>
      </c>
      <c r="G38" s="173"/>
      <c r="H38" s="173"/>
      <c r="I38" s="32"/>
      <c r="J38" s="32"/>
      <c r="K38" s="33"/>
      <c r="L38" s="34">
        <f>SUM(G38:K38)</f>
        <v>0</v>
      </c>
      <c r="M38" s="35" t="str">
        <f>IF(H21="","㎡",5*H21)</f>
        <v>㎡</v>
      </c>
      <c r="N38" s="172"/>
      <c r="O38" s="10"/>
      <c r="P38" s="2" t="s">
        <v>62</v>
      </c>
      <c r="Q38" s="2" t="s">
        <v>50</v>
      </c>
      <c r="R38" s="27">
        <f>L39</f>
        <v>0</v>
      </c>
    </row>
    <row r="39" spans="2:18" ht="24.95" customHeight="1" thickBot="1" x14ac:dyDescent="0.45">
      <c r="B39" s="166"/>
      <c r="C39" s="167" t="s">
        <v>63</v>
      </c>
      <c r="D39" s="168"/>
      <c r="E39" s="168"/>
      <c r="F39" s="15" t="s">
        <v>59</v>
      </c>
      <c r="G39" s="174"/>
      <c r="H39" s="174"/>
      <c r="I39" s="28"/>
      <c r="J39" s="28"/>
      <c r="K39" s="28"/>
      <c r="L39" s="36">
        <f>SUM(G39:K39)</f>
        <v>0</v>
      </c>
      <c r="M39" s="30" t="s">
        <v>168</v>
      </c>
      <c r="N39" s="175" t="str">
        <f>IF(L40&gt;M40,"〇","×")</f>
        <v>×</v>
      </c>
      <c r="O39" s="10"/>
      <c r="Q39" s="2" t="s">
        <v>56</v>
      </c>
      <c r="R39" s="31">
        <f>L40</f>
        <v>0</v>
      </c>
    </row>
    <row r="40" spans="2:18" ht="24.95" customHeight="1" thickBot="1" x14ac:dyDescent="0.45">
      <c r="B40" s="166"/>
      <c r="C40" s="168"/>
      <c r="D40" s="168"/>
      <c r="E40" s="168"/>
      <c r="F40" s="15" t="s">
        <v>61</v>
      </c>
      <c r="G40" s="173"/>
      <c r="H40" s="173"/>
      <c r="I40" s="32"/>
      <c r="J40" s="32"/>
      <c r="K40" s="33"/>
      <c r="L40" s="34">
        <f>SUM(G40:K40)</f>
        <v>0</v>
      </c>
      <c r="M40" s="35" t="str">
        <f>IF(H22="","㎡",3.3*H22)</f>
        <v>㎡</v>
      </c>
      <c r="N40" s="176"/>
      <c r="Q40" s="2" t="s">
        <v>60</v>
      </c>
      <c r="R40" s="31" t="str">
        <f>M40</f>
        <v>㎡</v>
      </c>
    </row>
    <row r="41" spans="2:18" ht="24.95" customHeight="1" x14ac:dyDescent="0.4">
      <c r="B41" s="166"/>
      <c r="C41" s="177" t="s">
        <v>64</v>
      </c>
      <c r="D41" s="178"/>
      <c r="E41" s="178"/>
      <c r="F41" s="179"/>
      <c r="G41" s="190">
        <f>SUM(G38,G40)</f>
        <v>0</v>
      </c>
      <c r="H41" s="191"/>
      <c r="I41" s="194">
        <f>SUM(I38,I40)</f>
        <v>0</v>
      </c>
      <c r="J41" s="194">
        <f t="shared" ref="J41:K41" si="2">SUM(J38,J40)</f>
        <v>0</v>
      </c>
      <c r="K41" s="194">
        <f t="shared" si="2"/>
        <v>0</v>
      </c>
      <c r="L41" s="196">
        <f>SUM(G41:K42)</f>
        <v>0</v>
      </c>
      <c r="M41" s="197"/>
      <c r="N41" s="199"/>
      <c r="P41" s="2" t="s">
        <v>65</v>
      </c>
      <c r="Q41" s="2" t="s">
        <v>66</v>
      </c>
      <c r="R41" s="31">
        <f>L41</f>
        <v>0</v>
      </c>
    </row>
    <row r="42" spans="2:18" ht="24.95" customHeight="1" x14ac:dyDescent="0.4">
      <c r="B42" s="166"/>
      <c r="C42" s="180"/>
      <c r="D42" s="181"/>
      <c r="E42" s="181"/>
      <c r="F42" s="182"/>
      <c r="G42" s="192"/>
      <c r="H42" s="193"/>
      <c r="I42" s="195"/>
      <c r="J42" s="195"/>
      <c r="K42" s="195"/>
      <c r="L42" s="195"/>
      <c r="M42" s="198"/>
      <c r="N42" s="200"/>
      <c r="P42" s="2" t="s">
        <v>67</v>
      </c>
      <c r="Q42" s="2" t="s">
        <v>50</v>
      </c>
      <c r="R42" s="27">
        <f t="shared" ref="R42:R47" si="3">L43</f>
        <v>0</v>
      </c>
    </row>
    <row r="43" spans="2:18" ht="24.95" customHeight="1" x14ac:dyDescent="0.4">
      <c r="B43" s="166" t="s">
        <v>68</v>
      </c>
      <c r="C43" s="167" t="s">
        <v>69</v>
      </c>
      <c r="D43" s="168"/>
      <c r="E43" s="168"/>
      <c r="F43" s="15" t="s">
        <v>59</v>
      </c>
      <c r="G43" s="174"/>
      <c r="H43" s="174"/>
      <c r="I43" s="28"/>
      <c r="J43" s="28"/>
      <c r="K43" s="28"/>
      <c r="L43" s="37">
        <f>SUM(G43:K43)</f>
        <v>0</v>
      </c>
      <c r="M43" s="38"/>
      <c r="N43" s="39"/>
      <c r="Q43" s="2" t="s">
        <v>56</v>
      </c>
      <c r="R43" s="31">
        <f t="shared" si="3"/>
        <v>0</v>
      </c>
    </row>
    <row r="44" spans="2:18" ht="24.95" customHeight="1" thickBot="1" x14ac:dyDescent="0.45">
      <c r="B44" s="166"/>
      <c r="C44" s="168"/>
      <c r="D44" s="168"/>
      <c r="E44" s="168"/>
      <c r="F44" s="15" t="s">
        <v>61</v>
      </c>
      <c r="G44" s="173"/>
      <c r="H44" s="173"/>
      <c r="I44" s="32"/>
      <c r="J44" s="32"/>
      <c r="K44" s="32"/>
      <c r="L44" s="40">
        <f>SUM(G44:K44)</f>
        <v>0</v>
      </c>
      <c r="M44" s="38"/>
      <c r="N44" s="41"/>
      <c r="P44" s="2" t="s">
        <v>70</v>
      </c>
      <c r="Q44" s="2" t="s">
        <v>50</v>
      </c>
      <c r="R44" s="27">
        <f t="shared" si="3"/>
        <v>0</v>
      </c>
    </row>
    <row r="45" spans="2:18" ht="24.95" customHeight="1" thickBot="1" x14ac:dyDescent="0.45">
      <c r="B45" s="166"/>
      <c r="C45" s="167" t="s">
        <v>71</v>
      </c>
      <c r="D45" s="168"/>
      <c r="E45" s="168"/>
      <c r="F45" s="15" t="s">
        <v>59</v>
      </c>
      <c r="G45" s="174"/>
      <c r="H45" s="174"/>
      <c r="I45" s="28"/>
      <c r="J45" s="28"/>
      <c r="K45" s="28"/>
      <c r="L45" s="42">
        <f>SUM(G45:K45)</f>
        <v>0</v>
      </c>
      <c r="M45" s="43" t="s">
        <v>276</v>
      </c>
      <c r="N45" s="44" t="str">
        <f>IF(L45&gt;=J28,"〇","×")</f>
        <v>〇</v>
      </c>
      <c r="Q45" s="2" t="s">
        <v>56</v>
      </c>
      <c r="R45" s="31">
        <f t="shared" si="3"/>
        <v>0</v>
      </c>
    </row>
    <row r="46" spans="2:18" ht="24.95" customHeight="1" thickBot="1" x14ac:dyDescent="0.45">
      <c r="B46" s="166"/>
      <c r="C46" s="168"/>
      <c r="D46" s="168"/>
      <c r="E46" s="168"/>
      <c r="F46" s="15" t="s">
        <v>61</v>
      </c>
      <c r="G46" s="173"/>
      <c r="H46" s="173"/>
      <c r="I46" s="32"/>
      <c r="J46" s="32"/>
      <c r="K46" s="32"/>
      <c r="L46" s="40">
        <f>SUM(G46:K46)</f>
        <v>0</v>
      </c>
      <c r="M46" s="38"/>
      <c r="N46" s="45"/>
      <c r="Q46" s="2" t="s">
        <v>72</v>
      </c>
      <c r="R46" s="31">
        <f t="shared" si="3"/>
        <v>0</v>
      </c>
    </row>
    <row r="47" spans="2:18" ht="24.95" customHeight="1" thickBot="1" x14ac:dyDescent="0.45">
      <c r="B47" s="166"/>
      <c r="C47" s="168" t="s">
        <v>73</v>
      </c>
      <c r="D47" s="168"/>
      <c r="E47" s="168"/>
      <c r="F47" s="168"/>
      <c r="G47" s="173"/>
      <c r="H47" s="173"/>
      <c r="I47" s="32"/>
      <c r="J47" s="32"/>
      <c r="K47" s="32"/>
      <c r="L47" s="46">
        <f>SUM(G47:K47)</f>
        <v>0</v>
      </c>
      <c r="M47" s="47" t="s">
        <v>74</v>
      </c>
      <c r="N47" s="44" t="str">
        <f>IF(L47&gt;0,"〇","×")</f>
        <v>×</v>
      </c>
      <c r="P47" s="2" t="s">
        <v>75</v>
      </c>
      <c r="Q47" s="2" t="s">
        <v>76</v>
      </c>
      <c r="R47" s="31">
        <f t="shared" si="3"/>
        <v>0</v>
      </c>
    </row>
    <row r="48" spans="2:18" ht="24.95" customHeight="1" x14ac:dyDescent="0.4">
      <c r="B48" s="166"/>
      <c r="C48" s="177" t="s">
        <v>77</v>
      </c>
      <c r="D48" s="178"/>
      <c r="E48" s="178"/>
      <c r="F48" s="179"/>
      <c r="G48" s="190">
        <f>SUM(G44,G46,G47)</f>
        <v>0</v>
      </c>
      <c r="H48" s="191"/>
      <c r="I48" s="194">
        <f>SUM(I44,I46,I47)</f>
        <v>0</v>
      </c>
      <c r="J48" s="194">
        <f t="shared" ref="J48:K48" si="4">SUM(J44,J46,J47)</f>
        <v>0</v>
      </c>
      <c r="K48" s="190">
        <f t="shared" si="4"/>
        <v>0</v>
      </c>
      <c r="L48" s="186">
        <f>SUM(G48:K49)</f>
        <v>0</v>
      </c>
      <c r="M48" s="48" t="s">
        <v>277</v>
      </c>
      <c r="N48" s="188" t="str">
        <f>IF(L48&gt;M49,"〇","×")</f>
        <v>×</v>
      </c>
      <c r="Q48" s="2" t="s">
        <v>60</v>
      </c>
      <c r="R48" s="31" t="str">
        <f>M49</f>
        <v>㎡</v>
      </c>
    </row>
    <row r="49" spans="2:18" ht="24.95" customHeight="1" thickBot="1" x14ac:dyDescent="0.45">
      <c r="B49" s="166"/>
      <c r="C49" s="180"/>
      <c r="D49" s="181"/>
      <c r="E49" s="181"/>
      <c r="F49" s="182"/>
      <c r="G49" s="192"/>
      <c r="H49" s="193"/>
      <c r="I49" s="195"/>
      <c r="J49" s="195"/>
      <c r="K49" s="192"/>
      <c r="L49" s="187"/>
      <c r="M49" s="35" t="str">
        <f>IF(AND(D24="",D25="",D26="",D27="",H23="",F25="",F26="",F27=""),"㎡",1.98*SUM(D24:D27,F25:F27,H23))</f>
        <v>㎡</v>
      </c>
      <c r="N49" s="189"/>
      <c r="Q49" s="2" t="s">
        <v>78</v>
      </c>
      <c r="R49" s="31">
        <f>L50</f>
        <v>0</v>
      </c>
    </row>
    <row r="50" spans="2:18" ht="24.95" customHeight="1" thickBot="1" x14ac:dyDescent="0.45">
      <c r="B50" s="168" t="s">
        <v>79</v>
      </c>
      <c r="C50" s="168"/>
      <c r="D50" s="168"/>
      <c r="E50" s="168"/>
      <c r="F50" s="168"/>
      <c r="G50" s="201"/>
      <c r="H50" s="202"/>
      <c r="I50" s="32"/>
      <c r="J50" s="32"/>
      <c r="K50" s="32"/>
      <c r="L50" s="49">
        <f>SUM(G50:K50)</f>
        <v>0</v>
      </c>
      <c r="M50" s="50"/>
      <c r="N50" s="45"/>
      <c r="P50" s="51"/>
      <c r="Q50" s="2" t="s">
        <v>80</v>
      </c>
      <c r="R50" s="31">
        <f>L51</f>
        <v>0</v>
      </c>
    </row>
    <row r="51" spans="2:18" ht="24.95" customHeight="1" x14ac:dyDescent="0.4">
      <c r="B51" s="167" t="s">
        <v>81</v>
      </c>
      <c r="C51" s="168"/>
      <c r="D51" s="168"/>
      <c r="E51" s="168"/>
      <c r="F51" s="168"/>
      <c r="G51" s="203">
        <f>SUM(G41,G48,G50)</f>
        <v>0</v>
      </c>
      <c r="H51" s="203"/>
      <c r="I51" s="203">
        <f>SUM(I41,I48,I50)</f>
        <v>0</v>
      </c>
      <c r="J51" s="203">
        <f t="shared" ref="J51:K51" si="5">SUM(J41,J48,J50)</f>
        <v>0</v>
      </c>
      <c r="K51" s="204">
        <f t="shared" si="5"/>
        <v>0</v>
      </c>
      <c r="L51" s="213">
        <f>SUM(G51:K52)</f>
        <v>0</v>
      </c>
      <c r="M51" s="30" t="s">
        <v>82</v>
      </c>
      <c r="N51" s="215" t="str">
        <f>IF(L51&gt;M52,"〇","×")</f>
        <v>×</v>
      </c>
      <c r="Q51" s="2" t="s">
        <v>60</v>
      </c>
      <c r="R51" s="31" t="str">
        <f>M52</f>
        <v>㎡</v>
      </c>
    </row>
    <row r="52" spans="2:18" ht="24.95" customHeight="1" thickBot="1" x14ac:dyDescent="0.45">
      <c r="B52" s="168"/>
      <c r="C52" s="168"/>
      <c r="D52" s="168"/>
      <c r="E52" s="168"/>
      <c r="F52" s="168"/>
      <c r="G52" s="203"/>
      <c r="H52" s="203"/>
      <c r="I52" s="203"/>
      <c r="J52" s="203"/>
      <c r="K52" s="204"/>
      <c r="L52" s="214"/>
      <c r="M52" s="35" t="str">
        <f>IF(AND(J24="",J25="",J26="",J27=""),"㎡",IF(SUM(J24:J27)&gt;1,SUM(L55,L57),SUM(L55,L56)))</f>
        <v>㎡</v>
      </c>
      <c r="N52" s="216"/>
      <c r="Q52" s="2" t="s">
        <v>83</v>
      </c>
      <c r="R52" s="1" t="b">
        <v>0</v>
      </c>
    </row>
    <row r="53" spans="2:18" ht="24.95" customHeight="1" x14ac:dyDescent="0.4">
      <c r="M53" s="52"/>
      <c r="P53" s="2" t="s">
        <v>84</v>
      </c>
      <c r="Q53" s="2" t="s">
        <v>85</v>
      </c>
      <c r="R53" s="1" t="b">
        <v>0</v>
      </c>
    </row>
    <row r="54" spans="2:18" ht="24.95" customHeight="1" x14ac:dyDescent="0.4">
      <c r="B54" s="1" t="s">
        <v>86</v>
      </c>
      <c r="M54" s="10"/>
      <c r="Q54" s="2" t="s">
        <v>87</v>
      </c>
      <c r="R54" s="1" t="b">
        <v>0</v>
      </c>
    </row>
    <row r="55" spans="2:18" ht="24.95" customHeight="1" x14ac:dyDescent="0.4">
      <c r="B55" s="1" t="s">
        <v>88</v>
      </c>
      <c r="L55" s="53">
        <f>5*H21+3.3*H22+1.98*(H23+D24)</f>
        <v>0</v>
      </c>
      <c r="Q55" s="2" t="s">
        <v>89</v>
      </c>
      <c r="R55" s="1" t="b">
        <v>0</v>
      </c>
    </row>
    <row r="56" spans="2:18" ht="24.95" customHeight="1" x14ac:dyDescent="0.4">
      <c r="B56" s="1" t="s">
        <v>90</v>
      </c>
      <c r="L56" s="53">
        <v>180</v>
      </c>
      <c r="Q56" s="2" t="s">
        <v>91</v>
      </c>
      <c r="R56" s="1" t="b">
        <v>0</v>
      </c>
    </row>
    <row r="57" spans="2:18" ht="24.95" customHeight="1" x14ac:dyDescent="0.4">
      <c r="B57" s="1" t="s">
        <v>92</v>
      </c>
      <c r="L57" s="54" t="str">
        <f>IF(AND(J24="",J25="",J26="",J27=""),"㎡",IF(SUM(J24:J27)&gt;1,320+100*(SUM(J24:J27)-2),"㎡"))</f>
        <v>㎡</v>
      </c>
      <c r="Q57" s="2" t="s">
        <v>93</v>
      </c>
      <c r="R57" s="1" t="b">
        <v>0</v>
      </c>
    </row>
    <row r="58" spans="2:18" ht="24.75" customHeight="1" x14ac:dyDescent="0.4">
      <c r="L58" s="55"/>
      <c r="Q58" s="2" t="s">
        <v>94</v>
      </c>
      <c r="R58" s="1" t="b">
        <v>0</v>
      </c>
    </row>
    <row r="59" spans="2:18" ht="24.75" customHeight="1" x14ac:dyDescent="0.4">
      <c r="B59" s="56" t="s">
        <v>95</v>
      </c>
      <c r="C59" s="57"/>
      <c r="D59" s="57"/>
      <c r="E59" s="57"/>
      <c r="F59" s="57"/>
      <c r="G59" s="57"/>
      <c r="H59" s="57"/>
      <c r="I59" s="57"/>
      <c r="J59" s="57"/>
      <c r="K59" s="57"/>
      <c r="L59" s="57"/>
      <c r="M59" s="58"/>
      <c r="Q59" s="2" t="s">
        <v>96</v>
      </c>
      <c r="R59" s="1" t="b">
        <v>0</v>
      </c>
    </row>
    <row r="60" spans="2:18" ht="24.95" customHeight="1" x14ac:dyDescent="0.4">
      <c r="B60" s="59" t="s">
        <v>97</v>
      </c>
      <c r="C60" s="217" t="s">
        <v>98</v>
      </c>
      <c r="D60" s="217"/>
      <c r="E60" s="217"/>
      <c r="F60" s="217"/>
      <c r="G60" s="217"/>
      <c r="H60" s="217"/>
      <c r="I60" s="217"/>
      <c r="J60" s="217"/>
      <c r="K60" s="217"/>
      <c r="L60" s="217"/>
      <c r="M60" s="218"/>
      <c r="N60" s="1" t="s">
        <v>99</v>
      </c>
      <c r="Q60" s="2" t="s">
        <v>100</v>
      </c>
      <c r="R60" s="1" t="b">
        <v>0</v>
      </c>
    </row>
    <row r="61" spans="2:18" ht="24.75" customHeight="1" x14ac:dyDescent="0.4">
      <c r="B61" s="59"/>
      <c r="C61" s="60" t="s">
        <v>271</v>
      </c>
      <c r="D61" s="60"/>
      <c r="E61" s="60"/>
      <c r="F61" s="60"/>
      <c r="G61" s="60"/>
      <c r="H61" s="60"/>
      <c r="I61" s="60"/>
      <c r="J61" s="60"/>
      <c r="K61" s="60"/>
      <c r="L61" s="60"/>
      <c r="M61" s="61"/>
      <c r="Q61" s="2" t="s">
        <v>101</v>
      </c>
      <c r="R61" s="1" t="b">
        <v>0</v>
      </c>
    </row>
    <row r="62" spans="2:18" ht="24.75" customHeight="1" x14ac:dyDescent="0.4">
      <c r="B62" s="62"/>
      <c r="C62" s="62"/>
      <c r="D62" s="62"/>
      <c r="E62" s="62"/>
      <c r="F62" s="62"/>
      <c r="G62" s="62"/>
      <c r="H62" s="62"/>
      <c r="I62" s="62"/>
      <c r="J62" s="62"/>
      <c r="K62" s="62"/>
      <c r="L62" s="62"/>
      <c r="M62" s="62"/>
      <c r="Q62" s="2" t="s">
        <v>102</v>
      </c>
      <c r="R62" s="1" t="b">
        <v>0</v>
      </c>
    </row>
    <row r="63" spans="2:18" ht="24.95" customHeight="1" x14ac:dyDescent="0.4">
      <c r="B63" s="63" t="s">
        <v>103</v>
      </c>
      <c r="D63" s="63"/>
    </row>
    <row r="64" spans="2:18" ht="24.95" customHeight="1" x14ac:dyDescent="0.4">
      <c r="B64" s="63"/>
    </row>
    <row r="65" spans="2:18" ht="24.95" customHeight="1" x14ac:dyDescent="0.4">
      <c r="B65" s="219" t="s">
        <v>104</v>
      </c>
      <c r="C65" s="219"/>
      <c r="D65" s="219"/>
      <c r="E65" s="64"/>
      <c r="F65" s="65" t="s">
        <v>105</v>
      </c>
      <c r="G65" s="65"/>
      <c r="H65" s="66" t="s">
        <v>106</v>
      </c>
      <c r="I65" s="64"/>
      <c r="J65" s="65" t="s">
        <v>89</v>
      </c>
      <c r="K65" s="65" t="s">
        <v>107</v>
      </c>
      <c r="L65" s="66" t="s">
        <v>108</v>
      </c>
      <c r="M65" s="67"/>
      <c r="P65" s="2" t="s">
        <v>109</v>
      </c>
      <c r="Q65" s="2" t="s">
        <v>110</v>
      </c>
      <c r="R65" s="53">
        <f>G82</f>
        <v>0</v>
      </c>
    </row>
    <row r="66" spans="2:18" ht="24.95" customHeight="1" x14ac:dyDescent="0.4">
      <c r="B66" s="219"/>
      <c r="C66" s="219"/>
      <c r="D66" s="219"/>
      <c r="E66" s="68"/>
      <c r="F66" s="69" t="s">
        <v>111</v>
      </c>
      <c r="G66" s="70"/>
      <c r="H66" s="68"/>
      <c r="I66" s="71"/>
      <c r="J66" s="71"/>
      <c r="K66" s="71"/>
      <c r="L66" s="71"/>
      <c r="M66" s="69"/>
      <c r="Q66" s="2" t="s">
        <v>60</v>
      </c>
      <c r="R66" s="53" t="str">
        <f>J82</f>
        <v>㎡</v>
      </c>
    </row>
    <row r="67" spans="2:18" ht="24.95" customHeight="1" x14ac:dyDescent="0.4">
      <c r="B67" s="220" t="s">
        <v>112</v>
      </c>
      <c r="C67" s="221"/>
      <c r="D67" s="222"/>
      <c r="E67" s="65"/>
      <c r="F67" s="66" t="s">
        <v>113</v>
      </c>
      <c r="G67" s="64"/>
      <c r="H67" s="65"/>
      <c r="I67" s="65"/>
      <c r="J67" s="65" t="s">
        <v>114</v>
      </c>
      <c r="K67" s="65"/>
      <c r="L67" s="65"/>
      <c r="M67" s="66" t="s">
        <v>115</v>
      </c>
      <c r="Q67" s="2" t="s">
        <v>116</v>
      </c>
      <c r="R67" s="53">
        <f>G92</f>
        <v>0</v>
      </c>
    </row>
    <row r="68" spans="2:18" ht="24.95" customHeight="1" x14ac:dyDescent="0.4">
      <c r="B68" s="223"/>
      <c r="C68" s="224"/>
      <c r="D68" s="225"/>
      <c r="E68" s="72"/>
      <c r="F68" s="73" t="s">
        <v>117</v>
      </c>
      <c r="G68" s="74"/>
      <c r="H68" s="75"/>
      <c r="I68" s="72"/>
      <c r="J68" s="72" t="s">
        <v>118</v>
      </c>
      <c r="K68" s="72"/>
      <c r="L68" s="72"/>
      <c r="M68" s="73" t="s">
        <v>119</v>
      </c>
      <c r="Q68" s="2" t="s">
        <v>60</v>
      </c>
      <c r="R68" s="53">
        <f>J92</f>
        <v>0</v>
      </c>
    </row>
    <row r="69" spans="2:18" ht="24.95" customHeight="1" x14ac:dyDescent="0.4">
      <c r="B69" s="226"/>
      <c r="C69" s="227"/>
      <c r="D69" s="228"/>
      <c r="E69" s="71"/>
      <c r="F69" s="71" t="s">
        <v>120</v>
      </c>
      <c r="G69" s="71"/>
      <c r="H69" s="71"/>
      <c r="I69" s="71"/>
      <c r="J69" s="71"/>
      <c r="K69" s="71"/>
      <c r="L69" s="71"/>
      <c r="M69" s="69"/>
      <c r="Q69" s="2" t="s">
        <v>121</v>
      </c>
      <c r="R69" s="53">
        <f>G97</f>
        <v>0</v>
      </c>
    </row>
    <row r="70" spans="2:18" ht="24.95" customHeight="1" x14ac:dyDescent="0.4">
      <c r="B70" s="63"/>
    </row>
    <row r="71" spans="2:18" ht="24.95" customHeight="1" x14ac:dyDescent="0.4">
      <c r="B71" s="1" t="s">
        <v>122</v>
      </c>
    </row>
    <row r="72" spans="2:18" ht="24.95" customHeight="1" x14ac:dyDescent="0.4">
      <c r="B72" s="205" t="s">
        <v>123</v>
      </c>
      <c r="C72" s="205"/>
      <c r="D72" s="205"/>
      <c r="E72" s="206" t="s">
        <v>124</v>
      </c>
      <c r="F72" s="206"/>
      <c r="G72" s="76"/>
      <c r="H72" s="77" t="s">
        <v>125</v>
      </c>
      <c r="I72" s="77"/>
      <c r="J72" s="77"/>
      <c r="K72" s="77" t="s">
        <v>126</v>
      </c>
      <c r="L72" s="77"/>
      <c r="M72" s="78"/>
    </row>
    <row r="73" spans="2:18" ht="24.95" customHeight="1" x14ac:dyDescent="0.4">
      <c r="B73" s="205"/>
      <c r="C73" s="205"/>
      <c r="D73" s="205"/>
      <c r="E73" s="206" t="s">
        <v>127</v>
      </c>
      <c r="F73" s="206"/>
      <c r="G73" s="79"/>
      <c r="H73" s="80" t="s">
        <v>128</v>
      </c>
      <c r="I73" s="80"/>
      <c r="J73" s="80" t="s">
        <v>129</v>
      </c>
      <c r="K73" s="80"/>
      <c r="L73" s="80"/>
      <c r="M73" s="81"/>
    </row>
    <row r="74" spans="2:18" ht="24.95" customHeight="1" x14ac:dyDescent="0.4">
      <c r="B74" s="205" t="s">
        <v>130</v>
      </c>
      <c r="C74" s="205"/>
      <c r="D74" s="205"/>
      <c r="E74" s="206" t="s">
        <v>124</v>
      </c>
      <c r="F74" s="206"/>
      <c r="G74" s="76"/>
      <c r="H74" s="77" t="s">
        <v>131</v>
      </c>
      <c r="I74" s="77"/>
      <c r="J74" s="77"/>
      <c r="K74" s="77"/>
      <c r="L74" s="77"/>
      <c r="M74" s="78"/>
    </row>
    <row r="75" spans="2:18" ht="24.95" customHeight="1" x14ac:dyDescent="0.4">
      <c r="B75" s="205" t="s">
        <v>267</v>
      </c>
      <c r="C75" s="205"/>
      <c r="D75" s="205"/>
      <c r="E75" s="206" t="s">
        <v>124</v>
      </c>
      <c r="F75" s="206"/>
      <c r="G75" s="76"/>
      <c r="H75" s="77" t="s">
        <v>132</v>
      </c>
      <c r="I75" s="77"/>
      <c r="J75" s="77"/>
      <c r="K75" s="77"/>
      <c r="L75" s="77"/>
      <c r="M75" s="78"/>
    </row>
    <row r="76" spans="2:18" ht="24.95" customHeight="1" x14ac:dyDescent="0.4">
      <c r="B76" s="207" t="s">
        <v>89</v>
      </c>
      <c r="C76" s="208"/>
      <c r="D76" s="208"/>
      <c r="E76" s="207" t="s">
        <v>124</v>
      </c>
      <c r="F76" s="211"/>
      <c r="G76" s="82"/>
      <c r="H76" s="82" t="s">
        <v>133</v>
      </c>
      <c r="I76" s="82"/>
      <c r="J76" s="82" t="s">
        <v>134</v>
      </c>
      <c r="K76" s="82"/>
      <c r="L76" s="82" t="s">
        <v>135</v>
      </c>
      <c r="M76" s="83"/>
      <c r="Q76" s="2" t="s">
        <v>136</v>
      </c>
      <c r="R76" s="1" t="b">
        <v>0</v>
      </c>
    </row>
    <row r="77" spans="2:18" ht="24.95" customHeight="1" x14ac:dyDescent="0.4">
      <c r="B77" s="209"/>
      <c r="C77" s="210"/>
      <c r="D77" s="210"/>
      <c r="E77" s="209"/>
      <c r="F77" s="212"/>
      <c r="G77" s="84"/>
      <c r="H77" s="84" t="s">
        <v>137</v>
      </c>
      <c r="I77" s="84"/>
      <c r="J77" s="84" t="s">
        <v>138</v>
      </c>
      <c r="K77" s="84"/>
      <c r="L77" s="84"/>
      <c r="M77" s="85"/>
    </row>
    <row r="78" spans="2:18" ht="24.95" customHeight="1" x14ac:dyDescent="0.4">
      <c r="B78" s="86"/>
      <c r="C78" s="86"/>
      <c r="D78" s="86"/>
      <c r="E78" s="86"/>
      <c r="F78" s="86"/>
      <c r="G78" s="21"/>
      <c r="H78" s="21"/>
      <c r="I78" s="21"/>
      <c r="J78" s="21"/>
      <c r="K78" s="21"/>
      <c r="L78" s="21"/>
      <c r="M78" s="21"/>
    </row>
    <row r="79" spans="2:18" ht="24.95" customHeight="1" x14ac:dyDescent="0.4">
      <c r="B79" s="63" t="s">
        <v>139</v>
      </c>
      <c r="C79" s="21"/>
      <c r="D79" s="21"/>
      <c r="E79" s="21"/>
      <c r="F79" s="21"/>
      <c r="G79" s="21"/>
      <c r="H79" s="21"/>
      <c r="I79" s="21"/>
      <c r="J79" s="21"/>
      <c r="K79" s="21"/>
      <c r="L79" s="21"/>
      <c r="M79" s="21"/>
      <c r="Q79" s="2" t="s">
        <v>140</v>
      </c>
      <c r="R79" s="53">
        <f>G99</f>
        <v>0</v>
      </c>
    </row>
    <row r="80" spans="2:18" ht="24.95" customHeight="1" thickBot="1" x14ac:dyDescent="0.45">
      <c r="B80" s="219"/>
      <c r="C80" s="219"/>
      <c r="D80" s="219"/>
      <c r="E80" s="219"/>
      <c r="F80" s="219"/>
      <c r="G80" s="229" t="s">
        <v>46</v>
      </c>
      <c r="H80" s="229"/>
      <c r="I80" s="229"/>
      <c r="J80" s="229" t="s">
        <v>141</v>
      </c>
      <c r="K80" s="229"/>
      <c r="L80" s="21"/>
      <c r="M80" s="21"/>
      <c r="Q80" s="2" t="s">
        <v>60</v>
      </c>
      <c r="R80" s="53">
        <f>J99</f>
        <v>0</v>
      </c>
    </row>
    <row r="81" spans="2:18" ht="24.95" customHeight="1" x14ac:dyDescent="0.15">
      <c r="B81" s="240" t="s">
        <v>142</v>
      </c>
      <c r="C81" s="240"/>
      <c r="D81" s="240"/>
      <c r="E81" s="240"/>
      <c r="F81" s="241"/>
      <c r="G81" s="242"/>
      <c r="H81" s="243"/>
      <c r="I81" s="244"/>
      <c r="J81" s="245" t="s">
        <v>82</v>
      </c>
      <c r="K81" s="246"/>
      <c r="L81" s="21"/>
      <c r="M81" s="21"/>
      <c r="Q81" s="2" t="s">
        <v>143</v>
      </c>
      <c r="R81" s="1" t="b">
        <v>0</v>
      </c>
    </row>
    <row r="82" spans="2:18" ht="24.95" customHeight="1" thickBot="1" x14ac:dyDescent="0.45">
      <c r="B82" s="240"/>
      <c r="C82" s="240"/>
      <c r="D82" s="240"/>
      <c r="E82" s="240"/>
      <c r="F82" s="241"/>
      <c r="G82" s="236"/>
      <c r="H82" s="237"/>
      <c r="I82" s="247"/>
      <c r="J82" s="248" t="str">
        <f>IF(AND(J24="",J25="",J26="",J27=""),"㎡",MAX(MAX(M84,M85),M86)+3.3*(H23+D24))</f>
        <v>㎡</v>
      </c>
      <c r="K82" s="239"/>
      <c r="L82" s="21"/>
      <c r="M82" s="21"/>
      <c r="Q82" s="2" t="s">
        <v>144</v>
      </c>
      <c r="R82" s="1" t="b">
        <v>0</v>
      </c>
    </row>
    <row r="83" spans="2:18" ht="24.95" customHeight="1" x14ac:dyDescent="0.4">
      <c r="B83" s="21"/>
      <c r="C83" s="21"/>
      <c r="D83" s="21"/>
      <c r="E83" s="21"/>
      <c r="F83" s="21"/>
      <c r="G83" s="21" t="s">
        <v>280</v>
      </c>
      <c r="H83" s="21"/>
      <c r="I83" s="21"/>
      <c r="J83" s="21"/>
      <c r="K83" s="21"/>
      <c r="L83" s="21"/>
      <c r="M83" s="21"/>
      <c r="Q83" s="2" t="s">
        <v>145</v>
      </c>
      <c r="R83" s="1" t="b">
        <v>0</v>
      </c>
    </row>
    <row r="84" spans="2:18" ht="24.95" customHeight="1" x14ac:dyDescent="0.4">
      <c r="B84" s="21"/>
      <c r="C84" s="21"/>
      <c r="D84" s="21"/>
      <c r="E84" s="21"/>
      <c r="F84" s="21"/>
      <c r="G84" s="21"/>
      <c r="H84" s="21" t="s">
        <v>146</v>
      </c>
      <c r="I84" s="21"/>
      <c r="J84" s="21"/>
      <c r="K84" s="21"/>
      <c r="L84" s="21"/>
      <c r="M84" s="54" t="str">
        <f>IF(AND(J24="",J25="",J26="",J27=""),"㎡",(IF(SUM(J24:J27)&gt;2,"㎡",330+30*(SUM(J24:J27)-1))))</f>
        <v>㎡</v>
      </c>
      <c r="Q84" s="2" t="s">
        <v>147</v>
      </c>
      <c r="R84" s="1" t="b">
        <v>0</v>
      </c>
    </row>
    <row r="85" spans="2:18" ht="24.95" customHeight="1" x14ac:dyDescent="0.4">
      <c r="B85" s="21"/>
      <c r="C85" s="21"/>
      <c r="D85" s="21"/>
      <c r="E85" s="21"/>
      <c r="F85" s="21"/>
      <c r="G85" s="21"/>
      <c r="H85" s="21" t="s">
        <v>148</v>
      </c>
      <c r="I85" s="21"/>
      <c r="J85" s="21"/>
      <c r="K85" s="21"/>
      <c r="L85" s="21"/>
      <c r="M85" s="54" t="str">
        <f>IF(AND(J23="",J25="",J26="",J27=""),"㎡",(IF(SUM(J23:J27)&gt;2,400+80*(SUM(J25:J27)-3),"㎡")))</f>
        <v>㎡</v>
      </c>
      <c r="Q85" s="2" t="s">
        <v>149</v>
      </c>
      <c r="R85" s="1" t="str">
        <f>I103</f>
        <v>（　　　　　　　　　　　　　　　　　　　　　　）</v>
      </c>
    </row>
    <row r="86" spans="2:18" ht="24.95" customHeight="1" x14ac:dyDescent="0.4">
      <c r="B86" s="21"/>
      <c r="C86" s="21"/>
      <c r="D86" s="21"/>
      <c r="E86" s="21"/>
      <c r="F86" s="21"/>
      <c r="G86" s="21"/>
      <c r="H86" s="21" t="s">
        <v>281</v>
      </c>
      <c r="I86" s="21"/>
      <c r="J86" s="21"/>
      <c r="K86" s="21"/>
      <c r="L86" s="21"/>
      <c r="M86" s="53">
        <f>3.3*SUM(D25:D27,F25:F27)</f>
        <v>0</v>
      </c>
      <c r="Q86" s="2" t="s">
        <v>150</v>
      </c>
      <c r="R86" s="1">
        <f>E106</f>
        <v>0</v>
      </c>
    </row>
    <row r="87" spans="2:18" ht="24.95" customHeight="1" x14ac:dyDescent="0.4">
      <c r="B87" s="21"/>
      <c r="C87" s="21"/>
      <c r="D87" s="21"/>
      <c r="E87" s="21"/>
      <c r="F87" s="21"/>
      <c r="G87" s="21"/>
      <c r="H87" s="21"/>
      <c r="I87" s="21"/>
      <c r="J87" s="21"/>
      <c r="K87" s="21"/>
      <c r="L87" s="21"/>
      <c r="M87" s="21"/>
      <c r="Q87" s="2" t="s">
        <v>151</v>
      </c>
      <c r="R87" s="1">
        <f>E108</f>
        <v>0</v>
      </c>
    </row>
    <row r="88" spans="2:18" ht="24.95" customHeight="1" x14ac:dyDescent="0.4">
      <c r="B88" s="87" t="s">
        <v>152</v>
      </c>
      <c r="C88" s="88"/>
      <c r="D88" s="88"/>
      <c r="E88" s="88"/>
      <c r="F88" s="88"/>
      <c r="G88" s="88"/>
      <c r="H88" s="88"/>
      <c r="I88" s="88"/>
      <c r="J88" s="88"/>
      <c r="K88" s="88"/>
      <c r="L88" s="88"/>
      <c r="M88" s="89"/>
      <c r="Q88" s="2" t="s">
        <v>153</v>
      </c>
      <c r="R88" s="1">
        <f>E110</f>
        <v>0</v>
      </c>
    </row>
    <row r="89" spans="2:18" ht="24.95" customHeight="1" x14ac:dyDescent="0.4">
      <c r="B89" s="90"/>
      <c r="C89" s="91" t="s">
        <v>154</v>
      </c>
      <c r="D89" s="91"/>
      <c r="E89" s="91"/>
      <c r="F89" s="91"/>
      <c r="G89" s="91"/>
      <c r="H89" s="91"/>
      <c r="I89" s="91"/>
      <c r="J89" s="91"/>
      <c r="K89" s="91"/>
      <c r="L89" s="91"/>
      <c r="M89" s="92"/>
      <c r="Q89" s="2" t="s">
        <v>155</v>
      </c>
      <c r="R89" s="1">
        <f>E112</f>
        <v>0</v>
      </c>
    </row>
    <row r="90" spans="2:18" ht="24.95" customHeight="1" thickBot="1" x14ac:dyDescent="0.45">
      <c r="B90" s="90"/>
      <c r="C90" s="219"/>
      <c r="D90" s="219"/>
      <c r="E90" s="219"/>
      <c r="F90" s="219"/>
      <c r="G90" s="229" t="s">
        <v>46</v>
      </c>
      <c r="H90" s="229"/>
      <c r="I90" s="229"/>
      <c r="J90" s="229" t="s">
        <v>141</v>
      </c>
      <c r="K90" s="229"/>
      <c r="L90" s="91"/>
      <c r="M90" s="92"/>
      <c r="P90" s="2" t="s">
        <v>156</v>
      </c>
      <c r="Q90" s="2" t="s">
        <v>157</v>
      </c>
      <c r="R90" s="93" t="e">
        <f>#REF!</f>
        <v>#REF!</v>
      </c>
    </row>
    <row r="91" spans="2:18" ht="24.95" customHeight="1" x14ac:dyDescent="0.4">
      <c r="B91" s="90"/>
      <c r="C91" s="219" t="s">
        <v>158</v>
      </c>
      <c r="D91" s="219"/>
      <c r="E91" s="219"/>
      <c r="F91" s="230"/>
      <c r="G91" s="231"/>
      <c r="H91" s="232"/>
      <c r="I91" s="233"/>
      <c r="J91" s="287" t="s">
        <v>282</v>
      </c>
      <c r="K91" s="288"/>
      <c r="L91" s="91"/>
      <c r="M91" s="92"/>
      <c r="Q91" s="2" t="s">
        <v>60</v>
      </c>
      <c r="R91" s="93">
        <f>E117</f>
        <v>0</v>
      </c>
    </row>
    <row r="92" spans="2:18" ht="24.95" customHeight="1" thickBot="1" x14ac:dyDescent="0.45">
      <c r="B92" s="90"/>
      <c r="C92" s="219"/>
      <c r="D92" s="219"/>
      <c r="E92" s="219"/>
      <c r="F92" s="230"/>
      <c r="G92" s="236"/>
      <c r="H92" s="237"/>
      <c r="I92" s="237"/>
      <c r="J92" s="238">
        <f>3.3*SUM(D24:D27,F25:F27,H23)</f>
        <v>0</v>
      </c>
      <c r="K92" s="239"/>
      <c r="L92" s="91"/>
      <c r="M92" s="92"/>
      <c r="P92" s="2" t="s">
        <v>159</v>
      </c>
      <c r="Q92" s="2" t="s">
        <v>160</v>
      </c>
      <c r="R92" s="1" t="b">
        <v>0</v>
      </c>
    </row>
    <row r="93" spans="2:18" ht="24.95" customHeight="1" x14ac:dyDescent="0.4">
      <c r="B93" s="90"/>
      <c r="C93" s="91"/>
      <c r="D93" s="91"/>
      <c r="E93" s="91"/>
      <c r="F93" s="91"/>
      <c r="G93" s="91"/>
      <c r="H93" s="91"/>
      <c r="I93" s="91"/>
      <c r="J93" s="91"/>
      <c r="K93" s="91"/>
      <c r="L93" s="91"/>
      <c r="M93" s="92"/>
      <c r="Q93" s="2" t="s">
        <v>161</v>
      </c>
      <c r="R93" s="1" t="b">
        <v>0</v>
      </c>
    </row>
    <row r="94" spans="2:18" ht="24.95" customHeight="1" x14ac:dyDescent="0.4">
      <c r="B94" s="90"/>
      <c r="C94" s="91" t="s">
        <v>162</v>
      </c>
      <c r="D94" s="91"/>
      <c r="E94" s="91"/>
      <c r="F94" s="91"/>
      <c r="G94" s="91"/>
      <c r="H94" s="91"/>
      <c r="I94" s="91"/>
      <c r="J94" s="91"/>
      <c r="K94" s="91"/>
      <c r="L94" s="91"/>
      <c r="M94" s="92"/>
      <c r="Q94" s="2" t="s">
        <v>163</v>
      </c>
      <c r="R94" s="1" t="b">
        <v>0</v>
      </c>
    </row>
    <row r="95" spans="2:18" ht="24.95" customHeight="1" thickBot="1" x14ac:dyDescent="0.45">
      <c r="B95" s="90"/>
      <c r="C95" s="219"/>
      <c r="D95" s="219"/>
      <c r="E95" s="219"/>
      <c r="F95" s="219"/>
      <c r="G95" s="229" t="s">
        <v>46</v>
      </c>
      <c r="H95" s="229"/>
      <c r="I95" s="229"/>
      <c r="J95" s="229" t="s">
        <v>141</v>
      </c>
      <c r="K95" s="229"/>
      <c r="L95" s="91"/>
      <c r="M95" s="92"/>
      <c r="Q95" s="2" t="str">
        <f>K123</f>
        <v>（）</v>
      </c>
      <c r="R95" s="1" t="b">
        <v>0</v>
      </c>
    </row>
    <row r="96" spans="2:18" ht="24.95" customHeight="1" x14ac:dyDescent="0.4">
      <c r="B96" s="90"/>
      <c r="C96" s="219" t="s">
        <v>158</v>
      </c>
      <c r="D96" s="219"/>
      <c r="E96" s="219"/>
      <c r="F96" s="230"/>
      <c r="G96" s="231"/>
      <c r="H96" s="232"/>
      <c r="I96" s="233"/>
      <c r="J96" s="234" t="s">
        <v>164</v>
      </c>
      <c r="K96" s="235"/>
      <c r="L96" s="91"/>
      <c r="M96" s="92"/>
      <c r="Q96" s="2" t="s">
        <v>165</v>
      </c>
      <c r="R96" s="1" t="str">
        <f>I124</f>
        <v>　年　月　日</v>
      </c>
    </row>
    <row r="97" spans="2:18" ht="24.95" customHeight="1" thickBot="1" x14ac:dyDescent="0.45">
      <c r="B97" s="90"/>
      <c r="C97" s="219"/>
      <c r="D97" s="219"/>
      <c r="E97" s="219"/>
      <c r="F97" s="230"/>
      <c r="G97" s="236"/>
      <c r="H97" s="237"/>
      <c r="I97" s="237"/>
      <c r="J97" s="238">
        <f>3.3*SUM(D25:D27,F25:F27)</f>
        <v>0</v>
      </c>
      <c r="K97" s="239"/>
      <c r="L97" s="91"/>
      <c r="M97" s="92"/>
      <c r="Q97" s="2" t="s">
        <v>166</v>
      </c>
      <c r="R97" s="1" t="str">
        <f>L124</f>
        <v>　年　月　日</v>
      </c>
    </row>
    <row r="98" spans="2:18" ht="24.95" customHeight="1" x14ac:dyDescent="0.4">
      <c r="B98" s="90"/>
      <c r="C98" s="219" t="s">
        <v>167</v>
      </c>
      <c r="D98" s="219"/>
      <c r="E98" s="219"/>
      <c r="F98" s="230"/>
      <c r="G98" s="231"/>
      <c r="H98" s="232"/>
      <c r="I98" s="233"/>
      <c r="J98" s="249" t="s">
        <v>278</v>
      </c>
      <c r="K98" s="250"/>
      <c r="L98" s="91"/>
      <c r="M98" s="92"/>
      <c r="Q98" s="2" t="s">
        <v>169</v>
      </c>
      <c r="R98" s="1">
        <f>G125</f>
        <v>0</v>
      </c>
    </row>
    <row r="99" spans="2:18" ht="24.95" customHeight="1" thickBot="1" x14ac:dyDescent="0.45">
      <c r="B99" s="90"/>
      <c r="C99" s="219"/>
      <c r="D99" s="219"/>
      <c r="E99" s="219"/>
      <c r="F99" s="230"/>
      <c r="G99" s="236"/>
      <c r="H99" s="237"/>
      <c r="I99" s="237"/>
      <c r="J99" s="238">
        <f>3.3*(H23+D24)</f>
        <v>0</v>
      </c>
      <c r="K99" s="239"/>
      <c r="L99" s="91"/>
      <c r="M99" s="92"/>
      <c r="Q99" s="2" t="s">
        <v>170</v>
      </c>
      <c r="R99" s="94">
        <f>J125</f>
        <v>0</v>
      </c>
    </row>
    <row r="100" spans="2:18" ht="24.95" customHeight="1" x14ac:dyDescent="0.4">
      <c r="B100" s="90"/>
      <c r="C100" s="91"/>
      <c r="D100" s="91"/>
      <c r="E100" s="91"/>
      <c r="F100" s="91"/>
      <c r="G100" s="91"/>
      <c r="H100" s="91"/>
      <c r="I100" s="91"/>
      <c r="J100" s="91"/>
      <c r="K100" s="91"/>
      <c r="L100" s="91"/>
      <c r="M100" s="92"/>
      <c r="Q100" s="2" t="s">
        <v>171</v>
      </c>
      <c r="R100" s="1">
        <f>L125</f>
        <v>0</v>
      </c>
    </row>
    <row r="101" spans="2:18" ht="24.95" customHeight="1" x14ac:dyDescent="0.4">
      <c r="B101" s="90"/>
      <c r="C101" s="95" t="s">
        <v>172</v>
      </c>
      <c r="D101" s="96"/>
      <c r="E101" s="97"/>
      <c r="F101" s="98"/>
      <c r="G101" s="98"/>
      <c r="H101" s="98"/>
      <c r="I101" s="98"/>
      <c r="J101" s="98"/>
      <c r="K101" s="98"/>
      <c r="L101" s="99" t="s">
        <v>173</v>
      </c>
      <c r="M101" s="92"/>
      <c r="Q101" s="2" t="s">
        <v>174</v>
      </c>
      <c r="R101" s="100">
        <f>I127</f>
        <v>0</v>
      </c>
    </row>
    <row r="102" spans="2:18" ht="24.95" customHeight="1" x14ac:dyDescent="0.4">
      <c r="B102" s="90"/>
      <c r="C102" s="219" t="s">
        <v>167</v>
      </c>
      <c r="D102" s="219"/>
      <c r="E102" s="219"/>
      <c r="F102" s="219"/>
      <c r="G102" s="64"/>
      <c r="H102" s="65" t="s">
        <v>175</v>
      </c>
      <c r="I102" s="65" t="s">
        <v>176</v>
      </c>
      <c r="J102" s="66" t="s">
        <v>177</v>
      </c>
      <c r="K102" s="64"/>
      <c r="L102" s="101" t="s">
        <v>178</v>
      </c>
      <c r="M102" s="92"/>
      <c r="Q102" s="2" t="s">
        <v>179</v>
      </c>
      <c r="R102" s="1">
        <f>J128</f>
        <v>0</v>
      </c>
    </row>
    <row r="103" spans="2:18" ht="24.95" customHeight="1" x14ac:dyDescent="0.4">
      <c r="B103" s="90"/>
      <c r="C103" s="219"/>
      <c r="D103" s="219"/>
      <c r="E103" s="219"/>
      <c r="F103" s="219"/>
      <c r="G103" s="68" t="s">
        <v>180</v>
      </c>
      <c r="H103" s="71"/>
      <c r="I103" s="251" t="s">
        <v>181</v>
      </c>
      <c r="J103" s="251"/>
      <c r="K103" s="251"/>
      <c r="L103" s="252"/>
      <c r="M103" s="92"/>
      <c r="Q103" s="2" t="s">
        <v>182</v>
      </c>
      <c r="R103" s="1">
        <f>L128</f>
        <v>0</v>
      </c>
    </row>
    <row r="104" spans="2:18" ht="24.95" customHeight="1" x14ac:dyDescent="0.4">
      <c r="B104" s="90"/>
      <c r="C104" s="102" t="s">
        <v>183</v>
      </c>
      <c r="D104" s="102"/>
      <c r="E104" s="102"/>
      <c r="F104" s="102"/>
      <c r="G104" s="102"/>
      <c r="H104" s="102"/>
      <c r="I104" s="102"/>
      <c r="J104" s="102"/>
      <c r="K104" s="103"/>
      <c r="L104" s="104"/>
      <c r="M104" s="92"/>
      <c r="Q104" s="2" t="s">
        <v>184</v>
      </c>
      <c r="R104" s="1">
        <f>J129</f>
        <v>0</v>
      </c>
    </row>
    <row r="105" spans="2:18" ht="24.95" customHeight="1" x14ac:dyDescent="0.4">
      <c r="B105" s="90"/>
      <c r="C105" s="105" t="s">
        <v>185</v>
      </c>
      <c r="D105" s="91"/>
      <c r="E105" s="91"/>
      <c r="F105" s="91"/>
      <c r="G105" s="91"/>
      <c r="H105" s="91"/>
      <c r="I105" s="91"/>
      <c r="J105" s="91"/>
      <c r="K105" s="91"/>
      <c r="L105" s="106"/>
      <c r="M105" s="92"/>
      <c r="Q105" s="2" t="s">
        <v>186</v>
      </c>
      <c r="R105" s="1">
        <f>L129</f>
        <v>0</v>
      </c>
    </row>
    <row r="106" spans="2:18" ht="24.95" customHeight="1" x14ac:dyDescent="0.4">
      <c r="B106" s="90"/>
      <c r="C106" s="266"/>
      <c r="D106" s="267"/>
      <c r="E106" s="268"/>
      <c r="F106" s="268"/>
      <c r="G106" s="268"/>
      <c r="H106" s="268"/>
      <c r="I106" s="268"/>
      <c r="J106" s="268"/>
      <c r="K106" s="268"/>
      <c r="L106" s="269"/>
      <c r="M106" s="92"/>
      <c r="P106" s="2" t="s">
        <v>187</v>
      </c>
      <c r="Q106" s="2" t="s">
        <v>188</v>
      </c>
      <c r="R106" s="1" t="b">
        <v>0</v>
      </c>
    </row>
    <row r="107" spans="2:18" ht="24.95" customHeight="1" x14ac:dyDescent="0.4">
      <c r="B107" s="90"/>
      <c r="C107" s="105" t="s">
        <v>189</v>
      </c>
      <c r="D107" s="91"/>
      <c r="E107" s="91"/>
      <c r="F107" s="91"/>
      <c r="G107" s="91"/>
      <c r="H107" s="91"/>
      <c r="I107" s="91"/>
      <c r="J107" s="91"/>
      <c r="K107" s="91"/>
      <c r="L107" s="106"/>
      <c r="M107" s="92"/>
      <c r="Q107" s="2" t="s">
        <v>190</v>
      </c>
      <c r="R107" s="1" t="b">
        <v>0</v>
      </c>
    </row>
    <row r="108" spans="2:18" ht="24.95" customHeight="1" x14ac:dyDescent="0.4">
      <c r="B108" s="90"/>
      <c r="C108" s="266"/>
      <c r="D108" s="267"/>
      <c r="E108" s="268"/>
      <c r="F108" s="268"/>
      <c r="G108" s="268"/>
      <c r="H108" s="268"/>
      <c r="I108" s="268"/>
      <c r="J108" s="268"/>
      <c r="K108" s="268"/>
      <c r="L108" s="269"/>
      <c r="M108" s="92"/>
      <c r="Q108" s="2" t="s">
        <v>191</v>
      </c>
      <c r="R108" s="1" t="b">
        <v>0</v>
      </c>
    </row>
    <row r="109" spans="2:18" ht="24.95" customHeight="1" x14ac:dyDescent="0.4">
      <c r="B109" s="90"/>
      <c r="C109" s="107" t="s">
        <v>192</v>
      </c>
      <c r="D109" s="107"/>
      <c r="E109" s="107"/>
      <c r="F109" s="107"/>
      <c r="G109" s="107"/>
      <c r="H109" s="105"/>
      <c r="I109" s="91"/>
      <c r="J109" s="91"/>
      <c r="K109" s="91"/>
      <c r="L109" s="106"/>
      <c r="M109" s="92"/>
      <c r="Q109" s="2" t="str">
        <f>L131</f>
        <v>（）</v>
      </c>
      <c r="R109" s="1" t="b">
        <v>0</v>
      </c>
    </row>
    <row r="110" spans="2:18" ht="24.95" customHeight="1" x14ac:dyDescent="0.4">
      <c r="B110" s="90"/>
      <c r="C110" s="266"/>
      <c r="D110" s="267"/>
      <c r="E110" s="268"/>
      <c r="F110" s="268"/>
      <c r="G110" s="268"/>
      <c r="H110" s="268"/>
      <c r="I110" s="268"/>
      <c r="J110" s="268"/>
      <c r="K110" s="268"/>
      <c r="L110" s="269"/>
      <c r="M110" s="92"/>
      <c r="Q110" s="2" t="s">
        <v>193</v>
      </c>
      <c r="R110" s="1" t="str">
        <f>I132</f>
        <v>　年　月　日</v>
      </c>
    </row>
    <row r="111" spans="2:18" ht="24.95" customHeight="1" x14ac:dyDescent="0.4">
      <c r="B111" s="90"/>
      <c r="C111" s="107" t="s">
        <v>194</v>
      </c>
      <c r="D111" s="107"/>
      <c r="E111" s="107"/>
      <c r="F111" s="107"/>
      <c r="G111" s="107"/>
      <c r="H111" s="107"/>
      <c r="I111" s="105"/>
      <c r="J111" s="91"/>
      <c r="K111" s="91"/>
      <c r="L111" s="106"/>
      <c r="M111" s="92"/>
      <c r="Q111" s="2" t="s">
        <v>195</v>
      </c>
      <c r="R111" s="1" t="str">
        <f>L132</f>
        <v>　年　月　日</v>
      </c>
    </row>
    <row r="112" spans="2:18" ht="24.95" customHeight="1" x14ac:dyDescent="0.4">
      <c r="B112" s="108"/>
      <c r="C112" s="253"/>
      <c r="D112" s="254"/>
      <c r="E112" s="251"/>
      <c r="F112" s="251"/>
      <c r="G112" s="251"/>
      <c r="H112" s="251"/>
      <c r="I112" s="251"/>
      <c r="J112" s="251"/>
      <c r="K112" s="251"/>
      <c r="L112" s="252"/>
      <c r="M112" s="109"/>
    </row>
    <row r="113" spans="2:13" ht="8.1" customHeight="1" x14ac:dyDescent="0.4">
      <c r="B113" s="110"/>
      <c r="C113" s="111"/>
      <c r="D113" s="111"/>
      <c r="E113" s="111"/>
      <c r="F113" s="111"/>
      <c r="G113" s="111"/>
      <c r="H113" s="111"/>
      <c r="I113" s="111"/>
      <c r="J113" s="111"/>
      <c r="K113" s="111"/>
      <c r="L113" s="111"/>
      <c r="M113" s="112"/>
    </row>
    <row r="114" spans="2:13" ht="24.95" customHeight="1" x14ac:dyDescent="0.4">
      <c r="B114" s="91"/>
      <c r="C114" s="91"/>
      <c r="D114" s="91"/>
      <c r="E114" s="91"/>
      <c r="F114" s="91"/>
      <c r="G114" s="91"/>
      <c r="H114" s="91"/>
      <c r="I114" s="91"/>
      <c r="J114" s="91"/>
      <c r="K114" s="91"/>
      <c r="L114" s="91"/>
      <c r="M114" s="91"/>
    </row>
    <row r="115" spans="2:13" ht="24.95" customHeight="1" x14ac:dyDescent="0.4">
      <c r="B115" s="91"/>
      <c r="C115" s="91"/>
      <c r="D115" s="91"/>
      <c r="E115" s="91"/>
      <c r="F115" s="91"/>
      <c r="G115" s="91"/>
      <c r="H115" s="91"/>
      <c r="I115" s="91"/>
      <c r="J115" s="91"/>
      <c r="K115" s="91"/>
      <c r="L115" s="91"/>
      <c r="M115" s="91"/>
    </row>
    <row r="116" spans="2:13" ht="24.95" customHeight="1" x14ac:dyDescent="0.4">
      <c r="B116" s="21" t="s">
        <v>196</v>
      </c>
      <c r="C116" s="21"/>
      <c r="D116" s="21"/>
      <c r="E116" s="21"/>
      <c r="F116" s="21"/>
      <c r="G116" s="21"/>
      <c r="H116" s="21"/>
      <c r="I116" s="21"/>
      <c r="J116" s="21"/>
      <c r="K116" s="21"/>
      <c r="L116" s="21"/>
      <c r="M116" s="21"/>
    </row>
    <row r="117" spans="2:13" ht="49.5" customHeight="1" x14ac:dyDescent="0.4">
      <c r="B117" s="255" t="s">
        <v>197</v>
      </c>
      <c r="C117" s="256"/>
      <c r="D117" s="257"/>
      <c r="E117" s="258">
        <f>IF(AND(F28="",H28=""),"台",ROUNDDOWN(SUM(F28,H28)/10,0))</f>
        <v>0</v>
      </c>
      <c r="F117" s="259"/>
      <c r="G117" s="259"/>
      <c r="H117" s="260"/>
    </row>
    <row r="118" spans="2:13" ht="24.95" customHeight="1" x14ac:dyDescent="0.4">
      <c r="B118" s="230" t="s">
        <v>198</v>
      </c>
      <c r="C118" s="261"/>
      <c r="D118" s="262"/>
      <c r="E118" s="263"/>
      <c r="F118" s="264"/>
      <c r="G118" s="264"/>
      <c r="H118" s="265"/>
      <c r="K118" s="21"/>
      <c r="L118" s="21"/>
      <c r="M118" s="21"/>
    </row>
    <row r="119" spans="2:13" ht="24.95" customHeight="1" x14ac:dyDescent="0.4">
      <c r="B119" s="230" t="s">
        <v>199</v>
      </c>
      <c r="C119" s="261"/>
      <c r="D119" s="262"/>
      <c r="E119" s="113" t="s">
        <v>200</v>
      </c>
      <c r="F119" s="114"/>
      <c r="G119" s="114"/>
      <c r="H119" s="115"/>
      <c r="K119" s="21"/>
      <c r="L119" s="21"/>
      <c r="M119" s="21"/>
    </row>
    <row r="120" spans="2:13" ht="24.95" customHeight="1" x14ac:dyDescent="0.4">
      <c r="B120" s="21"/>
      <c r="C120" s="21"/>
      <c r="D120" s="21"/>
      <c r="E120" s="21"/>
      <c r="F120" s="21"/>
      <c r="G120" s="21"/>
      <c r="H120" s="21"/>
      <c r="I120" s="21"/>
      <c r="J120" s="21"/>
      <c r="K120" s="21"/>
      <c r="L120" s="21"/>
      <c r="M120" s="21"/>
    </row>
    <row r="121" spans="2:13" ht="24.95" customHeight="1" x14ac:dyDescent="0.4">
      <c r="B121" s="63" t="s">
        <v>201</v>
      </c>
      <c r="C121" s="21"/>
      <c r="D121" s="21"/>
      <c r="E121" s="21"/>
      <c r="F121" s="21"/>
      <c r="G121" s="21"/>
      <c r="H121" s="21"/>
      <c r="I121" s="21"/>
      <c r="J121" s="21"/>
      <c r="K121" s="21"/>
      <c r="L121" s="21"/>
      <c r="M121" s="116" t="s">
        <v>202</v>
      </c>
    </row>
    <row r="122" spans="2:13" ht="24.95" customHeight="1" x14ac:dyDescent="0.4">
      <c r="B122" s="219" t="s">
        <v>203</v>
      </c>
      <c r="C122" s="219"/>
      <c r="D122" s="219" t="s">
        <v>204</v>
      </c>
      <c r="E122" s="219"/>
      <c r="F122" s="219"/>
      <c r="G122" s="64"/>
      <c r="H122" s="65" t="s">
        <v>205</v>
      </c>
      <c r="I122" s="65"/>
      <c r="J122" s="65"/>
      <c r="K122" s="65" t="s">
        <v>206</v>
      </c>
      <c r="L122" s="65"/>
      <c r="M122" s="66"/>
    </row>
    <row r="123" spans="2:13" ht="24.95" customHeight="1" x14ac:dyDescent="0.4">
      <c r="B123" s="219"/>
      <c r="C123" s="219"/>
      <c r="D123" s="219"/>
      <c r="E123" s="219"/>
      <c r="F123" s="219"/>
      <c r="G123" s="68"/>
      <c r="H123" s="71" t="s">
        <v>207</v>
      </c>
      <c r="I123" s="71"/>
      <c r="J123" s="71"/>
      <c r="K123" s="117" t="s">
        <v>208</v>
      </c>
      <c r="L123" s="71"/>
      <c r="M123" s="69"/>
    </row>
    <row r="124" spans="2:13" ht="24.95" customHeight="1" x14ac:dyDescent="0.4">
      <c r="B124" s="219"/>
      <c r="C124" s="219"/>
      <c r="D124" s="219"/>
      <c r="E124" s="219"/>
      <c r="F124" s="219"/>
      <c r="G124" s="219" t="s">
        <v>209</v>
      </c>
      <c r="H124" s="219"/>
      <c r="I124" s="270" t="s">
        <v>210</v>
      </c>
      <c r="J124" s="271"/>
      <c r="K124" s="118" t="s">
        <v>211</v>
      </c>
      <c r="L124" s="272" t="s">
        <v>210</v>
      </c>
      <c r="M124" s="273"/>
    </row>
    <row r="125" spans="2:13" ht="24.95" customHeight="1" x14ac:dyDescent="0.4">
      <c r="B125" s="219"/>
      <c r="C125" s="219"/>
      <c r="D125" s="219" t="s">
        <v>212</v>
      </c>
      <c r="E125" s="219"/>
      <c r="F125" s="219"/>
      <c r="G125" s="274"/>
      <c r="H125" s="275"/>
      <c r="I125" s="119" t="s">
        <v>213</v>
      </c>
      <c r="J125" s="120"/>
      <c r="K125" s="119" t="s">
        <v>214</v>
      </c>
      <c r="L125" s="121"/>
      <c r="M125" s="104" t="s">
        <v>215</v>
      </c>
    </row>
    <row r="126" spans="2:13" ht="24.95" customHeight="1" x14ac:dyDescent="0.4">
      <c r="B126" s="219"/>
      <c r="C126" s="219"/>
      <c r="D126" s="219"/>
      <c r="E126" s="219"/>
      <c r="F126" s="219"/>
      <c r="G126" s="75"/>
      <c r="H126" s="72" t="s">
        <v>216</v>
      </c>
      <c r="I126" s="72"/>
      <c r="J126" s="122"/>
      <c r="K126" s="72"/>
      <c r="L126" s="123"/>
      <c r="M126" s="73"/>
    </row>
    <row r="127" spans="2:13" ht="24.95" customHeight="1" x14ac:dyDescent="0.4">
      <c r="B127" s="219"/>
      <c r="C127" s="219"/>
      <c r="D127" s="219"/>
      <c r="E127" s="219"/>
      <c r="F127" s="219"/>
      <c r="G127" s="276" t="s">
        <v>217</v>
      </c>
      <c r="H127" s="277"/>
      <c r="I127" s="124"/>
      <c r="J127" s="98" t="s">
        <v>218</v>
      </c>
      <c r="K127" s="99" t="s">
        <v>219</v>
      </c>
      <c r="L127" s="124"/>
      <c r="M127" s="95" t="s">
        <v>220</v>
      </c>
    </row>
    <row r="128" spans="2:13" ht="24.95" customHeight="1" x14ac:dyDescent="0.4">
      <c r="B128" s="219"/>
      <c r="C128" s="219"/>
      <c r="D128" s="240" t="s">
        <v>221</v>
      </c>
      <c r="E128" s="240"/>
      <c r="F128" s="240"/>
      <c r="G128" s="219" t="s">
        <v>222</v>
      </c>
      <c r="H128" s="219"/>
      <c r="I128" s="125"/>
      <c r="J128" s="126"/>
      <c r="K128" s="127" t="s">
        <v>223</v>
      </c>
      <c r="L128" s="126"/>
      <c r="M128" s="128" t="s">
        <v>224</v>
      </c>
    </row>
    <row r="129" spans="2:13" ht="24.95" customHeight="1" x14ac:dyDescent="0.4">
      <c r="B129" s="219"/>
      <c r="C129" s="219"/>
      <c r="D129" s="240"/>
      <c r="E129" s="240"/>
      <c r="F129" s="240"/>
      <c r="G129" s="219" t="s">
        <v>225</v>
      </c>
      <c r="H129" s="219"/>
      <c r="I129" s="125"/>
      <c r="J129" s="126"/>
      <c r="K129" s="127" t="s">
        <v>223</v>
      </c>
      <c r="L129" s="126"/>
      <c r="M129" s="128" t="s">
        <v>224</v>
      </c>
    </row>
    <row r="130" spans="2:13" ht="24.95" customHeight="1" x14ac:dyDescent="0.4">
      <c r="B130" s="240" t="s">
        <v>226</v>
      </c>
      <c r="C130" s="219"/>
      <c r="D130" s="219"/>
      <c r="E130" s="219"/>
      <c r="F130" s="219"/>
      <c r="G130" s="219" t="s">
        <v>204</v>
      </c>
      <c r="H130" s="219"/>
      <c r="I130" s="64"/>
      <c r="J130" s="65" t="s">
        <v>205</v>
      </c>
      <c r="K130" s="65"/>
      <c r="L130" s="65" t="s">
        <v>206</v>
      </c>
      <c r="M130" s="66"/>
    </row>
    <row r="131" spans="2:13" ht="24.95" customHeight="1" x14ac:dyDescent="0.4">
      <c r="B131" s="219"/>
      <c r="C131" s="219"/>
      <c r="D131" s="219"/>
      <c r="E131" s="219"/>
      <c r="F131" s="219"/>
      <c r="G131" s="219"/>
      <c r="H131" s="219"/>
      <c r="I131" s="68"/>
      <c r="J131" s="71" t="s">
        <v>207</v>
      </c>
      <c r="K131" s="71"/>
      <c r="L131" s="251" t="s">
        <v>208</v>
      </c>
      <c r="M131" s="252"/>
    </row>
    <row r="132" spans="2:13" ht="24.95" customHeight="1" x14ac:dyDescent="0.4">
      <c r="B132" s="219"/>
      <c r="C132" s="219"/>
      <c r="D132" s="219"/>
      <c r="E132" s="219"/>
      <c r="F132" s="219"/>
      <c r="G132" s="219" t="s">
        <v>209</v>
      </c>
      <c r="H132" s="219"/>
      <c r="I132" s="270" t="s">
        <v>210</v>
      </c>
      <c r="J132" s="271"/>
      <c r="K132" s="118" t="s">
        <v>211</v>
      </c>
      <c r="L132" s="272" t="s">
        <v>210</v>
      </c>
      <c r="M132" s="273"/>
    </row>
    <row r="133" spans="2:13" ht="24.95" customHeight="1" x14ac:dyDescent="0.4">
      <c r="B133" s="21"/>
      <c r="C133" s="21"/>
      <c r="D133" s="21"/>
      <c r="E133" s="21"/>
      <c r="F133" s="21"/>
      <c r="G133" s="21"/>
      <c r="H133" s="21"/>
      <c r="I133" s="21"/>
      <c r="J133" s="21"/>
      <c r="K133" s="21"/>
      <c r="L133" s="21"/>
      <c r="M133" s="21"/>
    </row>
    <row r="134" spans="2:13" ht="24.95" customHeight="1" x14ac:dyDescent="0.4">
      <c r="B134" s="21"/>
      <c r="C134" s="21"/>
      <c r="D134" s="21"/>
      <c r="E134" s="21"/>
      <c r="F134" s="21"/>
      <c r="G134" s="21"/>
      <c r="H134" s="21"/>
      <c r="I134" s="21"/>
      <c r="J134" s="21"/>
      <c r="K134" s="21"/>
      <c r="L134" s="21"/>
      <c r="M134" s="21"/>
    </row>
    <row r="135" spans="2:13" ht="24.95" customHeight="1" x14ac:dyDescent="0.4">
      <c r="B135" s="63" t="s">
        <v>227</v>
      </c>
      <c r="C135" s="21"/>
      <c r="D135" s="21"/>
      <c r="E135" s="21"/>
      <c r="F135" s="21"/>
      <c r="G135" s="21"/>
      <c r="H135" s="21"/>
      <c r="I135" s="21"/>
      <c r="J135" s="21"/>
      <c r="K135" s="21"/>
      <c r="L135" s="21"/>
      <c r="M135" s="21"/>
    </row>
    <row r="136" spans="2:13" ht="24.95" customHeight="1" x14ac:dyDescent="0.4">
      <c r="B136" s="21" t="s">
        <v>228</v>
      </c>
      <c r="C136" s="21"/>
      <c r="D136" s="21"/>
      <c r="E136" s="21"/>
      <c r="F136" s="21"/>
      <c r="G136" s="21"/>
      <c r="H136" s="21"/>
      <c r="I136" s="21"/>
      <c r="J136" s="21"/>
      <c r="K136" s="21"/>
      <c r="L136" s="21"/>
      <c r="M136" s="21"/>
    </row>
    <row r="137" spans="2:13" ht="24.95" customHeight="1" x14ac:dyDescent="0.4">
      <c r="B137" s="63" t="s">
        <v>229</v>
      </c>
      <c r="C137" s="21"/>
      <c r="D137" s="21"/>
      <c r="E137" s="21"/>
      <c r="F137" s="21"/>
      <c r="G137" s="21"/>
      <c r="H137" s="21"/>
      <c r="I137" s="21"/>
      <c r="J137" s="21"/>
      <c r="K137" s="21"/>
      <c r="L137" s="21"/>
      <c r="M137" s="116" t="s">
        <v>230</v>
      </c>
    </row>
    <row r="138" spans="2:13" ht="24.95" customHeight="1" x14ac:dyDescent="0.4">
      <c r="B138" s="219"/>
      <c r="C138" s="219"/>
      <c r="D138" s="219"/>
      <c r="E138" s="219" t="s">
        <v>231</v>
      </c>
      <c r="F138" s="219"/>
      <c r="G138" s="219"/>
      <c r="H138" s="219"/>
      <c r="I138" s="219"/>
      <c r="J138" s="219"/>
      <c r="K138" s="219"/>
      <c r="L138" s="219"/>
      <c r="M138" s="219"/>
    </row>
    <row r="139" spans="2:13" ht="24.95" customHeight="1" x14ac:dyDescent="0.4">
      <c r="B139" s="219" t="s">
        <v>232</v>
      </c>
      <c r="C139" s="219"/>
      <c r="D139" s="219"/>
      <c r="E139" s="129"/>
      <c r="F139" s="130" t="s">
        <v>233</v>
      </c>
      <c r="G139" s="131"/>
      <c r="H139" s="131"/>
      <c r="I139" s="131"/>
      <c r="J139" s="129"/>
      <c r="K139" s="132"/>
      <c r="L139" s="132"/>
      <c r="M139" s="130"/>
    </row>
    <row r="140" spans="2:13" ht="24.95" customHeight="1" x14ac:dyDescent="0.4">
      <c r="B140" s="86"/>
      <c r="D140" s="86"/>
      <c r="E140" s="86"/>
      <c r="F140" s="133"/>
      <c r="G140" s="133"/>
      <c r="H140" s="133"/>
      <c r="I140" s="133"/>
      <c r="J140" s="133"/>
      <c r="K140" s="133"/>
      <c r="L140" s="133"/>
      <c r="M140" s="133"/>
    </row>
    <row r="141" spans="2:13" ht="24.95" customHeight="1" x14ac:dyDescent="0.4">
      <c r="B141" s="86"/>
      <c r="F141" s="133"/>
      <c r="G141" s="133"/>
      <c r="H141" s="133"/>
      <c r="I141" s="133"/>
      <c r="J141" s="133"/>
      <c r="K141" s="133"/>
      <c r="L141" s="133"/>
      <c r="M141" s="133"/>
    </row>
    <row r="142" spans="2:13" ht="24.95" customHeight="1" x14ac:dyDescent="0.4">
      <c r="B142" s="86"/>
      <c r="D142" s="86"/>
      <c r="E142" s="86"/>
      <c r="F142" s="133"/>
      <c r="G142" s="133"/>
      <c r="H142" s="133"/>
      <c r="I142" s="133"/>
      <c r="J142" s="133"/>
      <c r="K142" s="133"/>
      <c r="L142" s="133"/>
      <c r="M142" s="133"/>
    </row>
    <row r="143" spans="2:13" ht="24.95" customHeight="1" x14ac:dyDescent="0.4">
      <c r="B143" s="56" t="s">
        <v>234</v>
      </c>
      <c r="C143" s="57"/>
      <c r="D143" s="57"/>
      <c r="E143" s="57"/>
      <c r="F143" s="57"/>
      <c r="G143" s="57"/>
      <c r="H143" s="57"/>
      <c r="I143" s="57"/>
      <c r="J143" s="57"/>
      <c r="K143" s="57"/>
      <c r="L143" s="57"/>
      <c r="M143" s="58"/>
    </row>
    <row r="144" spans="2:13" ht="24.95" customHeight="1" x14ac:dyDescent="0.4">
      <c r="B144" s="59" t="s">
        <v>97</v>
      </c>
      <c r="C144" s="217" t="s">
        <v>98</v>
      </c>
      <c r="D144" s="217"/>
      <c r="E144" s="217"/>
      <c r="F144" s="217"/>
      <c r="G144" s="217"/>
      <c r="H144" s="217"/>
      <c r="I144" s="217"/>
      <c r="J144" s="217"/>
      <c r="K144" s="217"/>
      <c r="L144" s="217"/>
      <c r="M144" s="218"/>
    </row>
    <row r="145" spans="2:15" ht="24.95" customHeight="1" x14ac:dyDescent="0.4">
      <c r="B145" s="134"/>
      <c r="C145" s="135" t="s">
        <v>273</v>
      </c>
      <c r="D145" s="136"/>
      <c r="E145" s="136"/>
      <c r="F145" s="136"/>
      <c r="G145" s="136"/>
      <c r="H145" s="136"/>
      <c r="I145" s="136"/>
      <c r="J145" s="136"/>
      <c r="K145" s="136"/>
      <c r="L145" s="136"/>
      <c r="M145" s="137"/>
    </row>
    <row r="146" spans="2:15" ht="24.95" customHeight="1" x14ac:dyDescent="0.4">
      <c r="B146" s="21"/>
      <c r="C146" s="21"/>
      <c r="D146" s="21"/>
      <c r="E146" s="21"/>
      <c r="F146" s="21"/>
      <c r="H146" s="21"/>
      <c r="I146" s="21"/>
      <c r="J146" s="21"/>
      <c r="K146" s="21"/>
      <c r="L146" s="21"/>
      <c r="M146" s="21"/>
    </row>
    <row r="147" spans="2:15" ht="24.95" customHeight="1" x14ac:dyDescent="0.4">
      <c r="B147" s="63" t="s">
        <v>235</v>
      </c>
      <c r="C147" s="21"/>
      <c r="D147" s="21"/>
      <c r="E147" s="21"/>
      <c r="F147" s="98"/>
      <c r="G147" s="21"/>
      <c r="H147" s="21"/>
      <c r="I147" s="21"/>
      <c r="J147" s="21"/>
      <c r="K147" s="21"/>
      <c r="L147" s="21"/>
      <c r="M147" s="21"/>
      <c r="O147" s="10"/>
    </row>
    <row r="148" spans="2:15" ht="24.95" customHeight="1" x14ac:dyDescent="0.4">
      <c r="B148" s="219"/>
      <c r="C148" s="219"/>
      <c r="D148" s="219"/>
      <c r="E148" s="219" t="s">
        <v>236</v>
      </c>
      <c r="F148" s="219"/>
      <c r="G148" s="219"/>
      <c r="H148" s="219"/>
      <c r="I148" s="219"/>
      <c r="J148" s="219"/>
      <c r="K148" s="219"/>
      <c r="L148" s="219"/>
      <c r="M148" s="138"/>
      <c r="N148" s="10"/>
      <c r="O148" s="10"/>
    </row>
    <row r="149" spans="2:15" ht="24.95" customHeight="1" x14ac:dyDescent="0.4">
      <c r="B149" s="219" t="s">
        <v>52</v>
      </c>
      <c r="C149" s="219" t="s">
        <v>237</v>
      </c>
      <c r="D149" s="219"/>
      <c r="E149" s="129"/>
      <c r="F149" s="132" t="s">
        <v>238</v>
      </c>
      <c r="G149" s="132"/>
      <c r="H149" s="132"/>
      <c r="I149" s="132"/>
      <c r="J149" s="132" t="s">
        <v>239</v>
      </c>
      <c r="K149" s="132"/>
      <c r="L149" s="130"/>
      <c r="M149" s="139"/>
      <c r="N149" s="10"/>
      <c r="O149" s="10"/>
    </row>
    <row r="150" spans="2:15" ht="24.95" customHeight="1" x14ac:dyDescent="0.4">
      <c r="B150" s="219"/>
      <c r="C150" s="219" t="s">
        <v>240</v>
      </c>
      <c r="D150" s="219"/>
      <c r="E150" s="64"/>
      <c r="F150" s="66" t="s">
        <v>241</v>
      </c>
      <c r="G150" s="67"/>
      <c r="H150" s="67"/>
      <c r="I150" s="67"/>
      <c r="J150" s="64"/>
      <c r="K150" s="65"/>
      <c r="L150" s="66"/>
      <c r="M150" s="278"/>
      <c r="N150" s="10"/>
    </row>
    <row r="151" spans="2:15" ht="24.95" customHeight="1" x14ac:dyDescent="0.4">
      <c r="B151" s="219"/>
      <c r="C151" s="219"/>
      <c r="D151" s="219"/>
      <c r="E151" s="75"/>
      <c r="F151" s="72" t="s">
        <v>242</v>
      </c>
      <c r="G151" s="72"/>
      <c r="H151" s="72"/>
      <c r="I151" s="72"/>
      <c r="J151" s="72"/>
      <c r="K151" s="72"/>
      <c r="L151" s="73"/>
      <c r="M151" s="279"/>
    </row>
    <row r="152" spans="2:15" ht="24.95" customHeight="1" x14ac:dyDescent="0.4">
      <c r="B152" s="219"/>
      <c r="C152" s="219"/>
      <c r="D152" s="219"/>
      <c r="E152" s="68"/>
      <c r="F152" s="69" t="s">
        <v>243</v>
      </c>
      <c r="G152" s="70"/>
      <c r="H152" s="70"/>
      <c r="I152" s="70"/>
      <c r="J152" s="68"/>
      <c r="K152" s="71"/>
      <c r="L152" s="69" t="s">
        <v>239</v>
      </c>
      <c r="M152" s="280"/>
    </row>
    <row r="153" spans="2:15" ht="24.95" customHeight="1" x14ac:dyDescent="0.4">
      <c r="B153" s="219" t="s">
        <v>53</v>
      </c>
      <c r="C153" s="168" t="s">
        <v>237</v>
      </c>
      <c r="D153" s="168"/>
      <c r="E153" s="129"/>
      <c r="F153" s="130" t="s">
        <v>244</v>
      </c>
      <c r="G153" s="131"/>
      <c r="H153" s="131"/>
      <c r="I153" s="129"/>
      <c r="J153" s="132" t="s">
        <v>239</v>
      </c>
      <c r="K153" s="132"/>
      <c r="L153" s="130"/>
      <c r="M153" s="21"/>
    </row>
    <row r="154" spans="2:15" ht="24.95" customHeight="1" x14ac:dyDescent="0.4">
      <c r="B154" s="219"/>
      <c r="C154" s="219" t="s">
        <v>240</v>
      </c>
      <c r="D154" s="219"/>
      <c r="E154" s="64"/>
      <c r="F154" s="66" t="s">
        <v>241</v>
      </c>
      <c r="G154" s="67"/>
      <c r="H154" s="67"/>
      <c r="I154" s="67"/>
      <c r="J154" s="64"/>
      <c r="K154" s="65"/>
      <c r="L154" s="66"/>
      <c r="M154" s="21"/>
    </row>
    <row r="155" spans="2:15" ht="24.95" customHeight="1" x14ac:dyDescent="0.4">
      <c r="B155" s="219"/>
      <c r="C155" s="219"/>
      <c r="D155" s="219"/>
      <c r="E155" s="75"/>
      <c r="F155" s="72" t="s">
        <v>245</v>
      </c>
      <c r="G155" s="72"/>
      <c r="H155" s="72"/>
      <c r="I155" s="72"/>
      <c r="J155" s="72"/>
      <c r="K155" s="72"/>
      <c r="L155" s="73" t="s">
        <v>239</v>
      </c>
      <c r="M155" s="21"/>
    </row>
    <row r="156" spans="2:15" ht="24.95" customHeight="1" x14ac:dyDescent="0.4">
      <c r="B156" s="219"/>
      <c r="C156" s="219"/>
      <c r="D156" s="219"/>
      <c r="E156" s="281" t="s">
        <v>246</v>
      </c>
      <c r="F156" s="251"/>
      <c r="G156" s="251"/>
      <c r="H156" s="251"/>
      <c r="I156" s="251"/>
      <c r="J156" s="251"/>
      <c r="K156" s="251"/>
      <c r="L156" s="252"/>
      <c r="M156" s="21"/>
    </row>
    <row r="157" spans="2:15" ht="24.95" customHeight="1" x14ac:dyDescent="0.4">
      <c r="B157" s="229" t="s">
        <v>54</v>
      </c>
      <c r="C157" s="219" t="s">
        <v>237</v>
      </c>
      <c r="D157" s="219"/>
      <c r="E157" s="129"/>
      <c r="F157" s="130" t="s">
        <v>244</v>
      </c>
      <c r="G157" s="131"/>
      <c r="H157" s="131"/>
      <c r="I157" s="129"/>
      <c r="J157" s="132"/>
      <c r="K157" s="132"/>
      <c r="L157" s="140" t="s">
        <v>247</v>
      </c>
      <c r="M157" s="21"/>
    </row>
    <row r="158" spans="2:15" ht="24.95" customHeight="1" x14ac:dyDescent="0.4">
      <c r="B158" s="283"/>
      <c r="C158" s="219" t="s">
        <v>240</v>
      </c>
      <c r="D158" s="219"/>
      <c r="E158" s="64"/>
      <c r="F158" s="285" t="s">
        <v>248</v>
      </c>
      <c r="G158" s="285"/>
      <c r="H158" s="285"/>
      <c r="I158" s="285"/>
      <c r="J158" s="285"/>
      <c r="K158" s="285"/>
      <c r="L158" s="286"/>
      <c r="M158" s="21"/>
    </row>
    <row r="159" spans="2:15" ht="24.95" customHeight="1" x14ac:dyDescent="0.4">
      <c r="B159" s="283"/>
      <c r="C159" s="219"/>
      <c r="D159" s="219"/>
      <c r="E159" s="75"/>
      <c r="F159" s="73" t="s">
        <v>249</v>
      </c>
      <c r="G159" s="75"/>
      <c r="H159" s="72"/>
      <c r="I159" s="72"/>
      <c r="J159" s="72"/>
      <c r="K159" s="72"/>
      <c r="L159" s="141" t="s">
        <v>247</v>
      </c>
      <c r="M159" s="21"/>
    </row>
    <row r="160" spans="2:15" ht="24.95" customHeight="1" x14ac:dyDescent="0.4">
      <c r="B160" s="284"/>
      <c r="C160" s="219"/>
      <c r="D160" s="219"/>
      <c r="E160" s="281" t="s">
        <v>246</v>
      </c>
      <c r="F160" s="251"/>
      <c r="G160" s="251"/>
      <c r="H160" s="251"/>
      <c r="I160" s="251"/>
      <c r="J160" s="251"/>
      <c r="K160" s="251"/>
      <c r="L160" s="252"/>
      <c r="M160" s="21"/>
    </row>
    <row r="161" spans="2:15" ht="24.95" customHeight="1" x14ac:dyDescent="0.4">
      <c r="B161" s="21"/>
      <c r="C161" s="21"/>
      <c r="D161" s="21"/>
      <c r="E161" s="21"/>
      <c r="F161" s="21"/>
      <c r="G161" s="21"/>
      <c r="H161" s="21"/>
      <c r="I161" s="21"/>
      <c r="J161" s="21"/>
      <c r="K161" s="21"/>
      <c r="L161" s="21"/>
      <c r="M161" s="21"/>
    </row>
    <row r="162" spans="2:15" ht="24.95" customHeight="1" x14ac:dyDescent="0.4">
      <c r="B162" s="63" t="s">
        <v>250</v>
      </c>
      <c r="C162" s="21"/>
      <c r="D162" s="21"/>
      <c r="E162" s="21"/>
      <c r="F162" s="21"/>
      <c r="G162" s="21"/>
      <c r="H162" s="21"/>
      <c r="I162" s="21"/>
      <c r="J162" s="21"/>
      <c r="K162" s="21"/>
      <c r="L162" s="21"/>
      <c r="M162" s="21"/>
      <c r="O162" s="10"/>
    </row>
    <row r="163" spans="2:15" ht="24.95" customHeight="1" x14ac:dyDescent="0.4">
      <c r="B163" s="219"/>
      <c r="C163" s="219"/>
      <c r="D163" s="219"/>
      <c r="E163" s="219" t="s">
        <v>236</v>
      </c>
      <c r="F163" s="219"/>
      <c r="G163" s="219"/>
      <c r="H163" s="219"/>
      <c r="I163" s="219"/>
      <c r="J163" s="219"/>
      <c r="K163" s="219"/>
      <c r="L163" s="219"/>
      <c r="M163" s="138"/>
      <c r="N163" s="10"/>
      <c r="O163" s="10"/>
    </row>
    <row r="164" spans="2:15" ht="24.95" customHeight="1" x14ac:dyDescent="0.4">
      <c r="B164" s="219" t="s">
        <v>251</v>
      </c>
      <c r="C164" s="219"/>
      <c r="D164" s="219"/>
      <c r="E164" s="64"/>
      <c r="F164" s="66" t="s">
        <v>252</v>
      </c>
      <c r="G164" s="67"/>
      <c r="H164" s="67"/>
      <c r="I164" s="67"/>
      <c r="J164" s="67"/>
      <c r="K164" s="64"/>
      <c r="L164" s="66"/>
      <c r="M164" s="282"/>
      <c r="N164" s="10"/>
    </row>
    <row r="165" spans="2:15" ht="24.95" customHeight="1" x14ac:dyDescent="0.4">
      <c r="B165" s="219"/>
      <c r="C165" s="219"/>
      <c r="D165" s="219"/>
      <c r="E165" s="68"/>
      <c r="F165" s="142" t="s">
        <v>253</v>
      </c>
      <c r="G165" s="143"/>
      <c r="H165" s="144"/>
      <c r="I165" s="144"/>
      <c r="J165" s="144"/>
      <c r="K165" s="144"/>
      <c r="L165" s="142"/>
      <c r="M165" s="282"/>
    </row>
    <row r="166" spans="2:15" ht="24.95" customHeight="1" x14ac:dyDescent="0.4">
      <c r="B166" s="219" t="s">
        <v>254</v>
      </c>
      <c r="C166" s="219" t="s">
        <v>255</v>
      </c>
      <c r="D166" s="219"/>
      <c r="E166" s="64"/>
      <c r="F166" s="66" t="s">
        <v>256</v>
      </c>
      <c r="G166" s="67"/>
      <c r="H166" s="67"/>
      <c r="I166" s="67"/>
      <c r="J166" s="67"/>
      <c r="K166" s="64"/>
      <c r="L166" s="66"/>
      <c r="M166" s="105"/>
    </row>
    <row r="167" spans="2:15" ht="24.95" customHeight="1" x14ac:dyDescent="0.4">
      <c r="B167" s="219"/>
      <c r="C167" s="219"/>
      <c r="D167" s="219"/>
      <c r="E167" s="75"/>
      <c r="F167" s="72" t="s">
        <v>257</v>
      </c>
      <c r="G167" s="72"/>
      <c r="H167" s="72"/>
      <c r="I167" s="72"/>
      <c r="J167" s="72"/>
      <c r="K167" s="72"/>
      <c r="L167" s="73"/>
      <c r="M167" s="21"/>
    </row>
    <row r="168" spans="2:15" ht="24.95" customHeight="1" x14ac:dyDescent="0.4">
      <c r="B168" s="219"/>
      <c r="C168" s="219"/>
      <c r="D168" s="219"/>
      <c r="E168" s="75"/>
      <c r="F168" s="72" t="s">
        <v>258</v>
      </c>
      <c r="G168" s="72"/>
      <c r="H168" s="72"/>
      <c r="I168" s="72"/>
      <c r="J168" s="72"/>
      <c r="K168" s="72"/>
      <c r="L168" s="73"/>
      <c r="M168" s="21"/>
    </row>
    <row r="169" spans="2:15" ht="24.95" customHeight="1" x14ac:dyDescent="0.4">
      <c r="B169" s="219"/>
      <c r="C169" s="219"/>
      <c r="D169" s="219"/>
      <c r="E169" s="75"/>
      <c r="F169" s="72" t="s">
        <v>259</v>
      </c>
      <c r="G169" s="72"/>
      <c r="H169" s="72"/>
      <c r="I169" s="72"/>
      <c r="J169" s="72"/>
      <c r="K169" s="72"/>
      <c r="L169" s="73"/>
      <c r="M169" s="21"/>
    </row>
    <row r="170" spans="2:15" ht="24.95" customHeight="1" x14ac:dyDescent="0.4">
      <c r="B170" s="219"/>
      <c r="C170" s="219"/>
      <c r="D170" s="219"/>
      <c r="E170" s="75"/>
      <c r="F170" s="72" t="s">
        <v>260</v>
      </c>
      <c r="G170" s="72"/>
      <c r="H170" s="72"/>
      <c r="I170" s="72"/>
      <c r="J170" s="72"/>
      <c r="K170" s="72"/>
      <c r="L170" s="73"/>
      <c r="M170" s="21"/>
    </row>
    <row r="171" spans="2:15" ht="24.95" customHeight="1" x14ac:dyDescent="0.4">
      <c r="B171" s="219"/>
      <c r="C171" s="219"/>
      <c r="D171" s="219"/>
      <c r="E171" s="75"/>
      <c r="F171" s="72" t="s">
        <v>261</v>
      </c>
      <c r="G171" s="72"/>
      <c r="H171" s="72"/>
      <c r="I171" s="72"/>
      <c r="J171" s="72"/>
      <c r="K171" s="72"/>
      <c r="L171" s="73"/>
      <c r="M171" s="21"/>
    </row>
    <row r="172" spans="2:15" ht="24.95" customHeight="1" x14ac:dyDescent="0.4">
      <c r="B172" s="219"/>
      <c r="C172" s="219"/>
      <c r="D172" s="219"/>
      <c r="E172" s="68"/>
      <c r="F172" s="69" t="s">
        <v>262</v>
      </c>
      <c r="G172" s="70"/>
      <c r="H172" s="70"/>
      <c r="I172" s="70"/>
      <c r="J172" s="70"/>
      <c r="K172" s="68"/>
      <c r="L172" s="69"/>
      <c r="M172" s="21"/>
    </row>
    <row r="173" spans="2:15" ht="24.95" customHeight="1" x14ac:dyDescent="0.4">
      <c r="B173" s="219"/>
      <c r="C173" s="219" t="s">
        <v>263</v>
      </c>
      <c r="D173" s="219"/>
      <c r="E173" s="64"/>
      <c r="F173" s="66" t="s">
        <v>264</v>
      </c>
      <c r="G173" s="67"/>
      <c r="H173" s="67"/>
      <c r="I173" s="67"/>
      <c r="J173" s="67"/>
      <c r="K173" s="64"/>
      <c r="L173" s="66"/>
      <c r="M173" s="21"/>
    </row>
    <row r="174" spans="2:15" ht="24.95" customHeight="1" x14ac:dyDescent="0.4">
      <c r="B174" s="219"/>
      <c r="C174" s="219"/>
      <c r="D174" s="219"/>
      <c r="E174" s="75"/>
      <c r="F174" s="73" t="s">
        <v>265</v>
      </c>
      <c r="G174" s="75"/>
      <c r="H174" s="73"/>
      <c r="I174" s="74"/>
      <c r="J174" s="74"/>
      <c r="K174" s="75"/>
      <c r="L174" s="73"/>
      <c r="M174" s="21"/>
    </row>
    <row r="175" spans="2:15" ht="24.95" customHeight="1" x14ac:dyDescent="0.4">
      <c r="B175" s="219"/>
      <c r="C175" s="219"/>
      <c r="D175" s="219"/>
      <c r="E175" s="68"/>
      <c r="F175" s="69" t="s">
        <v>266</v>
      </c>
      <c r="G175" s="70"/>
      <c r="H175" s="70"/>
      <c r="I175" s="70"/>
      <c r="J175" s="70"/>
      <c r="K175" s="68"/>
      <c r="L175" s="69"/>
      <c r="M175" s="21"/>
    </row>
    <row r="176" spans="2:15" ht="24.95" customHeight="1" x14ac:dyDescent="0.4">
      <c r="B176" s="21"/>
      <c r="C176" s="21"/>
      <c r="D176" s="21"/>
      <c r="E176" s="21"/>
      <c r="F176" s="21"/>
      <c r="G176" s="21"/>
      <c r="H176" s="21"/>
      <c r="I176" s="21"/>
      <c r="J176" s="21"/>
      <c r="K176" s="21"/>
      <c r="L176" s="21"/>
      <c r="M176" s="21"/>
    </row>
    <row r="177" spans="2:13" ht="24.95" customHeight="1" x14ac:dyDescent="0.4">
      <c r="B177" s="21"/>
      <c r="C177" s="21"/>
      <c r="D177" s="21"/>
      <c r="E177" s="21"/>
      <c r="F177" s="21"/>
      <c r="G177" s="21"/>
      <c r="H177" s="21"/>
      <c r="I177" s="21"/>
      <c r="J177" s="21"/>
      <c r="K177" s="21"/>
      <c r="L177" s="21"/>
      <c r="M177" s="21"/>
    </row>
    <row r="178" spans="2:13" ht="24.95" customHeight="1" x14ac:dyDescent="0.4">
      <c r="B178" s="21"/>
      <c r="C178" s="21"/>
      <c r="D178" s="21"/>
      <c r="E178" s="21"/>
      <c r="F178" s="21"/>
      <c r="G178" s="21"/>
      <c r="H178" s="145"/>
      <c r="I178" s="21"/>
      <c r="J178" s="21"/>
      <c r="K178" s="21"/>
      <c r="L178" s="21"/>
      <c r="M178" s="21"/>
    </row>
    <row r="179" spans="2:13" x14ac:dyDescent="0.4">
      <c r="B179" s="21"/>
      <c r="C179" s="21"/>
      <c r="D179" s="21"/>
      <c r="E179" s="21"/>
      <c r="F179" s="21"/>
      <c r="G179" s="21"/>
      <c r="H179" s="21"/>
      <c r="I179" s="21"/>
      <c r="J179" s="21"/>
      <c r="K179" s="21"/>
      <c r="L179" s="21"/>
      <c r="M179" s="21"/>
    </row>
  </sheetData>
  <mergeCells count="176">
    <mergeCell ref="B164:D165"/>
    <mergeCell ref="M164:M165"/>
    <mergeCell ref="B166:B175"/>
    <mergeCell ref="C166:D172"/>
    <mergeCell ref="C173:D175"/>
    <mergeCell ref="B157:B160"/>
    <mergeCell ref="C157:D157"/>
    <mergeCell ref="C158:D160"/>
    <mergeCell ref="F158:L158"/>
    <mergeCell ref="E160:L160"/>
    <mergeCell ref="B163:D163"/>
    <mergeCell ref="E163:L163"/>
    <mergeCell ref="B149:B152"/>
    <mergeCell ref="C149:D149"/>
    <mergeCell ref="C150:D152"/>
    <mergeCell ref="M150:M152"/>
    <mergeCell ref="B153:B156"/>
    <mergeCell ref="C153:D153"/>
    <mergeCell ref="C154:D156"/>
    <mergeCell ref="E156:L156"/>
    <mergeCell ref="B138:D138"/>
    <mergeCell ref="E138:M138"/>
    <mergeCell ref="B139:D139"/>
    <mergeCell ref="C144:M144"/>
    <mergeCell ref="B148:D148"/>
    <mergeCell ref="E148:L148"/>
    <mergeCell ref="G128:H128"/>
    <mergeCell ref="G129:H129"/>
    <mergeCell ref="B130:F132"/>
    <mergeCell ref="G130:H131"/>
    <mergeCell ref="L131:M131"/>
    <mergeCell ref="G132:H132"/>
    <mergeCell ref="I132:J132"/>
    <mergeCell ref="L132:M132"/>
    <mergeCell ref="B119:D119"/>
    <mergeCell ref="B122:C129"/>
    <mergeCell ref="D122:F124"/>
    <mergeCell ref="G124:H124"/>
    <mergeCell ref="I124:J124"/>
    <mergeCell ref="L124:M124"/>
    <mergeCell ref="D125:F127"/>
    <mergeCell ref="G125:H125"/>
    <mergeCell ref="G127:H127"/>
    <mergeCell ref="D128:F129"/>
    <mergeCell ref="C112:D112"/>
    <mergeCell ref="E112:L112"/>
    <mergeCell ref="B117:D117"/>
    <mergeCell ref="E117:H117"/>
    <mergeCell ref="B118:D118"/>
    <mergeCell ref="E118:H118"/>
    <mergeCell ref="C106:D106"/>
    <mergeCell ref="E106:L106"/>
    <mergeCell ref="C108:D108"/>
    <mergeCell ref="E108:L108"/>
    <mergeCell ref="C110:D110"/>
    <mergeCell ref="E110:L110"/>
    <mergeCell ref="C98:F99"/>
    <mergeCell ref="G98:I98"/>
    <mergeCell ref="J98:K98"/>
    <mergeCell ref="G99:I99"/>
    <mergeCell ref="J99:K99"/>
    <mergeCell ref="C102:F103"/>
    <mergeCell ref="I103:L103"/>
    <mergeCell ref="C95:F95"/>
    <mergeCell ref="G95:I95"/>
    <mergeCell ref="J95:K95"/>
    <mergeCell ref="C96:F97"/>
    <mergeCell ref="G96:I96"/>
    <mergeCell ref="J96:K96"/>
    <mergeCell ref="G97:I97"/>
    <mergeCell ref="J97:K97"/>
    <mergeCell ref="C90:F90"/>
    <mergeCell ref="G90:I90"/>
    <mergeCell ref="J90:K90"/>
    <mergeCell ref="C91:F92"/>
    <mergeCell ref="G91:I91"/>
    <mergeCell ref="J91:K91"/>
    <mergeCell ref="G92:I92"/>
    <mergeCell ref="J92:K92"/>
    <mergeCell ref="B80:F80"/>
    <mergeCell ref="G80:I80"/>
    <mergeCell ref="J80:K80"/>
    <mergeCell ref="B81:F82"/>
    <mergeCell ref="G81:I81"/>
    <mergeCell ref="J81:K81"/>
    <mergeCell ref="G82:I82"/>
    <mergeCell ref="J82:K82"/>
    <mergeCell ref="B75:D75"/>
    <mergeCell ref="E75:F75"/>
    <mergeCell ref="B76:D77"/>
    <mergeCell ref="E76:F77"/>
    <mergeCell ref="L51:L52"/>
    <mergeCell ref="N51:N52"/>
    <mergeCell ref="C60:M60"/>
    <mergeCell ref="B65:D66"/>
    <mergeCell ref="B67:D69"/>
    <mergeCell ref="B72:D73"/>
    <mergeCell ref="E72:F72"/>
    <mergeCell ref="E73:F73"/>
    <mergeCell ref="B50:F50"/>
    <mergeCell ref="G50:H50"/>
    <mergeCell ref="B51:F52"/>
    <mergeCell ref="G51:H52"/>
    <mergeCell ref="I51:I52"/>
    <mergeCell ref="J51:J52"/>
    <mergeCell ref="K51:K52"/>
    <mergeCell ref="B43:B49"/>
    <mergeCell ref="B74:D74"/>
    <mergeCell ref="E74:F74"/>
    <mergeCell ref="C47:F47"/>
    <mergeCell ref="G47:H47"/>
    <mergeCell ref="C48:F49"/>
    <mergeCell ref="G48:H49"/>
    <mergeCell ref="I48:I49"/>
    <mergeCell ref="J48:J49"/>
    <mergeCell ref="K48:K49"/>
    <mergeCell ref="L48:L49"/>
    <mergeCell ref="N48:N49"/>
    <mergeCell ref="G40:H40"/>
    <mergeCell ref="C41:F42"/>
    <mergeCell ref="G41:H42"/>
    <mergeCell ref="I41:I42"/>
    <mergeCell ref="J41:J42"/>
    <mergeCell ref="K41:K42"/>
    <mergeCell ref="N35:N36"/>
    <mergeCell ref="G36:H36"/>
    <mergeCell ref="L41:L42"/>
    <mergeCell ref="M41:M42"/>
    <mergeCell ref="N41:N42"/>
    <mergeCell ref="C43:E44"/>
    <mergeCell ref="G43:H43"/>
    <mergeCell ref="G44:H44"/>
    <mergeCell ref="C45:E46"/>
    <mergeCell ref="G45:H45"/>
    <mergeCell ref="G46:H46"/>
    <mergeCell ref="N37:N38"/>
    <mergeCell ref="G38:H38"/>
    <mergeCell ref="C39:E40"/>
    <mergeCell ref="G39:H39"/>
    <mergeCell ref="N39:N40"/>
    <mergeCell ref="G25:H25"/>
    <mergeCell ref="G26:H26"/>
    <mergeCell ref="G27:H27"/>
    <mergeCell ref="B35:E36"/>
    <mergeCell ref="G35:L35"/>
    <mergeCell ref="M35:M36"/>
    <mergeCell ref="C23:D23"/>
    <mergeCell ref="E23:F23"/>
    <mergeCell ref="E24:F24"/>
    <mergeCell ref="G24:H24"/>
    <mergeCell ref="I23:J23"/>
    <mergeCell ref="C21:D21"/>
    <mergeCell ref="E21:F21"/>
    <mergeCell ref="I21:J21"/>
    <mergeCell ref="B37:B42"/>
    <mergeCell ref="C37:E38"/>
    <mergeCell ref="G37:H37"/>
    <mergeCell ref="K1:M1"/>
    <mergeCell ref="B2:M2"/>
    <mergeCell ref="B12:C12"/>
    <mergeCell ref="D12:M12"/>
    <mergeCell ref="B13:C13"/>
    <mergeCell ref="D13:M13"/>
    <mergeCell ref="C22:D22"/>
    <mergeCell ref="E22:F22"/>
    <mergeCell ref="I22:J22"/>
    <mergeCell ref="C20:D20"/>
    <mergeCell ref="E20:F20"/>
    <mergeCell ref="G20:H20"/>
    <mergeCell ref="I20:J20"/>
    <mergeCell ref="B14:C14"/>
    <mergeCell ref="D14:M14"/>
    <mergeCell ref="B15:C15"/>
    <mergeCell ref="D15:M15"/>
    <mergeCell ref="B16:C16"/>
    <mergeCell ref="D16:M16"/>
  </mergeCells>
  <phoneticPr fontId="3"/>
  <dataValidations count="1">
    <dataValidation imeMode="disabled" allowBlank="1" showInputMessage="1" showErrorMessage="1" sqref="D24:D27 J25:J27 G37:K40 F25:F27 H21:H23"/>
  </dataValidations>
  <pageMargins left="0.7" right="0.7" top="0.75" bottom="0.75" header="0.3" footer="0.3"/>
  <pageSetup paperSize="9" scale="47" orientation="portrait" r:id="rId1"/>
  <rowBreaks count="3" manualBreakCount="3">
    <brk id="62" max="14" man="1"/>
    <brk id="115" max="14" man="1"/>
    <brk id="17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371475</xdr:colOff>
                    <xdr:row>58</xdr:row>
                    <xdr:rowOff>295275</xdr:rowOff>
                  </from>
                  <to>
                    <xdr:col>1</xdr:col>
                    <xdr:colOff>609600</xdr:colOff>
                    <xdr:row>59</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64</xdr:row>
                    <xdr:rowOff>19050</xdr:rowOff>
                  </from>
                  <to>
                    <xdr:col>4</xdr:col>
                    <xdr:colOff>247650</xdr:colOff>
                    <xdr:row>64</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76200</xdr:colOff>
                    <xdr:row>64</xdr:row>
                    <xdr:rowOff>28575</xdr:rowOff>
                  </from>
                  <to>
                    <xdr:col>7</xdr:col>
                    <xdr:colOff>304800</xdr:colOff>
                    <xdr:row>64</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676275</xdr:colOff>
                    <xdr:row>64</xdr:row>
                    <xdr:rowOff>19050</xdr:rowOff>
                  </from>
                  <to>
                    <xdr:col>8</xdr:col>
                    <xdr:colOff>904875</xdr:colOff>
                    <xdr:row>64</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247650</xdr:colOff>
                    <xdr:row>64</xdr:row>
                    <xdr:rowOff>19050</xdr:rowOff>
                  </from>
                  <to>
                    <xdr:col>10</xdr:col>
                    <xdr:colOff>485775</xdr:colOff>
                    <xdr:row>64</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514350</xdr:colOff>
                    <xdr:row>64</xdr:row>
                    <xdr:rowOff>28575</xdr:rowOff>
                  </from>
                  <to>
                    <xdr:col>11</xdr:col>
                    <xdr:colOff>742950</xdr:colOff>
                    <xdr:row>64</xdr:row>
                    <xdr:rowOff>304800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19050</xdr:colOff>
                    <xdr:row>65</xdr:row>
                    <xdr:rowOff>19050</xdr:rowOff>
                  </from>
                  <to>
                    <xdr:col>4</xdr:col>
                    <xdr:colOff>247650</xdr:colOff>
                    <xdr:row>65</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19050</xdr:colOff>
                    <xdr:row>66</xdr:row>
                    <xdr:rowOff>19050</xdr:rowOff>
                  </from>
                  <to>
                    <xdr:col>4</xdr:col>
                    <xdr:colOff>247650</xdr:colOff>
                    <xdr:row>66</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676275</xdr:colOff>
                    <xdr:row>66</xdr:row>
                    <xdr:rowOff>19050</xdr:rowOff>
                  </from>
                  <to>
                    <xdr:col>8</xdr:col>
                    <xdr:colOff>904875</xdr:colOff>
                    <xdr:row>66</xdr:row>
                    <xdr:rowOff>295275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676275</xdr:colOff>
                    <xdr:row>66</xdr:row>
                    <xdr:rowOff>19050</xdr:rowOff>
                  </from>
                  <to>
                    <xdr:col>11</xdr:col>
                    <xdr:colOff>904875</xdr:colOff>
                    <xdr:row>66</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19050</xdr:colOff>
                    <xdr:row>67</xdr:row>
                    <xdr:rowOff>28575</xdr:rowOff>
                  </from>
                  <to>
                    <xdr:col>4</xdr:col>
                    <xdr:colOff>247650</xdr:colOff>
                    <xdr:row>67</xdr:row>
                    <xdr:rowOff>304800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666750</xdr:colOff>
                    <xdr:row>67</xdr:row>
                    <xdr:rowOff>28575</xdr:rowOff>
                  </from>
                  <to>
                    <xdr:col>8</xdr:col>
                    <xdr:colOff>895350</xdr:colOff>
                    <xdr:row>67</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11</xdr:col>
                    <xdr:colOff>676275</xdr:colOff>
                    <xdr:row>67</xdr:row>
                    <xdr:rowOff>19050</xdr:rowOff>
                  </from>
                  <to>
                    <xdr:col>11</xdr:col>
                    <xdr:colOff>904875</xdr:colOff>
                    <xdr:row>67</xdr:row>
                    <xdr:rowOff>295275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28575</xdr:colOff>
                    <xdr:row>101</xdr:row>
                    <xdr:rowOff>9525</xdr:rowOff>
                  </from>
                  <to>
                    <xdr:col>6</xdr:col>
                    <xdr:colOff>257175</xdr:colOff>
                    <xdr:row>101</xdr:row>
                    <xdr:rowOff>295275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95250</xdr:colOff>
                    <xdr:row>101</xdr:row>
                    <xdr:rowOff>19050</xdr:rowOff>
                  </from>
                  <to>
                    <xdr:col>8</xdr:col>
                    <xdr:colOff>323850</xdr:colOff>
                    <xdr:row>101</xdr:row>
                    <xdr:rowOff>295275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95250</xdr:colOff>
                    <xdr:row>101</xdr:row>
                    <xdr:rowOff>9525</xdr:rowOff>
                  </from>
                  <to>
                    <xdr:col>9</xdr:col>
                    <xdr:colOff>323850</xdr:colOff>
                    <xdr:row>101</xdr:row>
                    <xdr:rowOff>295275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685800</xdr:colOff>
                    <xdr:row>101</xdr:row>
                    <xdr:rowOff>9525</xdr:rowOff>
                  </from>
                  <to>
                    <xdr:col>11</xdr:col>
                    <xdr:colOff>0</xdr:colOff>
                    <xdr:row>101</xdr:row>
                    <xdr:rowOff>295275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28575</xdr:colOff>
                    <xdr:row>121</xdr:row>
                    <xdr:rowOff>9525</xdr:rowOff>
                  </from>
                  <to>
                    <xdr:col>6</xdr:col>
                    <xdr:colOff>257175</xdr:colOff>
                    <xdr:row>121</xdr:row>
                    <xdr:rowOff>295275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28575</xdr:colOff>
                    <xdr:row>122</xdr:row>
                    <xdr:rowOff>19050</xdr:rowOff>
                  </from>
                  <to>
                    <xdr:col>6</xdr:col>
                    <xdr:colOff>257175</xdr:colOff>
                    <xdr:row>122</xdr:row>
                    <xdr:rowOff>295275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676275</xdr:colOff>
                    <xdr:row>121</xdr:row>
                    <xdr:rowOff>28575</xdr:rowOff>
                  </from>
                  <to>
                    <xdr:col>9</xdr:col>
                    <xdr:colOff>904875</xdr:colOff>
                    <xdr:row>121</xdr:row>
                    <xdr:rowOff>304800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676275</xdr:colOff>
                    <xdr:row>122</xdr:row>
                    <xdr:rowOff>19050</xdr:rowOff>
                  </from>
                  <to>
                    <xdr:col>9</xdr:col>
                    <xdr:colOff>904875</xdr:colOff>
                    <xdr:row>122</xdr:row>
                    <xdr:rowOff>295275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8</xdr:col>
                    <xdr:colOff>676275</xdr:colOff>
                    <xdr:row>129</xdr:row>
                    <xdr:rowOff>19050</xdr:rowOff>
                  </from>
                  <to>
                    <xdr:col>8</xdr:col>
                    <xdr:colOff>904875</xdr:colOff>
                    <xdr:row>129</xdr:row>
                    <xdr:rowOff>295275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676275</xdr:colOff>
                    <xdr:row>129</xdr:row>
                    <xdr:rowOff>19050</xdr:rowOff>
                  </from>
                  <to>
                    <xdr:col>10</xdr:col>
                    <xdr:colOff>904875</xdr:colOff>
                    <xdr:row>129</xdr:row>
                    <xdr:rowOff>295275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8</xdr:col>
                    <xdr:colOff>676275</xdr:colOff>
                    <xdr:row>130</xdr:row>
                    <xdr:rowOff>19050</xdr:rowOff>
                  </from>
                  <to>
                    <xdr:col>8</xdr:col>
                    <xdr:colOff>904875</xdr:colOff>
                    <xdr:row>130</xdr:row>
                    <xdr:rowOff>295275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10</xdr:col>
                    <xdr:colOff>676275</xdr:colOff>
                    <xdr:row>130</xdr:row>
                    <xdr:rowOff>19050</xdr:rowOff>
                  </from>
                  <to>
                    <xdr:col>10</xdr:col>
                    <xdr:colOff>904875</xdr:colOff>
                    <xdr:row>130</xdr:row>
                    <xdr:rowOff>295275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19050</xdr:colOff>
                    <xdr:row>138</xdr:row>
                    <xdr:rowOff>28575</xdr:rowOff>
                  </from>
                  <to>
                    <xdr:col>4</xdr:col>
                    <xdr:colOff>247650</xdr:colOff>
                    <xdr:row>138</xdr:row>
                    <xdr:rowOff>304800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28575</xdr:colOff>
                    <xdr:row>148</xdr:row>
                    <xdr:rowOff>9525</xdr:rowOff>
                  </from>
                  <to>
                    <xdr:col>4</xdr:col>
                    <xdr:colOff>257175</xdr:colOff>
                    <xdr:row>148</xdr:row>
                    <xdr:rowOff>295275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8</xdr:col>
                    <xdr:colOff>676275</xdr:colOff>
                    <xdr:row>148</xdr:row>
                    <xdr:rowOff>19050</xdr:rowOff>
                  </from>
                  <to>
                    <xdr:col>8</xdr:col>
                    <xdr:colOff>904875</xdr:colOff>
                    <xdr:row>148</xdr:row>
                    <xdr:rowOff>295275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19050</xdr:colOff>
                    <xdr:row>149</xdr:row>
                    <xdr:rowOff>9525</xdr:rowOff>
                  </from>
                  <to>
                    <xdr:col>4</xdr:col>
                    <xdr:colOff>247650</xdr:colOff>
                    <xdr:row>149</xdr:row>
                    <xdr:rowOff>295275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19050</xdr:colOff>
                    <xdr:row>150</xdr:row>
                    <xdr:rowOff>9525</xdr:rowOff>
                  </from>
                  <to>
                    <xdr:col>4</xdr:col>
                    <xdr:colOff>247650</xdr:colOff>
                    <xdr:row>150</xdr:row>
                    <xdr:rowOff>295275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19050</xdr:colOff>
                    <xdr:row>151</xdr:row>
                    <xdr:rowOff>19050</xdr:rowOff>
                  </from>
                  <to>
                    <xdr:col>4</xdr:col>
                    <xdr:colOff>247650</xdr:colOff>
                    <xdr:row>151</xdr:row>
                    <xdr:rowOff>295275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10</xdr:col>
                    <xdr:colOff>685800</xdr:colOff>
                    <xdr:row>151</xdr:row>
                    <xdr:rowOff>28575</xdr:rowOff>
                  </from>
                  <to>
                    <xdr:col>11</xdr:col>
                    <xdr:colOff>0</xdr:colOff>
                    <xdr:row>151</xdr:row>
                    <xdr:rowOff>304800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19050</xdr:colOff>
                    <xdr:row>152</xdr:row>
                    <xdr:rowOff>19050</xdr:rowOff>
                  </from>
                  <to>
                    <xdr:col>4</xdr:col>
                    <xdr:colOff>247650</xdr:colOff>
                    <xdr:row>152</xdr:row>
                    <xdr:rowOff>295275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8</xdr:col>
                    <xdr:colOff>685800</xdr:colOff>
                    <xdr:row>152</xdr:row>
                    <xdr:rowOff>19050</xdr:rowOff>
                  </from>
                  <to>
                    <xdr:col>9</xdr:col>
                    <xdr:colOff>0</xdr:colOff>
                    <xdr:row>152</xdr:row>
                    <xdr:rowOff>295275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19050</xdr:colOff>
                    <xdr:row>153</xdr:row>
                    <xdr:rowOff>19050</xdr:rowOff>
                  </from>
                  <to>
                    <xdr:col>4</xdr:col>
                    <xdr:colOff>247650</xdr:colOff>
                    <xdr:row>153</xdr:row>
                    <xdr:rowOff>295275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19050</xdr:colOff>
                    <xdr:row>154</xdr:row>
                    <xdr:rowOff>19050</xdr:rowOff>
                  </from>
                  <to>
                    <xdr:col>4</xdr:col>
                    <xdr:colOff>247650</xdr:colOff>
                    <xdr:row>154</xdr:row>
                    <xdr:rowOff>295275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10</xdr:col>
                    <xdr:colOff>685800</xdr:colOff>
                    <xdr:row>154</xdr:row>
                    <xdr:rowOff>19050</xdr:rowOff>
                  </from>
                  <to>
                    <xdr:col>11</xdr:col>
                    <xdr:colOff>0</xdr:colOff>
                    <xdr:row>154</xdr:row>
                    <xdr:rowOff>295275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19050</xdr:colOff>
                    <xdr:row>156</xdr:row>
                    <xdr:rowOff>19050</xdr:rowOff>
                  </from>
                  <to>
                    <xdr:col>4</xdr:col>
                    <xdr:colOff>247650</xdr:colOff>
                    <xdr:row>156</xdr:row>
                    <xdr:rowOff>295275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10</xdr:col>
                    <xdr:colOff>685800</xdr:colOff>
                    <xdr:row>156</xdr:row>
                    <xdr:rowOff>19050</xdr:rowOff>
                  </from>
                  <to>
                    <xdr:col>11</xdr:col>
                    <xdr:colOff>0</xdr:colOff>
                    <xdr:row>156</xdr:row>
                    <xdr:rowOff>295275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19050</xdr:colOff>
                    <xdr:row>157</xdr:row>
                    <xdr:rowOff>19050</xdr:rowOff>
                  </from>
                  <to>
                    <xdr:col>4</xdr:col>
                    <xdr:colOff>247650</xdr:colOff>
                    <xdr:row>157</xdr:row>
                    <xdr:rowOff>295275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19050</xdr:colOff>
                    <xdr:row>158</xdr:row>
                    <xdr:rowOff>9525</xdr:rowOff>
                  </from>
                  <to>
                    <xdr:col>4</xdr:col>
                    <xdr:colOff>247650</xdr:colOff>
                    <xdr:row>158</xdr:row>
                    <xdr:rowOff>295275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10</xdr:col>
                    <xdr:colOff>685800</xdr:colOff>
                    <xdr:row>158</xdr:row>
                    <xdr:rowOff>19050</xdr:rowOff>
                  </from>
                  <to>
                    <xdr:col>11</xdr:col>
                    <xdr:colOff>0</xdr:colOff>
                    <xdr:row>158</xdr:row>
                    <xdr:rowOff>295275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38100</xdr:colOff>
                    <xdr:row>163</xdr:row>
                    <xdr:rowOff>19050</xdr:rowOff>
                  </from>
                  <to>
                    <xdr:col>4</xdr:col>
                    <xdr:colOff>266700</xdr:colOff>
                    <xdr:row>163</xdr:row>
                    <xdr:rowOff>295275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28575</xdr:colOff>
                    <xdr:row>165</xdr:row>
                    <xdr:rowOff>19050</xdr:rowOff>
                  </from>
                  <to>
                    <xdr:col>4</xdr:col>
                    <xdr:colOff>257175</xdr:colOff>
                    <xdr:row>165</xdr:row>
                    <xdr:rowOff>295275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28575</xdr:colOff>
                    <xdr:row>166</xdr:row>
                    <xdr:rowOff>19050</xdr:rowOff>
                  </from>
                  <to>
                    <xdr:col>4</xdr:col>
                    <xdr:colOff>257175</xdr:colOff>
                    <xdr:row>166</xdr:row>
                    <xdr:rowOff>295275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28575</xdr:colOff>
                    <xdr:row>168</xdr:row>
                    <xdr:rowOff>28575</xdr:rowOff>
                  </from>
                  <to>
                    <xdr:col>4</xdr:col>
                    <xdr:colOff>257175</xdr:colOff>
                    <xdr:row>168</xdr:row>
                    <xdr:rowOff>304800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28575</xdr:colOff>
                    <xdr:row>170</xdr:row>
                    <xdr:rowOff>19050</xdr:rowOff>
                  </from>
                  <to>
                    <xdr:col>4</xdr:col>
                    <xdr:colOff>257175</xdr:colOff>
                    <xdr:row>170</xdr:row>
                    <xdr:rowOff>295275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28575</xdr:colOff>
                    <xdr:row>172</xdr:row>
                    <xdr:rowOff>19050</xdr:rowOff>
                  </from>
                  <to>
                    <xdr:col>4</xdr:col>
                    <xdr:colOff>257175</xdr:colOff>
                    <xdr:row>172</xdr:row>
                    <xdr:rowOff>295275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28575</xdr:colOff>
                    <xdr:row>173</xdr:row>
                    <xdr:rowOff>19050</xdr:rowOff>
                  </from>
                  <to>
                    <xdr:col>4</xdr:col>
                    <xdr:colOff>257175</xdr:colOff>
                    <xdr:row>173</xdr:row>
                    <xdr:rowOff>295275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28575</xdr:colOff>
                    <xdr:row>174</xdr:row>
                    <xdr:rowOff>19050</xdr:rowOff>
                  </from>
                  <to>
                    <xdr:col>4</xdr:col>
                    <xdr:colOff>257175</xdr:colOff>
                    <xdr:row>174</xdr:row>
                    <xdr:rowOff>295275</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6</xdr:col>
                    <xdr:colOff>38100</xdr:colOff>
                    <xdr:row>70</xdr:row>
                    <xdr:rowOff>314325</xdr:rowOff>
                  </from>
                  <to>
                    <xdr:col>7</xdr:col>
                    <xdr:colOff>19050</xdr:colOff>
                    <xdr:row>71</xdr:row>
                    <xdr:rowOff>276225</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9</xdr:col>
                    <xdr:colOff>676275</xdr:colOff>
                    <xdr:row>70</xdr:row>
                    <xdr:rowOff>285750</xdr:rowOff>
                  </from>
                  <to>
                    <xdr:col>9</xdr:col>
                    <xdr:colOff>876300</xdr:colOff>
                    <xdr:row>71</xdr:row>
                    <xdr:rowOff>276225</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6</xdr:col>
                    <xdr:colOff>47625</xdr:colOff>
                    <xdr:row>71</xdr:row>
                    <xdr:rowOff>314325</xdr:rowOff>
                  </from>
                  <to>
                    <xdr:col>7</xdr:col>
                    <xdr:colOff>9525</xdr:colOff>
                    <xdr:row>73</xdr:row>
                    <xdr:rowOff>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8</xdr:col>
                    <xdr:colOff>723900</xdr:colOff>
                    <xdr:row>71</xdr:row>
                    <xdr:rowOff>285750</xdr:rowOff>
                  </from>
                  <to>
                    <xdr:col>9</xdr:col>
                    <xdr:colOff>19050</xdr:colOff>
                    <xdr:row>72</xdr:row>
                    <xdr:rowOff>304800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6</xdr:col>
                    <xdr:colOff>47625</xdr:colOff>
                    <xdr:row>75</xdr:row>
                    <xdr:rowOff>0</xdr:rowOff>
                  </from>
                  <to>
                    <xdr:col>7</xdr:col>
                    <xdr:colOff>0</xdr:colOff>
                    <xdr:row>76</xdr:row>
                    <xdr:rowOff>38100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8</xdr:col>
                    <xdr:colOff>676275</xdr:colOff>
                    <xdr:row>75</xdr:row>
                    <xdr:rowOff>0</xdr:rowOff>
                  </from>
                  <to>
                    <xdr:col>9</xdr:col>
                    <xdr:colOff>9525</xdr:colOff>
                    <xdr:row>76</xdr:row>
                    <xdr:rowOff>19050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10</xdr:col>
                    <xdr:colOff>685800</xdr:colOff>
                    <xdr:row>75</xdr:row>
                    <xdr:rowOff>0</xdr:rowOff>
                  </from>
                  <to>
                    <xdr:col>10</xdr:col>
                    <xdr:colOff>895350</xdr:colOff>
                    <xdr:row>76</xdr:row>
                    <xdr:rowOff>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6</xdr:col>
                    <xdr:colOff>57150</xdr:colOff>
                    <xdr:row>75</xdr:row>
                    <xdr:rowOff>295275</xdr:rowOff>
                  </from>
                  <to>
                    <xdr:col>7</xdr:col>
                    <xdr:colOff>9525</xdr:colOff>
                    <xdr:row>76</xdr:row>
                    <xdr:rowOff>304800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8</xdr:col>
                    <xdr:colOff>676275</xdr:colOff>
                    <xdr:row>75</xdr:row>
                    <xdr:rowOff>304800</xdr:rowOff>
                  </from>
                  <to>
                    <xdr:col>9</xdr:col>
                    <xdr:colOff>19050</xdr:colOff>
                    <xdr:row>77</xdr:row>
                    <xdr:rowOff>9525</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6</xdr:col>
                    <xdr:colOff>47625</xdr:colOff>
                    <xdr:row>72</xdr:row>
                    <xdr:rowOff>304800</xdr:rowOff>
                  </from>
                  <to>
                    <xdr:col>7</xdr:col>
                    <xdr:colOff>0</xdr:colOff>
                    <xdr:row>74</xdr:row>
                    <xdr:rowOff>19050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6</xdr:col>
                    <xdr:colOff>47625</xdr:colOff>
                    <xdr:row>73</xdr:row>
                    <xdr:rowOff>314325</xdr:rowOff>
                  </from>
                  <to>
                    <xdr:col>7</xdr:col>
                    <xdr:colOff>0</xdr:colOff>
                    <xdr:row>75</xdr:row>
                    <xdr:rowOff>9525</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4</xdr:col>
                    <xdr:colOff>47625</xdr:colOff>
                    <xdr:row>118</xdr:row>
                    <xdr:rowOff>9525</xdr:rowOff>
                  </from>
                  <to>
                    <xdr:col>5</xdr:col>
                    <xdr:colOff>0</xdr:colOff>
                    <xdr:row>118</xdr:row>
                    <xdr:rowOff>304800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1</xdr:col>
                    <xdr:colOff>466725</xdr:colOff>
                    <xdr:row>142</xdr:row>
                    <xdr:rowOff>295275</xdr:rowOff>
                  </from>
                  <to>
                    <xdr:col>2</xdr:col>
                    <xdr:colOff>47625</xdr:colOff>
                    <xdr:row>144</xdr:row>
                    <xdr:rowOff>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6</xdr:col>
                    <xdr:colOff>142875</xdr:colOff>
                    <xdr:row>124</xdr:row>
                    <xdr:rowOff>314325</xdr:rowOff>
                  </from>
                  <to>
                    <xdr:col>7</xdr:col>
                    <xdr:colOff>123825</xdr:colOff>
                    <xdr:row>126</xdr:row>
                    <xdr:rowOff>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4</xdr:col>
                    <xdr:colOff>19050</xdr:colOff>
                    <xdr:row>67</xdr:row>
                    <xdr:rowOff>295275</xdr:rowOff>
                  </from>
                  <to>
                    <xdr:col>5</xdr:col>
                    <xdr:colOff>123825</xdr:colOff>
                    <xdr:row>69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6_3.施設に関する調書（保育所からの移行）</vt:lpstr>
      <vt:lpstr>'6_3.施設に関する調書（保育所からの移行）'!Print_Area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2023-07-18T02:24:47Z</dcterms:created>
  <dcterms:modified xsi:type="dcterms:W3CDTF">2023-12-27T05:20:29Z</dcterms:modified>
</cp:coreProperties>
</file>