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4220" windowHeight="9630" tabRatio="843" activeTab="0"/>
  </bookViews>
  <sheets>
    <sheet name="様式-共1-Ⅱ①共通（JV，CPD）" sheetId="1" r:id="rId1"/>
    <sheet name="様式-共Ⅱ　簡易な施工計画書" sheetId="2" r:id="rId2"/>
    <sheet name="様式-共2（JV）" sheetId="3" r:id="rId3"/>
    <sheet name="様式-共3（CPD）" sheetId="4" r:id="rId4"/>
    <sheet name="様式-共4（地域貢献）" sheetId="5" r:id="rId5"/>
    <sheet name="様式-共5（東日本大震災対応）" sheetId="6" r:id="rId6"/>
    <sheet name="参考様式-1（市内企業）" sheetId="7" r:id="rId7"/>
    <sheet name="参考様式-2（被災者等雇用）" sheetId="8" r:id="rId8"/>
  </sheets>
  <definedNames>
    <definedName name="_xlnm.Print_Area" localSheetId="6">'参考様式-1（市内企業）'!$A$1:$K$67</definedName>
    <definedName name="_xlnm.Print_Area" localSheetId="7">'参考様式-2（被災者等雇用）'!$A$1:$K$30</definedName>
    <definedName name="_xlnm.Print_Area" localSheetId="0">'様式-共1-Ⅱ①共通（JV，CPD）'!$A$1:$M$50</definedName>
    <definedName name="_xlnm.Print_Area" localSheetId="2">'様式-共2（JV）'!$A$1:$O$53</definedName>
    <definedName name="_xlnm.Print_Area" localSheetId="1">'様式-共Ⅱ　簡易な施工計画書'!$B$2:$J$24</definedName>
    <definedName name="_xlnm.Print_Area" localSheetId="3">'様式-共3（CPD）'!$A$1:$M$28</definedName>
    <definedName name="_xlnm.Print_Area" localSheetId="4">'様式-共4（地域貢献）'!$A$1:$K$35</definedName>
    <definedName name="_xlnm.Print_Area" localSheetId="5">'様式-共5（東日本大震災対応）'!$A$1:$L$37</definedName>
    <definedName name="_xlnm.Print_Titles" localSheetId="0">'様式-共1-Ⅱ①共通（JV，CPD）'!$1:$7</definedName>
    <definedName name="_xlnm.Print_Titles" localSheetId="1">'様式-共Ⅱ　簡易な施工計画書'!$2:$7</definedName>
  </definedNames>
  <calcPr fullCalcOnLoad="1"/>
</workbook>
</file>

<file path=xl/sharedStrings.xml><?xml version="1.0" encoding="utf-8"?>
<sst xmlns="http://schemas.openxmlformats.org/spreadsheetml/2006/main" count="604" uniqueCount="302">
  <si>
    <t>整理番号</t>
  </si>
  <si>
    <t>評価値申告書</t>
  </si>
  <si>
    <t>会社名</t>
  </si>
  <si>
    <t>工事件名</t>
  </si>
  <si>
    <t>１．評価項目</t>
  </si>
  <si>
    <t>評価視点</t>
  </si>
  <si>
    <t>評価項目</t>
  </si>
  <si>
    <t>加算
点
配点</t>
  </si>
  <si>
    <t>評点
配点</t>
  </si>
  <si>
    <t>申告内容</t>
  </si>
  <si>
    <t>得
点</t>
  </si>
  <si>
    <t>加
重
度</t>
  </si>
  <si>
    <t>評
点</t>
  </si>
  <si>
    <t>評価点</t>
  </si>
  <si>
    <t>評価点
計</t>
  </si>
  <si>
    <t>配置予定
技術者
の評価</t>
  </si>
  <si>
    <t>企業の
労働福祉</t>
  </si>
  <si>
    <t>サ　企業年金制度の加入状況</t>
  </si>
  <si>
    <t>シ　障害者の雇用促進状況</t>
  </si>
  <si>
    <t>企業の
社会性</t>
  </si>
  <si>
    <t>企業の
地域貢献</t>
  </si>
  <si>
    <t>セ　市内企業の活用計画割合</t>
  </si>
  <si>
    <t>（消費税抜き）</t>
  </si>
  <si>
    <t>３．評価値の計算</t>
  </si>
  <si>
    <t>評価値＝</t>
  </si>
  <si>
    <t>標準点＋加算点（①）</t>
  </si>
  <si>
    <t>＝</t>
  </si>
  <si>
    <t>100点＋</t>
  </si>
  <si>
    <t>４．留意事項</t>
  </si>
  <si>
    <t>※1　はじめに，整理番号，会社名（商号）及び工事件名を記入して下さい。</t>
  </si>
  <si>
    <t>※2　計算表の太枠セル（黄色）について，該当するものをリストから選択するか又は数値を入力して下さい。</t>
  </si>
  <si>
    <t>※3　記入等にあたっては，入札公告の「総合評価に関する説明書」をお読み下さい。</t>
  </si>
  <si>
    <t>※4　本様式は，仙台市電子入札システムによる総合評価一般競争入札に適用します。</t>
  </si>
  <si>
    <t>企業の
評価</t>
  </si>
  <si>
    <t>ケ　継続教育（CPD）の取組状況</t>
  </si>
  <si>
    <t>ア　過去5ヶ年度における工事成績評定点
　　（平均点）</t>
  </si>
  <si>
    <t>イ　過去10ヶ年度及び現年度における
　　同種工事の施工実績</t>
  </si>
  <si>
    <t>ウ　過去5ヶ年度及び現年度における
　　仙台市優良建設工事表彰歴</t>
  </si>
  <si>
    <t>エ　過去2ヶ年における
　　不誠実な行為又は労働災害等</t>
  </si>
  <si>
    <t>オ　品質管理システムの認証取得状況</t>
  </si>
  <si>
    <t>カ　過去10ヶ年度及び現年度における
　　同種工事の施工実績</t>
  </si>
  <si>
    <t>キ　過去5ヶ年度における工事成績評定点
　　（平均点）</t>
  </si>
  <si>
    <t>ク　過去5ヶ年度及び現年度における
　　仙台市優良建設工事技術者表彰歴</t>
  </si>
  <si>
    <t>コ　建設業退職金共済制度等の加入状況</t>
  </si>
  <si>
    <t>ス　環境管理システムの認証取得等の状況</t>
  </si>
  <si>
    <t>ソ　過去5ヶ年度及び現年度における
　下請負における地元発注推進企業顕彰歴</t>
  </si>
  <si>
    <t>チ　防災に関する応援協定等の締結実績</t>
  </si>
  <si>
    <t>ツ　緊急工事登録等への取組み実績</t>
  </si>
  <si>
    <t>テ　過去2ヶ年度における
　　困難業務の従事実績</t>
  </si>
  <si>
    <t>タ　過去2ヶ年度及び現年度における
　　地域貢献活動等の実績</t>
  </si>
  <si>
    <t>加算点　①</t>
  </si>
  <si>
    <t>２．入札価格</t>
  </si>
  <si>
    <t>入札価格（②）</t>
  </si>
  <si>
    <t>※評価値は，入札価格を百万で除したもので計算し，小数点以下第6位を切り捨てとします。</t>
  </si>
  <si>
    <t>企業の施工実績，労働福祉，社会性及び地域貢献等の状況</t>
  </si>
  <si>
    <t>平均点→
（無しは０を入力）</t>
  </si>
  <si>
    <t>※別添工事成績評定点の写しのとおり</t>
  </si>
  <si>
    <t>同種工事の施工実績の有無</t>
  </si>
  <si>
    <t>実績の有無</t>
  </si>
  <si>
    <t>同種工事のCORINS登録</t>
  </si>
  <si>
    <t>　建設業許可番号
　　　　＋CORINS登録番号</t>
  </si>
  <si>
    <t>＋</t>
  </si>
  <si>
    <t>工事実績情報（CORINS）の登録がある場合は，以下の欄の記入は不要です</t>
  </si>
  <si>
    <t>発　注　機　関</t>
  </si>
  <si>
    <t>工　事　名　称</t>
  </si>
  <si>
    <t>契　約　金　額</t>
  </si>
  <si>
    <t>施　工　場　所</t>
  </si>
  <si>
    <t>工　事　概　要</t>
  </si>
  <si>
    <t>契約工期（期間）</t>
  </si>
  <si>
    <t>～</t>
  </si>
  <si>
    <t>受　注　形　態</t>
  </si>
  <si>
    <t>　※共同企業体の場合の出資比率（％）→</t>
  </si>
  <si>
    <t>表彰歴の有無</t>
  </si>
  <si>
    <t>表彰年月日</t>
  </si>
  <si>
    <t>表彰工事名</t>
  </si>
  <si>
    <t>　指名停止歴又は労働災害等による文書指導歴の有無</t>
  </si>
  <si>
    <t>認証取得の有無</t>
  </si>
  <si>
    <t>登録証の有効期限</t>
  </si>
  <si>
    <t>加入の有無</t>
  </si>
  <si>
    <t>制度の名称</t>
  </si>
  <si>
    <t>法定雇用率の適用の有無</t>
  </si>
  <si>
    <t>←▼から選択</t>
  </si>
  <si>
    <t>雇用している障害者の人数</t>
  </si>
  <si>
    <t>人</t>
  </si>
  <si>
    <t>障害者雇用状況報告書(控)に記載の障害者実雇用率(％)→</t>
  </si>
  <si>
    <t>ＩＳＯ１４００１</t>
  </si>
  <si>
    <t>みちのく環境管理規格</t>
  </si>
  <si>
    <t>環境報告書等の公表</t>
  </si>
  <si>
    <t>　予定請負金額の45%以上の予定下請契約の有無</t>
  </si>
  <si>
    <t>　「あり」の場合，市内企業の活用計画割合（%）</t>
  </si>
  <si>
    <t>顕彰歴の有無</t>
  </si>
  <si>
    <t>顕彰年月日</t>
  </si>
  <si>
    <t>顕彰工事名</t>
  </si>
  <si>
    <t>活動実績の有無</t>
  </si>
  <si>
    <t>※活動実績は，様式-共4に詳しい内容を記載すること。　</t>
  </si>
  <si>
    <t>活動実績名称１</t>
  </si>
  <si>
    <t>活動実績名称２</t>
  </si>
  <si>
    <t>協定等締結の有無</t>
  </si>
  <si>
    <t>※ありの場合，所属する団体と協定名称を記載のこと。</t>
  </si>
  <si>
    <t>協定団体名称</t>
  </si>
  <si>
    <t>締結協定等名称</t>
  </si>
  <si>
    <t>登録等の有無</t>
  </si>
  <si>
    <t>登録実績名称１</t>
  </si>
  <si>
    <t>登録実績名称２</t>
  </si>
  <si>
    <t>従事実績の有無</t>
  </si>
  <si>
    <t>従事実績名称１</t>
  </si>
  <si>
    <t>従事実績名称２</t>
  </si>
  <si>
    <t>注1</t>
  </si>
  <si>
    <t>…該当するものを「リスト（▼表示されます）」から選択して下さい。</t>
  </si>
  <si>
    <t>…該当する内容を直接入力（数値又は文字）して下さい。</t>
  </si>
  <si>
    <t>注2</t>
  </si>
  <si>
    <t>注3</t>
  </si>
  <si>
    <t>記入にあたっては，入札公告の「総合評価に関する説明書」をお読み下さい。</t>
  </si>
  <si>
    <t>様式-共3</t>
  </si>
  <si>
    <t>CPD</t>
  </si>
  <si>
    <t>配置予定技術者の施工実績，資格等の状況</t>
  </si>
  <si>
    <t>　配置予定技術者の氏名
　及び当該工事に従事する役割</t>
  </si>
  <si>
    <t>氏　　　 名</t>
  </si>
  <si>
    <t>従事する役割</t>
  </si>
  <si>
    <t>カ.同種工事の施工実績</t>
  </si>
  <si>
    <t>同種工事の
施工実績の有無</t>
  </si>
  <si>
    <t>同種工事の
CORINS登録</t>
  </si>
  <si>
    <t>工事実績情報（CORINS）の登録がある場合は，以下の欄の記入は不要です</t>
  </si>
  <si>
    <t>発注機関</t>
  </si>
  <si>
    <t>工事名称</t>
  </si>
  <si>
    <t>請負金額</t>
  </si>
  <si>
    <t>施工場所</t>
  </si>
  <si>
    <t>工事概要　</t>
  </si>
  <si>
    <t>従事期間</t>
  </si>
  <si>
    <t>従事した役割</t>
  </si>
  <si>
    <t>←▼から選択</t>
  </si>
  <si>
    <t>従事時の保有資格</t>
  </si>
  <si>
    <t>資格名称</t>
  </si>
  <si>
    <t>キ.工事成績評定点（平均点）</t>
  </si>
  <si>
    <t>評定点の有無</t>
  </si>
  <si>
    <t>申告点</t>
  </si>
  <si>
    <t>ク.仙台市優良建設工事
　　技術者表彰歴</t>
  </si>
  <si>
    <t>ケ.継続教育（CPD）の取組み状況</t>
  </si>
  <si>
    <t>取得単位の有無</t>
  </si>
  <si>
    <t>証明団体名</t>
  </si>
  <si>
    <t>…該当する事項を記入（数値又は文字の入力）して下さい。</t>
  </si>
  <si>
    <t>記入等にあたっては，入札公告の「総合評価に関する説明書」をお読み下さい。</t>
  </si>
  <si>
    <t>様式-共4</t>
  </si>
  <si>
    <t>地域貢献活動の実績説明書</t>
  </si>
  <si>
    <t>活動実績１</t>
  </si>
  <si>
    <t>①活動等の名称</t>
  </si>
  <si>
    <t>②活動等の日時</t>
  </si>
  <si>
    <t>③活動等の場所</t>
  </si>
  <si>
    <t>④団体名，代表者
　および連絡先</t>
  </si>
  <si>
    <t>（団体名）</t>
  </si>
  <si>
    <t>（代表者氏名）</t>
  </si>
  <si>
    <t>（団体・代表者連絡先）</t>
  </si>
  <si>
    <t>⑤具体的な
　活動の内容</t>
  </si>
  <si>
    <t>⑥確認資料　　　別添のとおり</t>
  </si>
  <si>
    <t>活動実績２</t>
  </si>
  <si>
    <t>⑥確認資料
　別添のとおり</t>
  </si>
  <si>
    <t>※対象期間は，平成21年度，平成22年度及び当該工事の公告日までとします。</t>
  </si>
  <si>
    <t>※仙台市内において企業として参加又は実施した実績を対象とします。
単に金銭や物品の寄付，場所の提供及び後援や協賛といった名義提供等のみの活動内容は対象としません。</t>
  </si>
  <si>
    <r>
      <t>※発注形態が共同企業体を対象とする場合は，構成員各社のうちいずれかの企業の</t>
    </r>
    <r>
      <rPr>
        <sz val="10"/>
        <rFont val="ＭＳ Ｐゴシック"/>
        <family val="3"/>
      </rPr>
      <t>実績を対象とします。</t>
    </r>
  </si>
  <si>
    <t>※添付資料は，活動にかかる協定書，実施要領又は活動報告書のほか，状況写真，活動証明書，感謝状又はお礼状など，企業として参加したことが証明できる資料の写しを添付すること。</t>
  </si>
  <si>
    <t>参考様式-1</t>
  </si>
  <si>
    <t>市内企業の活用計画割合算定調書</t>
  </si>
  <si>
    <t>　　</t>
  </si>
  <si>
    <t>予定契約金額：①</t>
  </si>
  <si>
    <t>（単位：千円）</t>
  </si>
  <si>
    <t>予定下請金額の総額（下記一覧表の合計）：②</t>
  </si>
  <si>
    <t>　　　　　　　　　予定契約金額①に占める予定下請金額総額②の割合（％）：　（②/①×100）</t>
  </si>
  <si>
    <t>←自動計算します</t>
  </si>
  <si>
    <t>予定下請金額総額②のうち，地元発注に係る予定下請金額：③</t>
  </si>
  <si>
    <t>市内
本店☑</t>
  </si>
  <si>
    <t>　　　　　　　　　予定下請金額総額②に占める地元発注金額③の割合（％）：　（③/②×100）</t>
  </si>
  <si>
    <t>一次下請企業の建設業許可番号</t>
  </si>
  <si>
    <t>一次下請
企業名</t>
  </si>
  <si>
    <t>本店の所在地</t>
  </si>
  <si>
    <t>担当工事
の内容</t>
  </si>
  <si>
    <t>特　　　　　　　　　　</t>
  </si>
  <si>
    <t>大臣</t>
  </si>
  <si>
    <t>第</t>
  </si>
  <si>
    <t>号</t>
  </si>
  <si>
    <t>□</t>
  </si>
  <si>
    <t>般</t>
  </si>
  <si>
    <t>県知事</t>
  </si>
  <si>
    <t>注：</t>
  </si>
  <si>
    <t>①一次下請企業の記入欄が不足する場合は，適宜記載行を追加して下さい。</t>
  </si>
  <si>
    <t>②市内本店に該当する一次下請企業の金額欄の右横にチェックマークを付けて下さい。</t>
  </si>
  <si>
    <r>
      <t xml:space="preserve">予定下請契約
金額
</t>
    </r>
    <r>
      <rPr>
        <sz val="8"/>
        <rFont val="ＭＳ Ｐゴシック"/>
        <family val="3"/>
      </rPr>
      <t>（単位：千円）</t>
    </r>
  </si>
  <si>
    <r>
      <t>小計　</t>
    </r>
    <r>
      <rPr>
        <sz val="8"/>
        <rFont val="ＭＳ Ｐゴシック"/>
        <family val="3"/>
      </rPr>
      <t>（単位：千円）</t>
    </r>
  </si>
  <si>
    <r>
      <t>予定下請金額総額　</t>
    </r>
    <r>
      <rPr>
        <sz val="8"/>
        <rFont val="ＭＳ Ｐゴシック"/>
        <family val="3"/>
      </rPr>
      <t>（単位：千円）</t>
    </r>
  </si>
  <si>
    <t>企業の東日本大震災対応</t>
  </si>
  <si>
    <t>様式-共5</t>
  </si>
  <si>
    <t>企業の東日本大震災対応</t>
  </si>
  <si>
    <t xml:space="preserve">
　ト　東日本大震災における
　　　緊急工事等の従事実績</t>
  </si>
  <si>
    <t>発注部署 １</t>
  </si>
  <si>
    <t>（注３）</t>
  </si>
  <si>
    <t>確認資料１</t>
  </si>
  <si>
    <t>※別添のとおり</t>
  </si>
  <si>
    <t>発注部署 ２</t>
  </si>
  <si>
    <t>確認資料２</t>
  </si>
  <si>
    <t>従事実績名称３</t>
  </si>
  <si>
    <t>発注部署 ３</t>
  </si>
  <si>
    <t>確認資料３</t>
  </si>
  <si>
    <t>従事実績名称４</t>
  </si>
  <si>
    <t>発注部署 ４</t>
  </si>
  <si>
    <t>確認資料４</t>
  </si>
  <si>
    <t>従事実績名称５</t>
  </si>
  <si>
    <t>発注部署 ５</t>
  </si>
  <si>
    <t>確認資料５</t>
  </si>
  <si>
    <t>従事実績名称６</t>
  </si>
  <si>
    <t>発注部署 ６</t>
  </si>
  <si>
    <t>確認資料６</t>
  </si>
  <si>
    <t xml:space="preserve">
　　ナ　東日本大震災による
　　　「被災者等」の雇用実績</t>
  </si>
  <si>
    <t>雇用実績の有無</t>
  </si>
  <si>
    <t>確認資料　</t>
  </si>
  <si>
    <t>（仙台市確認欄）</t>
  </si>
  <si>
    <t>「罹災証明書」又は「雇用保険受給者資格者証」</t>
  </si>
  <si>
    <r>
      <t>チェック　</t>
    </r>
    <r>
      <rPr>
        <sz val="12"/>
        <rFont val="ＭＳ Ｐゴシック"/>
        <family val="3"/>
      </rPr>
      <t>□</t>
    </r>
  </si>
  <si>
    <t>ハローワークが発行する紹介状</t>
  </si>
  <si>
    <r>
      <t>チェック　</t>
    </r>
    <r>
      <rPr>
        <sz val="12"/>
        <rFont val="ＭＳ Ｐゴシック"/>
        <family val="3"/>
      </rPr>
      <t>□</t>
    </r>
  </si>
  <si>
    <t>雇用保険被保健者資格取得等確認通知書</t>
  </si>
  <si>
    <r>
      <t>チェック　</t>
    </r>
    <r>
      <rPr>
        <sz val="12"/>
        <rFont val="ＭＳ Ｐゴシック"/>
        <family val="3"/>
      </rPr>
      <t>□</t>
    </r>
  </si>
  <si>
    <t>「出勤簿」又は「賃金台帳」</t>
  </si>
  <si>
    <r>
      <t>チェック　</t>
    </r>
    <r>
      <rPr>
        <sz val="12"/>
        <rFont val="ＭＳ Ｐゴシック"/>
        <family val="3"/>
      </rPr>
      <t>□</t>
    </r>
  </si>
  <si>
    <t>その他（　　　　　　　　　　　　　　　　　　　　　　　　）</t>
  </si>
  <si>
    <r>
      <t>チェック　</t>
    </r>
    <r>
      <rPr>
        <sz val="12"/>
        <rFont val="ＭＳ Ｐゴシック"/>
        <family val="3"/>
      </rPr>
      <t>□</t>
    </r>
  </si>
  <si>
    <t>記入にあたっては，局・部・課を記入してください</t>
  </si>
  <si>
    <t>参考様式-2</t>
  </si>
  <si>
    <t>「被災者等」雇用実績証明書</t>
  </si>
  <si>
    <t>平成　　年　　月　　　日</t>
  </si>
  <si>
    <t>仙台市長　様</t>
  </si>
  <si>
    <t>会社名</t>
  </si>
  <si>
    <t>所在地</t>
  </si>
  <si>
    <t>下記のとおり雇用したことを証明します。</t>
  </si>
  <si>
    <t>記</t>
  </si>
  <si>
    <t>氏名</t>
  </si>
  <si>
    <t>住所</t>
  </si>
  <si>
    <t>生年月日</t>
  </si>
  <si>
    <t>雇用年月日</t>
  </si>
  <si>
    <t>様式-共1-Ⅱ①共通（JV，CPD）</t>
  </si>
  <si>
    <t>仙台市
確認</t>
  </si>
  <si>
    <r>
      <t xml:space="preserve">企業の
評価
</t>
    </r>
    <r>
      <rPr>
        <sz val="6"/>
        <rFont val="ＭＳ Ｐゴシック"/>
        <family val="3"/>
      </rPr>
      <t>〔簡易な施工計画〕</t>
    </r>
  </si>
  <si>
    <t>※審査後，仙台市が評価点を入力します。</t>
  </si>
  <si>
    <t>ト　東日本大震災における緊急工事等の従事実績</t>
  </si>
  <si>
    <t>ナ　東日本大震災による「被災者等」の雇用実績</t>
  </si>
  <si>
    <t>□□</t>
  </si>
  <si>
    <t>□□</t>
  </si>
  <si>
    <t>□□</t>
  </si>
  <si>
    <t>□□</t>
  </si>
  <si>
    <t>□□</t>
  </si>
  <si>
    <t>□□</t>
  </si>
  <si>
    <t>□□</t>
  </si>
  <si>
    <t>□□</t>
  </si>
  <si>
    <t>□□</t>
  </si>
  <si>
    <t>②</t>
  </si>
  <si>
    <t>↓※審査後，仙台市
が入力します</t>
  </si>
  <si>
    <t>＝</t>
  </si>
  <si>
    <t>□□</t>
  </si>
  <si>
    <t>※5　本様式は，仙台市電子入札システムの「入札書」を提出する際に他の提出文書と一緒に送信してください。</t>
  </si>
  <si>
    <t>　　　 詳しくは操作マニュアル及び仙台市電子入札ポータルサイトをご覧下さい。</t>
  </si>
  <si>
    <t>　</t>
  </si>
  <si>
    <t>様式-共2</t>
  </si>
  <si>
    <t>JV</t>
  </si>
  <si>
    <t>　ア.工事成績評定点（平均点）
　　　◆代表者</t>
  </si>
  <si>
    <t>イ.同種工事の施工実績　◆代表者</t>
  </si>
  <si>
    <t>ウ.仙台市優良建設工事表彰歴
　　◆代表者</t>
  </si>
  <si>
    <t>エ.不誠実な行為又は労働災害等
　　◇構成員すべて（積上げ）</t>
  </si>
  <si>
    <t>オ.品質管理システム（ISO9001）の
　　認証取得状況　　◆代表者</t>
  </si>
  <si>
    <t>コ.建設業退職金共済制度等の
　　加入状況
　　◇構成員すべて</t>
  </si>
  <si>
    <t>←構成員1（代表者）</t>
  </si>
  <si>
    <t>←構成員2</t>
  </si>
  <si>
    <t>←構成員3</t>
  </si>
  <si>
    <t>サ.企業年金制度の加入状況
　　◇構成員すべて</t>
  </si>
  <si>
    <t>シ.障害者の雇用促進状況
　　◆代表者</t>
  </si>
  <si>
    <t>ス.環境管理システムの
　認証等の取得状況　　◆代表者</t>
  </si>
  <si>
    <t>セ.市内企業の活用計画割合
　　◇構成員すべて（積上げ）</t>
  </si>
  <si>
    <t>ソ.下請負における地元発注推進
　　企業顕彰歴　　◆代表者</t>
  </si>
  <si>
    <t>タ.地域貢献活動等の実績
　　□構成員いずれか1社</t>
  </si>
  <si>
    <t>チ.防災に関する
　　応援協定等の締結実績
　　□構成員いずれか1社</t>
  </si>
  <si>
    <t>ツ.緊急工事登録等への
　　取組み実績
　　□構成員いずれか1社</t>
  </si>
  <si>
    <t>テ.困難業務等の従事実績
　　□構成員いずれか1社</t>
  </si>
  <si>
    <t>①簡易な施工計画に関する技術的所見</t>
  </si>
  <si>
    <t>120510089</t>
  </si>
  <si>
    <t>平成24年度（仮称）仙台市鹿野復興公営住宅新築工事</t>
  </si>
  <si>
    <t>■施工上特に配慮が必要とされる条件や課題－簡易な施工計画のテーマ</t>
  </si>
  <si>
    <t>「工程計画」</t>
  </si>
  <si>
    <t>「安全管理」</t>
  </si>
  <si>
    <t>様式-Ⅱ</t>
  </si>
  <si>
    <t>簡易な施工計画書</t>
  </si>
  <si>
    <t>平成24年度（仮称）仙台市鹿野復興公営住宅新築工事</t>
  </si>
  <si>
    <t>　本工事は鹿野地区における復興公営住宅の新築工事である。
　限られた工期内において２棟の建築工事を同時に行うことから，全体の工程管理及び各棟毎の施工手順における留意事項について，また，４段のひな壇状に高低差のある敷地での施工及び杭工事における留意事項，並びに安全対策について技術的所見を求める。</t>
  </si>
  <si>
    <t>細目①</t>
  </si>
  <si>
    <t>同時施工する２棟及び住宅棟間連絡通路並びに機械・電気設備工事等の関連工事を含めた全体の工程管理，工程毎の施工手順等，工事を円滑に進めていく上での留意事項について</t>
  </si>
  <si>
    <t>細目②</t>
  </si>
  <si>
    <t>４段のひな壇状に高低差のある計画敷地での施工における留意事項及びその安全対策について</t>
  </si>
  <si>
    <t>細目③</t>
  </si>
  <si>
    <t>杭工事における留意事項及びその安全対策について</t>
  </si>
  <si>
    <t>具　　体　　的　　な　　所　　見</t>
  </si>
  <si>
    <t>細目①について</t>
  </si>
  <si>
    <t>細目②について</t>
  </si>
  <si>
    <t>細目③について</t>
  </si>
  <si>
    <t>備
考</t>
  </si>
  <si>
    <t>・所見は文章を記載するものとし，使用する文字の大きさは10ポイント以上で，印刷したときに欄内に収まることとする。
・所見は配置予定技術者本人が作成すること。
・提出は本様式のみとし，図表等は添付しないこと。</t>
  </si>
  <si>
    <r>
      <t>代表者名　　　　　　　　　　　　　　　</t>
    </r>
    <r>
      <rPr>
        <sz val="11"/>
        <color indexed="51"/>
        <rFont val="ＭＳ Ｐゴシック"/>
        <family val="3"/>
      </rPr>
      <t>㊞</t>
    </r>
  </si>
</sst>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0.00000_);[Red]\(0.00000\)"/>
    <numFmt numFmtId="179" formatCode="[$-411]ggge&quot;年&quot;m&quot;月&quot;d&quot;日&quot;;@"/>
    <numFmt numFmtId="180" formatCode="#?/4"/>
    <numFmt numFmtId="181" formatCode="#?/6"/>
    <numFmt numFmtId="182" formatCode="#?/15"/>
    <numFmt numFmtId="183" formatCode="0.0%"/>
    <numFmt numFmtId="184" formatCode="#,##0_ "/>
    <numFmt numFmtId="185" formatCode="&quot;至&quot;yyyy&quot;年&quot;m&quot;月&quot;d&quot;日&quot;"/>
    <numFmt numFmtId="186" formatCode="yyyy/m/d;@"/>
    <numFmt numFmtId="187" formatCode="0.0_ "/>
    <numFmt numFmtId="188" formatCode="&quot;Yes&quot;;&quot;Yes&quot;;&quot;No&quot;"/>
    <numFmt numFmtId="189" formatCode="&quot;True&quot;;&quot;True&quot;;&quot;False&quot;"/>
    <numFmt numFmtId="190" formatCode="&quot;On&quot;;&quot;On&quot;;&quot;Off&quot;"/>
    <numFmt numFmtId="191" formatCode="[$€-2]\ #,##0.00_);[Red]\([$€-2]\ #,##0.00\)"/>
    <numFmt numFmtId="192" formatCode="0.00_);[Red]\(0.00\)"/>
    <numFmt numFmtId="193" formatCode="0_);[Red]\(0\)"/>
    <numFmt numFmtId="194" formatCode="0_ "/>
    <numFmt numFmtId="195" formatCode="mm/dd/yy;@"/>
    <numFmt numFmtId="196" formatCode="&quot;自&quot;yyyy&quot;年&quot;m&quot;月&quot;d&quot;日&quot;"/>
    <numFmt numFmtId="197" formatCode="0.0_);[Red]\(0.0\)"/>
    <numFmt numFmtId="198" formatCode="General&quot;点&quot;"/>
    <numFmt numFmtId="199" formatCode="0&quot;%&quot;\ "/>
    <numFmt numFmtId="200" formatCode="0&quot;％&quot;\ "/>
    <numFmt numFmtId="201" formatCode="#,##0.0;[Red]\-#,##0.0"/>
    <numFmt numFmtId="202" formatCode="#,##0.000;[Red]\-#,##0.000"/>
    <numFmt numFmtId="203" formatCode="0.0000_ "/>
    <numFmt numFmtId="204" formatCode="#,##0.0000;[Red]\-#,##0.0000"/>
  </numFmts>
  <fonts count="28">
    <font>
      <sz val="11"/>
      <name val="ＭＳ Ｐゴシック"/>
      <family val="3"/>
    </font>
    <font>
      <u val="single"/>
      <sz val="11"/>
      <color indexed="12"/>
      <name val="ＭＳ Ｐゴシック"/>
      <family val="3"/>
    </font>
    <font>
      <sz val="10"/>
      <name val="ＭＳ Ｐゴシック"/>
      <family val="3"/>
    </font>
    <font>
      <u val="single"/>
      <sz val="11"/>
      <color indexed="36"/>
      <name val="ＭＳ Ｐゴシック"/>
      <family val="3"/>
    </font>
    <font>
      <sz val="6"/>
      <name val="ＭＳ Ｐゴシック"/>
      <family val="3"/>
    </font>
    <font>
      <sz val="10"/>
      <color indexed="9"/>
      <name val="ＭＳ Ｐゴシック"/>
      <family val="3"/>
    </font>
    <font>
      <b/>
      <sz val="20"/>
      <name val="ＭＳ Ｐゴシック"/>
      <family val="3"/>
    </font>
    <font>
      <b/>
      <sz val="18"/>
      <name val="ＭＳ Ｐゴシック"/>
      <family val="3"/>
    </font>
    <font>
      <b/>
      <sz val="10"/>
      <name val="ＭＳ Ｐゴシック"/>
      <family val="3"/>
    </font>
    <font>
      <sz val="10"/>
      <color indexed="8"/>
      <name val="ＭＳ Ｐゴシック"/>
      <family val="3"/>
    </font>
    <font>
      <b/>
      <sz val="12"/>
      <name val="ＭＳ Ｐゴシック"/>
      <family val="3"/>
    </font>
    <font>
      <sz val="8"/>
      <name val="ＭＳ Ｐゴシック"/>
      <family val="3"/>
    </font>
    <font>
      <sz val="12"/>
      <name val="ＭＳ Ｐゴシック"/>
      <family val="3"/>
    </font>
    <font>
      <sz val="9"/>
      <name val="ＭＳ Ｐゴシック"/>
      <family val="3"/>
    </font>
    <font>
      <sz val="14"/>
      <name val="ＭＳ Ｐゴシック"/>
      <family val="3"/>
    </font>
    <font>
      <sz val="10"/>
      <color indexed="10"/>
      <name val="ＭＳ Ｐゴシック"/>
      <family val="3"/>
    </font>
    <font>
      <sz val="8"/>
      <color indexed="8"/>
      <name val="ＭＳ Ｐゴシック"/>
      <family val="3"/>
    </font>
    <font>
      <sz val="6"/>
      <color indexed="8"/>
      <name val="ＭＳ Ｐゴシック"/>
      <family val="3"/>
    </font>
    <font>
      <sz val="10"/>
      <name val="ＭＳ Ｐ明朝"/>
      <family val="1"/>
    </font>
    <font>
      <sz val="18"/>
      <name val="ＭＳ Ｐゴシック"/>
      <family val="3"/>
    </font>
    <font>
      <sz val="6"/>
      <color indexed="12"/>
      <name val="ＭＳ Ｐゴシック"/>
      <family val="3"/>
    </font>
    <font>
      <sz val="10"/>
      <color indexed="8"/>
      <name val="ＭＳ ゴシック"/>
      <family val="3"/>
    </font>
    <font>
      <sz val="10"/>
      <name val="ＭＳ ゴシック"/>
      <family val="3"/>
    </font>
    <font>
      <sz val="10"/>
      <color indexed="12"/>
      <name val="ＭＳ Ｐゴシック"/>
      <family val="3"/>
    </font>
    <font>
      <sz val="8"/>
      <color indexed="12"/>
      <name val="ＭＳ Ｐゴシック"/>
      <family val="3"/>
    </font>
    <font>
      <sz val="9"/>
      <name val="MS UI Gothic"/>
      <family val="3"/>
    </font>
    <font>
      <sz val="20"/>
      <name val="ＭＳ Ｐゴシック"/>
      <family val="3"/>
    </font>
    <font>
      <sz val="11"/>
      <color indexed="51"/>
      <name val="ＭＳ Ｐゴシック"/>
      <family val="3"/>
    </font>
  </fonts>
  <fills count="7">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42"/>
        <bgColor indexed="64"/>
      </patternFill>
    </fill>
    <fill>
      <patternFill patternType="solid">
        <fgColor indexed="22"/>
        <bgColor indexed="64"/>
      </patternFill>
    </fill>
  </fills>
  <borders count="70">
    <border>
      <left/>
      <right/>
      <top/>
      <bottom/>
      <diagonal/>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medium"/>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medium"/>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medium"/>
      <top style="thin"/>
      <bottom style="thin"/>
    </border>
    <border>
      <left style="thin"/>
      <right style="thin"/>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style="thin"/>
      <right>
        <color indexed="63"/>
      </right>
      <top style="thin"/>
      <bottom>
        <color indexed="63"/>
      </bottom>
    </border>
    <border>
      <left style="thin"/>
      <right style="medium"/>
      <top>
        <color indexed="63"/>
      </top>
      <bottom>
        <color indexed="63"/>
      </bottom>
    </border>
    <border>
      <left style="medium"/>
      <right>
        <color indexed="63"/>
      </right>
      <top style="thin"/>
      <bottom style="thin"/>
    </border>
    <border>
      <left style="medium"/>
      <right style="medium"/>
      <top style="medium"/>
      <bottom style="medium"/>
    </border>
    <border>
      <left>
        <color indexed="63"/>
      </left>
      <right>
        <color indexed="63"/>
      </right>
      <top>
        <color indexed="63"/>
      </top>
      <bottom style="medium"/>
    </border>
    <border>
      <left style="thin"/>
      <right>
        <color indexed="63"/>
      </right>
      <top style="medium"/>
      <bottom style="thin"/>
    </border>
    <border>
      <left style="thin"/>
      <right>
        <color indexed="63"/>
      </right>
      <top>
        <color indexed="63"/>
      </top>
      <bottom>
        <color indexed="63"/>
      </bottom>
    </border>
    <border>
      <left>
        <color indexed="63"/>
      </left>
      <right style="medium"/>
      <top style="medium"/>
      <bottom style="medium"/>
    </border>
    <border>
      <left>
        <color indexed="63"/>
      </left>
      <right style="medium"/>
      <top style="thin"/>
      <bottom>
        <color indexed="63"/>
      </bottom>
    </border>
    <border>
      <left style="medium"/>
      <right style="medium"/>
      <top style="medium"/>
      <bottom>
        <color indexed="63"/>
      </bottom>
    </border>
    <border>
      <left style="medium"/>
      <right style="thin"/>
      <top style="thin"/>
      <bottom>
        <color indexed="63"/>
      </bottom>
    </border>
    <border>
      <left>
        <color indexed="63"/>
      </left>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dotted"/>
      <bottom style="dotted"/>
    </border>
    <border>
      <left style="medium"/>
      <right style="thin"/>
      <top style="thin"/>
      <bottom style="thin"/>
    </border>
    <border>
      <left style="medium"/>
      <right style="medium"/>
      <top style="thin"/>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medium"/>
    </border>
    <border>
      <left>
        <color indexed="63"/>
      </left>
      <right style="medium"/>
      <top style="medium"/>
      <bottom style="thin"/>
    </border>
    <border>
      <left style="medium"/>
      <right>
        <color indexed="63"/>
      </right>
      <top style="medium"/>
      <bottom style="thin"/>
    </border>
    <border>
      <left>
        <color indexed="63"/>
      </left>
      <right style="medium"/>
      <top style="thin"/>
      <bottom style="thin"/>
    </border>
    <border>
      <left>
        <color indexed="63"/>
      </left>
      <right style="medium"/>
      <top>
        <color indexed="63"/>
      </top>
      <bottom style="thin"/>
    </border>
    <border>
      <left style="thin"/>
      <right style="thin"/>
      <top>
        <color indexed="63"/>
      </top>
      <bottom style="dotted"/>
    </border>
    <border>
      <left style="thin"/>
      <right style="thin"/>
      <top style="dotted"/>
      <bottom>
        <color indexed="63"/>
      </bottom>
    </border>
    <border>
      <left>
        <color indexed="63"/>
      </left>
      <right style="thin"/>
      <top style="medium"/>
      <bottom style="thin"/>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thin"/>
      <bottom style="dotted"/>
    </border>
    <border>
      <left>
        <color indexed="63"/>
      </left>
      <right style="medium"/>
      <top style="thin"/>
      <bottom style="dotted"/>
    </border>
    <border>
      <left>
        <color indexed="63"/>
      </left>
      <right style="medium"/>
      <top style="dotted"/>
      <bottom style="dotted"/>
    </border>
    <border>
      <left style="thin"/>
      <right>
        <color indexed="63"/>
      </right>
      <top style="dotted"/>
      <bottom style="thin"/>
    </border>
    <border>
      <left>
        <color indexed="63"/>
      </left>
      <right style="medium"/>
      <top style="dotted"/>
      <bottom style="thin"/>
    </border>
    <border>
      <left>
        <color indexed="63"/>
      </left>
      <right style="thin"/>
      <top style="medium"/>
      <bottom style="medium"/>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medium"/>
    </border>
    <border>
      <left style="thin"/>
      <right>
        <color indexed="63"/>
      </right>
      <top style="thin"/>
      <bottom style="medium"/>
    </border>
    <border>
      <left style="thin"/>
      <right>
        <color indexed="63"/>
      </right>
      <top>
        <color indexed="63"/>
      </top>
      <bottom style="medium"/>
    </border>
  </borders>
  <cellStyleXfs count="3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cellStyleXfs>
  <cellXfs count="809">
    <xf numFmtId="0" fontId="0" fillId="0" borderId="0" xfId="0" applyAlignment="1">
      <alignment vertical="center"/>
    </xf>
    <xf numFmtId="0" fontId="2" fillId="0" borderId="1"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2" xfId="0" applyFont="1" applyBorder="1" applyAlignment="1" applyProtection="1">
      <alignment vertical="center"/>
      <protection/>
    </xf>
    <xf numFmtId="0" fontId="2" fillId="0" borderId="0" xfId="0" applyFont="1" applyAlignment="1" applyProtection="1">
      <alignment vertical="center"/>
      <protection/>
    </xf>
    <xf numFmtId="0" fontId="2" fillId="0" borderId="0" xfId="0" applyFont="1" applyFill="1" applyBorder="1" applyAlignment="1" applyProtection="1">
      <alignment vertical="center"/>
      <protection/>
    </xf>
    <xf numFmtId="176" fontId="2" fillId="0" borderId="0" xfId="0" applyNumberFormat="1" applyFont="1" applyAlignment="1" applyProtection="1">
      <alignment vertical="center"/>
      <protection/>
    </xf>
    <xf numFmtId="0" fontId="2" fillId="2" borderId="0" xfId="0" applyFont="1" applyFill="1" applyBorder="1" applyAlignment="1" applyProtection="1">
      <alignment horizontal="left" vertical="center" wrapText="1"/>
      <protection/>
    </xf>
    <xf numFmtId="0" fontId="2" fillId="0" borderId="0" xfId="24" applyFont="1" applyBorder="1" applyProtection="1">
      <alignment/>
      <protection/>
    </xf>
    <xf numFmtId="0" fontId="2" fillId="0" borderId="0" xfId="24" applyFont="1" applyBorder="1" applyAlignment="1" applyProtection="1">
      <alignment horizontal="center" vertical="center"/>
      <protection/>
    </xf>
    <xf numFmtId="0" fontId="2" fillId="0" borderId="0" xfId="24" applyFont="1" applyBorder="1" applyAlignment="1" applyProtection="1">
      <alignment horizontal="right"/>
      <protection/>
    </xf>
    <xf numFmtId="0" fontId="2" fillId="0" borderId="0" xfId="24" applyFont="1" applyProtection="1">
      <alignment/>
      <protection/>
    </xf>
    <xf numFmtId="0" fontId="2" fillId="0" borderId="3" xfId="24" applyFont="1" applyBorder="1" applyAlignment="1" applyProtection="1">
      <alignment horizontal="center" vertical="center"/>
      <protection/>
    </xf>
    <xf numFmtId="0" fontId="2" fillId="0" borderId="4" xfId="24" applyFont="1" applyBorder="1" applyAlignment="1" applyProtection="1">
      <alignment horizontal="right"/>
      <protection/>
    </xf>
    <xf numFmtId="0" fontId="2" fillId="0" borderId="5" xfId="24" applyFont="1" applyBorder="1" applyAlignment="1" applyProtection="1">
      <alignment horizontal="center" vertical="center"/>
      <protection/>
    </xf>
    <xf numFmtId="0" fontId="9" fillId="0" borderId="6" xfId="24" applyFont="1" applyFill="1" applyBorder="1" applyAlignment="1" applyProtection="1">
      <alignment vertical="center"/>
      <protection/>
    </xf>
    <xf numFmtId="0" fontId="9" fillId="0" borderId="7" xfId="24" applyFont="1" applyFill="1" applyBorder="1" applyAlignment="1" applyProtection="1">
      <alignment vertical="center"/>
      <protection/>
    </xf>
    <xf numFmtId="0" fontId="9" fillId="0" borderId="8" xfId="24" applyFont="1" applyFill="1" applyBorder="1" applyAlignment="1" applyProtection="1">
      <alignment vertical="center"/>
      <protection/>
    </xf>
    <xf numFmtId="0" fontId="9" fillId="0" borderId="9" xfId="24" applyFont="1" applyBorder="1" applyAlignment="1" applyProtection="1">
      <alignment horizontal="center" vertical="center"/>
      <protection/>
    </xf>
    <xf numFmtId="0" fontId="2" fillId="0" borderId="10" xfId="24" applyFont="1" applyBorder="1" applyAlignment="1" applyProtection="1">
      <alignment vertical="center"/>
      <protection/>
    </xf>
    <xf numFmtId="0" fontId="2" fillId="0" borderId="11" xfId="24" applyFont="1" applyBorder="1" applyAlignment="1" applyProtection="1">
      <alignment vertical="center"/>
      <protection/>
    </xf>
    <xf numFmtId="0" fontId="2" fillId="0" borderId="12" xfId="24" applyFont="1" applyBorder="1" applyAlignment="1" applyProtection="1">
      <alignment horizontal="left" vertical="center"/>
      <protection/>
    </xf>
    <xf numFmtId="0" fontId="2" fillId="0" borderId="0" xfId="24" applyFont="1" applyBorder="1" applyAlignment="1" applyProtection="1">
      <alignment horizontal="left" vertical="center" wrapText="1"/>
      <protection/>
    </xf>
    <xf numFmtId="0" fontId="2" fillId="0" borderId="0" xfId="24" applyFont="1" applyBorder="1" applyAlignment="1" applyProtection="1">
      <alignment vertical="center" wrapText="1"/>
      <protection/>
    </xf>
    <xf numFmtId="0" fontId="2" fillId="0" borderId="0" xfId="24" applyFont="1" applyBorder="1" applyAlignment="1" applyProtection="1">
      <alignment vertical="center"/>
      <protection/>
    </xf>
    <xf numFmtId="0" fontId="2" fillId="0" borderId="0" xfId="24" applyFont="1" applyBorder="1" applyAlignment="1" applyProtection="1">
      <alignment horizontal="left" vertical="center"/>
      <protection/>
    </xf>
    <xf numFmtId="0" fontId="2" fillId="2" borderId="13" xfId="24" applyFont="1" applyFill="1" applyBorder="1" applyAlignment="1" applyProtection="1">
      <alignment horizontal="center" vertical="center" wrapText="1"/>
      <protection/>
    </xf>
    <xf numFmtId="0" fontId="9" fillId="0" borderId="14" xfId="24" applyFont="1" applyBorder="1" applyAlignment="1" applyProtection="1">
      <alignment horizontal="center" vertical="center"/>
      <protection/>
    </xf>
    <xf numFmtId="0" fontId="2" fillId="0" borderId="8" xfId="24" applyFont="1" applyFill="1" applyBorder="1" applyAlignment="1" applyProtection="1">
      <alignment vertical="center"/>
      <protection/>
    </xf>
    <xf numFmtId="0" fontId="9" fillId="2" borderId="15" xfId="24" applyFont="1" applyFill="1" applyBorder="1" applyAlignment="1" applyProtection="1">
      <alignment horizontal="center" vertical="center" wrapText="1"/>
      <protection/>
    </xf>
    <xf numFmtId="49" fontId="9" fillId="0" borderId="16" xfId="24" applyNumberFormat="1" applyFont="1" applyFill="1" applyBorder="1" applyAlignment="1" applyProtection="1">
      <alignment horizontal="center" vertical="center"/>
      <protection/>
    </xf>
    <xf numFmtId="0" fontId="9" fillId="2" borderId="3" xfId="24" applyFont="1" applyFill="1" applyBorder="1" applyAlignment="1" applyProtection="1">
      <alignment horizontal="center" vertical="center" wrapText="1"/>
      <protection/>
    </xf>
    <xf numFmtId="0" fontId="2" fillId="0" borderId="17" xfId="24" applyFont="1" applyFill="1" applyBorder="1" applyAlignment="1" applyProtection="1">
      <alignment vertical="center"/>
      <protection/>
    </xf>
    <xf numFmtId="0" fontId="2" fillId="0" borderId="18" xfId="24" applyFont="1" applyFill="1" applyBorder="1" applyAlignment="1" applyProtection="1">
      <alignment vertical="center"/>
      <protection/>
    </xf>
    <xf numFmtId="0" fontId="2" fillId="0" borderId="19" xfId="24" applyFont="1" applyFill="1" applyBorder="1" applyAlignment="1" applyProtection="1">
      <alignment vertical="center"/>
      <protection/>
    </xf>
    <xf numFmtId="0" fontId="9" fillId="2" borderId="20" xfId="24" applyFont="1" applyFill="1" applyBorder="1" applyAlignment="1" applyProtection="1">
      <alignment horizontal="center" vertical="center" wrapText="1"/>
      <protection/>
    </xf>
    <xf numFmtId="0" fontId="2" fillId="2" borderId="20" xfId="24" applyFont="1" applyFill="1" applyBorder="1" applyAlignment="1" applyProtection="1">
      <alignment horizontal="center" vertical="center" wrapText="1"/>
      <protection/>
    </xf>
    <xf numFmtId="42" fontId="2" fillId="0" borderId="21" xfId="24" applyNumberFormat="1" applyFont="1" applyFill="1" applyBorder="1" applyAlignment="1" applyProtection="1">
      <alignment vertical="center"/>
      <protection/>
    </xf>
    <xf numFmtId="0" fontId="2" fillId="0" borderId="22" xfId="24" applyFont="1" applyBorder="1" applyAlignment="1" applyProtection="1">
      <alignment horizontal="center" vertical="center"/>
      <protection/>
    </xf>
    <xf numFmtId="0" fontId="2" fillId="0" borderId="2" xfId="24" applyFont="1" applyFill="1" applyBorder="1" applyAlignment="1" applyProtection="1">
      <alignment horizontal="left" vertical="center"/>
      <protection/>
    </xf>
    <xf numFmtId="0" fontId="9" fillId="2" borderId="23" xfId="24" applyFont="1" applyFill="1" applyBorder="1" applyAlignment="1" applyProtection="1">
      <alignment horizontal="center" vertical="center" wrapText="1"/>
      <protection/>
    </xf>
    <xf numFmtId="0" fontId="9" fillId="0" borderId="24" xfId="24" applyFont="1" applyBorder="1" applyAlignment="1" applyProtection="1">
      <alignment horizontal="center" vertical="center"/>
      <protection/>
    </xf>
    <xf numFmtId="0" fontId="9" fillId="0" borderId="6" xfId="24" applyFont="1" applyFill="1" applyBorder="1" applyAlignment="1" applyProtection="1">
      <alignment horizontal="center" vertical="center"/>
      <protection/>
    </xf>
    <xf numFmtId="0" fontId="9" fillId="0" borderId="7" xfId="24" applyFont="1" applyFill="1" applyBorder="1" applyAlignment="1" applyProtection="1">
      <alignment horizontal="center" vertical="center"/>
      <protection/>
    </xf>
    <xf numFmtId="0" fontId="2" fillId="0" borderId="8" xfId="24" applyFont="1" applyFill="1" applyBorder="1" applyAlignment="1" applyProtection="1">
      <alignment horizontal="left" vertical="center"/>
      <protection/>
    </xf>
    <xf numFmtId="0" fontId="2" fillId="0" borderId="23" xfId="24" applyFont="1" applyBorder="1" applyAlignment="1" applyProtection="1">
      <alignment horizontal="center" vertical="center"/>
      <protection/>
    </xf>
    <xf numFmtId="0" fontId="2" fillId="0" borderId="25" xfId="24" applyFont="1" applyFill="1" applyBorder="1" applyAlignment="1" applyProtection="1">
      <alignment horizontal="center" vertical="center"/>
      <protection/>
    </xf>
    <xf numFmtId="0" fontId="7" fillId="0" borderId="16" xfId="24" applyFont="1" applyBorder="1" applyAlignment="1" applyProtection="1">
      <alignment horizontal="center" vertical="center"/>
      <protection/>
    </xf>
    <xf numFmtId="0" fontId="7" fillId="0" borderId="4" xfId="24" applyFont="1" applyBorder="1" applyAlignment="1" applyProtection="1">
      <alignment horizontal="center" vertical="center"/>
      <protection/>
    </xf>
    <xf numFmtId="0" fontId="7" fillId="0" borderId="0" xfId="24" applyFont="1" applyBorder="1" applyAlignment="1" applyProtection="1">
      <alignment horizontal="center" vertical="center"/>
      <protection/>
    </xf>
    <xf numFmtId="0" fontId="9" fillId="0" borderId="20" xfId="24" applyFont="1" applyBorder="1" applyAlignment="1" applyProtection="1">
      <alignment horizontal="center" vertical="center"/>
      <protection/>
    </xf>
    <xf numFmtId="198" fontId="2" fillId="0" borderId="26" xfId="24" applyNumberFormat="1" applyFont="1" applyBorder="1" applyAlignment="1" applyProtection="1">
      <alignment horizontal="center" vertical="center"/>
      <protection locked="0"/>
    </xf>
    <xf numFmtId="198" fontId="2" fillId="0" borderId="22" xfId="24" applyNumberFormat="1" applyFont="1" applyBorder="1" applyAlignment="1" applyProtection="1">
      <alignment horizontal="center" vertical="center"/>
      <protection/>
    </xf>
    <xf numFmtId="198" fontId="2" fillId="0" borderId="27" xfId="24" applyNumberFormat="1" applyFont="1" applyBorder="1" applyAlignment="1" applyProtection="1">
      <alignment horizontal="center" vertical="center"/>
      <protection/>
    </xf>
    <xf numFmtId="0" fontId="2" fillId="0" borderId="11" xfId="24" applyFont="1" applyBorder="1" applyAlignment="1" applyProtection="1">
      <alignment horizontal="left" vertical="center"/>
      <protection/>
    </xf>
    <xf numFmtId="0" fontId="2" fillId="0" borderId="19" xfId="24" applyFont="1" applyBorder="1" applyAlignment="1" applyProtection="1">
      <alignment horizontal="left" vertical="center"/>
      <protection/>
    </xf>
    <xf numFmtId="0" fontId="2" fillId="0" borderId="3" xfId="24" applyFont="1" applyFill="1" applyBorder="1" applyAlignment="1" applyProtection="1">
      <alignment horizontal="center" vertical="center"/>
      <protection/>
    </xf>
    <xf numFmtId="0" fontId="2" fillId="3" borderId="26" xfId="24" applyFont="1" applyFill="1" applyBorder="1" applyAlignment="1" applyProtection="1">
      <alignment horizontal="center" vertical="center"/>
      <protection locked="0"/>
    </xf>
    <xf numFmtId="14" fontId="2" fillId="0" borderId="0" xfId="24" applyNumberFormat="1" applyFont="1" applyFill="1" applyBorder="1" applyAlignment="1" applyProtection="1">
      <alignment horizontal="center" vertical="center"/>
      <protection/>
    </xf>
    <xf numFmtId="0" fontId="13" fillId="0" borderId="0" xfId="31" applyFont="1" applyFill="1" applyBorder="1" applyAlignment="1" applyProtection="1">
      <alignment horizontal="center" vertical="center" wrapText="1"/>
      <protection/>
    </xf>
    <xf numFmtId="0" fontId="2" fillId="0" borderId="23" xfId="24" applyFont="1" applyFill="1" applyBorder="1" applyAlignment="1" applyProtection="1">
      <alignment horizontal="center" vertical="center"/>
      <protection/>
    </xf>
    <xf numFmtId="0" fontId="2" fillId="0" borderId="1" xfId="24" applyFont="1" applyFill="1" applyBorder="1" applyAlignment="1" applyProtection="1">
      <alignment vertical="top"/>
      <protection/>
    </xf>
    <xf numFmtId="0" fontId="2" fillId="0" borderId="0" xfId="24" applyFont="1" applyFill="1" applyBorder="1" applyAlignment="1" applyProtection="1">
      <alignment vertical="top"/>
      <protection/>
    </xf>
    <xf numFmtId="0" fontId="9" fillId="0" borderId="3" xfId="24" applyFont="1" applyBorder="1" applyAlignment="1" applyProtection="1">
      <alignment horizontal="center" vertical="center"/>
      <protection/>
    </xf>
    <xf numFmtId="0" fontId="13" fillId="3" borderId="17" xfId="31" applyFont="1" applyFill="1" applyBorder="1" applyAlignment="1" applyProtection="1">
      <alignment horizontal="center" vertical="center" wrapText="1" shrinkToFit="1"/>
      <protection locked="0"/>
    </xf>
    <xf numFmtId="0" fontId="18" fillId="0" borderId="0" xfId="24" applyFont="1" applyBorder="1" applyProtection="1">
      <alignment/>
      <protection/>
    </xf>
    <xf numFmtId="0" fontId="18" fillId="0" borderId="0" xfId="24" applyFont="1" applyProtection="1">
      <alignment/>
      <protection/>
    </xf>
    <xf numFmtId="0" fontId="2" fillId="0" borderId="0" xfId="24" applyFont="1" applyBorder="1" applyAlignment="1" applyProtection="1">
      <alignment horizontal="center" vertical="center" textRotation="255" wrapText="1"/>
      <protection/>
    </xf>
    <xf numFmtId="0" fontId="2" fillId="0" borderId="0" xfId="24" applyFont="1" applyAlignment="1" applyProtection="1">
      <alignment horizontal="center" vertical="center"/>
      <protection/>
    </xf>
    <xf numFmtId="0" fontId="11" fillId="0" borderId="0" xfId="24" applyFont="1" applyFill="1" applyBorder="1" applyProtection="1">
      <alignment/>
      <protection/>
    </xf>
    <xf numFmtId="0" fontId="11" fillId="3" borderId="26" xfId="24" applyFont="1" applyFill="1" applyBorder="1" applyProtection="1">
      <alignment/>
      <protection/>
    </xf>
    <xf numFmtId="0" fontId="11" fillId="0" borderId="0" xfId="24" applyFont="1" applyProtection="1">
      <alignment/>
      <protection/>
    </xf>
    <xf numFmtId="0" fontId="11" fillId="0" borderId="0" xfId="24" applyFont="1" applyAlignment="1" applyProtection="1">
      <alignment horizontal="center" vertical="center"/>
      <protection/>
    </xf>
    <xf numFmtId="0" fontId="11" fillId="0" borderId="26" xfId="24" applyFont="1" applyBorder="1" applyProtection="1">
      <alignment/>
      <protection/>
    </xf>
    <xf numFmtId="0" fontId="2" fillId="0" borderId="0" xfId="25" applyFont="1" applyFill="1" applyBorder="1" applyProtection="1">
      <alignment/>
      <protection/>
    </xf>
    <xf numFmtId="0" fontId="2" fillId="0" borderId="0" xfId="25" applyFont="1" applyFill="1" applyBorder="1" applyAlignment="1" applyProtection="1">
      <alignment horizontal="center" vertical="center"/>
      <protection/>
    </xf>
    <xf numFmtId="0" fontId="2" fillId="0" borderId="0" xfId="25" applyFont="1" applyFill="1" applyBorder="1" applyAlignment="1" applyProtection="1">
      <alignment horizontal="right"/>
      <protection/>
    </xf>
    <xf numFmtId="0" fontId="2" fillId="0" borderId="0" xfId="25" applyFont="1" applyFill="1" applyProtection="1">
      <alignment/>
      <protection/>
    </xf>
    <xf numFmtId="0" fontId="2" fillId="0" borderId="3" xfId="25" applyFont="1" applyFill="1" applyBorder="1" applyAlignment="1" applyProtection="1">
      <alignment horizontal="center" vertical="center"/>
      <protection/>
    </xf>
    <xf numFmtId="0" fontId="2" fillId="0" borderId="4" xfId="25" applyFont="1" applyFill="1" applyBorder="1" applyAlignment="1" applyProtection="1">
      <alignment horizontal="right"/>
      <protection/>
    </xf>
    <xf numFmtId="0" fontId="2" fillId="0" borderId="28" xfId="25" applyFont="1" applyFill="1" applyBorder="1" applyAlignment="1" applyProtection="1">
      <alignment vertical="center"/>
      <protection/>
    </xf>
    <xf numFmtId="0" fontId="2" fillId="0" borderId="3" xfId="25" applyFont="1" applyFill="1" applyBorder="1" applyAlignment="1" applyProtection="1">
      <alignment vertical="center" wrapText="1"/>
      <protection/>
    </xf>
    <xf numFmtId="0" fontId="2" fillId="0" borderId="29" xfId="25" applyFont="1" applyFill="1" applyBorder="1" applyAlignment="1" applyProtection="1">
      <alignment horizontal="left" vertical="center" wrapText="1"/>
      <protection/>
    </xf>
    <xf numFmtId="0" fontId="2" fillId="0" borderId="22" xfId="25" applyFont="1" applyFill="1" applyBorder="1" applyAlignment="1" applyProtection="1">
      <alignment horizontal="center" vertical="center"/>
      <protection/>
    </xf>
    <xf numFmtId="0" fontId="2" fillId="0" borderId="30" xfId="25" applyFont="1" applyFill="1" applyBorder="1" applyAlignment="1" applyProtection="1">
      <alignment horizontal="center" vertical="center"/>
      <protection/>
    </xf>
    <xf numFmtId="0" fontId="2" fillId="0" borderId="29" xfId="25" applyFont="1" applyFill="1" applyBorder="1" applyAlignment="1" applyProtection="1">
      <alignment horizontal="left" vertical="center"/>
      <protection/>
    </xf>
    <xf numFmtId="0" fontId="2" fillId="0" borderId="22" xfId="25" applyFont="1" applyFill="1" applyBorder="1" applyAlignment="1" applyProtection="1">
      <alignment horizontal="center" vertical="center" wrapText="1"/>
      <protection/>
    </xf>
    <xf numFmtId="0" fontId="2" fillId="0" borderId="30" xfId="25" applyFont="1" applyFill="1" applyBorder="1" applyAlignment="1" applyProtection="1">
      <alignment horizontal="center" vertical="center" wrapText="1"/>
      <protection/>
    </xf>
    <xf numFmtId="0" fontId="2" fillId="0" borderId="29" xfId="25" applyFont="1" applyFill="1" applyBorder="1" applyAlignment="1" applyProtection="1">
      <alignment vertical="center"/>
      <protection/>
    </xf>
    <xf numFmtId="0" fontId="2" fillId="0" borderId="0" xfId="25" applyFont="1" applyFill="1" applyBorder="1" applyAlignment="1" applyProtection="1">
      <alignment vertical="center"/>
      <protection/>
    </xf>
    <xf numFmtId="0" fontId="2" fillId="0" borderId="30" xfId="25" applyFont="1" applyFill="1" applyBorder="1" applyAlignment="1" applyProtection="1">
      <alignment vertical="center"/>
      <protection/>
    </xf>
    <xf numFmtId="0" fontId="2" fillId="0" borderId="22" xfId="25" applyFont="1" applyFill="1" applyBorder="1" applyAlignment="1" applyProtection="1">
      <alignment vertical="center" textRotation="255"/>
      <protection/>
    </xf>
    <xf numFmtId="0" fontId="2" fillId="0" borderId="22" xfId="25" applyFont="1" applyFill="1" applyBorder="1" applyAlignment="1" applyProtection="1">
      <alignment vertical="top" wrapText="1"/>
      <protection/>
    </xf>
    <xf numFmtId="0" fontId="2" fillId="0" borderId="22" xfId="25" applyFont="1" applyFill="1" applyBorder="1" applyAlignment="1" applyProtection="1">
      <alignment vertical="top"/>
      <protection/>
    </xf>
    <xf numFmtId="0" fontId="2" fillId="0" borderId="0" xfId="25" applyFont="1" applyFill="1" applyBorder="1" applyAlignment="1" applyProtection="1">
      <alignment vertical="center" textRotation="255"/>
      <protection/>
    </xf>
    <xf numFmtId="0" fontId="2" fillId="0" borderId="0" xfId="25" applyFont="1" applyFill="1" applyBorder="1" applyAlignment="1" applyProtection="1">
      <alignment vertical="top" wrapText="1"/>
      <protection/>
    </xf>
    <xf numFmtId="0" fontId="2" fillId="0" borderId="0" xfId="25" applyFont="1" applyFill="1" applyBorder="1" applyAlignment="1" applyProtection="1">
      <alignment vertical="top"/>
      <protection/>
    </xf>
    <xf numFmtId="0" fontId="2" fillId="0" borderId="0" xfId="25" applyFont="1" applyFill="1" applyAlignment="1" applyProtection="1">
      <alignment horizontal="center" vertical="center"/>
      <protection/>
    </xf>
    <xf numFmtId="0" fontId="2" fillId="0" borderId="0" xfId="32" applyFont="1" applyFill="1">
      <alignment/>
      <protection/>
    </xf>
    <xf numFmtId="0" fontId="2" fillId="0" borderId="0" xfId="32" applyFont="1">
      <alignment/>
      <protection/>
    </xf>
    <xf numFmtId="0" fontId="2" fillId="0" borderId="0" xfId="32" applyFont="1" applyBorder="1" applyAlignment="1">
      <alignment horizontal="center" vertical="center"/>
      <protection/>
    </xf>
    <xf numFmtId="0" fontId="2" fillId="0" borderId="0" xfId="32" applyFont="1" applyBorder="1">
      <alignment/>
      <protection/>
    </xf>
    <xf numFmtId="0" fontId="2" fillId="0" borderId="3" xfId="32" applyFont="1" applyBorder="1" applyAlignment="1">
      <alignment horizontal="center" vertical="center"/>
      <protection/>
    </xf>
    <xf numFmtId="49" fontId="12" fillId="0" borderId="4" xfId="32" applyNumberFormat="1" applyFont="1" applyBorder="1" applyAlignment="1">
      <alignment horizontal="center" vertical="center"/>
      <protection/>
    </xf>
    <xf numFmtId="0" fontId="2" fillId="0" borderId="0" xfId="32" applyFont="1" applyFill="1" applyBorder="1" applyAlignment="1">
      <alignment horizontal="center" vertical="center"/>
      <protection/>
    </xf>
    <xf numFmtId="0" fontId="2" fillId="0" borderId="0" xfId="32" applyFont="1" applyFill="1" applyBorder="1" applyAlignment="1">
      <alignment horizontal="left" vertical="center" indent="1" shrinkToFit="1"/>
      <protection/>
    </xf>
    <xf numFmtId="0" fontId="11" fillId="0" borderId="31" xfId="32" applyFont="1" applyBorder="1" applyAlignment="1">
      <alignment horizontal="right"/>
      <protection/>
    </xf>
    <xf numFmtId="42" fontId="2" fillId="4" borderId="32" xfId="32" applyNumberFormat="1" applyFont="1" applyFill="1" applyBorder="1" applyAlignment="1">
      <alignment horizontal="left" vertical="center" indent="1"/>
      <protection/>
    </xf>
    <xf numFmtId="0" fontId="2" fillId="0" borderId="33" xfId="32" applyFont="1" applyBorder="1" applyAlignment="1">
      <alignment horizontal="left" vertical="center"/>
      <protection/>
    </xf>
    <xf numFmtId="0" fontId="11" fillId="0" borderId="34" xfId="32" applyFont="1" applyBorder="1" applyAlignment="1">
      <alignment horizontal="right"/>
      <protection/>
    </xf>
    <xf numFmtId="42" fontId="2" fillId="4" borderId="26" xfId="32" applyNumberFormat="1" applyFont="1" applyFill="1" applyBorder="1" applyAlignment="1">
      <alignment horizontal="left" vertical="center" wrapText="1" indent="1"/>
      <protection/>
    </xf>
    <xf numFmtId="0" fontId="2" fillId="0" borderId="2" xfId="32" applyFont="1" applyFill="1" applyBorder="1" applyAlignment="1">
      <alignment horizontal="left" vertical="center"/>
      <protection/>
    </xf>
    <xf numFmtId="0" fontId="20" fillId="0" borderId="2" xfId="32" applyFont="1" applyFill="1" applyBorder="1" applyAlignment="1">
      <alignment horizontal="left" vertical="center" wrapText="1"/>
      <protection/>
    </xf>
    <xf numFmtId="0" fontId="11" fillId="0" borderId="35" xfId="32" applyFont="1" applyBorder="1" applyAlignment="1">
      <alignment horizontal="center" vertical="center" wrapText="1"/>
      <protection/>
    </xf>
    <xf numFmtId="0" fontId="20" fillId="0" borderId="12" xfId="32" applyFont="1" applyFill="1" applyBorder="1" applyAlignment="1">
      <alignment horizontal="left" vertical="center" wrapText="1"/>
      <protection/>
    </xf>
    <xf numFmtId="0" fontId="2" fillId="0" borderId="15" xfId="32" applyFont="1" applyFill="1" applyBorder="1" applyAlignment="1">
      <alignment horizontal="center" vertical="center" wrapText="1"/>
      <protection/>
    </xf>
    <xf numFmtId="0" fontId="2" fillId="0" borderId="15" xfId="32" applyFont="1" applyBorder="1" applyAlignment="1">
      <alignment horizontal="center" vertical="center" wrapText="1"/>
      <protection/>
    </xf>
    <xf numFmtId="0" fontId="11" fillId="0" borderId="4" xfId="32" applyFont="1" applyBorder="1" applyAlignment="1">
      <alignment horizontal="center" vertical="center" wrapText="1"/>
      <protection/>
    </xf>
    <xf numFmtId="0" fontId="11" fillId="0" borderId="23" xfId="32" applyFont="1" applyBorder="1" applyAlignment="1">
      <alignment horizontal="center" vertical="center" wrapText="1"/>
      <protection/>
    </xf>
    <xf numFmtId="0" fontId="11" fillId="0" borderId="7" xfId="32" applyFont="1" applyBorder="1" applyAlignment="1">
      <alignment vertical="center" wrapText="1"/>
      <protection/>
    </xf>
    <xf numFmtId="0" fontId="11" fillId="0" borderId="7" xfId="32" applyFont="1" applyBorder="1" applyAlignment="1">
      <alignment horizontal="right" vertical="center" wrapText="1"/>
      <protection/>
    </xf>
    <xf numFmtId="0" fontId="11" fillId="0" borderId="7" xfId="32" applyFont="1" applyBorder="1" applyAlignment="1">
      <alignment horizontal="center" vertical="center" wrapText="1"/>
      <protection/>
    </xf>
    <xf numFmtId="0" fontId="11" fillId="0" borderId="8" xfId="32" applyFont="1" applyBorder="1" applyAlignment="1">
      <alignment vertical="center" wrapText="1"/>
      <protection/>
    </xf>
    <xf numFmtId="0" fontId="11" fillId="0" borderId="20" xfId="32" applyFont="1" applyBorder="1" applyAlignment="1">
      <alignment horizontal="center" vertical="center" wrapText="1"/>
      <protection/>
    </xf>
    <xf numFmtId="0" fontId="11" fillId="0" borderId="11" xfId="32" applyFont="1" applyBorder="1" applyAlignment="1">
      <alignment vertical="center" wrapText="1"/>
      <protection/>
    </xf>
    <xf numFmtId="0" fontId="11" fillId="0" borderId="11" xfId="32" applyFont="1" applyBorder="1" applyAlignment="1">
      <alignment horizontal="right" vertical="center" wrapText="1"/>
      <protection/>
    </xf>
    <xf numFmtId="0" fontId="11" fillId="0" borderId="11" xfId="32" applyFont="1" applyBorder="1" applyAlignment="1">
      <alignment horizontal="center" vertical="center" wrapText="1"/>
      <protection/>
    </xf>
    <xf numFmtId="0" fontId="11" fillId="0" borderId="12" xfId="32" applyFont="1" applyBorder="1" applyAlignment="1">
      <alignment vertical="center" wrapText="1"/>
      <protection/>
    </xf>
    <xf numFmtId="0" fontId="2" fillId="0" borderId="23" xfId="32" applyFont="1" applyBorder="1" applyAlignment="1">
      <alignment horizontal="center" vertical="center" wrapText="1"/>
      <protection/>
    </xf>
    <xf numFmtId="0" fontId="2" fillId="0" borderId="7" xfId="32" applyFont="1" applyBorder="1" applyAlignment="1">
      <alignment horizontal="center" vertical="center" wrapText="1"/>
      <protection/>
    </xf>
    <xf numFmtId="0" fontId="2" fillId="0" borderId="7" xfId="32" applyFont="1" applyBorder="1">
      <alignment/>
      <protection/>
    </xf>
    <xf numFmtId="42" fontId="2" fillId="0" borderId="15" xfId="32" applyNumberFormat="1" applyFont="1" applyBorder="1" applyAlignment="1">
      <alignment vertical="center"/>
      <protection/>
    </xf>
    <xf numFmtId="0" fontId="2" fillId="0" borderId="8" xfId="32" applyFont="1" applyBorder="1" applyAlignment="1">
      <alignment horizontal="left" vertical="center"/>
      <protection/>
    </xf>
    <xf numFmtId="0" fontId="2" fillId="0" borderId="3" xfId="32" applyFont="1" applyBorder="1">
      <alignment/>
      <protection/>
    </xf>
    <xf numFmtId="0" fontId="11" fillId="0" borderId="16" xfId="32" applyFont="1" applyBorder="1" applyAlignment="1">
      <alignment horizontal="right"/>
      <protection/>
    </xf>
    <xf numFmtId="42" fontId="2" fillId="4" borderId="26" xfId="32" applyNumberFormat="1" applyFont="1" applyFill="1" applyBorder="1" applyAlignment="1">
      <alignment vertical="center"/>
      <protection/>
    </xf>
    <xf numFmtId="0" fontId="2" fillId="0" borderId="12" xfId="32" applyFont="1" applyBorder="1" applyAlignment="1">
      <alignment horizontal="left" vertical="center"/>
      <protection/>
    </xf>
    <xf numFmtId="0" fontId="11" fillId="0" borderId="0" xfId="32" applyFont="1" applyBorder="1" applyAlignment="1">
      <alignment horizontal="right"/>
      <protection/>
    </xf>
    <xf numFmtId="0" fontId="2" fillId="0" borderId="0" xfId="32" applyFont="1" applyBorder="1" applyAlignment="1">
      <alignment horizontal="right" vertical="center" wrapText="1"/>
      <protection/>
    </xf>
    <xf numFmtId="42" fontId="2" fillId="0" borderId="0" xfId="32" applyNumberFormat="1" applyFont="1" applyFill="1" applyBorder="1" applyAlignment="1">
      <alignment vertical="center"/>
      <protection/>
    </xf>
    <xf numFmtId="0" fontId="2" fillId="0" borderId="0" xfId="32" applyFont="1" applyBorder="1" applyAlignment="1">
      <alignment horizontal="left" vertical="center"/>
      <protection/>
    </xf>
    <xf numFmtId="0" fontId="11" fillId="0" borderId="0" xfId="32" applyFont="1">
      <alignment/>
      <protection/>
    </xf>
    <xf numFmtId="0" fontId="21" fillId="5" borderId="4" xfId="29" applyFont="1" applyFill="1" applyBorder="1" applyAlignment="1" applyProtection="1">
      <alignment horizontal="center" vertical="center"/>
      <protection/>
    </xf>
    <xf numFmtId="0" fontId="2" fillId="0" borderId="0" xfId="26" applyFont="1" applyFill="1" applyBorder="1" applyProtection="1">
      <alignment/>
      <protection/>
    </xf>
    <xf numFmtId="0" fontId="2" fillId="0" borderId="0" xfId="26" applyFont="1" applyFill="1" applyBorder="1" applyAlignment="1" applyProtection="1">
      <alignment horizontal="center" vertical="center"/>
      <protection/>
    </xf>
    <xf numFmtId="0" fontId="2" fillId="0" borderId="0" xfId="26" applyFont="1" applyFill="1" applyBorder="1" applyAlignment="1" applyProtection="1">
      <alignment horizontal="right"/>
      <protection/>
    </xf>
    <xf numFmtId="0" fontId="2" fillId="0" borderId="0" xfId="26" applyFont="1" applyFill="1" applyProtection="1">
      <alignment/>
      <protection/>
    </xf>
    <xf numFmtId="0" fontId="2" fillId="0" borderId="3" xfId="26" applyFont="1" applyFill="1" applyBorder="1" applyAlignment="1" applyProtection="1">
      <alignment horizontal="center" vertical="center"/>
      <protection/>
    </xf>
    <xf numFmtId="0" fontId="2" fillId="0" borderId="4" xfId="26" applyFont="1" applyFill="1" applyBorder="1" applyAlignment="1" applyProtection="1">
      <alignment horizontal="right"/>
      <protection/>
    </xf>
    <xf numFmtId="0" fontId="2" fillId="0" borderId="3" xfId="0" applyFont="1" applyBorder="1" applyAlignment="1" applyProtection="1">
      <alignment vertical="center"/>
      <protection/>
    </xf>
    <xf numFmtId="0" fontId="2" fillId="0" borderId="3" xfId="26" applyFont="1" applyFill="1" applyBorder="1" applyAlignment="1" applyProtection="1">
      <alignment horizontal="right" vertical="center" wrapText="1"/>
      <protection/>
    </xf>
    <xf numFmtId="0" fontId="11" fillId="0" borderId="25" xfId="0" applyFont="1" applyBorder="1" applyAlignment="1">
      <alignment vertical="center"/>
    </xf>
    <xf numFmtId="0" fontId="0" fillId="0" borderId="16" xfId="0" applyBorder="1" applyAlignment="1">
      <alignment vertical="center" wrapText="1"/>
    </xf>
    <xf numFmtId="0" fontId="0" fillId="0" borderId="4" xfId="0" applyBorder="1" applyAlignment="1">
      <alignment vertical="center" wrapText="1"/>
    </xf>
    <xf numFmtId="0" fontId="2" fillId="0" borderId="15" xfId="26" applyFont="1" applyFill="1" applyBorder="1" applyAlignment="1" applyProtection="1">
      <alignment horizontal="right" vertical="center" wrapText="1"/>
      <protection/>
    </xf>
    <xf numFmtId="0" fontId="2" fillId="0" borderId="3" xfId="26" applyFont="1" applyFill="1" applyBorder="1" applyAlignment="1" applyProtection="1">
      <alignment vertical="center"/>
      <protection/>
    </xf>
    <xf numFmtId="0" fontId="2" fillId="0" borderId="0" xfId="26" applyFont="1" applyFill="1" applyBorder="1" applyAlignment="1" applyProtection="1">
      <alignment vertical="center" textRotation="255"/>
      <protection/>
    </xf>
    <xf numFmtId="0" fontId="2" fillId="0" borderId="0" xfId="26" applyFont="1" applyFill="1" applyBorder="1" applyAlignment="1" applyProtection="1">
      <alignment vertical="top" wrapText="1"/>
      <protection/>
    </xf>
    <xf numFmtId="0" fontId="2" fillId="0" borderId="0" xfId="26" applyFont="1" applyFill="1" applyBorder="1" applyAlignment="1" applyProtection="1">
      <alignment vertical="top"/>
      <protection/>
    </xf>
    <xf numFmtId="0" fontId="11" fillId="0" borderId="0" xfId="26" applyFont="1" applyFill="1" applyBorder="1" applyAlignment="1" applyProtection="1">
      <alignment horizontal="right"/>
      <protection/>
    </xf>
    <xf numFmtId="0" fontId="11" fillId="3" borderId="26" xfId="26" applyFont="1" applyFill="1" applyBorder="1" applyProtection="1">
      <alignment/>
      <protection/>
    </xf>
    <xf numFmtId="0" fontId="11" fillId="0" borderId="0" xfId="26" applyFont="1" applyProtection="1">
      <alignment/>
      <protection/>
    </xf>
    <xf numFmtId="0" fontId="11" fillId="0" borderId="0" xfId="26" applyFont="1" applyAlignment="1" applyProtection="1">
      <alignment horizontal="center" vertical="center"/>
      <protection/>
    </xf>
    <xf numFmtId="0" fontId="11" fillId="0" borderId="26" xfId="26" applyFont="1" applyBorder="1" applyProtection="1">
      <alignment/>
      <protection/>
    </xf>
    <xf numFmtId="0" fontId="11" fillId="0" borderId="0" xfId="26" applyFont="1" applyAlignment="1" applyProtection="1">
      <alignment horizontal="right"/>
      <protection/>
    </xf>
    <xf numFmtId="0" fontId="2" fillId="0" borderId="0" xfId="26" applyFont="1" applyFill="1" applyAlignment="1" applyProtection="1">
      <alignment horizontal="center" vertical="center"/>
      <protection/>
    </xf>
    <xf numFmtId="9" fontId="2" fillId="0" borderId="36" xfId="15" applyFont="1" applyFill="1" applyBorder="1" applyAlignment="1" applyProtection="1">
      <alignment vertical="center" wrapText="1"/>
      <protection hidden="1"/>
    </xf>
    <xf numFmtId="9" fontId="2" fillId="0" borderId="37" xfId="15" applyFont="1" applyFill="1" applyBorder="1" applyAlignment="1" applyProtection="1">
      <alignment vertical="center"/>
      <protection hidden="1"/>
    </xf>
    <xf numFmtId="49" fontId="12" fillId="0" borderId="0" xfId="32" applyNumberFormat="1" applyFont="1" applyBorder="1" applyAlignment="1">
      <alignment horizontal="center" vertical="center"/>
      <protection/>
    </xf>
    <xf numFmtId="0" fontId="0" fillId="0" borderId="0" xfId="32" applyFont="1">
      <alignment/>
      <protection/>
    </xf>
    <xf numFmtId="0" fontId="2" fillId="0" borderId="15" xfId="32" applyFont="1" applyBorder="1" applyAlignment="1">
      <alignment horizontal="center"/>
      <protection/>
    </xf>
    <xf numFmtId="0" fontId="2" fillId="0" borderId="15" xfId="32" applyFont="1" applyBorder="1">
      <alignment/>
      <protection/>
    </xf>
    <xf numFmtId="49" fontId="2" fillId="0" borderId="4" xfId="30" applyNumberFormat="1" applyFont="1" applyFill="1" applyBorder="1" applyAlignment="1">
      <alignment horizontal="center" vertical="center" wrapText="1"/>
      <protection/>
    </xf>
    <xf numFmtId="0" fontId="2" fillId="0" borderId="0" xfId="30" applyFont="1" applyFill="1" applyBorder="1" applyAlignment="1">
      <alignment horizontal="left" vertical="center"/>
      <protection/>
    </xf>
    <xf numFmtId="0" fontId="2" fillId="0" borderId="0" xfId="30" applyFont="1" applyFill="1" applyAlignment="1">
      <alignment vertical="center"/>
      <protection/>
    </xf>
    <xf numFmtId="0" fontId="5" fillId="0" borderId="0" xfId="30" applyFont="1" applyFill="1" applyAlignment="1">
      <alignment horizontal="center" vertical="center"/>
      <protection/>
    </xf>
    <xf numFmtId="0" fontId="2" fillId="0" borderId="3" xfId="30" applyFont="1" applyFill="1" applyBorder="1" applyAlignment="1">
      <alignment horizontal="center" vertical="center"/>
      <protection/>
    </xf>
    <xf numFmtId="0" fontId="5" fillId="0" borderId="4" xfId="30" applyFont="1" applyFill="1" applyBorder="1" applyAlignment="1" applyProtection="1">
      <alignment horizontal="center" vertical="center"/>
      <protection/>
    </xf>
    <xf numFmtId="0" fontId="7" fillId="0" borderId="0" xfId="21" applyFont="1" applyBorder="1" applyAlignment="1" applyProtection="1">
      <alignment horizontal="center" vertical="center"/>
      <protection/>
    </xf>
    <xf numFmtId="0" fontId="2" fillId="0" borderId="0" xfId="21" applyFont="1" applyBorder="1" applyProtection="1">
      <alignment/>
      <protection/>
    </xf>
    <xf numFmtId="0" fontId="2" fillId="0" borderId="0" xfId="21" applyFont="1" applyProtection="1">
      <alignment/>
      <protection/>
    </xf>
    <xf numFmtId="0" fontId="2" fillId="0" borderId="0" xfId="21" applyFont="1" applyBorder="1" applyAlignment="1" applyProtection="1">
      <alignment horizontal="center" vertical="center"/>
      <protection/>
    </xf>
    <xf numFmtId="0" fontId="8" fillId="0" borderId="0" xfId="21" applyFont="1" applyBorder="1" applyAlignment="1" applyProtection="1">
      <alignment horizontal="center" vertical="center"/>
      <protection/>
    </xf>
    <xf numFmtId="0" fontId="2" fillId="0" borderId="11" xfId="30" applyFont="1" applyFill="1" applyBorder="1" applyAlignment="1">
      <alignment/>
      <protection/>
    </xf>
    <xf numFmtId="0" fontId="2" fillId="0" borderId="0" xfId="30" applyFont="1" applyFill="1" applyBorder="1" applyAlignment="1">
      <alignment horizontal="center" vertical="center"/>
      <protection/>
    </xf>
    <xf numFmtId="176" fontId="2" fillId="0" borderId="0" xfId="30" applyNumberFormat="1" applyFont="1" applyFill="1" applyBorder="1" applyAlignment="1">
      <alignment horizontal="center" vertical="center"/>
      <protection/>
    </xf>
    <xf numFmtId="0" fontId="2" fillId="0" borderId="15" xfId="30" applyFont="1" applyFill="1" applyBorder="1" applyAlignment="1">
      <alignment horizontal="center" vertical="center"/>
      <protection/>
    </xf>
    <xf numFmtId="0" fontId="2" fillId="0" borderId="4" xfId="30" applyFont="1" applyFill="1" applyBorder="1" applyAlignment="1">
      <alignment horizontal="center" vertical="center"/>
      <protection/>
    </xf>
    <xf numFmtId="0" fontId="2" fillId="0" borderId="15" xfId="30" applyFont="1" applyFill="1" applyBorder="1" applyAlignment="1">
      <alignment horizontal="center" vertical="center" wrapText="1"/>
      <protection/>
    </xf>
    <xf numFmtId="0" fontId="2" fillId="0" borderId="3" xfId="30" applyFont="1" applyFill="1" applyBorder="1" applyAlignment="1">
      <alignment horizontal="center" vertical="center" wrapText="1"/>
      <protection/>
    </xf>
    <xf numFmtId="0" fontId="2" fillId="0" borderId="4" xfId="30" applyFont="1" applyFill="1" applyBorder="1" applyAlignment="1">
      <alignment horizontal="center" vertical="center" wrapText="1"/>
      <protection/>
    </xf>
    <xf numFmtId="0" fontId="11" fillId="0" borderId="0" xfId="30" applyFont="1" applyFill="1" applyBorder="1" applyAlignment="1">
      <alignment horizontal="center" vertical="center" wrapText="1"/>
      <protection/>
    </xf>
    <xf numFmtId="0" fontId="2" fillId="0" borderId="0" xfId="30" applyFont="1" applyFill="1" applyBorder="1" applyAlignment="1">
      <alignment horizontal="center" vertical="top" wrapText="1"/>
      <protection/>
    </xf>
    <xf numFmtId="0" fontId="2" fillId="0" borderId="0" xfId="30" applyFont="1" applyFill="1" applyBorder="1" applyAlignment="1">
      <alignment horizontal="center"/>
      <protection/>
    </xf>
    <xf numFmtId="0" fontId="2" fillId="0" borderId="0" xfId="30" applyFont="1" applyFill="1" applyBorder="1" applyAlignment="1">
      <alignment vertical="top"/>
      <protection/>
    </xf>
    <xf numFmtId="0" fontId="2" fillId="0" borderId="0" xfId="30" applyFont="1" applyFill="1" applyAlignment="1">
      <alignment vertical="top"/>
      <protection/>
    </xf>
    <xf numFmtId="0" fontId="2" fillId="0" borderId="13" xfId="30" applyFont="1" applyFill="1" applyBorder="1" applyAlignment="1">
      <alignment horizontal="center" vertical="center" wrapText="1"/>
      <protection/>
    </xf>
    <xf numFmtId="0" fontId="23" fillId="6" borderId="4" xfId="30" applyFont="1" applyFill="1" applyBorder="1" applyAlignment="1">
      <alignment horizontal="center" vertical="center" wrapText="1"/>
      <protection/>
    </xf>
    <xf numFmtId="0" fontId="23" fillId="6" borderId="15" xfId="30" applyFont="1" applyFill="1" applyBorder="1" applyAlignment="1">
      <alignment horizontal="center" vertical="center"/>
      <protection/>
    </xf>
    <xf numFmtId="176" fontId="23" fillId="6" borderId="13" xfId="30" applyNumberFormat="1" applyFont="1" applyFill="1" applyBorder="1" applyAlignment="1">
      <alignment vertical="center"/>
      <protection/>
    </xf>
    <xf numFmtId="0" fontId="2" fillId="0" borderId="20" xfId="30" applyFont="1" applyFill="1" applyBorder="1" applyAlignment="1">
      <alignment horizontal="center" vertical="center"/>
      <protection/>
    </xf>
    <xf numFmtId="0" fontId="2" fillId="0" borderId="16" xfId="30" applyFont="1" applyFill="1" applyBorder="1" applyAlignment="1">
      <alignment horizontal="center" vertical="center"/>
      <protection/>
    </xf>
    <xf numFmtId="0" fontId="2" fillId="0" borderId="27" xfId="30" applyFont="1" applyFill="1" applyBorder="1" applyAlignment="1">
      <alignment horizontal="center" vertical="center" wrapText="1"/>
      <protection/>
    </xf>
    <xf numFmtId="0" fontId="2" fillId="0" borderId="16" xfId="30" applyFont="1" applyFill="1" applyBorder="1" applyAlignment="1">
      <alignment horizontal="center" vertical="center" wrapText="1"/>
      <protection/>
    </xf>
    <xf numFmtId="49" fontId="2" fillId="0" borderId="16" xfId="30" applyNumberFormat="1" applyFont="1" applyFill="1" applyBorder="1" applyAlignment="1">
      <alignment horizontal="center" vertical="center" wrapText="1"/>
      <protection/>
    </xf>
    <xf numFmtId="0" fontId="2" fillId="0" borderId="0" xfId="30" applyFont="1" applyFill="1" applyBorder="1" applyAlignment="1">
      <alignment horizontal="center" wrapText="1"/>
      <protection/>
    </xf>
    <xf numFmtId="0" fontId="9" fillId="5" borderId="4" xfId="30" applyFont="1" applyFill="1" applyBorder="1" applyAlignment="1" applyProtection="1">
      <alignment horizontal="center" vertical="center"/>
      <protection/>
    </xf>
    <xf numFmtId="176" fontId="2" fillId="0" borderId="15" xfId="30" applyNumberFormat="1" applyFont="1" applyFill="1" applyBorder="1" applyAlignment="1">
      <alignment vertical="center"/>
      <protection/>
    </xf>
    <xf numFmtId="0" fontId="2" fillId="0" borderId="0" xfId="30" applyFont="1" applyFill="1" applyBorder="1" applyAlignment="1">
      <alignment horizontal="center" vertical="top"/>
      <protection/>
    </xf>
    <xf numFmtId="176" fontId="2" fillId="0" borderId="0" xfId="30" applyNumberFormat="1" applyFont="1" applyFill="1" applyBorder="1" applyAlignment="1">
      <alignment horizontal="center" vertical="top"/>
      <protection/>
    </xf>
    <xf numFmtId="0" fontId="2" fillId="0" borderId="36" xfId="30" applyFont="1" applyFill="1" applyBorder="1" applyAlignment="1">
      <alignment horizontal="center" vertical="center"/>
      <protection/>
    </xf>
    <xf numFmtId="0" fontId="2" fillId="0" borderId="20" xfId="30" applyFont="1" applyFill="1" applyBorder="1" applyAlignment="1">
      <alignment horizontal="center" vertical="center" wrapText="1"/>
      <protection/>
    </xf>
    <xf numFmtId="0" fontId="2" fillId="0" borderId="16" xfId="30" applyFont="1" applyFill="1" applyBorder="1" applyAlignment="1">
      <alignment vertical="center" wrapText="1"/>
      <protection/>
    </xf>
    <xf numFmtId="0" fontId="9" fillId="0" borderId="0" xfId="30" applyFont="1" applyFill="1" applyBorder="1" applyAlignment="1" applyProtection="1">
      <alignment horizontal="center" vertical="center"/>
      <protection/>
    </xf>
    <xf numFmtId="177" fontId="2" fillId="0" borderId="0" xfId="30" applyNumberFormat="1" applyFont="1" applyFill="1" applyBorder="1" applyAlignment="1">
      <alignment horizontal="right" vertical="center"/>
      <protection/>
    </xf>
    <xf numFmtId="176" fontId="2" fillId="0" borderId="12" xfId="30" applyNumberFormat="1" applyFont="1" applyFill="1" applyBorder="1" applyAlignment="1">
      <alignment horizontal="right" vertical="center"/>
      <protection/>
    </xf>
    <xf numFmtId="176" fontId="9" fillId="5" borderId="4" xfId="30" applyNumberFormat="1" applyFont="1" applyFill="1" applyBorder="1" applyAlignment="1" applyProtection="1">
      <alignment vertical="center"/>
      <protection/>
    </xf>
    <xf numFmtId="0" fontId="2" fillId="0" borderId="16" xfId="30" applyFont="1" applyFill="1" applyBorder="1" applyAlignment="1">
      <alignment vertical="center"/>
      <protection/>
    </xf>
    <xf numFmtId="176" fontId="2" fillId="0" borderId="4" xfId="30" applyNumberFormat="1" applyFont="1" applyFill="1" applyBorder="1" applyAlignment="1">
      <alignment horizontal="right" vertical="center"/>
      <protection/>
    </xf>
    <xf numFmtId="0" fontId="2" fillId="0" borderId="38" xfId="30" applyFont="1" applyFill="1" applyBorder="1" applyAlignment="1">
      <alignment horizontal="center" vertical="center" wrapText="1"/>
      <protection/>
    </xf>
    <xf numFmtId="0" fontId="2" fillId="0" borderId="23" xfId="30" applyFont="1" applyFill="1" applyBorder="1" applyAlignment="1">
      <alignment horizontal="center" vertical="center"/>
      <protection/>
    </xf>
    <xf numFmtId="0" fontId="9" fillId="5" borderId="8" xfId="30" applyFont="1" applyFill="1" applyBorder="1" applyAlignment="1" applyProtection="1">
      <alignment horizontal="center" vertical="center"/>
      <protection/>
    </xf>
    <xf numFmtId="0" fontId="2" fillId="0" borderId="13" xfId="30" applyFont="1" applyFill="1" applyBorder="1" applyAlignment="1">
      <alignment horizontal="center" vertical="center"/>
      <protection/>
    </xf>
    <xf numFmtId="0" fontId="2" fillId="0" borderId="14" xfId="30" applyFont="1" applyFill="1" applyBorder="1" applyAlignment="1">
      <alignment horizontal="center" vertical="center"/>
      <protection/>
    </xf>
    <xf numFmtId="0" fontId="9" fillId="5" borderId="39" xfId="30" applyFont="1" applyFill="1" applyBorder="1" applyAlignment="1" applyProtection="1">
      <alignment horizontal="center" vertical="center"/>
      <protection/>
    </xf>
    <xf numFmtId="176" fontId="2" fillId="0" borderId="8" xfId="30" applyNumberFormat="1" applyFont="1" applyFill="1" applyBorder="1" applyAlignment="1">
      <alignment horizontal="right" vertical="center"/>
      <protection/>
    </xf>
    <xf numFmtId="0" fontId="2" fillId="0" borderId="11" xfId="30" applyFont="1" applyFill="1" applyBorder="1" applyAlignment="1">
      <alignment horizontal="center" vertical="center"/>
      <protection/>
    </xf>
    <xf numFmtId="0" fontId="9" fillId="0" borderId="16" xfId="30" applyFont="1" applyFill="1" applyBorder="1" applyAlignment="1" applyProtection="1">
      <alignment horizontal="center" vertical="center"/>
      <protection/>
    </xf>
    <xf numFmtId="177" fontId="2" fillId="0" borderId="16" xfId="30" applyNumberFormat="1" applyFont="1" applyFill="1" applyBorder="1" applyAlignment="1">
      <alignment horizontal="right" vertical="center"/>
      <protection/>
    </xf>
    <xf numFmtId="0" fontId="9" fillId="0" borderId="3" xfId="30" applyFont="1" applyFill="1" applyBorder="1" applyAlignment="1">
      <alignment horizontal="center" vertical="center" wrapText="1"/>
      <protection/>
    </xf>
    <xf numFmtId="0" fontId="9" fillId="0" borderId="16" xfId="30" applyFont="1" applyFill="1" applyBorder="1" applyAlignment="1">
      <alignment horizontal="center" vertical="center" wrapText="1"/>
      <protection/>
    </xf>
    <xf numFmtId="0" fontId="2" fillId="0" borderId="16" xfId="30" applyFont="1" applyFill="1" applyBorder="1" applyAlignment="1">
      <alignment vertical="top"/>
      <protection/>
    </xf>
    <xf numFmtId="0" fontId="2" fillId="0" borderId="0" xfId="30" applyFont="1" applyFill="1" applyBorder="1" applyAlignment="1">
      <alignment vertical="center"/>
      <protection/>
    </xf>
    <xf numFmtId="0" fontId="2" fillId="0" borderId="0" xfId="30" applyFont="1" applyFill="1" applyBorder="1" applyAlignment="1">
      <alignment horizontal="right" vertical="center"/>
      <protection/>
    </xf>
    <xf numFmtId="42" fontId="2" fillId="0" borderId="0" xfId="30" applyNumberFormat="1" applyFont="1" applyFill="1" applyBorder="1" applyAlignment="1">
      <alignment vertical="center"/>
      <protection/>
    </xf>
    <xf numFmtId="0" fontId="2" fillId="0" borderId="11" xfId="30" applyFont="1" applyFill="1" applyBorder="1" applyAlignment="1">
      <alignment horizontal="center" vertical="top"/>
      <protection/>
    </xf>
    <xf numFmtId="176" fontId="2" fillId="0" borderId="15" xfId="30" applyNumberFormat="1" applyFont="1" applyFill="1" applyBorder="1" applyAlignment="1">
      <alignment horizontal="center" vertical="center"/>
      <protection/>
    </xf>
    <xf numFmtId="176" fontId="2" fillId="0" borderId="11" xfId="30" applyNumberFormat="1" applyFont="1" applyFill="1" applyBorder="1" applyAlignment="1">
      <alignment horizontal="left" vertical="center"/>
      <protection/>
    </xf>
    <xf numFmtId="0" fontId="2" fillId="0" borderId="11" xfId="30" applyFont="1" applyFill="1" applyBorder="1" applyAlignment="1">
      <alignment vertical="center"/>
      <protection/>
    </xf>
    <xf numFmtId="0" fontId="2" fillId="0" borderId="0" xfId="30" applyFont="1" applyFill="1" applyAlignment="1">
      <alignment horizontal="center" vertical="top"/>
      <protection/>
    </xf>
    <xf numFmtId="0" fontId="11" fillId="0" borderId="0" xfId="30" applyFont="1" applyFill="1" applyAlignment="1">
      <alignment vertical="top"/>
      <protection/>
    </xf>
    <xf numFmtId="0" fontId="2" fillId="0" borderId="0" xfId="22" applyFont="1" applyBorder="1" applyProtection="1">
      <alignment/>
      <protection/>
    </xf>
    <xf numFmtId="0" fontId="2" fillId="0" borderId="0" xfId="22" applyFont="1" applyBorder="1" applyAlignment="1" applyProtection="1">
      <alignment horizontal="center" vertical="center"/>
      <protection/>
    </xf>
    <xf numFmtId="0" fontId="2" fillId="0" borderId="0" xfId="22" applyFont="1" applyBorder="1" applyAlignment="1" applyProtection="1">
      <alignment horizontal="right"/>
      <protection/>
    </xf>
    <xf numFmtId="0" fontId="2" fillId="0" borderId="0" xfId="22" applyFont="1" applyProtection="1">
      <alignment/>
      <protection/>
    </xf>
    <xf numFmtId="0" fontId="2" fillId="0" borderId="0" xfId="22" applyFont="1" applyAlignment="1" applyProtection="1">
      <alignment horizontal="center" vertical="center"/>
      <protection/>
    </xf>
    <xf numFmtId="0" fontId="2" fillId="0" borderId="16" xfId="22" applyFont="1" applyBorder="1" applyAlignment="1" applyProtection="1">
      <alignment horizontal="center" vertical="center"/>
      <protection/>
    </xf>
    <xf numFmtId="0" fontId="2" fillId="0" borderId="4" xfId="22" applyFont="1" applyBorder="1" applyAlignment="1" applyProtection="1">
      <alignment horizontal="right"/>
      <protection/>
    </xf>
    <xf numFmtId="0" fontId="2" fillId="0" borderId="14" xfId="22" applyFont="1" applyBorder="1" applyAlignment="1" applyProtection="1">
      <alignment horizontal="center" vertical="center" wrapText="1"/>
      <protection/>
    </xf>
    <xf numFmtId="0" fontId="9" fillId="0" borderId="9" xfId="22" applyFont="1" applyBorder="1" applyAlignment="1" applyProtection="1">
      <alignment horizontal="center" vertical="center"/>
      <protection/>
    </xf>
    <xf numFmtId="0" fontId="9" fillId="0" borderId="10" xfId="22" applyFont="1" applyFill="1" applyBorder="1" applyAlignment="1" applyProtection="1">
      <alignment vertical="center"/>
      <protection/>
    </xf>
    <xf numFmtId="0" fontId="9" fillId="0" borderId="11" xfId="22" applyFont="1" applyFill="1" applyBorder="1" applyAlignment="1" applyProtection="1">
      <alignment vertical="center"/>
      <protection/>
    </xf>
    <xf numFmtId="0" fontId="9" fillId="0" borderId="0" xfId="22" applyFont="1" applyFill="1" applyBorder="1" applyAlignment="1" applyProtection="1">
      <alignment vertical="center"/>
      <protection/>
    </xf>
    <xf numFmtId="0" fontId="9" fillId="0" borderId="0" xfId="22" applyFont="1" applyFill="1" applyBorder="1" applyAlignment="1" applyProtection="1">
      <alignment horizontal="center" vertical="center"/>
      <protection/>
    </xf>
    <xf numFmtId="0" fontId="2" fillId="0" borderId="2" xfId="22" applyFont="1" applyFill="1" applyBorder="1" applyAlignment="1" applyProtection="1">
      <alignment vertical="center"/>
      <protection/>
    </xf>
    <xf numFmtId="49" fontId="9" fillId="0" borderId="40" xfId="22" applyNumberFormat="1" applyFont="1" applyFill="1" applyBorder="1" applyAlignment="1" applyProtection="1">
      <alignment horizontal="center" vertical="center"/>
      <protection/>
    </xf>
    <xf numFmtId="49" fontId="2" fillId="0" borderId="6" xfId="22" applyNumberFormat="1" applyFont="1" applyFill="1" applyBorder="1" applyAlignment="1" applyProtection="1">
      <alignment vertical="center"/>
      <protection/>
    </xf>
    <xf numFmtId="49" fontId="2" fillId="0" borderId="7" xfId="22" applyNumberFormat="1" applyFont="1" applyFill="1" applyBorder="1" applyAlignment="1" applyProtection="1">
      <alignment vertical="center"/>
      <protection/>
    </xf>
    <xf numFmtId="49" fontId="2" fillId="0" borderId="8" xfId="22" applyNumberFormat="1" applyFont="1" applyFill="1" applyBorder="1" applyAlignment="1" applyProtection="1">
      <alignment vertical="center"/>
      <protection/>
    </xf>
    <xf numFmtId="0" fontId="2" fillId="0" borderId="22" xfId="22" applyFont="1" applyBorder="1" applyAlignment="1" applyProtection="1">
      <alignment horizontal="center" vertical="center"/>
      <protection/>
    </xf>
    <xf numFmtId="0" fontId="2" fillId="3" borderId="26" xfId="22" applyFont="1" applyFill="1" applyBorder="1" applyAlignment="1" applyProtection="1">
      <alignment horizontal="center" vertical="top"/>
      <protection locked="0"/>
    </xf>
    <xf numFmtId="0" fontId="2" fillId="0" borderId="20" xfId="22" applyFont="1" applyFill="1" applyBorder="1" applyAlignment="1" applyProtection="1">
      <alignment horizontal="center" vertical="center"/>
      <protection/>
    </xf>
    <xf numFmtId="0" fontId="2" fillId="0" borderId="23" xfId="22" applyFont="1" applyFill="1" applyBorder="1" applyAlignment="1" applyProtection="1">
      <alignment horizontal="center" vertical="center"/>
      <protection/>
    </xf>
    <xf numFmtId="0" fontId="2" fillId="0" borderId="9" xfId="22" applyFont="1" applyBorder="1" applyAlignment="1" applyProtection="1">
      <alignment horizontal="center" vertical="center" wrapText="1"/>
      <protection/>
    </xf>
    <xf numFmtId="0" fontId="9" fillId="0" borderId="5" xfId="22" applyFont="1" applyBorder="1" applyAlignment="1" applyProtection="1">
      <alignment horizontal="center" vertical="center"/>
      <protection/>
    </xf>
    <xf numFmtId="0" fontId="9" fillId="0" borderId="1" xfId="22" applyFont="1" applyFill="1" applyBorder="1" applyAlignment="1" applyProtection="1">
      <alignment vertical="center"/>
      <protection/>
    </xf>
    <xf numFmtId="0" fontId="9" fillId="0" borderId="2" xfId="22" applyFont="1" applyFill="1" applyBorder="1" applyAlignment="1" applyProtection="1">
      <alignment vertical="center"/>
      <protection/>
    </xf>
    <xf numFmtId="0" fontId="16" fillId="0" borderId="1" xfId="22" applyFont="1" applyFill="1" applyBorder="1" applyAlignment="1" applyProtection="1">
      <alignment vertical="center"/>
      <protection/>
    </xf>
    <xf numFmtId="0" fontId="16" fillId="0" borderId="0" xfId="22" applyFont="1" applyFill="1" applyBorder="1" applyAlignment="1" applyProtection="1">
      <alignment vertical="center"/>
      <protection/>
    </xf>
    <xf numFmtId="0" fontId="16" fillId="0" borderId="2" xfId="22" applyFont="1" applyFill="1" applyBorder="1" applyAlignment="1" applyProtection="1">
      <alignment vertical="center"/>
      <protection/>
    </xf>
    <xf numFmtId="0" fontId="16" fillId="0" borderId="10" xfId="22" applyFont="1" applyFill="1" applyBorder="1" applyAlignment="1" applyProtection="1">
      <alignment vertical="center"/>
      <protection/>
    </xf>
    <xf numFmtId="0" fontId="16" fillId="0" borderId="11" xfId="22" applyFont="1" applyFill="1" applyBorder="1" applyAlignment="1" applyProtection="1">
      <alignment vertical="center"/>
      <protection/>
    </xf>
    <xf numFmtId="0" fontId="16" fillId="0" borderId="12" xfId="22" applyFont="1" applyFill="1" applyBorder="1" applyAlignment="1" applyProtection="1">
      <alignment vertical="center"/>
      <protection/>
    </xf>
    <xf numFmtId="0" fontId="2" fillId="0" borderId="0" xfId="22" applyFont="1" applyFill="1" applyBorder="1" applyAlignment="1" applyProtection="1">
      <alignment horizontal="center" vertical="center"/>
      <protection/>
    </xf>
    <xf numFmtId="0" fontId="2" fillId="0" borderId="2" xfId="22" applyFont="1" applyFill="1" applyBorder="1" applyAlignment="1" applyProtection="1">
      <alignment horizontal="left" vertical="center"/>
      <protection/>
    </xf>
    <xf numFmtId="0" fontId="2" fillId="0" borderId="25" xfId="22" applyFont="1" applyBorder="1" applyAlignment="1" applyProtection="1">
      <alignment horizontal="center" vertical="center"/>
      <protection/>
    </xf>
    <xf numFmtId="0" fontId="9" fillId="0" borderId="41" xfId="22" applyFont="1" applyFill="1" applyBorder="1" applyAlignment="1" applyProtection="1">
      <alignment horizontal="center" vertical="center"/>
      <protection/>
    </xf>
    <xf numFmtId="0" fontId="9" fillId="0" borderId="42" xfId="22" applyFont="1" applyFill="1" applyBorder="1" applyAlignment="1" applyProtection="1">
      <alignment horizontal="center" vertical="center"/>
      <protection/>
    </xf>
    <xf numFmtId="0" fontId="2" fillId="0" borderId="33" xfId="22" applyFont="1" applyFill="1" applyBorder="1" applyAlignment="1" applyProtection="1">
      <alignment horizontal="center" vertical="center"/>
      <protection/>
    </xf>
    <xf numFmtId="0" fontId="2" fillId="0" borderId="3" xfId="22" applyFont="1" applyFill="1" applyBorder="1" applyAlignment="1" applyProtection="1">
      <alignment horizontal="center" vertical="center"/>
      <protection/>
    </xf>
    <xf numFmtId="0" fontId="9" fillId="0" borderId="5" xfId="22" applyFont="1" applyBorder="1" applyAlignment="1" applyProtection="1">
      <alignment horizontal="center" vertical="center" wrapText="1"/>
      <protection/>
    </xf>
    <xf numFmtId="0" fontId="2" fillId="0" borderId="14" xfId="22" applyFont="1" applyBorder="1" applyAlignment="1" applyProtection="1">
      <alignment horizontal="right" vertical="center"/>
      <protection/>
    </xf>
    <xf numFmtId="0" fontId="2" fillId="0" borderId="20" xfId="22" applyFont="1" applyBorder="1" applyAlignment="1" applyProtection="1">
      <alignment horizontal="right" vertical="center"/>
      <protection/>
    </xf>
    <xf numFmtId="0" fontId="9" fillId="0" borderId="29" xfId="22" applyFont="1" applyBorder="1" applyAlignment="1" applyProtection="1">
      <alignment horizontal="right" vertical="center" wrapText="1"/>
      <protection/>
    </xf>
    <xf numFmtId="0" fontId="2" fillId="0" borderId="3" xfId="22" applyFont="1" applyFill="1" applyBorder="1" applyAlignment="1" applyProtection="1">
      <alignment horizontal="right" vertical="center"/>
      <protection/>
    </xf>
    <xf numFmtId="0" fontId="2" fillId="0" borderId="14" xfId="22" applyFont="1" applyFill="1" applyBorder="1" applyAlignment="1" applyProtection="1">
      <alignment horizontal="right" vertical="center"/>
      <protection/>
    </xf>
    <xf numFmtId="0" fontId="2" fillId="0" borderId="0" xfId="22" applyFont="1" applyFill="1" applyBorder="1" applyAlignment="1" applyProtection="1">
      <alignment horizontal="right" vertical="center"/>
      <protection/>
    </xf>
    <xf numFmtId="0" fontId="2" fillId="0" borderId="0" xfId="22" applyFont="1" applyFill="1" applyBorder="1" applyAlignment="1" applyProtection="1">
      <alignment vertical="top"/>
      <protection/>
    </xf>
    <xf numFmtId="0" fontId="11" fillId="0" borderId="0" xfId="22" applyFont="1" applyFill="1" applyBorder="1" applyAlignment="1" applyProtection="1">
      <alignment horizontal="right"/>
      <protection/>
    </xf>
    <xf numFmtId="0" fontId="11" fillId="3" borderId="26" xfId="22" applyFont="1" applyFill="1" applyBorder="1" applyProtection="1">
      <alignment/>
      <protection/>
    </xf>
    <xf numFmtId="0" fontId="11" fillId="0" borderId="0" xfId="22" applyFont="1" applyProtection="1">
      <alignment/>
      <protection/>
    </xf>
    <xf numFmtId="0" fontId="11" fillId="0" borderId="0" xfId="22" applyFont="1" applyAlignment="1" applyProtection="1">
      <alignment horizontal="center" vertical="center"/>
      <protection/>
    </xf>
    <xf numFmtId="0" fontId="11" fillId="0" borderId="26" xfId="22" applyFont="1" applyBorder="1" applyProtection="1">
      <alignment/>
      <protection/>
    </xf>
    <xf numFmtId="0" fontId="11" fillId="0" borderId="0" xfId="22" applyFont="1" applyAlignment="1" applyProtection="1">
      <alignment horizontal="right"/>
      <protection/>
    </xf>
    <xf numFmtId="0" fontId="2" fillId="0" borderId="0" xfId="27" applyFont="1" applyFill="1" applyBorder="1" applyAlignment="1">
      <alignment vertical="center"/>
      <protection/>
    </xf>
    <xf numFmtId="0" fontId="2" fillId="0" borderId="0" xfId="27" applyFont="1" applyFill="1" applyBorder="1">
      <alignment/>
      <protection/>
    </xf>
    <xf numFmtId="0" fontId="2" fillId="0" borderId="15" xfId="27" applyFont="1" applyFill="1" applyBorder="1" applyAlignment="1">
      <alignment horizontal="center" vertical="center"/>
      <protection/>
    </xf>
    <xf numFmtId="0" fontId="2" fillId="0" borderId="15" xfId="27" applyFont="1" applyFill="1" applyBorder="1">
      <alignment/>
      <protection/>
    </xf>
    <xf numFmtId="0" fontId="2" fillId="0" borderId="29" xfId="27" applyFont="1" applyFill="1" applyBorder="1" applyAlignment="1" applyProtection="1">
      <alignment horizontal="center" vertical="center"/>
      <protection/>
    </xf>
    <xf numFmtId="0" fontId="2" fillId="0" borderId="0" xfId="27" applyFont="1" applyFill="1" applyBorder="1" applyAlignment="1">
      <alignment/>
      <protection/>
    </xf>
    <xf numFmtId="0" fontId="2" fillId="0" borderId="3" xfId="27" applyFont="1" applyFill="1" applyBorder="1" applyAlignment="1">
      <alignment horizontal="center" vertical="center"/>
      <protection/>
    </xf>
    <xf numFmtId="0" fontId="2" fillId="0" borderId="1" xfId="27" applyFont="1" applyFill="1" applyBorder="1">
      <alignment/>
      <protection/>
    </xf>
    <xf numFmtId="0" fontId="2" fillId="0" borderId="0" xfId="27" applyFont="1" applyFill="1" applyBorder="1" applyAlignment="1">
      <alignment horizontal="center" vertical="center"/>
      <protection/>
    </xf>
    <xf numFmtId="0" fontId="2" fillId="4" borderId="23" xfId="27" applyFont="1" applyFill="1" applyBorder="1" applyAlignment="1">
      <alignment/>
      <protection/>
    </xf>
    <xf numFmtId="0" fontId="2" fillId="4" borderId="7" xfId="27" applyFont="1" applyFill="1" applyBorder="1">
      <alignment/>
      <protection/>
    </xf>
    <xf numFmtId="0" fontId="2" fillId="4" borderId="7" xfId="27" applyFont="1" applyFill="1" applyBorder="1" applyAlignment="1">
      <alignment horizontal="center" vertical="center"/>
      <protection/>
    </xf>
    <xf numFmtId="0" fontId="2" fillId="4" borderId="8" xfId="27" applyFont="1" applyFill="1" applyBorder="1">
      <alignment/>
      <protection/>
    </xf>
    <xf numFmtId="0" fontId="2" fillId="4" borderId="29" xfId="27" applyFont="1" applyFill="1" applyBorder="1" applyAlignment="1">
      <alignment horizontal="left" vertical="top" wrapText="1" indent="1"/>
      <protection/>
    </xf>
    <xf numFmtId="0" fontId="2" fillId="4" borderId="2" xfId="27" applyFont="1" applyFill="1" applyBorder="1" applyAlignment="1">
      <alignment horizontal="left" vertical="top" wrapText="1" indent="1"/>
      <protection/>
    </xf>
    <xf numFmtId="0" fontId="2" fillId="4" borderId="0" xfId="27" applyFont="1" applyFill="1" applyBorder="1" applyAlignment="1">
      <alignment vertical="top" wrapText="1"/>
      <protection/>
    </xf>
    <xf numFmtId="0" fontId="2" fillId="4" borderId="29" xfId="27" applyFont="1" applyFill="1" applyBorder="1">
      <alignment/>
      <protection/>
    </xf>
    <xf numFmtId="0" fontId="2" fillId="0" borderId="4" xfId="27" applyFont="1" applyFill="1" applyBorder="1" applyAlignment="1">
      <alignment vertical="center"/>
      <protection/>
    </xf>
    <xf numFmtId="0" fontId="2" fillId="4" borderId="0" xfId="27" applyFont="1" applyFill="1" applyBorder="1" applyAlignment="1">
      <alignment vertical="center"/>
      <protection/>
    </xf>
    <xf numFmtId="0" fontId="2" fillId="4" borderId="2" xfId="27" applyFont="1" applyFill="1" applyBorder="1" applyAlignment="1">
      <alignment vertical="top" wrapText="1"/>
      <protection/>
    </xf>
    <xf numFmtId="0" fontId="2" fillId="4" borderId="0" xfId="27" applyFont="1" applyFill="1" applyBorder="1" applyAlignment="1">
      <alignment horizontal="right" vertical="center"/>
      <protection/>
    </xf>
    <xf numFmtId="0" fontId="2" fillId="4" borderId="20" xfId="27" applyFont="1" applyFill="1" applyBorder="1">
      <alignment/>
      <protection/>
    </xf>
    <xf numFmtId="0" fontId="2" fillId="4" borderId="11" xfId="27" applyFont="1" applyFill="1" applyBorder="1" applyAlignment="1">
      <alignment horizontal="right" vertical="center"/>
      <protection/>
    </xf>
    <xf numFmtId="0" fontId="2" fillId="4" borderId="11" xfId="27" applyFont="1" applyFill="1" applyBorder="1" applyAlignment="1">
      <alignment horizontal="left" vertical="top" wrapText="1" indent="1"/>
      <protection/>
    </xf>
    <xf numFmtId="0" fontId="2" fillId="4" borderId="12" xfId="27" applyFont="1" applyFill="1" applyBorder="1" applyAlignment="1">
      <alignment vertical="top" wrapText="1"/>
      <protection/>
    </xf>
    <xf numFmtId="0" fontId="2" fillId="0" borderId="0" xfId="27" applyFont="1" applyFill="1" applyBorder="1" applyAlignment="1">
      <alignment horizontal="center"/>
      <protection/>
    </xf>
    <xf numFmtId="0" fontId="2" fillId="4" borderId="15" xfId="27" applyFont="1" applyFill="1" applyBorder="1" applyAlignment="1">
      <alignment vertical="center" textRotation="255"/>
      <protection/>
    </xf>
    <xf numFmtId="0" fontId="2" fillId="4" borderId="20" xfId="27" applyFont="1" applyFill="1" applyBorder="1" applyAlignment="1">
      <alignment horizontal="center" vertical="center" wrapText="1"/>
      <protection/>
    </xf>
    <xf numFmtId="0" fontId="2" fillId="0" borderId="0" xfId="27" applyFont="1" applyFill="1" applyBorder="1" applyAlignment="1">
      <alignment horizontal="left" vertical="top" wrapText="1"/>
      <protection/>
    </xf>
    <xf numFmtId="49" fontId="12" fillId="0" borderId="3" xfId="27" applyNumberFormat="1" applyFont="1" applyFill="1" applyBorder="1" applyAlignment="1" applyProtection="1">
      <alignment horizontal="center"/>
      <protection/>
    </xf>
    <xf numFmtId="0" fontId="13" fillId="3" borderId="17" xfId="30" applyFont="1" applyFill="1" applyBorder="1" applyAlignment="1" applyProtection="1">
      <alignment horizontal="center" vertical="center" wrapText="1"/>
      <protection locked="0"/>
    </xf>
    <xf numFmtId="0" fontId="13" fillId="3" borderId="43" xfId="30" applyFont="1" applyFill="1" applyBorder="1" applyAlignment="1" applyProtection="1">
      <alignment horizontal="center" vertical="center" wrapText="1"/>
      <protection locked="0"/>
    </xf>
    <xf numFmtId="0" fontId="11" fillId="0" borderId="0" xfId="30" applyFont="1" applyFill="1" applyAlignment="1">
      <alignment horizontal="left" vertical="top" wrapText="1" indent="1"/>
      <protection/>
    </xf>
    <xf numFmtId="0" fontId="2" fillId="0" borderId="0" xfId="30" applyFont="1" applyFill="1" applyAlignment="1">
      <alignment horizontal="center" vertical="center"/>
      <protection/>
    </xf>
    <xf numFmtId="198" fontId="2" fillId="3" borderId="44" xfId="30" applyNumberFormat="1" applyFont="1" applyFill="1" applyBorder="1" applyAlignment="1" applyProtection="1">
      <alignment horizontal="center" vertical="center"/>
      <protection locked="0"/>
    </xf>
    <xf numFmtId="0" fontId="2" fillId="0" borderId="4" xfId="30" applyFont="1" applyFill="1" applyBorder="1" applyAlignment="1">
      <alignment vertical="center"/>
      <protection/>
    </xf>
    <xf numFmtId="0" fontId="2" fillId="0" borderId="30" xfId="30" applyFont="1" applyFill="1" applyBorder="1" applyAlignment="1">
      <alignment horizontal="center" vertical="center" wrapText="1"/>
      <protection/>
    </xf>
    <xf numFmtId="0" fontId="2" fillId="0" borderId="15" xfId="30" applyFont="1" applyFill="1" applyBorder="1" applyAlignment="1">
      <alignment vertical="center"/>
      <protection/>
    </xf>
    <xf numFmtId="198" fontId="2" fillId="3" borderId="45" xfId="30" applyNumberFormat="1" applyFont="1" applyFill="1" applyBorder="1" applyAlignment="1" applyProtection="1">
      <alignment horizontal="center" vertical="center"/>
      <protection locked="0"/>
    </xf>
    <xf numFmtId="0" fontId="2" fillId="0" borderId="21" xfId="30" applyFont="1" applyFill="1" applyBorder="1" applyAlignment="1">
      <alignment horizontal="center" vertical="center" wrapText="1"/>
      <protection/>
    </xf>
    <xf numFmtId="0" fontId="2" fillId="3" borderId="46" xfId="30" applyFont="1" applyFill="1" applyBorder="1" applyAlignment="1" applyProtection="1">
      <alignment horizontal="center" vertical="center"/>
      <protection locked="0"/>
    </xf>
    <xf numFmtId="0" fontId="2" fillId="0" borderId="3" xfId="30" applyFont="1" applyFill="1" applyBorder="1" applyAlignment="1">
      <alignment horizontal="center" vertical="center"/>
      <protection/>
    </xf>
    <xf numFmtId="0" fontId="2" fillId="0" borderId="4" xfId="30" applyFont="1" applyFill="1" applyBorder="1" applyAlignment="1">
      <alignment horizontal="center" vertical="center"/>
      <protection/>
    </xf>
    <xf numFmtId="0" fontId="2" fillId="3" borderId="25" xfId="30" applyFont="1" applyFill="1" applyBorder="1" applyAlignment="1" applyProtection="1">
      <alignment horizontal="center" vertical="center"/>
      <protection locked="0"/>
    </xf>
    <xf numFmtId="0" fontId="2" fillId="3" borderId="46" xfId="30" applyFont="1" applyFill="1" applyBorder="1" applyAlignment="1" applyProtection="1">
      <alignment horizontal="center" vertical="center" wrapText="1"/>
      <protection locked="0"/>
    </xf>
    <xf numFmtId="0" fontId="2" fillId="3" borderId="25" xfId="30" applyFont="1" applyFill="1" applyBorder="1" applyAlignment="1" applyProtection="1">
      <alignment horizontal="center" vertical="center" wrapText="1"/>
      <protection locked="0"/>
    </xf>
    <xf numFmtId="0" fontId="2" fillId="3" borderId="47" xfId="30" applyFont="1" applyFill="1" applyBorder="1" applyAlignment="1" applyProtection="1">
      <alignment horizontal="center" vertical="center" wrapText="1"/>
      <protection locked="0"/>
    </xf>
    <xf numFmtId="0" fontId="2" fillId="3" borderId="10" xfId="30" applyFont="1" applyFill="1" applyBorder="1" applyAlignment="1" applyProtection="1">
      <alignment horizontal="center" vertical="center" wrapText="1"/>
      <protection locked="0"/>
    </xf>
    <xf numFmtId="0" fontId="2" fillId="3" borderId="45" xfId="30" applyFont="1" applyFill="1" applyBorder="1" applyAlignment="1" applyProtection="1">
      <alignment horizontal="center" vertical="center" wrapText="1"/>
      <protection locked="0"/>
    </xf>
    <xf numFmtId="0" fontId="2" fillId="3" borderId="44" xfId="30" applyFont="1" applyFill="1" applyBorder="1" applyAlignment="1" applyProtection="1">
      <alignment horizontal="center" vertical="center" wrapText="1"/>
      <protection locked="0"/>
    </xf>
    <xf numFmtId="177" fontId="2" fillId="0" borderId="3" xfId="30" applyNumberFormat="1" applyFont="1" applyFill="1" applyBorder="1" applyAlignment="1">
      <alignment horizontal="right" vertical="center"/>
      <protection/>
    </xf>
    <xf numFmtId="177" fontId="2" fillId="0" borderId="4" xfId="30" applyNumberFormat="1" applyFont="1" applyFill="1" applyBorder="1" applyAlignment="1">
      <alignment horizontal="right" vertical="center"/>
      <protection/>
    </xf>
    <xf numFmtId="177" fontId="2" fillId="0" borderId="15" xfId="30" applyNumberFormat="1" applyFont="1" applyFill="1" applyBorder="1" applyAlignment="1">
      <alignment horizontal="right" vertical="center"/>
      <protection/>
    </xf>
    <xf numFmtId="176" fontId="2" fillId="0" borderId="13" xfId="30" applyNumberFormat="1" applyFont="1" applyFill="1" applyBorder="1" applyAlignment="1">
      <alignment horizontal="right" vertical="center"/>
      <protection/>
    </xf>
    <xf numFmtId="176" fontId="2" fillId="0" borderId="37" xfId="30" applyNumberFormat="1" applyFont="1" applyFill="1" applyBorder="1" applyAlignment="1">
      <alignment horizontal="right" vertical="center"/>
      <protection/>
    </xf>
    <xf numFmtId="0" fontId="2" fillId="0" borderId="15" xfId="30" applyFont="1" applyFill="1" applyBorder="1" applyAlignment="1">
      <alignment vertical="center" wrapText="1"/>
      <protection/>
    </xf>
    <xf numFmtId="0" fontId="22" fillId="3" borderId="17" xfId="29" applyFont="1" applyFill="1" applyBorder="1" applyAlignment="1" applyProtection="1">
      <alignment horizontal="center" vertical="center" shrinkToFit="1"/>
      <protection locked="0"/>
    </xf>
    <xf numFmtId="0" fontId="22" fillId="3" borderId="43" xfId="29" applyFont="1" applyFill="1" applyBorder="1" applyAlignment="1" applyProtection="1">
      <alignment horizontal="center" vertical="center" shrinkToFit="1"/>
      <protection locked="0"/>
    </xf>
    <xf numFmtId="0" fontId="2" fillId="0" borderId="13" xfId="30" applyFont="1" applyFill="1" applyBorder="1" applyAlignment="1">
      <alignment horizontal="center" vertical="center" wrapText="1"/>
      <protection/>
    </xf>
    <xf numFmtId="0" fontId="0" fillId="0" borderId="36" xfId="0" applyBorder="1" applyAlignment="1">
      <alignment horizontal="center" vertical="center" wrapText="1"/>
    </xf>
    <xf numFmtId="0" fontId="2" fillId="0" borderId="37" xfId="30" applyFont="1" applyFill="1" applyBorder="1" applyAlignment="1">
      <alignment horizontal="center" vertical="center" wrapText="1"/>
      <protection/>
    </xf>
    <xf numFmtId="0" fontId="22" fillId="3" borderId="45" xfId="29" applyFont="1" applyFill="1" applyBorder="1" applyAlignment="1" applyProtection="1">
      <alignment horizontal="center" vertical="center" shrinkToFit="1"/>
      <protection locked="0"/>
    </xf>
    <xf numFmtId="0" fontId="22" fillId="3" borderId="44" xfId="29" applyFont="1" applyFill="1" applyBorder="1" applyAlignment="1" applyProtection="1">
      <alignment horizontal="center" vertical="center" shrinkToFit="1"/>
      <protection locked="0"/>
    </xf>
    <xf numFmtId="0" fontId="2" fillId="0" borderId="23" xfId="30" applyFont="1" applyFill="1" applyBorder="1" applyAlignment="1">
      <alignment horizontal="center" vertical="center" wrapText="1"/>
      <protection/>
    </xf>
    <xf numFmtId="0" fontId="2" fillId="0" borderId="29" xfId="30" applyFont="1" applyFill="1" applyBorder="1" applyAlignment="1">
      <alignment horizontal="center" vertical="center" wrapText="1"/>
      <protection/>
    </xf>
    <xf numFmtId="0" fontId="2" fillId="0" borderId="20" xfId="30" applyFont="1" applyFill="1" applyBorder="1" applyAlignment="1">
      <alignment horizontal="center" vertical="center" wrapText="1"/>
      <protection/>
    </xf>
    <xf numFmtId="0" fontId="2" fillId="0" borderId="36" xfId="30" applyFont="1" applyFill="1" applyBorder="1" applyAlignment="1">
      <alignment horizontal="center" vertical="center" wrapText="1"/>
      <protection/>
    </xf>
    <xf numFmtId="0" fontId="2" fillId="0" borderId="48" xfId="30" applyFont="1" applyFill="1" applyBorder="1" applyAlignment="1">
      <alignment horizontal="center" vertical="center" wrapText="1"/>
      <protection/>
    </xf>
    <xf numFmtId="0" fontId="2" fillId="0" borderId="49" xfId="30" applyFont="1" applyFill="1" applyBorder="1" applyAlignment="1">
      <alignment horizontal="center" vertical="center" wrapText="1"/>
      <protection/>
    </xf>
    <xf numFmtId="0" fontId="2" fillId="0" borderId="3" xfId="30" applyFont="1" applyFill="1" applyBorder="1" applyAlignment="1">
      <alignment vertical="center" wrapText="1"/>
      <protection/>
    </xf>
    <xf numFmtId="0" fontId="2" fillId="0" borderId="4" xfId="30" applyFont="1" applyFill="1" applyBorder="1" applyAlignment="1">
      <alignment vertical="center" wrapText="1"/>
      <protection/>
    </xf>
    <xf numFmtId="0" fontId="2" fillId="3" borderId="6" xfId="30" applyFont="1" applyFill="1" applyBorder="1" applyAlignment="1" applyProtection="1">
      <alignment horizontal="center" vertical="center"/>
      <protection locked="0"/>
    </xf>
    <xf numFmtId="0" fontId="2" fillId="3" borderId="31" xfId="30" applyFont="1" applyFill="1" applyBorder="1" applyAlignment="1" applyProtection="1">
      <alignment horizontal="center" vertical="center"/>
      <protection locked="0"/>
    </xf>
    <xf numFmtId="0" fontId="2" fillId="3" borderId="17" xfId="30" applyFont="1" applyFill="1" applyBorder="1" applyAlignment="1" applyProtection="1">
      <alignment horizontal="center" vertical="center"/>
      <protection locked="0"/>
    </xf>
    <xf numFmtId="0" fontId="2" fillId="3" borderId="43" xfId="30" applyFont="1" applyFill="1" applyBorder="1" applyAlignment="1" applyProtection="1">
      <alignment horizontal="center" vertical="center"/>
      <protection locked="0"/>
    </xf>
    <xf numFmtId="178" fontId="10" fillId="0" borderId="15" xfId="30" applyNumberFormat="1" applyFont="1" applyFill="1" applyBorder="1" applyAlignment="1">
      <alignment horizontal="center" vertical="center"/>
      <protection/>
    </xf>
    <xf numFmtId="0" fontId="2" fillId="0" borderId="0" xfId="30" applyFont="1" applyFill="1" applyBorder="1" applyAlignment="1">
      <alignment horizontal="center" vertical="center"/>
      <protection/>
    </xf>
    <xf numFmtId="0" fontId="11" fillId="0" borderId="0" xfId="30" applyFont="1" applyFill="1" applyAlignment="1">
      <alignment horizontal="left" vertical="top" indent="1"/>
      <protection/>
    </xf>
    <xf numFmtId="0" fontId="2" fillId="0" borderId="0" xfId="30" applyFont="1" applyFill="1" applyAlignment="1">
      <alignment horizontal="right" vertical="center"/>
      <protection/>
    </xf>
    <xf numFmtId="49" fontId="12" fillId="0" borderId="21" xfId="30" applyNumberFormat="1" applyFont="1" applyFill="1" applyBorder="1" applyAlignment="1" applyProtection="1">
      <alignment horizontal="center" vertical="center"/>
      <protection/>
    </xf>
    <xf numFmtId="49" fontId="12" fillId="0" borderId="22" xfId="30" applyNumberFormat="1" applyFont="1" applyFill="1" applyBorder="1" applyAlignment="1" applyProtection="1">
      <alignment horizontal="center" vertical="center"/>
      <protection/>
    </xf>
    <xf numFmtId="49" fontId="12" fillId="0" borderId="30" xfId="30" applyNumberFormat="1" applyFont="1" applyFill="1" applyBorder="1" applyAlignment="1" applyProtection="1">
      <alignment horizontal="center" vertical="center"/>
      <protection/>
    </xf>
    <xf numFmtId="0" fontId="2" fillId="0" borderId="3" xfId="21" applyFont="1" applyBorder="1" applyAlignment="1" applyProtection="1">
      <alignment horizontal="center" vertical="center"/>
      <protection/>
    </xf>
    <xf numFmtId="0" fontId="2" fillId="0" borderId="16" xfId="21" applyFont="1" applyBorder="1" applyAlignment="1" applyProtection="1">
      <alignment horizontal="center" vertical="center"/>
      <protection/>
    </xf>
    <xf numFmtId="0" fontId="2" fillId="3" borderId="21" xfId="21" applyFont="1" applyFill="1" applyBorder="1" applyAlignment="1" applyProtection="1">
      <alignment horizontal="left" vertical="center" indent="1"/>
      <protection locked="0"/>
    </xf>
    <xf numFmtId="0" fontId="2" fillId="3" borderId="22" xfId="21" applyFont="1" applyFill="1" applyBorder="1" applyAlignment="1" applyProtection="1">
      <alignment horizontal="left" vertical="center" indent="1"/>
      <protection locked="0"/>
    </xf>
    <xf numFmtId="0" fontId="2" fillId="3" borderId="30" xfId="21" applyFont="1" applyFill="1" applyBorder="1" applyAlignment="1" applyProtection="1">
      <alignment horizontal="left" vertical="center" indent="1"/>
      <protection locked="0"/>
    </xf>
    <xf numFmtId="0" fontId="6" fillId="0" borderId="0" xfId="21" applyFont="1" applyBorder="1" applyAlignment="1" applyProtection="1">
      <alignment horizontal="center" vertical="center"/>
      <protection/>
    </xf>
    <xf numFmtId="0" fontId="2" fillId="0" borderId="21" xfId="30" applyFont="1" applyFill="1" applyBorder="1" applyAlignment="1" applyProtection="1">
      <alignment horizontal="left" vertical="center" indent="1"/>
      <protection/>
    </xf>
    <xf numFmtId="0" fontId="2" fillId="0" borderId="22" xfId="30" applyFont="1" applyFill="1" applyBorder="1" applyAlignment="1" applyProtection="1">
      <alignment horizontal="left" vertical="center" indent="1"/>
      <protection/>
    </xf>
    <xf numFmtId="0" fontId="2" fillId="0" borderId="30" xfId="30" applyFont="1" applyFill="1" applyBorder="1" applyAlignment="1" applyProtection="1">
      <alignment horizontal="left" vertical="center" indent="1"/>
      <protection/>
    </xf>
    <xf numFmtId="49" fontId="2" fillId="0" borderId="3" xfId="30" applyNumberFormat="1" applyFont="1" applyFill="1" applyBorder="1" applyAlignment="1">
      <alignment horizontal="center" vertical="center" wrapText="1"/>
      <protection/>
    </xf>
    <xf numFmtId="49" fontId="2" fillId="0" borderId="4" xfId="30" applyNumberFormat="1" applyFont="1" applyFill="1" applyBorder="1" applyAlignment="1">
      <alignment horizontal="center" vertical="center" wrapText="1"/>
      <protection/>
    </xf>
    <xf numFmtId="0" fontId="2" fillId="0" borderId="36" xfId="30" applyFont="1" applyFill="1" applyBorder="1" applyAlignment="1">
      <alignment horizontal="center" vertical="center"/>
      <protection/>
    </xf>
    <xf numFmtId="0" fontId="2" fillId="0" borderId="37" xfId="30" applyFont="1" applyFill="1" applyBorder="1" applyAlignment="1">
      <alignment horizontal="center" vertical="center"/>
      <protection/>
    </xf>
    <xf numFmtId="0" fontId="2" fillId="0" borderId="15" xfId="30" applyFont="1" applyFill="1" applyBorder="1" applyAlignment="1">
      <alignment horizontal="center" vertical="center"/>
      <protection/>
    </xf>
    <xf numFmtId="0" fontId="2" fillId="0" borderId="3" xfId="30" applyFont="1" applyFill="1" applyBorder="1" applyAlignment="1">
      <alignment vertical="center"/>
      <protection/>
    </xf>
    <xf numFmtId="0" fontId="2" fillId="3" borderId="45" xfId="30" applyFont="1" applyFill="1" applyBorder="1" applyAlignment="1" applyProtection="1">
      <alignment horizontal="center" vertical="center"/>
      <protection locked="0"/>
    </xf>
    <xf numFmtId="0" fontId="2" fillId="3" borderId="44" xfId="30" applyFont="1" applyFill="1" applyBorder="1" applyAlignment="1" applyProtection="1">
      <alignment horizontal="center" vertical="center"/>
      <protection locked="0"/>
    </xf>
    <xf numFmtId="198" fontId="2" fillId="3" borderId="10" xfId="30" applyNumberFormat="1" applyFont="1" applyFill="1" applyBorder="1" applyAlignment="1" applyProtection="1">
      <alignment horizontal="center" vertical="center"/>
      <protection locked="0"/>
    </xf>
    <xf numFmtId="198" fontId="2" fillId="3" borderId="47" xfId="30" applyNumberFormat="1" applyFont="1" applyFill="1" applyBorder="1" applyAlignment="1" applyProtection="1">
      <alignment horizontal="center" vertical="center"/>
      <protection locked="0"/>
    </xf>
    <xf numFmtId="42" fontId="2" fillId="3" borderId="21" xfId="30" applyNumberFormat="1" applyFont="1" applyFill="1" applyBorder="1" applyAlignment="1" applyProtection="1">
      <alignment vertical="center"/>
      <protection locked="0"/>
    </xf>
    <xf numFmtId="42" fontId="2" fillId="3" borderId="22" xfId="30" applyNumberFormat="1" applyFont="1" applyFill="1" applyBorder="1" applyAlignment="1" applyProtection="1">
      <alignment vertical="center"/>
      <protection locked="0"/>
    </xf>
    <xf numFmtId="42" fontId="2" fillId="3" borderId="30" xfId="30" applyNumberFormat="1" applyFont="1" applyFill="1" applyBorder="1" applyAlignment="1" applyProtection="1">
      <alignment vertical="center"/>
      <protection locked="0"/>
    </xf>
    <xf numFmtId="42" fontId="2" fillId="0" borderId="7" xfId="30" applyNumberFormat="1" applyFont="1" applyFill="1" applyBorder="1" applyAlignment="1">
      <alignment horizontal="center" vertical="top"/>
      <protection/>
    </xf>
    <xf numFmtId="0" fontId="11" fillId="0" borderId="0" xfId="28" applyFont="1" applyFill="1" applyAlignment="1">
      <alignment horizontal="left" indent="1"/>
      <protection/>
    </xf>
    <xf numFmtId="0" fontId="2" fillId="0" borderId="11" xfId="30" applyFont="1" applyFill="1" applyBorder="1" applyAlignment="1">
      <alignment horizontal="right" vertical="center"/>
      <protection/>
    </xf>
    <xf numFmtId="0" fontId="24" fillId="0" borderId="11" xfId="30" applyFont="1" applyFill="1" applyBorder="1" applyAlignment="1">
      <alignment vertical="top" shrinkToFit="1"/>
      <protection/>
    </xf>
    <xf numFmtId="0" fontId="0" fillId="0" borderId="11" xfId="0" applyBorder="1" applyAlignment="1">
      <alignment vertical="top" shrinkToFit="1"/>
    </xf>
    <xf numFmtId="176" fontId="2" fillId="0" borderId="13" xfId="30" applyNumberFormat="1" applyFont="1" applyFill="1" applyBorder="1" applyAlignment="1">
      <alignment vertical="center"/>
      <protection/>
    </xf>
    <xf numFmtId="176" fontId="2" fillId="0" borderId="36" xfId="30" applyNumberFormat="1" applyFont="1" applyFill="1" applyBorder="1" applyAlignment="1">
      <alignment vertical="center"/>
      <protection/>
    </xf>
    <xf numFmtId="176" fontId="2" fillId="0" borderId="37" xfId="30" applyNumberFormat="1" applyFont="1" applyFill="1" applyBorder="1" applyAlignment="1">
      <alignment vertical="center"/>
      <protection/>
    </xf>
    <xf numFmtId="0" fontId="24" fillId="0" borderId="0" xfId="30" applyFont="1" applyFill="1" applyAlignment="1">
      <alignment vertical="top" shrinkToFit="1"/>
      <protection/>
    </xf>
    <xf numFmtId="0" fontId="0" fillId="0" borderId="0" xfId="0" applyAlignment="1">
      <alignment vertical="top" shrinkToFit="1"/>
    </xf>
    <xf numFmtId="0" fontId="2" fillId="0" borderId="29" xfId="30" applyFont="1" applyFill="1" applyBorder="1" applyAlignment="1">
      <alignment horizontal="center" vertical="center"/>
      <protection/>
    </xf>
    <xf numFmtId="0" fontId="2" fillId="0" borderId="20" xfId="30" applyFont="1" applyFill="1" applyBorder="1" applyAlignment="1">
      <alignment horizontal="center" vertical="center"/>
      <protection/>
    </xf>
    <xf numFmtId="0" fontId="4" fillId="0" borderId="28" xfId="30" applyFont="1" applyFill="1" applyBorder="1" applyAlignment="1">
      <alignment horizontal="left" vertical="center" wrapText="1"/>
      <protection/>
    </xf>
    <xf numFmtId="0" fontId="4" fillId="0" borderId="50" xfId="30" applyFont="1" applyFill="1" applyBorder="1" applyAlignment="1">
      <alignment horizontal="left" vertical="center" wrapText="1"/>
      <protection/>
    </xf>
    <xf numFmtId="177" fontId="23" fillId="6" borderId="15" xfId="30" applyNumberFormat="1" applyFont="1" applyFill="1" applyBorder="1" applyAlignment="1">
      <alignment horizontal="right" vertical="center"/>
      <protection/>
    </xf>
    <xf numFmtId="176" fontId="2" fillId="0" borderId="15" xfId="30" applyNumberFormat="1" applyFont="1" applyFill="1" applyBorder="1" applyAlignment="1">
      <alignment vertical="center"/>
      <protection/>
    </xf>
    <xf numFmtId="0" fontId="2" fillId="0" borderId="23" xfId="27" applyFont="1" applyFill="1" applyBorder="1" applyAlignment="1" applyProtection="1">
      <alignment vertical="top" wrapText="1"/>
      <protection/>
    </xf>
    <xf numFmtId="0" fontId="2" fillId="0" borderId="7" xfId="27" applyFont="1" applyFill="1" applyBorder="1" applyAlignment="1" applyProtection="1">
      <alignment vertical="top" wrapText="1"/>
      <protection/>
    </xf>
    <xf numFmtId="0" fontId="2" fillId="0" borderId="8" xfId="27" applyFont="1" applyFill="1" applyBorder="1" applyAlignment="1" applyProtection="1">
      <alignment vertical="top" wrapText="1"/>
      <protection/>
    </xf>
    <xf numFmtId="0" fontId="2" fillId="0" borderId="20" xfId="27" applyFont="1" applyFill="1" applyBorder="1" applyAlignment="1" applyProtection="1">
      <alignment vertical="top" wrapText="1"/>
      <protection/>
    </xf>
    <xf numFmtId="0" fontId="2" fillId="0" borderId="11" xfId="27" applyFont="1" applyFill="1" applyBorder="1" applyAlignment="1" applyProtection="1">
      <alignment vertical="top" wrapText="1"/>
      <protection/>
    </xf>
    <xf numFmtId="0" fontId="2" fillId="0" borderId="12" xfId="27" applyFont="1" applyFill="1" applyBorder="1" applyAlignment="1" applyProtection="1">
      <alignment vertical="top" wrapText="1"/>
      <protection/>
    </xf>
    <xf numFmtId="0" fontId="11" fillId="4" borderId="16" xfId="27" applyFont="1" applyFill="1" applyBorder="1" applyAlignment="1">
      <alignment vertical="center" wrapText="1"/>
      <protection/>
    </xf>
    <xf numFmtId="0" fontId="11" fillId="4" borderId="16" xfId="27" applyFont="1" applyFill="1" applyBorder="1" applyAlignment="1">
      <alignment vertical="center"/>
      <protection/>
    </xf>
    <xf numFmtId="0" fontId="11" fillId="4" borderId="4" xfId="27" applyFont="1" applyFill="1" applyBorder="1" applyAlignment="1">
      <alignment vertical="center"/>
      <protection/>
    </xf>
    <xf numFmtId="0" fontId="2" fillId="4" borderId="13" xfId="27" applyFont="1" applyFill="1" applyBorder="1" applyAlignment="1">
      <alignment horizontal="center" vertical="center"/>
      <protection/>
    </xf>
    <xf numFmtId="0" fontId="2" fillId="0" borderId="16" xfId="0" applyFont="1" applyBorder="1" applyAlignment="1" applyProtection="1">
      <alignment vertical="top" wrapText="1"/>
      <protection locked="0"/>
    </xf>
    <xf numFmtId="0" fontId="2" fillId="0" borderId="4" xfId="0" applyFont="1" applyBorder="1" applyAlignment="1" applyProtection="1">
      <alignment vertical="top" wrapText="1"/>
      <protection locked="0"/>
    </xf>
    <xf numFmtId="0" fontId="2" fillId="0" borderId="3" xfId="27" applyFont="1" applyFill="1" applyBorder="1" applyAlignment="1" applyProtection="1">
      <alignment vertical="top" wrapText="1"/>
      <protection/>
    </xf>
    <xf numFmtId="0" fontId="2" fillId="0" borderId="16" xfId="27" applyFont="1" applyFill="1" applyBorder="1" applyAlignment="1" applyProtection="1">
      <alignment vertical="top" wrapText="1"/>
      <protection/>
    </xf>
    <xf numFmtId="0" fontId="2" fillId="0" borderId="4" xfId="27" applyFont="1" applyFill="1" applyBorder="1" applyAlignment="1" applyProtection="1">
      <alignment vertical="top" wrapText="1"/>
      <protection/>
    </xf>
    <xf numFmtId="0" fontId="26" fillId="0" borderId="0" xfId="27" applyFont="1" applyFill="1" applyBorder="1" applyAlignment="1">
      <alignment horizontal="center" vertical="center"/>
      <protection/>
    </xf>
    <xf numFmtId="0" fontId="2" fillId="0" borderId="3" xfId="27" applyFont="1" applyFill="1" applyBorder="1" applyAlignment="1">
      <alignment horizontal="center" vertical="center"/>
      <protection/>
    </xf>
    <xf numFmtId="0" fontId="2" fillId="0" borderId="16" xfId="27" applyFont="1" applyFill="1" applyBorder="1" applyAlignment="1">
      <alignment horizontal="center" vertical="center"/>
      <protection/>
    </xf>
    <xf numFmtId="194" fontId="2" fillId="0" borderId="21" xfId="27" applyNumberFormat="1" applyFont="1" applyFill="1" applyBorder="1" applyAlignment="1" applyProtection="1">
      <alignment vertical="center"/>
      <protection/>
    </xf>
    <xf numFmtId="194" fontId="2" fillId="0" borderId="22" xfId="27" applyNumberFormat="1" applyFont="1" applyFill="1" applyBorder="1" applyAlignment="1" applyProtection="1">
      <alignment vertical="center"/>
      <protection/>
    </xf>
    <xf numFmtId="194" fontId="2" fillId="0" borderId="30" xfId="27" applyNumberFormat="1" applyFont="1" applyFill="1" applyBorder="1" applyAlignment="1" applyProtection="1">
      <alignment vertical="center"/>
      <protection/>
    </xf>
    <xf numFmtId="0" fontId="2" fillId="3" borderId="21" xfId="27" applyFont="1" applyFill="1" applyBorder="1" applyProtection="1">
      <alignment/>
      <protection locked="0"/>
    </xf>
    <xf numFmtId="0" fontId="2" fillId="3" borderId="22" xfId="27" applyFont="1" applyFill="1" applyBorder="1" applyProtection="1">
      <alignment/>
      <protection locked="0"/>
    </xf>
    <xf numFmtId="0" fontId="2" fillId="3" borderId="30" xfId="27" applyFont="1" applyFill="1" applyBorder="1" applyProtection="1">
      <alignment/>
      <protection locked="0"/>
    </xf>
    <xf numFmtId="0" fontId="11" fillId="0" borderId="25" xfId="22" applyFont="1" applyBorder="1" applyAlignment="1" applyProtection="1">
      <alignment horizontal="center" vertical="center"/>
      <protection/>
    </xf>
    <xf numFmtId="0" fontId="11" fillId="0" borderId="16" xfId="22" applyFont="1" applyBorder="1" applyAlignment="1" applyProtection="1">
      <alignment horizontal="center" vertical="center"/>
      <protection/>
    </xf>
    <xf numFmtId="0" fontId="11" fillId="0" borderId="4" xfId="22" applyFont="1" applyBorder="1" applyAlignment="1" applyProtection="1">
      <alignment horizontal="center" vertical="center"/>
      <protection/>
    </xf>
    <xf numFmtId="0" fontId="2" fillId="0" borderId="51" xfId="22" applyFont="1" applyFill="1" applyBorder="1" applyAlignment="1" applyProtection="1">
      <alignment vertical="top"/>
      <protection/>
    </xf>
    <xf numFmtId="0" fontId="2" fillId="0" borderId="41" xfId="22" applyFont="1" applyFill="1" applyBorder="1" applyAlignment="1" applyProtection="1">
      <alignment vertical="top"/>
      <protection/>
    </xf>
    <xf numFmtId="0" fontId="2" fillId="0" borderId="52" xfId="22" applyFont="1" applyFill="1" applyBorder="1" applyAlignment="1" applyProtection="1">
      <alignment vertical="top"/>
      <protection/>
    </xf>
    <xf numFmtId="186" fontId="9" fillId="0" borderId="21" xfId="22" applyNumberFormat="1" applyFont="1" applyBorder="1" applyAlignment="1" applyProtection="1">
      <alignment horizontal="center" vertical="center" wrapText="1"/>
      <protection locked="0"/>
    </xf>
    <xf numFmtId="186" fontId="9" fillId="0" borderId="22" xfId="22" applyNumberFormat="1" applyFont="1" applyBorder="1" applyAlignment="1" applyProtection="1">
      <alignment horizontal="center" vertical="center" wrapText="1"/>
      <protection locked="0"/>
    </xf>
    <xf numFmtId="186" fontId="9" fillId="0" borderId="30" xfId="22" applyNumberFormat="1" applyFont="1" applyBorder="1" applyAlignment="1" applyProtection="1">
      <alignment horizontal="center" vertical="center" wrapText="1"/>
      <protection locked="0"/>
    </xf>
    <xf numFmtId="0" fontId="9" fillId="0" borderId="10" xfId="22" applyFont="1" applyBorder="1" applyAlignment="1" applyProtection="1">
      <alignment horizontal="center" vertical="center" wrapText="1"/>
      <protection/>
    </xf>
    <xf numFmtId="0" fontId="9" fillId="0" borderId="11" xfId="22" applyFont="1" applyBorder="1" applyAlignment="1" applyProtection="1">
      <alignment horizontal="center" vertical="center" wrapText="1"/>
      <protection/>
    </xf>
    <xf numFmtId="0" fontId="9" fillId="0" borderId="47" xfId="22" applyFont="1" applyBorder="1" applyAlignment="1" applyProtection="1">
      <alignment horizontal="center" vertical="center" wrapText="1"/>
      <protection/>
    </xf>
    <xf numFmtId="49" fontId="2" fillId="0" borderId="21" xfId="22" applyNumberFormat="1" applyFont="1" applyFill="1" applyBorder="1" applyAlignment="1" applyProtection="1">
      <alignment vertical="center"/>
      <protection locked="0"/>
    </xf>
    <xf numFmtId="49" fontId="2" fillId="0" borderId="22" xfId="22" applyNumberFormat="1" applyFont="1" applyFill="1" applyBorder="1" applyAlignment="1" applyProtection="1">
      <alignment vertical="center"/>
      <protection locked="0"/>
    </xf>
    <xf numFmtId="49" fontId="2" fillId="0" borderId="30" xfId="22" applyNumberFormat="1" applyFont="1" applyFill="1" applyBorder="1" applyAlignment="1" applyProtection="1">
      <alignment vertical="center"/>
      <protection locked="0"/>
    </xf>
    <xf numFmtId="0" fontId="2" fillId="0" borderId="8" xfId="22" applyFont="1" applyFill="1" applyBorder="1" applyAlignment="1" applyProtection="1">
      <alignment horizontal="center" vertical="center"/>
      <protection/>
    </xf>
    <xf numFmtId="0" fontId="2" fillId="0" borderId="13" xfId="22" applyFont="1" applyFill="1" applyBorder="1" applyAlignment="1" applyProtection="1">
      <alignment horizontal="center" vertical="center"/>
      <protection/>
    </xf>
    <xf numFmtId="0" fontId="2" fillId="0" borderId="23" xfId="22" applyFont="1" applyFill="1" applyBorder="1" applyAlignment="1" applyProtection="1">
      <alignment horizontal="center" vertical="center"/>
      <protection/>
    </xf>
    <xf numFmtId="0" fontId="2" fillId="0" borderId="53" xfId="22" applyFont="1" applyFill="1" applyBorder="1" applyAlignment="1" applyProtection="1">
      <alignment vertical="top"/>
      <protection locked="0"/>
    </xf>
    <xf numFmtId="0" fontId="2" fillId="0" borderId="54" xfId="22" applyFont="1" applyFill="1" applyBorder="1" applyAlignment="1" applyProtection="1">
      <alignment vertical="top"/>
      <protection locked="0"/>
    </xf>
    <xf numFmtId="0" fontId="2" fillId="0" borderId="55" xfId="22" applyFont="1" applyFill="1" applyBorder="1" applyAlignment="1" applyProtection="1">
      <alignment vertical="top"/>
      <protection locked="0"/>
    </xf>
    <xf numFmtId="0" fontId="2" fillId="3" borderId="21" xfId="22" applyFont="1" applyFill="1" applyBorder="1" applyAlignment="1" applyProtection="1">
      <alignment horizontal="center" vertical="center"/>
      <protection locked="0"/>
    </xf>
    <xf numFmtId="0" fontId="2" fillId="3" borderId="22" xfId="22" applyFont="1" applyFill="1" applyBorder="1" applyAlignment="1" applyProtection="1">
      <alignment horizontal="center" vertical="center"/>
      <protection locked="0"/>
    </xf>
    <xf numFmtId="0" fontId="2" fillId="3" borderId="30" xfId="22" applyFont="1" applyFill="1" applyBorder="1" applyAlignment="1" applyProtection="1">
      <alignment horizontal="center" vertical="center"/>
      <protection locked="0"/>
    </xf>
    <xf numFmtId="49" fontId="9" fillId="0" borderId="21" xfId="22" applyNumberFormat="1" applyFont="1" applyFill="1" applyBorder="1" applyAlignment="1" applyProtection="1">
      <alignment horizontal="center" vertical="center"/>
      <protection locked="0"/>
    </xf>
    <xf numFmtId="49" fontId="9" fillId="0" borderId="22" xfId="22" applyNumberFormat="1" applyFont="1" applyFill="1" applyBorder="1" applyAlignment="1" applyProtection="1">
      <alignment horizontal="center" vertical="center"/>
      <protection locked="0"/>
    </xf>
    <xf numFmtId="49" fontId="9" fillId="0" borderId="30" xfId="22" applyNumberFormat="1" applyFont="1" applyFill="1" applyBorder="1" applyAlignment="1" applyProtection="1">
      <alignment horizontal="center" vertical="center"/>
      <protection locked="0"/>
    </xf>
    <xf numFmtId="0" fontId="9" fillId="0" borderId="25" xfId="22" applyFont="1" applyBorder="1" applyAlignment="1" applyProtection="1">
      <alignment horizontal="center" vertical="center"/>
      <protection/>
    </xf>
    <xf numFmtId="0" fontId="9" fillId="0" borderId="16" xfId="22" applyFont="1" applyBorder="1" applyAlignment="1" applyProtection="1">
      <alignment horizontal="center" vertical="center"/>
      <protection/>
    </xf>
    <xf numFmtId="14" fontId="2" fillId="0" borderId="21" xfId="22" applyNumberFormat="1" applyFont="1" applyFill="1" applyBorder="1" applyAlignment="1" applyProtection="1">
      <alignment horizontal="center" vertical="center"/>
      <protection locked="0"/>
    </xf>
    <xf numFmtId="14" fontId="2" fillId="0" borderId="22" xfId="22" applyNumberFormat="1" applyFont="1" applyFill="1" applyBorder="1" applyAlignment="1" applyProtection="1">
      <alignment horizontal="center" vertical="center"/>
      <protection locked="0"/>
    </xf>
    <xf numFmtId="14" fontId="2" fillId="0" borderId="30" xfId="22" applyNumberFormat="1" applyFont="1" applyFill="1" applyBorder="1" applyAlignment="1" applyProtection="1">
      <alignment horizontal="center" vertical="center"/>
      <protection locked="0"/>
    </xf>
    <xf numFmtId="183" fontId="2" fillId="0" borderId="51" xfId="0" applyNumberFormat="1" applyFont="1" applyFill="1" applyBorder="1" applyAlignment="1" applyProtection="1">
      <alignment horizontal="center" vertical="center"/>
      <protection locked="0"/>
    </xf>
    <xf numFmtId="183" fontId="2" fillId="0" borderId="52" xfId="0" applyNumberFormat="1" applyFont="1" applyFill="1" applyBorder="1" applyAlignment="1" applyProtection="1">
      <alignment horizontal="center" vertical="center"/>
      <protection locked="0"/>
    </xf>
    <xf numFmtId="0" fontId="9" fillId="3" borderId="21" xfId="22" applyFont="1" applyFill="1" applyBorder="1" applyAlignment="1" applyProtection="1">
      <alignment horizontal="center" vertical="center"/>
      <protection locked="0"/>
    </xf>
    <xf numFmtId="0" fontId="9" fillId="3" borderId="22" xfId="22" applyFont="1" applyFill="1" applyBorder="1" applyAlignment="1" applyProtection="1">
      <alignment horizontal="center" vertical="center"/>
      <protection locked="0"/>
    </xf>
    <xf numFmtId="0" fontId="9" fillId="3" borderId="30" xfId="22" applyFont="1" applyFill="1" applyBorder="1" applyAlignment="1" applyProtection="1">
      <alignment horizontal="center" vertical="center"/>
      <protection locked="0"/>
    </xf>
    <xf numFmtId="0" fontId="2" fillId="0" borderId="29"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34" xfId="0" applyFont="1" applyFill="1" applyBorder="1" applyAlignment="1" applyProtection="1">
      <alignment horizontal="center" vertical="center"/>
      <protection/>
    </xf>
    <xf numFmtId="0" fontId="2" fillId="0" borderId="21" xfId="0" applyFont="1" applyBorder="1" applyAlignment="1" applyProtection="1">
      <alignment vertical="center"/>
      <protection locked="0"/>
    </xf>
    <xf numFmtId="0" fontId="2" fillId="0" borderId="22" xfId="0" applyFont="1" applyBorder="1" applyAlignment="1" applyProtection="1">
      <alignment vertical="center"/>
      <protection locked="0"/>
    </xf>
    <xf numFmtId="0" fontId="2" fillId="0" borderId="30" xfId="0" applyFont="1" applyBorder="1" applyAlignment="1" applyProtection="1">
      <alignment vertical="center"/>
      <protection locked="0"/>
    </xf>
    <xf numFmtId="186" fontId="2" fillId="0" borderId="22" xfId="22" applyNumberFormat="1" applyFont="1" applyFill="1" applyBorder="1" applyAlignment="1" applyProtection="1">
      <alignment vertical="top"/>
      <protection locked="0"/>
    </xf>
    <xf numFmtId="186" fontId="2" fillId="0" borderId="30" xfId="22" applyNumberFormat="1" applyFont="1" applyFill="1" applyBorder="1" applyAlignment="1" applyProtection="1">
      <alignment vertical="top"/>
      <protection locked="0"/>
    </xf>
    <xf numFmtId="9" fontId="2" fillId="0" borderId="51" xfId="22" applyNumberFormat="1" applyFont="1" applyFill="1" applyBorder="1" applyAlignment="1" applyProtection="1">
      <alignment horizontal="center" vertical="center"/>
      <protection locked="0"/>
    </xf>
    <xf numFmtId="9" fontId="2" fillId="0" borderId="52" xfId="22" applyNumberFormat="1" applyFont="1" applyFill="1" applyBorder="1" applyAlignment="1" applyProtection="1">
      <alignment horizontal="center" vertical="center"/>
      <protection locked="0"/>
    </xf>
    <xf numFmtId="0" fontId="17" fillId="0" borderId="17" xfId="22" applyFont="1" applyFill="1" applyBorder="1" applyAlignment="1" applyProtection="1">
      <alignment vertical="center" wrapText="1"/>
      <protection/>
    </xf>
    <xf numFmtId="0" fontId="17" fillId="0" borderId="18" xfId="22" applyFont="1" applyFill="1" applyBorder="1" applyAlignment="1" applyProtection="1">
      <alignment vertical="center" wrapText="1"/>
      <protection/>
    </xf>
    <xf numFmtId="0" fontId="17" fillId="0" borderId="19" xfId="22" applyFont="1" applyFill="1" applyBorder="1" applyAlignment="1" applyProtection="1">
      <alignment vertical="center" wrapText="1"/>
      <protection/>
    </xf>
    <xf numFmtId="49" fontId="2" fillId="0" borderId="21" xfId="22" applyNumberFormat="1" applyFont="1" applyFill="1" applyBorder="1" applyAlignment="1" applyProtection="1">
      <alignment vertical="center" shrinkToFit="1"/>
      <protection locked="0"/>
    </xf>
    <xf numFmtId="49" fontId="2" fillId="0" borderId="22" xfId="22" applyNumberFormat="1" applyFont="1" applyFill="1" applyBorder="1" applyAlignment="1" applyProtection="1">
      <alignment vertical="center" shrinkToFit="1"/>
      <protection locked="0"/>
    </xf>
    <xf numFmtId="49" fontId="2" fillId="0" borderId="30" xfId="22" applyNumberFormat="1" applyFont="1" applyFill="1" applyBorder="1" applyAlignment="1" applyProtection="1">
      <alignment vertical="center" shrinkToFit="1"/>
      <protection locked="0"/>
    </xf>
    <xf numFmtId="0" fontId="9" fillId="2" borderId="15" xfId="22" applyFont="1" applyFill="1" applyBorder="1" applyAlignment="1" applyProtection="1">
      <alignment horizontal="center" vertical="center" wrapText="1"/>
      <protection/>
    </xf>
    <xf numFmtId="0" fontId="2" fillId="0" borderId="29" xfId="22" applyFont="1" applyBorder="1" applyAlignment="1" applyProtection="1">
      <alignment vertical="center"/>
      <protection/>
    </xf>
    <xf numFmtId="0" fontId="2" fillId="0" borderId="0" xfId="22" applyFont="1" applyBorder="1" applyAlignment="1" applyProtection="1">
      <alignment vertical="center"/>
      <protection/>
    </xf>
    <xf numFmtId="0" fontId="2" fillId="0" borderId="34" xfId="22" applyFont="1" applyBorder="1" applyAlignment="1" applyProtection="1">
      <alignment vertical="center"/>
      <protection/>
    </xf>
    <xf numFmtId="0" fontId="9" fillId="0" borderId="29"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34" xfId="0" applyFont="1" applyBorder="1" applyAlignment="1" applyProtection="1">
      <alignment vertical="center"/>
      <protection/>
    </xf>
    <xf numFmtId="0" fontId="2" fillId="2" borderId="23" xfId="22" applyFont="1" applyFill="1" applyBorder="1" applyAlignment="1" applyProtection="1">
      <alignment vertical="center" wrapText="1"/>
      <protection/>
    </xf>
    <xf numFmtId="0" fontId="2" fillId="2" borderId="7" xfId="22" applyFont="1" applyFill="1" applyBorder="1" applyAlignment="1" applyProtection="1">
      <alignment vertical="center" wrapText="1"/>
      <protection/>
    </xf>
    <xf numFmtId="0" fontId="2" fillId="2" borderId="8" xfId="22" applyFont="1" applyFill="1" applyBorder="1" applyAlignment="1" applyProtection="1">
      <alignment vertical="center" wrapText="1"/>
      <protection/>
    </xf>
    <xf numFmtId="0" fontId="2" fillId="2" borderId="20" xfId="22" applyFont="1" applyFill="1" applyBorder="1" applyAlignment="1" applyProtection="1">
      <alignment vertical="center" wrapText="1"/>
      <protection/>
    </xf>
    <xf numFmtId="0" fontId="2" fillId="2" borderId="11" xfId="22" applyFont="1" applyFill="1" applyBorder="1" applyAlignment="1" applyProtection="1">
      <alignment vertical="center" wrapText="1"/>
      <protection/>
    </xf>
    <xf numFmtId="0" fontId="2" fillId="2" borderId="12" xfId="22" applyFont="1" applyFill="1" applyBorder="1" applyAlignment="1" applyProtection="1">
      <alignment vertical="center" wrapText="1"/>
      <protection/>
    </xf>
    <xf numFmtId="0" fontId="2" fillId="3" borderId="56" xfId="22" applyFont="1" applyFill="1" applyBorder="1" applyAlignment="1" applyProtection="1">
      <alignment horizontal="center" vertical="center"/>
      <protection locked="0"/>
    </xf>
    <xf numFmtId="0" fontId="2" fillId="3" borderId="57" xfId="22" applyFont="1" applyFill="1" applyBorder="1" applyAlignment="1" applyProtection="1">
      <alignment horizontal="center" vertical="center"/>
      <protection locked="0"/>
    </xf>
    <xf numFmtId="0" fontId="2" fillId="3" borderId="58" xfId="22" applyFont="1" applyFill="1" applyBorder="1" applyAlignment="1" applyProtection="1">
      <alignment horizontal="center" vertical="center"/>
      <protection locked="0"/>
    </xf>
    <xf numFmtId="0" fontId="2" fillId="0" borderId="59" xfId="22" applyFont="1" applyBorder="1" applyAlignment="1" applyProtection="1">
      <alignment horizontal="center" vertical="center"/>
      <protection/>
    </xf>
    <xf numFmtId="0" fontId="2" fillId="0" borderId="60" xfId="22" applyFont="1" applyBorder="1" applyAlignment="1" applyProtection="1">
      <alignment horizontal="center" vertical="center"/>
      <protection/>
    </xf>
    <xf numFmtId="0" fontId="2" fillId="2" borderId="23" xfId="0" applyFont="1" applyFill="1" applyBorder="1" applyAlignment="1" applyProtection="1">
      <alignment horizontal="left" vertical="center" wrapText="1"/>
      <protection/>
    </xf>
    <xf numFmtId="0" fontId="2" fillId="2" borderId="7" xfId="0" applyFont="1" applyFill="1" applyBorder="1" applyAlignment="1" applyProtection="1">
      <alignment horizontal="left" vertical="center" wrapText="1"/>
      <protection/>
    </xf>
    <xf numFmtId="0" fontId="2" fillId="2" borderId="8" xfId="0" applyFont="1" applyFill="1" applyBorder="1" applyAlignment="1" applyProtection="1">
      <alignment horizontal="left" vertical="center" wrapText="1"/>
      <protection/>
    </xf>
    <xf numFmtId="0" fontId="2" fillId="2" borderId="29" xfId="0" applyFont="1" applyFill="1" applyBorder="1" applyAlignment="1" applyProtection="1">
      <alignment horizontal="left" vertical="center" wrapText="1"/>
      <protection/>
    </xf>
    <xf numFmtId="0" fontId="2" fillId="2" borderId="0" xfId="0" applyFont="1" applyFill="1" applyBorder="1" applyAlignment="1" applyProtection="1">
      <alignment horizontal="left" vertical="center" wrapText="1"/>
      <protection/>
    </xf>
    <xf numFmtId="0" fontId="2" fillId="2" borderId="2" xfId="0" applyFont="1" applyFill="1" applyBorder="1" applyAlignment="1" applyProtection="1">
      <alignment horizontal="left" vertical="center" wrapText="1"/>
      <protection/>
    </xf>
    <xf numFmtId="0" fontId="2" fillId="2" borderId="20" xfId="0" applyFont="1" applyFill="1" applyBorder="1" applyAlignment="1" applyProtection="1">
      <alignment horizontal="left" vertical="center" wrapText="1"/>
      <protection/>
    </xf>
    <xf numFmtId="0" fontId="2" fillId="2" borderId="11" xfId="0" applyFont="1" applyFill="1" applyBorder="1" applyAlignment="1" applyProtection="1">
      <alignment horizontal="left" vertical="center" wrapText="1"/>
      <protection/>
    </xf>
    <xf numFmtId="0" fontId="2" fillId="2" borderId="12" xfId="0" applyFont="1" applyFill="1" applyBorder="1" applyAlignment="1" applyProtection="1">
      <alignment horizontal="left" vertical="center" wrapText="1"/>
      <protection/>
    </xf>
    <xf numFmtId="49" fontId="2" fillId="0" borderId="53" xfId="22" applyNumberFormat="1" applyFont="1" applyFill="1" applyBorder="1" applyAlignment="1" applyProtection="1">
      <alignment vertical="top" shrinkToFit="1"/>
      <protection locked="0"/>
    </xf>
    <xf numFmtId="49" fontId="2" fillId="0" borderId="54" xfId="22" applyNumberFormat="1" applyFont="1" applyFill="1" applyBorder="1" applyAlignment="1" applyProtection="1">
      <alignment vertical="top" shrinkToFit="1"/>
      <protection locked="0"/>
    </xf>
    <xf numFmtId="49" fontId="2" fillId="0" borderId="55" xfId="22" applyNumberFormat="1" applyFont="1" applyFill="1" applyBorder="1" applyAlignment="1" applyProtection="1">
      <alignment vertical="top" shrinkToFit="1"/>
      <protection locked="0"/>
    </xf>
    <xf numFmtId="0" fontId="9" fillId="0" borderId="17" xfId="22" applyFont="1" applyFill="1" applyBorder="1" applyAlignment="1" applyProtection="1">
      <alignment vertical="center" wrapText="1"/>
      <protection/>
    </xf>
    <xf numFmtId="0" fontId="9" fillId="0" borderId="18" xfId="22" applyFont="1" applyFill="1" applyBorder="1" applyAlignment="1" applyProtection="1">
      <alignment vertical="center" wrapText="1"/>
      <protection/>
    </xf>
    <xf numFmtId="0" fontId="9" fillId="0" borderId="19" xfId="22" applyFont="1" applyFill="1" applyBorder="1" applyAlignment="1" applyProtection="1">
      <alignment vertical="center" wrapText="1"/>
      <protection/>
    </xf>
    <xf numFmtId="0" fontId="2" fillId="2" borderId="15" xfId="22" applyFont="1" applyFill="1" applyBorder="1" applyAlignment="1" applyProtection="1">
      <alignment horizontal="left" vertical="center" wrapText="1"/>
      <protection/>
    </xf>
    <xf numFmtId="0" fontId="2" fillId="2" borderId="15" xfId="22" applyFont="1" applyFill="1" applyBorder="1" applyAlignment="1" applyProtection="1">
      <alignment horizontal="left" vertical="center"/>
      <protection/>
    </xf>
    <xf numFmtId="0" fontId="9" fillId="2" borderId="3" xfId="22" applyFont="1" applyFill="1" applyBorder="1" applyAlignment="1" applyProtection="1">
      <alignment horizontal="center" vertical="center" wrapText="1"/>
      <protection/>
    </xf>
    <xf numFmtId="0" fontId="2" fillId="2" borderId="3" xfId="22" applyFont="1" applyFill="1" applyBorder="1" applyAlignment="1" applyProtection="1">
      <alignment horizontal="center" vertical="center" wrapText="1"/>
      <protection/>
    </xf>
    <xf numFmtId="0" fontId="2" fillId="2" borderId="4" xfId="22" applyFont="1" applyFill="1" applyBorder="1" applyAlignment="1" applyProtection="1">
      <alignment horizontal="center" vertical="center" wrapText="1"/>
      <protection/>
    </xf>
    <xf numFmtId="49" fontId="2" fillId="0" borderId="21" xfId="22" applyNumberFormat="1" applyFont="1" applyFill="1" applyBorder="1" applyAlignment="1" applyProtection="1">
      <alignment vertical="top" shrinkToFit="1"/>
      <protection locked="0"/>
    </xf>
    <xf numFmtId="49" fontId="2" fillId="0" borderId="22" xfId="22" applyNumberFormat="1" applyFont="1" applyFill="1" applyBorder="1" applyAlignment="1" applyProtection="1">
      <alignment vertical="top" shrinkToFit="1"/>
      <protection locked="0"/>
    </xf>
    <xf numFmtId="49" fontId="2" fillId="0" borderId="30" xfId="22" applyNumberFormat="1" applyFont="1" applyFill="1" applyBorder="1" applyAlignment="1" applyProtection="1">
      <alignment vertical="top" shrinkToFit="1"/>
      <protection locked="0"/>
    </xf>
    <xf numFmtId="0" fontId="16" fillId="0" borderId="1" xfId="22" applyFont="1" applyFill="1" applyBorder="1" applyAlignment="1" applyProtection="1">
      <alignment vertical="center"/>
      <protection/>
    </xf>
    <xf numFmtId="0" fontId="16" fillId="0" borderId="0" xfId="22" applyFont="1" applyFill="1" applyBorder="1" applyAlignment="1" applyProtection="1">
      <alignment vertical="center"/>
      <protection/>
    </xf>
    <xf numFmtId="0" fontId="16" fillId="0" borderId="2" xfId="22" applyFont="1" applyFill="1" applyBorder="1" applyAlignment="1" applyProtection="1">
      <alignment vertical="center"/>
      <protection/>
    </xf>
    <xf numFmtId="14" fontId="9" fillId="0" borderId="21" xfId="22" applyNumberFormat="1" applyFont="1" applyBorder="1" applyAlignment="1" applyProtection="1">
      <alignment horizontal="center" vertical="center"/>
      <protection locked="0"/>
    </xf>
    <xf numFmtId="0" fontId="9" fillId="0" borderId="22" xfId="22" applyFont="1" applyBorder="1" applyAlignment="1" applyProtection="1">
      <alignment horizontal="center" vertical="center"/>
      <protection locked="0"/>
    </xf>
    <xf numFmtId="0" fontId="9" fillId="0" borderId="30" xfId="22" applyFont="1" applyBorder="1" applyAlignment="1" applyProtection="1">
      <alignment horizontal="center" vertical="center"/>
      <protection locked="0"/>
    </xf>
    <xf numFmtId="186" fontId="9" fillId="0" borderId="21" xfId="22" applyNumberFormat="1" applyFont="1" applyBorder="1" applyAlignment="1" applyProtection="1">
      <alignment horizontal="center" vertical="center"/>
      <protection locked="0"/>
    </xf>
    <xf numFmtId="186" fontId="9" fillId="0" borderId="22" xfId="22" applyNumberFormat="1" applyFont="1" applyBorder="1" applyAlignment="1" applyProtection="1">
      <alignment horizontal="center" vertical="center"/>
      <protection locked="0"/>
    </xf>
    <xf numFmtId="186" fontId="9" fillId="0" borderId="30" xfId="22" applyNumberFormat="1" applyFont="1" applyBorder="1" applyAlignment="1" applyProtection="1">
      <alignment horizontal="center" vertical="center"/>
      <protection locked="0"/>
    </xf>
    <xf numFmtId="0" fontId="2" fillId="0" borderId="3" xfId="22" applyFont="1" applyBorder="1" applyAlignment="1" applyProtection="1">
      <alignment horizontal="center" vertical="center"/>
      <protection/>
    </xf>
    <xf numFmtId="0" fontId="2" fillId="0" borderId="16" xfId="22" applyFont="1" applyBorder="1" applyAlignment="1" applyProtection="1">
      <alignment horizontal="center" vertical="center"/>
      <protection/>
    </xf>
    <xf numFmtId="0" fontId="9" fillId="0" borderId="20" xfId="22" applyFont="1" applyBorder="1" applyAlignment="1" applyProtection="1">
      <alignment horizontal="left" vertical="center" wrapText="1"/>
      <protection/>
    </xf>
    <xf numFmtId="0" fontId="9" fillId="0" borderId="11" xfId="22" applyFont="1" applyBorder="1" applyAlignment="1" applyProtection="1">
      <alignment horizontal="left" vertical="center" wrapText="1"/>
      <protection/>
    </xf>
    <xf numFmtId="0" fontId="9" fillId="0" borderId="47" xfId="22" applyFont="1" applyBorder="1" applyAlignment="1" applyProtection="1">
      <alignment horizontal="left" vertical="center" wrapText="1"/>
      <protection/>
    </xf>
    <xf numFmtId="0" fontId="6" fillId="0" borderId="0" xfId="22" applyFont="1" applyBorder="1" applyAlignment="1" applyProtection="1">
      <alignment horizontal="center" vertical="center" shrinkToFit="1"/>
      <protection/>
    </xf>
    <xf numFmtId="49" fontId="14" fillId="0" borderId="21" xfId="22" applyNumberFormat="1" applyFont="1" applyFill="1" applyBorder="1" applyAlignment="1" applyProtection="1">
      <alignment horizontal="center" vertical="center"/>
      <protection/>
    </xf>
    <xf numFmtId="49" fontId="14" fillId="0" borderId="22" xfId="22" applyNumberFormat="1" applyFont="1" applyFill="1" applyBorder="1" applyAlignment="1" applyProtection="1">
      <alignment horizontal="center" vertical="center"/>
      <protection/>
    </xf>
    <xf numFmtId="49" fontId="14" fillId="0" borderId="30" xfId="22" applyNumberFormat="1" applyFont="1" applyFill="1" applyBorder="1" applyAlignment="1" applyProtection="1">
      <alignment horizontal="center" vertical="center"/>
      <protection/>
    </xf>
    <xf numFmtId="0" fontId="2" fillId="2" borderId="15" xfId="22" applyFont="1" applyFill="1" applyBorder="1" applyAlignment="1" applyProtection="1">
      <alignment vertical="center" wrapText="1"/>
      <protection/>
    </xf>
    <xf numFmtId="198" fontId="2" fillId="0" borderId="21" xfId="22" applyNumberFormat="1" applyFont="1" applyFill="1" applyBorder="1" applyAlignment="1" applyProtection="1">
      <alignment horizontal="center" vertical="center"/>
      <protection locked="0"/>
    </xf>
    <xf numFmtId="198" fontId="2" fillId="0" borderId="22" xfId="22" applyNumberFormat="1" applyFont="1" applyFill="1" applyBorder="1" applyAlignment="1" applyProtection="1">
      <alignment horizontal="center" vertical="center"/>
      <protection locked="0"/>
    </xf>
    <xf numFmtId="198" fontId="2" fillId="0" borderId="30" xfId="22" applyNumberFormat="1" applyFont="1" applyFill="1" applyBorder="1" applyAlignment="1" applyProtection="1">
      <alignment horizontal="center" vertical="center"/>
      <protection locked="0"/>
    </xf>
    <xf numFmtId="0" fontId="2" fillId="2" borderId="13" xfId="22" applyFont="1" applyFill="1" applyBorder="1" applyAlignment="1" applyProtection="1">
      <alignment vertical="center" textRotation="255" wrapText="1"/>
      <protection/>
    </xf>
    <xf numFmtId="0" fontId="2" fillId="2" borderId="36" xfId="22" applyFont="1" applyFill="1" applyBorder="1" applyAlignment="1" applyProtection="1">
      <alignment vertical="center" textRotation="255" wrapText="1"/>
      <protection/>
    </xf>
    <xf numFmtId="0" fontId="2" fillId="2" borderId="37" xfId="22" applyFont="1" applyFill="1" applyBorder="1" applyAlignment="1" applyProtection="1">
      <alignment vertical="center" textRotation="255" wrapText="1"/>
      <protection/>
    </xf>
    <xf numFmtId="0" fontId="15" fillId="2" borderId="29" xfId="22" applyFont="1" applyFill="1" applyBorder="1" applyAlignment="1" applyProtection="1">
      <alignment horizontal="center" vertical="center" wrapText="1"/>
      <protection/>
    </xf>
    <xf numFmtId="0" fontId="15" fillId="2" borderId="0" xfId="22" applyFont="1" applyFill="1" applyBorder="1" applyAlignment="1" applyProtection="1">
      <alignment horizontal="center" vertical="center" wrapText="1"/>
      <protection/>
    </xf>
    <xf numFmtId="0" fontId="15" fillId="2" borderId="2" xfId="22" applyFont="1" applyFill="1" applyBorder="1" applyAlignment="1" applyProtection="1">
      <alignment horizontal="center" vertical="center" wrapText="1"/>
      <protection/>
    </xf>
    <xf numFmtId="0" fontId="2" fillId="0" borderId="38" xfId="22" applyFont="1" applyBorder="1" applyAlignment="1" applyProtection="1">
      <alignment horizontal="center" vertical="center"/>
      <protection/>
    </xf>
    <xf numFmtId="0" fontId="2" fillId="0" borderId="61" xfId="22" applyFont="1" applyBorder="1" applyAlignment="1" applyProtection="1">
      <alignment horizontal="center" vertical="center"/>
      <protection/>
    </xf>
    <xf numFmtId="0" fontId="2" fillId="0" borderId="62" xfId="22" applyFont="1" applyBorder="1" applyAlignment="1" applyProtection="1">
      <alignment horizontal="center" vertical="center"/>
      <protection/>
    </xf>
    <xf numFmtId="0" fontId="2" fillId="0" borderId="63" xfId="22" applyFont="1" applyBorder="1" applyAlignment="1" applyProtection="1">
      <alignment horizontal="center" vertical="center"/>
      <protection/>
    </xf>
    <xf numFmtId="183" fontId="16" fillId="0" borderId="29" xfId="15" applyNumberFormat="1" applyFont="1" applyFill="1" applyBorder="1" applyAlignment="1" applyProtection="1">
      <alignment horizontal="right" vertical="center"/>
      <protection/>
    </xf>
    <xf numFmtId="183" fontId="16" fillId="0" borderId="0" xfId="15" applyNumberFormat="1" applyFont="1" applyFill="1" applyBorder="1" applyAlignment="1" applyProtection="1">
      <alignment horizontal="right" vertical="center"/>
      <protection/>
    </xf>
    <xf numFmtId="183" fontId="16" fillId="0" borderId="2" xfId="15" applyNumberFormat="1" applyFont="1" applyFill="1" applyBorder="1" applyAlignment="1" applyProtection="1">
      <alignment horizontal="right" vertical="center"/>
      <protection/>
    </xf>
    <xf numFmtId="0" fontId="2" fillId="3" borderId="21" xfId="0" applyFont="1" applyFill="1" applyBorder="1" applyAlignment="1" applyProtection="1">
      <alignment horizontal="center" vertical="center"/>
      <protection locked="0"/>
    </xf>
    <xf numFmtId="0" fontId="2" fillId="3" borderId="22" xfId="0" applyFont="1" applyFill="1" applyBorder="1" applyAlignment="1" applyProtection="1">
      <alignment horizontal="center" vertical="center"/>
      <protection locked="0"/>
    </xf>
    <xf numFmtId="0" fontId="2" fillId="3" borderId="30" xfId="0" applyFont="1" applyFill="1" applyBorder="1" applyAlignment="1" applyProtection="1">
      <alignment horizontal="center" vertical="center"/>
      <protection locked="0"/>
    </xf>
    <xf numFmtId="0" fontId="2" fillId="3" borderId="51" xfId="22" applyFont="1" applyFill="1" applyBorder="1" applyAlignment="1" applyProtection="1">
      <alignment horizontal="center" vertical="center"/>
      <protection locked="0"/>
    </xf>
    <xf numFmtId="0" fontId="2" fillId="3" borderId="41" xfId="22" applyFont="1" applyFill="1" applyBorder="1" applyAlignment="1" applyProtection="1">
      <alignment horizontal="center" vertical="center"/>
      <protection locked="0"/>
    </xf>
    <xf numFmtId="0" fontId="2" fillId="3" borderId="52" xfId="22" applyFont="1" applyFill="1" applyBorder="1" applyAlignment="1" applyProtection="1">
      <alignment horizontal="center" vertical="center"/>
      <protection locked="0"/>
    </xf>
    <xf numFmtId="0" fontId="2" fillId="2" borderId="23" xfId="22" applyFont="1" applyFill="1" applyBorder="1" applyAlignment="1" applyProtection="1">
      <alignment horizontal="left" vertical="center" wrapText="1"/>
      <protection/>
    </xf>
    <xf numFmtId="0" fontId="2" fillId="2" borderId="7" xfId="22" applyFont="1" applyFill="1" applyBorder="1" applyAlignment="1" applyProtection="1">
      <alignment horizontal="left" vertical="center" wrapText="1"/>
      <protection/>
    </xf>
    <xf numFmtId="0" fontId="2" fillId="2" borderId="29" xfId="22" applyFont="1" applyFill="1" applyBorder="1" applyAlignment="1" applyProtection="1">
      <alignment horizontal="left" vertical="center" wrapText="1"/>
      <protection/>
    </xf>
    <xf numFmtId="0" fontId="2" fillId="2" borderId="0" xfId="22" applyFont="1" applyFill="1" applyBorder="1" applyAlignment="1" applyProtection="1">
      <alignment horizontal="left" vertical="center" wrapText="1"/>
      <protection/>
    </xf>
    <xf numFmtId="0" fontId="2" fillId="2" borderId="20" xfId="22" applyFont="1" applyFill="1" applyBorder="1" applyAlignment="1" applyProtection="1">
      <alignment horizontal="left" vertical="center" wrapText="1"/>
      <protection/>
    </xf>
    <xf numFmtId="0" fontId="2" fillId="2" borderId="11" xfId="22" applyFont="1" applyFill="1" applyBorder="1" applyAlignment="1" applyProtection="1">
      <alignment horizontal="left" vertical="center" wrapText="1"/>
      <protection/>
    </xf>
    <xf numFmtId="0" fontId="2" fillId="2" borderId="3" xfId="22" applyFont="1" applyFill="1" applyBorder="1" applyAlignment="1" applyProtection="1">
      <alignment horizontal="left" vertical="center" wrapText="1"/>
      <protection/>
    </xf>
    <xf numFmtId="0" fontId="2" fillId="2" borderId="16" xfId="22" applyFont="1" applyFill="1" applyBorder="1" applyAlignment="1" applyProtection="1">
      <alignment horizontal="left" vertical="center" wrapText="1"/>
      <protection/>
    </xf>
    <xf numFmtId="0" fontId="2" fillId="2" borderId="4" xfId="22" applyFont="1" applyFill="1" applyBorder="1" applyAlignment="1" applyProtection="1">
      <alignment horizontal="left" vertical="center" wrapText="1"/>
      <protection/>
    </xf>
    <xf numFmtId="186" fontId="2" fillId="0" borderId="21" xfId="22" applyNumberFormat="1" applyFont="1" applyFill="1" applyBorder="1" applyAlignment="1" applyProtection="1">
      <alignment vertical="top"/>
      <protection locked="0"/>
    </xf>
    <xf numFmtId="0" fontId="9" fillId="0" borderId="15" xfId="22" applyFont="1" applyFill="1" applyBorder="1" applyAlignment="1" applyProtection="1">
      <alignment horizontal="center" vertical="center"/>
      <protection/>
    </xf>
    <xf numFmtId="0" fontId="9" fillId="0" borderId="3" xfId="22" applyFont="1" applyFill="1" applyBorder="1" applyAlignment="1" applyProtection="1">
      <alignment horizontal="center" vertical="center"/>
      <protection/>
    </xf>
    <xf numFmtId="42" fontId="2" fillId="0" borderId="21" xfId="22" applyNumberFormat="1" applyFont="1" applyFill="1" applyBorder="1" applyAlignment="1" applyProtection="1">
      <alignment vertical="center"/>
      <protection locked="0"/>
    </xf>
    <xf numFmtId="42" fontId="2" fillId="0" borderId="22" xfId="22" applyNumberFormat="1" applyFont="1" applyFill="1" applyBorder="1" applyAlignment="1" applyProtection="1">
      <alignment vertical="center"/>
      <protection locked="0"/>
    </xf>
    <xf numFmtId="42" fontId="2" fillId="0" borderId="30" xfId="22" applyNumberFormat="1" applyFont="1" applyFill="1" applyBorder="1" applyAlignment="1" applyProtection="1">
      <alignment vertical="center"/>
      <protection locked="0"/>
    </xf>
    <xf numFmtId="184" fontId="2" fillId="0" borderId="21" xfId="22" applyNumberFormat="1" applyFont="1" applyBorder="1" applyAlignment="1" applyProtection="1">
      <alignment horizontal="left" vertical="center"/>
      <protection/>
    </xf>
    <xf numFmtId="184" fontId="2" fillId="0" borderId="22" xfId="22" applyNumberFormat="1" applyFont="1" applyBorder="1" applyAlignment="1" applyProtection="1">
      <alignment horizontal="left" vertical="center"/>
      <protection/>
    </xf>
    <xf numFmtId="184" fontId="2" fillId="0" borderId="64" xfId="22" applyNumberFormat="1" applyFont="1" applyBorder="1" applyAlignment="1" applyProtection="1">
      <alignment horizontal="left" vertical="center"/>
      <protection/>
    </xf>
    <xf numFmtId="49" fontId="2" fillId="0" borderId="21" xfId="22" applyNumberFormat="1" applyFont="1" applyFill="1"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30" xfId="0" applyBorder="1" applyAlignment="1" applyProtection="1">
      <alignment vertical="top" wrapText="1"/>
      <protection locked="0"/>
    </xf>
    <xf numFmtId="0" fontId="2" fillId="2" borderId="29" xfId="22" applyFont="1" applyFill="1" applyBorder="1" applyAlignment="1" applyProtection="1">
      <alignment vertical="center" wrapText="1"/>
      <protection/>
    </xf>
    <xf numFmtId="0" fontId="2" fillId="2" borderId="0" xfId="22" applyFont="1" applyFill="1" applyBorder="1" applyAlignment="1" applyProtection="1">
      <alignment vertical="center" wrapText="1"/>
      <protection/>
    </xf>
    <xf numFmtId="0" fontId="2" fillId="2" borderId="2" xfId="22" applyFont="1" applyFill="1" applyBorder="1" applyAlignment="1" applyProtection="1">
      <alignment vertical="center" wrapText="1"/>
      <protection/>
    </xf>
    <xf numFmtId="0" fontId="2" fillId="0" borderId="24" xfId="22" applyFont="1" applyBorder="1" applyAlignment="1" applyProtection="1">
      <alignment horizontal="center" vertical="center"/>
      <protection/>
    </xf>
    <xf numFmtId="0" fontId="2" fillId="0" borderId="9" xfId="22" applyFont="1" applyBorder="1" applyAlignment="1" applyProtection="1">
      <alignment horizontal="center" vertical="center"/>
      <protection/>
    </xf>
    <xf numFmtId="0" fontId="2" fillId="0" borderId="3" xfId="22" applyFont="1" applyFill="1" applyBorder="1" applyAlignment="1" applyProtection="1">
      <alignment vertical="center"/>
      <protection/>
    </xf>
    <xf numFmtId="0" fontId="2" fillId="0" borderId="0" xfId="22" applyFont="1" applyFill="1" applyBorder="1" applyAlignment="1" applyProtection="1">
      <alignment vertical="center"/>
      <protection/>
    </xf>
    <xf numFmtId="0" fontId="2" fillId="0" borderId="11" xfId="22" applyFont="1" applyFill="1" applyBorder="1" applyAlignment="1" applyProtection="1">
      <alignment vertical="center"/>
      <protection/>
    </xf>
    <xf numFmtId="0" fontId="2" fillId="0" borderId="47" xfId="22" applyFont="1" applyFill="1" applyBorder="1" applyAlignment="1" applyProtection="1">
      <alignment vertical="center"/>
      <protection/>
    </xf>
    <xf numFmtId="0" fontId="2" fillId="0" borderId="29" xfId="22" applyFont="1" applyBorder="1" applyAlignment="1" applyProtection="1">
      <alignment horizontal="center" vertical="center"/>
      <protection/>
    </xf>
    <xf numFmtId="0" fontId="2" fillId="0" borderId="20" xfId="22" applyFont="1" applyBorder="1" applyAlignment="1" applyProtection="1">
      <alignment horizontal="center" vertical="center"/>
      <protection/>
    </xf>
    <xf numFmtId="0" fontId="2" fillId="2" borderId="7" xfId="0" applyFont="1" applyFill="1" applyBorder="1" applyAlignment="1" applyProtection="1">
      <alignment horizontal="left" vertical="center"/>
      <protection/>
    </xf>
    <xf numFmtId="0" fontId="2" fillId="2" borderId="8" xfId="0" applyFont="1" applyFill="1" applyBorder="1" applyAlignment="1" applyProtection="1">
      <alignment horizontal="left" vertical="center"/>
      <protection/>
    </xf>
    <xf numFmtId="0" fontId="2" fillId="2" borderId="29" xfId="0" applyFont="1" applyFill="1" applyBorder="1" applyAlignment="1" applyProtection="1">
      <alignment horizontal="left" vertical="center"/>
      <protection/>
    </xf>
    <xf numFmtId="0" fontId="2" fillId="2" borderId="0" xfId="0" applyFont="1" applyFill="1" applyBorder="1" applyAlignment="1" applyProtection="1">
      <alignment horizontal="left" vertical="center"/>
      <protection/>
    </xf>
    <xf numFmtId="0" fontId="2" fillId="2" borderId="2" xfId="0" applyFont="1" applyFill="1" applyBorder="1" applyAlignment="1" applyProtection="1">
      <alignment horizontal="left" vertical="center"/>
      <protection/>
    </xf>
    <xf numFmtId="0" fontId="2" fillId="2" borderId="20" xfId="0" applyFont="1" applyFill="1" applyBorder="1" applyAlignment="1" applyProtection="1">
      <alignment horizontal="left" vertical="center"/>
      <protection/>
    </xf>
    <xf numFmtId="0" fontId="2" fillId="2" borderId="11" xfId="0" applyFont="1" applyFill="1" applyBorder="1" applyAlignment="1" applyProtection="1">
      <alignment horizontal="left" vertical="center"/>
      <protection/>
    </xf>
    <xf numFmtId="0" fontId="2" fillId="2" borderId="12" xfId="0" applyFont="1" applyFill="1" applyBorder="1" applyAlignment="1" applyProtection="1">
      <alignment horizontal="left" vertical="center"/>
      <protection/>
    </xf>
    <xf numFmtId="0" fontId="2" fillId="0" borderId="29"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34" xfId="0" applyFont="1" applyFill="1" applyBorder="1" applyAlignment="1" applyProtection="1">
      <alignment horizontal="center" vertical="center" wrapText="1"/>
      <protection/>
    </xf>
    <xf numFmtId="0" fontId="2" fillId="2" borderId="8" xfId="22" applyFont="1" applyFill="1" applyBorder="1" applyAlignment="1" applyProtection="1">
      <alignment horizontal="left" vertical="center" wrapText="1"/>
      <protection/>
    </xf>
    <xf numFmtId="0" fontId="2" fillId="2" borderId="2" xfId="22" applyFont="1" applyFill="1" applyBorder="1" applyAlignment="1" applyProtection="1">
      <alignment horizontal="left" vertical="center" wrapText="1"/>
      <protection/>
    </xf>
    <xf numFmtId="0" fontId="2" fillId="2" borderId="12" xfId="22" applyFont="1" applyFill="1" applyBorder="1" applyAlignment="1" applyProtection="1">
      <alignment horizontal="left" vertical="center" wrapText="1"/>
      <protection/>
    </xf>
    <xf numFmtId="49" fontId="2" fillId="0" borderId="29"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protection/>
    </xf>
    <xf numFmtId="49" fontId="2" fillId="0" borderId="34" xfId="0" applyNumberFormat="1" applyFont="1" applyFill="1" applyBorder="1" applyAlignment="1" applyProtection="1">
      <alignment horizontal="center" vertical="center"/>
      <protection/>
    </xf>
    <xf numFmtId="49" fontId="12" fillId="0" borderId="21" xfId="24" applyNumberFormat="1" applyFont="1" applyFill="1" applyBorder="1" applyAlignment="1" applyProtection="1">
      <alignment horizontal="center" vertical="center"/>
      <protection/>
    </xf>
    <xf numFmtId="49" fontId="12" fillId="0" borderId="22" xfId="24" applyNumberFormat="1" applyFont="1" applyFill="1" applyBorder="1" applyAlignment="1" applyProtection="1">
      <alignment horizontal="center" vertical="center"/>
      <protection/>
    </xf>
    <xf numFmtId="49" fontId="12" fillId="0" borderId="30" xfId="24" applyNumberFormat="1" applyFont="1" applyFill="1" applyBorder="1" applyAlignment="1" applyProtection="1">
      <alignment horizontal="center" vertical="center"/>
      <protection/>
    </xf>
    <xf numFmtId="0" fontId="9" fillId="3" borderId="21" xfId="24" applyFont="1" applyFill="1" applyBorder="1" applyAlignment="1" applyProtection="1">
      <alignment horizontal="center" vertical="center"/>
      <protection locked="0"/>
    </xf>
    <xf numFmtId="0" fontId="9" fillId="3" borderId="30" xfId="24" applyFont="1" applyFill="1" applyBorder="1" applyAlignment="1" applyProtection="1">
      <alignment horizontal="center" vertical="center"/>
      <protection locked="0"/>
    </xf>
    <xf numFmtId="42" fontId="2" fillId="0" borderId="21" xfId="24" applyNumberFormat="1" applyFont="1" applyFill="1" applyBorder="1" applyAlignment="1" applyProtection="1">
      <alignment vertical="center"/>
      <protection locked="0"/>
    </xf>
    <xf numFmtId="42" fontId="2" fillId="0" borderId="30" xfId="24" applyNumberFormat="1" applyFont="1" applyFill="1" applyBorder="1" applyAlignment="1" applyProtection="1">
      <alignment vertical="center"/>
      <protection locked="0"/>
    </xf>
    <xf numFmtId="0" fontId="2" fillId="0" borderId="21" xfId="24" applyFont="1" applyFill="1" applyBorder="1" applyAlignment="1" applyProtection="1">
      <alignment vertical="center"/>
      <protection locked="0"/>
    </xf>
    <xf numFmtId="0" fontId="2" fillId="0" borderId="22" xfId="24" applyFont="1" applyFill="1" applyBorder="1" applyAlignment="1" applyProtection="1">
      <alignment vertical="center"/>
      <protection locked="0"/>
    </xf>
    <xf numFmtId="0" fontId="2" fillId="0" borderId="30" xfId="24" applyFont="1" applyFill="1" applyBorder="1" applyAlignment="1" applyProtection="1">
      <alignment vertical="center"/>
      <protection locked="0"/>
    </xf>
    <xf numFmtId="49" fontId="9" fillId="0" borderId="21" xfId="24" applyNumberFormat="1" applyFont="1" applyBorder="1" applyAlignment="1" applyProtection="1">
      <alignment horizontal="center" vertical="center" wrapText="1"/>
      <protection locked="0"/>
    </xf>
    <xf numFmtId="49" fontId="9" fillId="0" borderId="30" xfId="24" applyNumberFormat="1" applyFont="1" applyBorder="1" applyAlignment="1" applyProtection="1">
      <alignment horizontal="center" vertical="center" wrapText="1"/>
      <protection locked="0"/>
    </xf>
    <xf numFmtId="0" fontId="6" fillId="0" borderId="0" xfId="24" applyFont="1" applyBorder="1" applyAlignment="1" applyProtection="1">
      <alignment horizontal="center" vertical="center"/>
      <protection/>
    </xf>
    <xf numFmtId="0" fontId="2" fillId="0" borderId="23" xfId="24" applyFont="1" applyBorder="1" applyAlignment="1" applyProtection="1">
      <alignment horizontal="left" vertical="center" wrapText="1"/>
      <protection/>
    </xf>
    <xf numFmtId="0" fontId="2" fillId="0" borderId="7" xfId="24" applyFont="1" applyBorder="1" applyAlignment="1" applyProtection="1">
      <alignment vertical="center" wrapText="1"/>
      <protection/>
    </xf>
    <xf numFmtId="0" fontId="2" fillId="0" borderId="8" xfId="24" applyFont="1" applyBorder="1" applyAlignment="1" applyProtection="1">
      <alignment vertical="center" wrapText="1"/>
      <protection/>
    </xf>
    <xf numFmtId="0" fontId="2" fillId="0" borderId="20" xfId="24" applyFont="1" applyBorder="1" applyAlignment="1" applyProtection="1">
      <alignment horizontal="left" vertical="center" wrapText="1"/>
      <protection/>
    </xf>
    <xf numFmtId="0" fontId="2" fillId="0" borderId="11" xfId="24" applyFont="1" applyBorder="1" applyAlignment="1" applyProtection="1">
      <alignment vertical="center" wrapText="1"/>
      <protection/>
    </xf>
    <xf numFmtId="0" fontId="2" fillId="0" borderId="12" xfId="24" applyFont="1" applyBorder="1" applyAlignment="1" applyProtection="1">
      <alignment vertical="center" wrapText="1"/>
      <protection/>
    </xf>
    <xf numFmtId="49" fontId="2" fillId="0" borderId="21" xfId="24" applyNumberFormat="1" applyFont="1" applyBorder="1" applyAlignment="1" applyProtection="1">
      <alignment horizontal="center" vertical="center"/>
      <protection locked="0"/>
    </xf>
    <xf numFmtId="49" fontId="2" fillId="0" borderId="22" xfId="24" applyNumberFormat="1" applyFont="1" applyBorder="1" applyAlignment="1" applyProtection="1">
      <alignment horizontal="center" vertical="center"/>
      <protection locked="0"/>
    </xf>
    <xf numFmtId="49" fontId="2" fillId="0" borderId="30" xfId="24" applyNumberFormat="1" applyFont="1" applyBorder="1" applyAlignment="1" applyProtection="1">
      <alignment horizontal="center" vertical="center"/>
      <protection locked="0"/>
    </xf>
    <xf numFmtId="0" fontId="2" fillId="0" borderId="21" xfId="24" applyFont="1" applyBorder="1" applyAlignment="1" applyProtection="1">
      <alignment horizontal="center" vertical="center"/>
      <protection locked="0"/>
    </xf>
    <xf numFmtId="0" fontId="2" fillId="0" borderId="30" xfId="24" applyFont="1" applyBorder="1" applyAlignment="1" applyProtection="1">
      <alignment horizontal="center" vertical="center"/>
      <protection locked="0"/>
    </xf>
    <xf numFmtId="0" fontId="9" fillId="3" borderId="1" xfId="24" applyFont="1" applyFill="1" applyBorder="1" applyAlignment="1" applyProtection="1">
      <alignment horizontal="center" vertical="center"/>
      <protection locked="0"/>
    </xf>
    <xf numFmtId="0" fontId="9" fillId="3" borderId="34" xfId="24" applyFont="1" applyFill="1" applyBorder="1" applyAlignment="1" applyProtection="1">
      <alignment horizontal="center" vertical="center"/>
      <protection locked="0"/>
    </xf>
    <xf numFmtId="0" fontId="9" fillId="0" borderId="1" xfId="24" applyFont="1" applyFill="1" applyBorder="1" applyAlignment="1" applyProtection="1">
      <alignment vertical="center"/>
      <protection/>
    </xf>
    <xf numFmtId="0" fontId="9" fillId="0" borderId="0" xfId="24" applyFont="1" applyFill="1" applyBorder="1" applyAlignment="1" applyProtection="1">
      <alignment vertical="center"/>
      <protection/>
    </xf>
    <xf numFmtId="14" fontId="2" fillId="0" borderId="22" xfId="24" applyNumberFormat="1" applyFont="1" applyFill="1" applyBorder="1" applyAlignment="1" applyProtection="1">
      <alignment horizontal="center" vertical="center"/>
      <protection locked="0"/>
    </xf>
    <xf numFmtId="14" fontId="2" fillId="0" borderId="30" xfId="24" applyNumberFormat="1" applyFont="1" applyFill="1" applyBorder="1" applyAlignment="1" applyProtection="1">
      <alignment horizontal="center" vertical="center"/>
      <protection locked="0"/>
    </xf>
    <xf numFmtId="0" fontId="2" fillId="0" borderId="23" xfId="24" applyFont="1" applyBorder="1" applyAlignment="1" applyProtection="1">
      <alignment horizontal="left" vertical="center"/>
      <protection/>
    </xf>
    <xf numFmtId="0" fontId="2" fillId="0" borderId="7" xfId="24" applyFont="1" applyBorder="1" applyAlignment="1" applyProtection="1">
      <alignment vertical="center"/>
      <protection/>
    </xf>
    <xf numFmtId="0" fontId="2" fillId="0" borderId="8" xfId="24" applyFont="1" applyBorder="1" applyAlignment="1" applyProtection="1">
      <alignment vertical="center"/>
      <protection/>
    </xf>
    <xf numFmtId="0" fontId="2" fillId="0" borderId="20" xfId="24" applyFont="1" applyBorder="1" applyAlignment="1" applyProtection="1">
      <alignment horizontal="left" vertical="center"/>
      <protection/>
    </xf>
    <xf numFmtId="0" fontId="2" fillId="0" borderId="11" xfId="24" applyFont="1" applyBorder="1" applyAlignment="1" applyProtection="1">
      <alignment vertical="center"/>
      <protection/>
    </xf>
    <xf numFmtId="0" fontId="2" fillId="0" borderId="12" xfId="24" applyFont="1" applyBorder="1" applyAlignment="1" applyProtection="1">
      <alignment vertical="center"/>
      <protection/>
    </xf>
    <xf numFmtId="42" fontId="2" fillId="0" borderId="22" xfId="24" applyNumberFormat="1" applyFont="1" applyFill="1" applyBorder="1" applyAlignment="1" applyProtection="1">
      <alignment vertical="center"/>
      <protection/>
    </xf>
    <xf numFmtId="42" fontId="2" fillId="0" borderId="64" xfId="24" applyNumberFormat="1" applyFont="1" applyFill="1" applyBorder="1" applyAlignment="1" applyProtection="1">
      <alignment vertical="center"/>
      <protection/>
    </xf>
    <xf numFmtId="0" fontId="15" fillId="2" borderId="29" xfId="24" applyFont="1" applyFill="1" applyBorder="1" applyAlignment="1" applyProtection="1">
      <alignment horizontal="center" vertical="center"/>
      <protection/>
    </xf>
    <xf numFmtId="0" fontId="15" fillId="2" borderId="0" xfId="24" applyFont="1" applyFill="1" applyBorder="1" applyAlignment="1" applyProtection="1">
      <alignment horizontal="center" vertical="center"/>
      <protection/>
    </xf>
    <xf numFmtId="0" fontId="15" fillId="2" borderId="2" xfId="24" applyFont="1" applyFill="1" applyBorder="1" applyAlignment="1" applyProtection="1">
      <alignment horizontal="center" vertical="center"/>
      <protection/>
    </xf>
    <xf numFmtId="0" fontId="9" fillId="0" borderId="20" xfId="24" applyFont="1" applyBorder="1" applyAlignment="1" applyProtection="1">
      <alignment vertical="center" wrapText="1"/>
      <protection/>
    </xf>
    <xf numFmtId="0" fontId="9" fillId="0" borderId="11" xfId="24" applyFont="1" applyBorder="1" applyAlignment="1" applyProtection="1">
      <alignment vertical="center" wrapText="1"/>
      <protection/>
    </xf>
    <xf numFmtId="14" fontId="2" fillId="0" borderId="21" xfId="24" applyNumberFormat="1" applyFont="1" applyFill="1" applyBorder="1" applyAlignment="1" applyProtection="1">
      <alignment horizontal="center" vertical="center"/>
      <protection locked="0"/>
    </xf>
    <xf numFmtId="49" fontId="9" fillId="0" borderId="21" xfId="24" applyNumberFormat="1" applyFont="1" applyFill="1" applyBorder="1" applyAlignment="1" applyProtection="1">
      <alignment horizontal="center" vertical="center"/>
      <protection locked="0"/>
    </xf>
    <xf numFmtId="49" fontId="9" fillId="0" borderId="30" xfId="24" applyNumberFormat="1" applyFont="1" applyFill="1" applyBorder="1" applyAlignment="1" applyProtection="1">
      <alignment horizontal="center" vertical="center"/>
      <protection locked="0"/>
    </xf>
    <xf numFmtId="49" fontId="2" fillId="0" borderId="21" xfId="24" applyNumberFormat="1" applyFont="1" applyFill="1" applyBorder="1" applyAlignment="1" applyProtection="1">
      <alignment vertical="top"/>
      <protection locked="0"/>
    </xf>
    <xf numFmtId="49" fontId="2" fillId="0" borderId="22" xfId="24" applyNumberFormat="1" applyFont="1" applyFill="1" applyBorder="1" applyAlignment="1" applyProtection="1">
      <alignment vertical="top"/>
      <protection locked="0"/>
    </xf>
    <xf numFmtId="49" fontId="2" fillId="0" borderId="30" xfId="24" applyNumberFormat="1" applyFont="1" applyFill="1" applyBorder="1" applyAlignment="1" applyProtection="1">
      <alignment vertical="top"/>
      <protection locked="0"/>
    </xf>
    <xf numFmtId="0" fontId="2" fillId="2" borderId="23" xfId="24" applyFont="1" applyFill="1" applyBorder="1" applyAlignment="1" applyProtection="1">
      <alignment horizontal="center" vertical="center" textRotation="255" wrapText="1"/>
      <protection/>
    </xf>
    <xf numFmtId="0" fontId="2" fillId="2" borderId="8" xfId="24" applyFont="1" applyFill="1" applyBorder="1" applyAlignment="1" applyProtection="1">
      <alignment horizontal="center" vertical="center" textRotation="255" wrapText="1"/>
      <protection/>
    </xf>
    <xf numFmtId="0" fontId="2" fillId="2" borderId="29" xfId="24" applyFont="1" applyFill="1" applyBorder="1" applyAlignment="1" applyProtection="1">
      <alignment horizontal="center" vertical="center" textRotation="255" wrapText="1"/>
      <protection/>
    </xf>
    <xf numFmtId="0" fontId="2" fillId="2" borderId="2" xfId="24" applyFont="1" applyFill="1" applyBorder="1" applyAlignment="1" applyProtection="1">
      <alignment horizontal="center" vertical="center" textRotation="255" wrapText="1"/>
      <protection/>
    </xf>
    <xf numFmtId="0" fontId="2" fillId="2" borderId="20" xfId="24" applyFont="1" applyFill="1" applyBorder="1" applyAlignment="1" applyProtection="1">
      <alignment horizontal="center" vertical="center" textRotation="255" wrapText="1"/>
      <protection/>
    </xf>
    <xf numFmtId="0" fontId="2" fillId="2" borderId="12" xfId="24" applyFont="1" applyFill="1" applyBorder="1" applyAlignment="1" applyProtection="1">
      <alignment horizontal="center" vertical="center" textRotation="255" wrapText="1"/>
      <protection/>
    </xf>
    <xf numFmtId="0" fontId="9" fillId="0" borderId="21" xfId="24" applyFont="1" applyFill="1" applyBorder="1" applyAlignment="1" applyProtection="1">
      <alignment vertical="center"/>
      <protection/>
    </xf>
    <xf numFmtId="0" fontId="9" fillId="0" borderId="22" xfId="24" applyFont="1" applyFill="1" applyBorder="1" applyAlignment="1" applyProtection="1">
      <alignment vertical="center"/>
      <protection/>
    </xf>
    <xf numFmtId="0" fontId="9" fillId="0" borderId="64" xfId="24" applyFont="1" applyFill="1" applyBorder="1" applyAlignment="1" applyProtection="1">
      <alignment vertical="center"/>
      <protection/>
    </xf>
    <xf numFmtId="14" fontId="9" fillId="3" borderId="21" xfId="23" applyNumberFormat="1" applyFont="1" applyFill="1" applyBorder="1" applyAlignment="1" applyProtection="1">
      <alignment horizontal="center" vertical="center"/>
      <protection locked="0"/>
    </xf>
    <xf numFmtId="14" fontId="9" fillId="3" borderId="22" xfId="23" applyNumberFormat="1" applyFont="1" applyFill="1" applyBorder="1" applyAlignment="1" applyProtection="1">
      <alignment horizontal="center" vertical="center"/>
      <protection locked="0"/>
    </xf>
    <xf numFmtId="14" fontId="9" fillId="3" borderId="30" xfId="23" applyNumberFormat="1" applyFont="1" applyFill="1" applyBorder="1" applyAlignment="1" applyProtection="1">
      <alignment horizontal="center" vertical="center"/>
      <protection locked="0"/>
    </xf>
    <xf numFmtId="0" fontId="11" fillId="0" borderId="0" xfId="24" applyFont="1" applyProtection="1">
      <alignment/>
      <protection/>
    </xf>
    <xf numFmtId="0" fontId="2" fillId="2" borderId="23" xfId="24" applyFont="1" applyFill="1" applyBorder="1" applyAlignment="1" applyProtection="1">
      <alignment vertical="center" wrapText="1"/>
      <protection/>
    </xf>
    <xf numFmtId="0" fontId="2" fillId="2" borderId="7" xfId="24" applyFont="1" applyFill="1" applyBorder="1" applyAlignment="1" applyProtection="1">
      <alignment vertical="center" wrapText="1"/>
      <protection/>
    </xf>
    <xf numFmtId="0" fontId="2" fillId="2" borderId="8" xfId="24" applyFont="1" applyFill="1" applyBorder="1" applyAlignment="1" applyProtection="1">
      <alignment vertical="center" wrapText="1"/>
      <protection/>
    </xf>
    <xf numFmtId="0" fontId="2" fillId="2" borderId="20" xfId="24" applyFont="1" applyFill="1" applyBorder="1" applyAlignment="1" applyProtection="1">
      <alignment vertical="center" wrapText="1"/>
      <protection/>
    </xf>
    <xf numFmtId="0" fontId="2" fillId="2" borderId="11" xfId="24" applyFont="1" applyFill="1" applyBorder="1" applyAlignment="1" applyProtection="1">
      <alignment vertical="center" wrapText="1"/>
      <protection/>
    </xf>
    <xf numFmtId="0" fontId="2" fillId="2" borderId="12" xfId="24" applyFont="1" applyFill="1" applyBorder="1" applyAlignment="1" applyProtection="1">
      <alignment vertical="center" wrapText="1"/>
      <protection/>
    </xf>
    <xf numFmtId="0" fontId="2" fillId="3" borderId="21" xfId="24" applyFont="1" applyFill="1" applyBorder="1" applyAlignment="1" applyProtection="1">
      <alignment horizontal="center" vertical="center"/>
      <protection locked="0"/>
    </xf>
    <xf numFmtId="0" fontId="2" fillId="3" borderId="30" xfId="24" applyFont="1" applyFill="1" applyBorder="1" applyAlignment="1" applyProtection="1">
      <alignment horizontal="center" vertical="center"/>
      <protection locked="0"/>
    </xf>
    <xf numFmtId="0" fontId="2" fillId="0" borderId="65" xfId="24" applyFont="1" applyFill="1" applyBorder="1" applyAlignment="1" applyProtection="1">
      <alignment horizontal="center" vertical="center"/>
      <protection/>
    </xf>
    <xf numFmtId="0" fontId="2" fillId="0" borderId="66" xfId="24" applyFont="1" applyFill="1" applyBorder="1" applyAlignment="1" applyProtection="1">
      <alignment horizontal="center" vertical="center"/>
      <protection/>
    </xf>
    <xf numFmtId="49" fontId="2" fillId="0" borderId="21" xfId="24" applyNumberFormat="1" applyFont="1" applyFill="1" applyBorder="1" applyAlignment="1" applyProtection="1">
      <alignment vertical="center" shrinkToFit="1"/>
      <protection locked="0"/>
    </xf>
    <xf numFmtId="49" fontId="2" fillId="0" borderId="22" xfId="24" applyNumberFormat="1" applyFont="1" applyFill="1" applyBorder="1" applyAlignment="1" applyProtection="1">
      <alignment vertical="center" shrinkToFit="1"/>
      <protection locked="0"/>
    </xf>
    <xf numFmtId="49" fontId="2" fillId="0" borderId="30" xfId="24" applyNumberFormat="1" applyFont="1" applyFill="1" applyBorder="1" applyAlignment="1" applyProtection="1">
      <alignment vertical="center" shrinkToFit="1"/>
      <protection locked="0"/>
    </xf>
    <xf numFmtId="0" fontId="2" fillId="0" borderId="0" xfId="25" applyFont="1" applyFill="1" applyAlignment="1" applyProtection="1">
      <alignment wrapText="1"/>
      <protection/>
    </xf>
    <xf numFmtId="0" fontId="2" fillId="0" borderId="0" xfId="25" applyFont="1" applyFill="1" applyProtection="1">
      <alignment/>
      <protection/>
    </xf>
    <xf numFmtId="0" fontId="2" fillId="0" borderId="0" xfId="25" applyFont="1" applyFill="1" applyAlignment="1" applyProtection="1">
      <alignment vertical="top" wrapText="1"/>
      <protection/>
    </xf>
    <xf numFmtId="0" fontId="2" fillId="0" borderId="51" xfId="25" applyFont="1" applyFill="1" applyBorder="1" applyAlignment="1" applyProtection="1">
      <alignment vertical="top" wrapText="1"/>
      <protection locked="0"/>
    </xf>
    <xf numFmtId="0" fontId="2" fillId="0" borderId="41" xfId="25" applyFont="1" applyFill="1" applyBorder="1" applyAlignment="1" applyProtection="1">
      <alignment vertical="top" wrapText="1"/>
      <protection locked="0"/>
    </xf>
    <xf numFmtId="0" fontId="2" fillId="0" borderId="52" xfId="25" applyFont="1" applyFill="1" applyBorder="1" applyAlignment="1" applyProtection="1">
      <alignment vertical="top" wrapText="1"/>
      <protection locked="0"/>
    </xf>
    <xf numFmtId="0" fontId="2" fillId="0" borderId="1" xfId="25" applyFont="1" applyFill="1" applyBorder="1" applyAlignment="1" applyProtection="1">
      <alignment vertical="top" wrapText="1"/>
      <protection locked="0"/>
    </xf>
    <xf numFmtId="0" fontId="2" fillId="0" borderId="0" xfId="25" applyFont="1" applyFill="1" applyBorder="1" applyAlignment="1" applyProtection="1">
      <alignment vertical="top" wrapText="1"/>
      <protection locked="0"/>
    </xf>
    <xf numFmtId="0" fontId="2" fillId="0" borderId="34" xfId="25" applyFont="1" applyFill="1" applyBorder="1" applyAlignment="1" applyProtection="1">
      <alignment vertical="top" wrapText="1"/>
      <protection locked="0"/>
    </xf>
    <xf numFmtId="0" fontId="2" fillId="0" borderId="65" xfId="25" applyFont="1" applyFill="1" applyBorder="1" applyAlignment="1" applyProtection="1">
      <alignment vertical="top" wrapText="1"/>
      <protection locked="0"/>
    </xf>
    <xf numFmtId="0" fontId="2" fillId="0" borderId="27" xfId="25" applyFont="1" applyFill="1" applyBorder="1" applyAlignment="1" applyProtection="1">
      <alignment vertical="top" wrapText="1"/>
      <protection locked="0"/>
    </xf>
    <xf numFmtId="0" fontId="2" fillId="0" borderId="66" xfId="25" applyFont="1" applyFill="1" applyBorder="1" applyAlignment="1" applyProtection="1">
      <alignment vertical="top" wrapText="1"/>
      <protection locked="0"/>
    </xf>
    <xf numFmtId="0" fontId="2" fillId="0" borderId="56" xfId="25" applyFont="1" applyFill="1" applyBorder="1" applyAlignment="1" applyProtection="1">
      <alignment vertical="center" textRotation="255"/>
      <protection/>
    </xf>
    <xf numFmtId="0" fontId="2" fillId="0" borderId="35" xfId="25" applyFont="1" applyFill="1" applyBorder="1" applyAlignment="1" applyProtection="1">
      <alignment vertical="center" textRotation="255"/>
      <protection/>
    </xf>
    <xf numFmtId="0" fontId="2" fillId="0" borderId="67" xfId="25" applyFont="1" applyFill="1" applyBorder="1" applyAlignment="1" applyProtection="1">
      <alignment vertical="center" textRotation="255"/>
      <protection/>
    </xf>
    <xf numFmtId="0" fontId="2" fillId="0" borderId="21" xfId="25" applyFont="1" applyFill="1" applyBorder="1" applyAlignment="1" applyProtection="1">
      <alignment vertical="center" wrapText="1"/>
      <protection locked="0"/>
    </xf>
    <xf numFmtId="0" fontId="2" fillId="0" borderId="22" xfId="25" applyFont="1" applyFill="1" applyBorder="1" applyAlignment="1" applyProtection="1">
      <alignment vertical="center" wrapText="1"/>
      <protection locked="0"/>
    </xf>
    <xf numFmtId="0" fontId="2" fillId="0" borderId="30" xfId="25" applyFont="1" applyFill="1" applyBorder="1" applyAlignment="1" applyProtection="1">
      <alignment vertical="center" wrapText="1"/>
      <protection locked="0"/>
    </xf>
    <xf numFmtId="0" fontId="2" fillId="0" borderId="68" xfId="25" applyFont="1" applyFill="1" applyBorder="1" applyAlignment="1" applyProtection="1">
      <alignment vertical="top" wrapText="1"/>
      <protection/>
    </xf>
    <xf numFmtId="0" fontId="2" fillId="0" borderId="18" xfId="25" applyFont="1" applyFill="1" applyBorder="1" applyAlignment="1" applyProtection="1">
      <alignment vertical="top"/>
      <protection/>
    </xf>
    <xf numFmtId="0" fontId="2" fillId="0" borderId="43" xfId="25" applyFont="1" applyFill="1" applyBorder="1" applyAlignment="1" applyProtection="1">
      <alignment vertical="top"/>
      <protection/>
    </xf>
    <xf numFmtId="0" fontId="2" fillId="0" borderId="0" xfId="25" applyFont="1" applyFill="1" applyBorder="1" applyProtection="1">
      <alignment/>
      <protection/>
    </xf>
    <xf numFmtId="0" fontId="9" fillId="0" borderId="5" xfId="25" applyFont="1" applyFill="1" applyBorder="1" applyAlignment="1" applyProtection="1">
      <alignment vertical="center" wrapText="1"/>
      <protection/>
    </xf>
    <xf numFmtId="0" fontId="9" fillId="0" borderId="24" xfId="25" applyFont="1" applyFill="1" applyBorder="1" applyAlignment="1" applyProtection="1">
      <alignment vertical="center" wrapText="1"/>
      <protection/>
    </xf>
    <xf numFmtId="0" fontId="9" fillId="0" borderId="9" xfId="25" applyFont="1" applyFill="1" applyBorder="1" applyAlignment="1" applyProtection="1">
      <alignment vertical="center" wrapText="1"/>
      <protection/>
    </xf>
    <xf numFmtId="0" fontId="2" fillId="0" borderId="21" xfId="25" applyFont="1" applyFill="1" applyBorder="1" applyAlignment="1" applyProtection="1">
      <alignment vertical="center"/>
      <protection locked="0"/>
    </xf>
    <xf numFmtId="0" fontId="2" fillId="0" borderId="22" xfId="25" applyFont="1" applyFill="1" applyBorder="1" applyAlignment="1" applyProtection="1">
      <alignment vertical="center"/>
      <protection locked="0"/>
    </xf>
    <xf numFmtId="0" fontId="2" fillId="0" borderId="30" xfId="25" applyFont="1" applyFill="1" applyBorder="1" applyAlignment="1" applyProtection="1">
      <alignment vertical="center"/>
      <protection locked="0"/>
    </xf>
    <xf numFmtId="49" fontId="12" fillId="0" borderId="21" xfId="25" applyNumberFormat="1" applyFont="1" applyFill="1" applyBorder="1" applyAlignment="1" applyProtection="1">
      <alignment horizontal="center" vertical="center"/>
      <protection/>
    </xf>
    <xf numFmtId="49" fontId="12" fillId="0" borderId="22" xfId="25" applyNumberFormat="1" applyFont="1" applyFill="1" applyBorder="1" applyAlignment="1" applyProtection="1">
      <alignment horizontal="center" vertical="center"/>
      <protection/>
    </xf>
    <xf numFmtId="49" fontId="12" fillId="0" borderId="30" xfId="25" applyNumberFormat="1" applyFont="1" applyFill="1" applyBorder="1" applyAlignment="1" applyProtection="1">
      <alignment horizontal="center" vertical="center"/>
      <protection/>
    </xf>
    <xf numFmtId="0" fontId="6" fillId="0" borderId="0" xfId="25" applyFont="1" applyFill="1" applyBorder="1" applyAlignment="1" applyProtection="1">
      <alignment horizontal="center" vertical="center"/>
      <protection/>
    </xf>
    <xf numFmtId="0" fontId="2" fillId="0" borderId="23" xfId="25" applyFont="1" applyFill="1" applyBorder="1" applyAlignment="1" applyProtection="1">
      <alignment vertical="center" wrapText="1"/>
      <protection/>
    </xf>
    <xf numFmtId="0" fontId="2" fillId="0" borderId="29" xfId="25" applyFont="1" applyFill="1" applyBorder="1" applyAlignment="1" applyProtection="1">
      <alignment vertical="center" wrapText="1"/>
      <protection/>
    </xf>
    <xf numFmtId="0" fontId="2" fillId="0" borderId="20" xfId="25" applyFont="1" applyFill="1" applyBorder="1" applyAlignment="1" applyProtection="1">
      <alignment vertical="center" wrapText="1"/>
      <protection/>
    </xf>
    <xf numFmtId="0" fontId="2" fillId="0" borderId="21" xfId="26" applyFont="1" applyFill="1" applyBorder="1" applyAlignment="1" applyProtection="1">
      <alignment vertical="center" wrapText="1"/>
      <protection locked="0"/>
    </xf>
    <xf numFmtId="0" fontId="2" fillId="0" borderId="22" xfId="26" applyFont="1" applyFill="1" applyBorder="1" applyAlignment="1" applyProtection="1">
      <alignment vertical="center" wrapText="1"/>
      <protection locked="0"/>
    </xf>
    <xf numFmtId="0" fontId="2" fillId="0" borderId="30" xfId="26" applyFont="1" applyFill="1" applyBorder="1" applyAlignment="1" applyProtection="1">
      <alignment vertical="center" wrapText="1"/>
      <protection locked="0"/>
    </xf>
    <xf numFmtId="0" fontId="2" fillId="0" borderId="69" xfId="26" applyFont="1" applyFill="1" applyBorder="1" applyAlignment="1" applyProtection="1">
      <alignment horizontal="left" vertical="center" wrapText="1"/>
      <protection/>
    </xf>
    <xf numFmtId="0" fontId="0" fillId="0" borderId="27" xfId="0" applyBorder="1" applyAlignment="1">
      <alignment vertical="center" wrapText="1"/>
    </xf>
    <xf numFmtId="0" fontId="2" fillId="0" borderId="21" xfId="26" applyFont="1" applyFill="1" applyBorder="1" applyAlignment="1" applyProtection="1">
      <alignment horizontal="left" vertical="center" wrapText="1"/>
      <protection locked="0"/>
    </xf>
    <xf numFmtId="0" fontId="0" fillId="0" borderId="22" xfId="0" applyBorder="1" applyAlignment="1" applyProtection="1">
      <alignment vertical="center" wrapText="1"/>
      <protection locked="0"/>
    </xf>
    <xf numFmtId="0" fontId="0" fillId="0" borderId="30" xfId="0" applyBorder="1" applyAlignment="1" applyProtection="1">
      <alignment vertical="center" wrapText="1"/>
      <protection locked="0"/>
    </xf>
    <xf numFmtId="0" fontId="2" fillId="0" borderId="0" xfId="26" applyFont="1" applyFill="1" applyBorder="1" applyProtection="1">
      <alignment/>
      <protection/>
    </xf>
    <xf numFmtId="49" fontId="12" fillId="0" borderId="21" xfId="26" applyNumberFormat="1" applyFont="1" applyFill="1" applyBorder="1" applyAlignment="1" applyProtection="1">
      <alignment horizontal="center" vertical="center"/>
      <protection/>
    </xf>
    <xf numFmtId="49" fontId="12" fillId="0" borderId="22" xfId="26" applyNumberFormat="1" applyFont="1" applyFill="1" applyBorder="1" applyAlignment="1" applyProtection="1">
      <alignment horizontal="center" vertical="center"/>
      <protection/>
    </xf>
    <xf numFmtId="49" fontId="12" fillId="0" borderId="30" xfId="26" applyNumberFormat="1" applyFont="1" applyFill="1" applyBorder="1" applyAlignment="1" applyProtection="1">
      <alignment horizontal="center" vertical="center"/>
      <protection/>
    </xf>
    <xf numFmtId="0" fontId="6" fillId="0" borderId="0" xfId="26" applyFont="1" applyFill="1" applyBorder="1" applyAlignment="1" applyProtection="1">
      <alignment horizontal="center" vertical="center"/>
      <protection/>
    </xf>
    <xf numFmtId="0" fontId="2" fillId="0" borderId="41" xfId="26" applyFont="1" applyFill="1" applyBorder="1" applyAlignment="1" applyProtection="1">
      <alignment vertical="center" wrapText="1"/>
      <protection locked="0"/>
    </xf>
    <xf numFmtId="0" fontId="2" fillId="0" borderId="52" xfId="26" applyFont="1" applyFill="1" applyBorder="1" applyAlignment="1" applyProtection="1">
      <alignment vertical="center" wrapText="1"/>
      <protection locked="0"/>
    </xf>
    <xf numFmtId="0" fontId="2" fillId="0" borderId="23" xfId="26" applyFont="1" applyFill="1" applyBorder="1" applyAlignment="1" applyProtection="1">
      <alignment vertical="top" wrapText="1"/>
      <protection/>
    </xf>
    <xf numFmtId="0" fontId="0" fillId="0" borderId="8" xfId="0" applyBorder="1" applyAlignment="1" applyProtection="1">
      <alignment vertical="top" wrapText="1"/>
      <protection/>
    </xf>
    <xf numFmtId="0" fontId="0" fillId="0" borderId="29" xfId="0" applyBorder="1" applyAlignment="1" applyProtection="1">
      <alignment vertical="top" wrapText="1"/>
      <protection/>
    </xf>
    <xf numFmtId="0" fontId="0" fillId="0" borderId="2" xfId="0" applyBorder="1" applyAlignment="1" applyProtection="1">
      <alignment vertical="top" wrapText="1"/>
      <protection/>
    </xf>
    <xf numFmtId="0" fontId="0" fillId="0" borderId="29" xfId="0" applyBorder="1" applyAlignment="1" applyProtection="1">
      <alignment vertical="top"/>
      <protection/>
    </xf>
    <xf numFmtId="0" fontId="0" fillId="0" borderId="2" xfId="0" applyBorder="1" applyAlignment="1" applyProtection="1">
      <alignment vertical="top"/>
      <protection/>
    </xf>
    <xf numFmtId="0" fontId="0" fillId="0" borderId="20" xfId="0" applyBorder="1" applyAlignment="1">
      <alignment vertical="top"/>
    </xf>
    <xf numFmtId="0" fontId="0" fillId="0" borderId="12" xfId="0" applyBorder="1" applyAlignment="1">
      <alignment vertical="top"/>
    </xf>
    <xf numFmtId="0" fontId="2" fillId="3" borderId="51" xfId="26" applyFont="1" applyFill="1" applyBorder="1" applyAlignment="1" applyProtection="1">
      <alignment vertical="center" wrapText="1"/>
      <protection locked="0"/>
    </xf>
    <xf numFmtId="0" fontId="0" fillId="3" borderId="52" xfId="0" applyFill="1" applyBorder="1" applyAlignment="1" applyProtection="1">
      <alignment vertical="center" wrapText="1"/>
      <protection locked="0"/>
    </xf>
    <xf numFmtId="0" fontId="0" fillId="0" borderId="7" xfId="0" applyBorder="1" applyAlignment="1" applyProtection="1">
      <alignment vertical="center"/>
      <protection/>
    </xf>
    <xf numFmtId="0" fontId="0" fillId="0" borderId="8" xfId="0" applyBorder="1" applyAlignment="1" applyProtection="1">
      <alignment vertical="center"/>
      <protection/>
    </xf>
    <xf numFmtId="0" fontId="2" fillId="0" borderId="3" xfId="26" applyFont="1" applyFill="1" applyBorder="1" applyAlignment="1" applyProtection="1">
      <alignment horizontal="left" vertical="center" wrapText="1"/>
      <protection/>
    </xf>
    <xf numFmtId="0" fontId="0" fillId="0" borderId="16" xfId="0" applyBorder="1" applyAlignment="1">
      <alignment vertical="center"/>
    </xf>
    <xf numFmtId="0" fontId="0" fillId="0" borderId="4" xfId="0" applyBorder="1" applyAlignment="1">
      <alignment vertical="center"/>
    </xf>
    <xf numFmtId="0" fontId="2" fillId="0" borderId="3" xfId="26" applyFont="1" applyFill="1" applyBorder="1" applyAlignment="1" applyProtection="1">
      <alignment vertical="center" wrapText="1"/>
      <protection/>
    </xf>
    <xf numFmtId="0" fontId="2" fillId="0" borderId="16" xfId="26" applyFont="1" applyFill="1" applyBorder="1" applyAlignment="1" applyProtection="1">
      <alignment vertical="center" wrapText="1"/>
      <protection/>
    </xf>
    <xf numFmtId="0" fontId="2" fillId="0" borderId="4" xfId="26" applyFont="1" applyFill="1" applyBorder="1" applyAlignment="1" applyProtection="1">
      <alignment vertical="center" wrapText="1"/>
      <protection/>
    </xf>
    <xf numFmtId="0" fontId="2" fillId="3" borderId="21" xfId="26" applyFont="1" applyFill="1" applyBorder="1" applyAlignment="1" applyProtection="1">
      <alignment vertical="center" wrapText="1"/>
      <protection locked="0"/>
    </xf>
    <xf numFmtId="0" fontId="2" fillId="3" borderId="30" xfId="26" applyFont="1" applyFill="1" applyBorder="1" applyAlignment="1" applyProtection="1">
      <alignment vertical="center" wrapText="1"/>
      <protection locked="0"/>
    </xf>
    <xf numFmtId="0" fontId="2" fillId="0" borderId="11" xfId="26" applyFont="1" applyFill="1" applyBorder="1" applyAlignment="1" applyProtection="1">
      <alignment vertical="center" wrapText="1"/>
      <protection/>
    </xf>
    <xf numFmtId="0" fontId="2" fillId="0" borderId="12" xfId="26" applyFont="1" applyFill="1" applyBorder="1" applyAlignment="1" applyProtection="1">
      <alignment vertical="center" wrapText="1"/>
      <protection/>
    </xf>
    <xf numFmtId="0" fontId="2" fillId="0" borderId="20" xfId="26" applyFont="1" applyFill="1" applyBorder="1" applyAlignment="1" applyProtection="1">
      <alignment vertical="center" wrapText="1"/>
      <protection/>
    </xf>
    <xf numFmtId="0" fontId="2" fillId="0" borderId="3" xfId="26" applyFont="1" applyFill="1" applyBorder="1" applyAlignment="1" applyProtection="1">
      <alignment vertical="center"/>
      <protection/>
    </xf>
    <xf numFmtId="0" fontId="2" fillId="0" borderId="16" xfId="26" applyFont="1" applyFill="1" applyBorder="1" applyAlignment="1" applyProtection="1">
      <alignment vertical="center"/>
      <protection/>
    </xf>
    <xf numFmtId="0" fontId="2" fillId="0" borderId="4" xfId="26" applyFont="1" applyFill="1" applyBorder="1" applyAlignment="1" applyProtection="1">
      <alignment vertical="center"/>
      <protection/>
    </xf>
    <xf numFmtId="0" fontId="0" fillId="0" borderId="8" xfId="0" applyBorder="1" applyAlignment="1">
      <alignment vertical="top" wrapText="1"/>
    </xf>
    <xf numFmtId="0" fontId="0" fillId="0" borderId="29" xfId="0" applyBorder="1" applyAlignment="1">
      <alignment vertical="top"/>
    </xf>
    <xf numFmtId="0" fontId="0" fillId="0" borderId="2" xfId="0" applyBorder="1" applyAlignment="1">
      <alignment vertical="top"/>
    </xf>
    <xf numFmtId="0" fontId="2" fillId="0" borderId="13" xfId="26" applyFont="1" applyFill="1" applyBorder="1" applyAlignment="1" applyProtection="1">
      <alignment horizontal="right" vertical="center" wrapText="1"/>
      <protection/>
    </xf>
    <xf numFmtId="0" fontId="2" fillId="0" borderId="36" xfId="26" applyFont="1" applyFill="1" applyBorder="1" applyAlignment="1" applyProtection="1">
      <alignment horizontal="right" vertical="center" wrapText="1"/>
      <protection/>
    </xf>
    <xf numFmtId="0" fontId="2" fillId="0" borderId="37" xfId="26" applyFont="1" applyFill="1" applyBorder="1" applyAlignment="1" applyProtection="1">
      <alignment horizontal="right" vertical="center" wrapText="1"/>
      <protection/>
    </xf>
    <xf numFmtId="0" fontId="2" fillId="0" borderId="3" xfId="26" applyFont="1" applyFill="1" applyBorder="1" applyAlignment="1" applyProtection="1">
      <alignment horizontal="left" vertical="center"/>
      <protection/>
    </xf>
    <xf numFmtId="0" fontId="11" fillId="0" borderId="15" xfId="32" applyFont="1" applyBorder="1" applyAlignment="1">
      <alignment vertical="top" wrapText="1"/>
      <protection/>
    </xf>
    <xf numFmtId="0" fontId="2" fillId="0" borderId="3" xfId="32" applyFont="1" applyBorder="1" applyAlignment="1">
      <alignment horizontal="center" vertical="center" wrapText="1"/>
      <protection/>
    </xf>
    <xf numFmtId="0" fontId="2" fillId="0" borderId="16" xfId="32" applyFont="1" applyBorder="1" applyAlignment="1">
      <alignment horizontal="center" vertical="center" wrapText="1"/>
      <protection/>
    </xf>
    <xf numFmtId="0" fontId="2" fillId="0" borderId="4" xfId="32" applyFont="1" applyBorder="1" applyAlignment="1">
      <alignment horizontal="center" vertical="center" wrapText="1"/>
      <protection/>
    </xf>
    <xf numFmtId="0" fontId="2" fillId="0" borderId="16" xfId="32" applyFont="1" applyBorder="1" applyAlignment="1">
      <alignment horizontal="right" vertical="center" wrapText="1"/>
      <protection/>
    </xf>
    <xf numFmtId="0" fontId="2" fillId="0" borderId="46" xfId="32" applyFont="1" applyBorder="1" applyAlignment="1">
      <alignment horizontal="right" vertical="center" wrapText="1"/>
      <protection/>
    </xf>
    <xf numFmtId="0" fontId="2" fillId="0" borderId="4" xfId="32" applyFont="1" applyBorder="1" applyAlignment="1">
      <alignment horizontal="right" vertical="center" wrapText="1"/>
      <protection/>
    </xf>
    <xf numFmtId="42" fontId="11" fillId="0" borderId="15" xfId="32" applyNumberFormat="1" applyFont="1" applyBorder="1" applyAlignment="1">
      <alignment vertical="center"/>
      <protection/>
    </xf>
    <xf numFmtId="0" fontId="19" fillId="0" borderId="0" xfId="32" applyFont="1" applyAlignment="1">
      <alignment horizontal="center" vertical="center"/>
      <protection/>
    </xf>
    <xf numFmtId="0" fontId="2" fillId="0" borderId="29" xfId="32" applyFont="1" applyFill="1" applyBorder="1" applyAlignment="1">
      <alignment horizontal="left" vertical="center" wrapText="1" indent="1"/>
      <protection/>
    </xf>
    <xf numFmtId="0" fontId="2" fillId="0" borderId="0" xfId="32" applyFont="1" applyFill="1" applyBorder="1" applyAlignment="1">
      <alignment horizontal="left" vertical="center" wrapText="1" indent="1"/>
      <protection/>
    </xf>
    <xf numFmtId="0" fontId="2" fillId="0" borderId="20" xfId="32" applyFont="1" applyFill="1" applyBorder="1" applyAlignment="1">
      <alignment horizontal="left" vertical="center" wrapText="1" indent="1"/>
      <protection/>
    </xf>
    <xf numFmtId="0" fontId="2" fillId="0" borderId="11" xfId="32" applyFont="1" applyFill="1" applyBorder="1" applyAlignment="1">
      <alignment horizontal="left" vertical="center" wrapText="1" indent="1"/>
      <protection/>
    </xf>
    <xf numFmtId="0" fontId="2" fillId="0" borderId="4" xfId="32" applyFont="1" applyBorder="1" applyAlignment="1">
      <alignment horizontal="center" vertical="center"/>
      <protection/>
    </xf>
    <xf numFmtId="0" fontId="2" fillId="0" borderId="15" xfId="32" applyFont="1" applyBorder="1" applyAlignment="1">
      <alignment horizontal="center" vertical="center"/>
      <protection/>
    </xf>
    <xf numFmtId="0" fontId="2" fillId="0" borderId="23" xfId="32" applyFont="1" applyBorder="1" applyAlignment="1">
      <alignment horizontal="left" vertical="center" indent="1"/>
      <protection/>
    </xf>
    <xf numFmtId="0" fontId="2" fillId="0" borderId="7" xfId="32" applyFont="1" applyBorder="1" applyAlignment="1">
      <alignment horizontal="left" vertical="center" indent="1"/>
      <protection/>
    </xf>
    <xf numFmtId="49" fontId="12" fillId="0" borderId="21" xfId="32" applyNumberFormat="1" applyFont="1" applyBorder="1" applyAlignment="1">
      <alignment horizontal="center" vertical="center"/>
      <protection/>
    </xf>
    <xf numFmtId="49" fontId="12" fillId="0" borderId="30" xfId="32" applyNumberFormat="1" applyFont="1" applyBorder="1" applyAlignment="1">
      <alignment horizontal="center" vertical="center"/>
      <protection/>
    </xf>
    <xf numFmtId="0" fontId="2" fillId="4" borderId="21" xfId="32" applyFont="1" applyFill="1" applyBorder="1" applyAlignment="1">
      <alignment horizontal="left" vertical="center" indent="1" shrinkToFit="1"/>
      <protection/>
    </xf>
    <xf numFmtId="0" fontId="2" fillId="4" borderId="22" xfId="32" applyFont="1" applyFill="1" applyBorder="1" applyAlignment="1">
      <alignment horizontal="left" vertical="center" indent="1" shrinkToFit="1"/>
      <protection/>
    </xf>
    <xf numFmtId="0" fontId="2" fillId="4" borderId="30" xfId="32" applyFont="1" applyFill="1" applyBorder="1" applyAlignment="1">
      <alignment horizontal="left" vertical="center" indent="1" shrinkToFit="1"/>
      <protection/>
    </xf>
    <xf numFmtId="0" fontId="2" fillId="0" borderId="15" xfId="32" applyFont="1" applyBorder="1" applyAlignment="1">
      <alignment/>
      <protection/>
    </xf>
    <xf numFmtId="0" fontId="0" fillId="0" borderId="15" xfId="0" applyBorder="1" applyAlignment="1">
      <alignment/>
    </xf>
    <xf numFmtId="0" fontId="0" fillId="0" borderId="0" xfId="32" applyFont="1" applyAlignment="1">
      <alignment horizontal="center"/>
      <protection/>
    </xf>
    <xf numFmtId="0" fontId="0" fillId="0" borderId="0" xfId="32" applyFont="1" applyAlignment="1">
      <alignment/>
      <protection/>
    </xf>
    <xf numFmtId="0" fontId="0" fillId="0" borderId="0" xfId="0" applyAlignment="1">
      <alignment/>
    </xf>
    <xf numFmtId="0" fontId="2" fillId="0" borderId="15" xfId="32" applyFont="1" applyBorder="1" applyAlignment="1">
      <alignment horizontal="center"/>
      <protection/>
    </xf>
    <xf numFmtId="0" fontId="0" fillId="0" borderId="15" xfId="0" applyBorder="1" applyAlignment="1">
      <alignment horizontal="center"/>
    </xf>
  </cellXfs>
  <cellStyles count="20">
    <cellStyle name="Normal" xfId="0"/>
    <cellStyle name="Percent" xfId="15"/>
    <cellStyle name="Hyperlink" xfId="16"/>
    <cellStyle name="Comma [0]" xfId="17"/>
    <cellStyle name="Comma" xfId="18"/>
    <cellStyle name="Currency [0]" xfId="19"/>
    <cellStyle name="Currency" xfId="20"/>
    <cellStyle name="標準_【参考】簡易Ⅰ　一般土木・設備工事用（簡1，共1・2・3）_様式-共1-Ⅱ①　評価値申告書（共通，JV，CPD）(H24.5改正）" xfId="21"/>
    <cellStyle name="標準_【参考】簡易Ⅰ　一般土木・設備工事用（簡1，共1・2・3）_様式-共2　企業の施工実績等の状況（JV）(H24.5改正）" xfId="22"/>
    <cellStyle name="標準_【参考】簡易Ⅰ　一般土木・設備工事用（簡1，共1・2・3）_様式-共3　配置予定技術者の施工実績，資格等の状況（CPD）(H220729更新）" xfId="23"/>
    <cellStyle name="標準_【参考】簡易Ⅰ　一般土木・設備工事用（簡1，共1・2・3）_様式-共3　配置予定技術者の施工実績等の状況（CPD）(H23.12改正）" xfId="24"/>
    <cellStyle name="標準_【参考】簡易Ⅰ　一般土木・設備工事用（簡1，共1・2・3）_様式-共4　地域貢献活動等の実績説明書(H23.12改正）" xfId="25"/>
    <cellStyle name="標準_【参考】簡易Ⅰ　一般土木・設備工事用（簡1，共1・2・3）_様式-共5　企業の東日本大震災対応(H24.5改正）" xfId="26"/>
    <cellStyle name="標準_【参考】簡易Ⅱ　一般土木工事用　Q様式" xfId="27"/>
    <cellStyle name="標準_●作業中　【評価調書】　土木工事（簡Ⅰ）" xfId="28"/>
    <cellStyle name="標準_Book2_◎H23改正　【手引き挿入資料】　評価項目の表（図のコピー用）(231130 1507受）（現）" xfId="29"/>
    <cellStyle name="標準_Book2_様式-共1-Ⅱ①　評価値申告書（共通，JV，CPD）(H24.5改正）" xfId="30"/>
    <cellStyle name="標準_Book2_様式-共3　配置予定技術者の施工実績等の状況（CPD）(H23.12改正）" xfId="31"/>
    <cellStyle name="標準_youshiki1" xfId="32"/>
    <cellStyle name="Followed Hyperlink" xfId="3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4"/>
  <dimension ref="A1:AC50"/>
  <sheetViews>
    <sheetView showGridLines="0" tabSelected="1" zoomScaleSheetLayoutView="50" workbookViewId="0" topLeftCell="A1">
      <selection activeCell="F5" sqref="F5:M5"/>
    </sheetView>
  </sheetViews>
  <sheetFormatPr defaultColWidth="9.00390625" defaultRowHeight="13.5" outlineLevelCol="1"/>
  <cols>
    <col min="1" max="1" width="9.50390625" style="195" customWidth="1"/>
    <col min="2" max="2" width="30.625" style="195" customWidth="1"/>
    <col min="3" max="3" width="4.625" style="195" customWidth="1"/>
    <col min="4" max="4" width="5.00390625" style="195" bestFit="1" customWidth="1"/>
    <col min="5" max="5" width="4.75390625" style="195" customWidth="1"/>
    <col min="6" max="6" width="11.625" style="195" customWidth="1"/>
    <col min="7" max="7" width="3.125" style="195" customWidth="1"/>
    <col min="8" max="8" width="4.625" style="195" customWidth="1"/>
    <col min="9" max="9" width="3.125" style="195" customWidth="1"/>
    <col min="10" max="10" width="4.125" style="195" bestFit="1" customWidth="1"/>
    <col min="11" max="12" width="3.125" style="195" customWidth="1"/>
    <col min="13" max="13" width="7.125" style="195" bestFit="1" customWidth="1"/>
    <col min="14" max="14" width="5.625" style="195" hidden="1" customWidth="1" outlineLevel="1"/>
    <col min="15" max="15" width="9.00390625" style="195" customWidth="1" collapsed="1"/>
    <col min="16" max="16384" width="9.00390625" style="195" customWidth="1"/>
  </cols>
  <sheetData>
    <row r="1" spans="1:13" s="174" customFormat="1" ht="12.75" thickBot="1">
      <c r="A1" s="173" t="s">
        <v>237</v>
      </c>
      <c r="K1" s="175"/>
      <c r="L1" s="175"/>
      <c r="M1" s="175"/>
    </row>
    <row r="2" spans="6:13" s="174" customFormat="1" ht="15" thickBot="1">
      <c r="F2" s="176" t="s">
        <v>0</v>
      </c>
      <c r="G2" s="373" t="s">
        <v>280</v>
      </c>
      <c r="H2" s="374"/>
      <c r="I2" s="374"/>
      <c r="J2" s="374"/>
      <c r="K2" s="374"/>
      <c r="L2" s="375"/>
      <c r="M2" s="177"/>
    </row>
    <row r="3" spans="1:16" s="180" customFormat="1" ht="24">
      <c r="A3" s="381" t="s">
        <v>1</v>
      </c>
      <c r="B3" s="381"/>
      <c r="C3" s="381"/>
      <c r="D3" s="381"/>
      <c r="E3" s="381"/>
      <c r="F3" s="381"/>
      <c r="G3" s="381"/>
      <c r="H3" s="381"/>
      <c r="I3" s="381"/>
      <c r="J3" s="381"/>
      <c r="K3" s="381"/>
      <c r="L3" s="381"/>
      <c r="M3" s="381"/>
      <c r="N3" s="178"/>
      <c r="O3" s="179"/>
      <c r="P3" s="179"/>
    </row>
    <row r="4" spans="1:16" s="180" customFormat="1" ht="7.5" customHeight="1" thickBot="1">
      <c r="A4" s="181"/>
      <c r="B4" s="181"/>
      <c r="C4" s="181"/>
      <c r="D4" s="181"/>
      <c r="E4" s="181"/>
      <c r="F4" s="181"/>
      <c r="G4" s="181"/>
      <c r="H4" s="181"/>
      <c r="I4" s="181"/>
      <c r="J4" s="181"/>
      <c r="K4" s="181"/>
      <c r="L4" s="181"/>
      <c r="M4" s="181"/>
      <c r="N4" s="181"/>
      <c r="O4" s="179"/>
      <c r="P4" s="179"/>
    </row>
    <row r="5" spans="1:16" s="180" customFormat="1" ht="15" customHeight="1" thickBot="1">
      <c r="A5" s="181"/>
      <c r="B5" s="181"/>
      <c r="C5" s="376" t="s">
        <v>2</v>
      </c>
      <c r="D5" s="377"/>
      <c r="E5" s="377"/>
      <c r="F5" s="378"/>
      <c r="G5" s="379"/>
      <c r="H5" s="379"/>
      <c r="I5" s="379"/>
      <c r="J5" s="379"/>
      <c r="K5" s="379"/>
      <c r="L5" s="379"/>
      <c r="M5" s="380"/>
      <c r="N5" s="181"/>
      <c r="O5" s="179"/>
      <c r="P5" s="179"/>
    </row>
    <row r="6" spans="1:16" s="180" customFormat="1" ht="7.5" customHeight="1" thickBot="1">
      <c r="A6" s="182"/>
      <c r="B6" s="182"/>
      <c r="C6" s="182"/>
      <c r="D6" s="182"/>
      <c r="E6" s="182"/>
      <c r="F6" s="182"/>
      <c r="G6" s="182"/>
      <c r="H6" s="182"/>
      <c r="I6" s="182"/>
      <c r="J6" s="182"/>
      <c r="K6" s="182"/>
      <c r="L6" s="182"/>
      <c r="M6" s="182"/>
      <c r="N6" s="182"/>
      <c r="O6" s="179"/>
      <c r="P6" s="179"/>
    </row>
    <row r="7" spans="1:13" s="174" customFormat="1" ht="15" customHeight="1" thickBot="1">
      <c r="A7" s="176" t="s">
        <v>3</v>
      </c>
      <c r="B7" s="382" t="s">
        <v>281</v>
      </c>
      <c r="C7" s="383"/>
      <c r="D7" s="383"/>
      <c r="E7" s="383"/>
      <c r="F7" s="383"/>
      <c r="G7" s="383"/>
      <c r="H7" s="383"/>
      <c r="I7" s="383"/>
      <c r="J7" s="383"/>
      <c r="K7" s="383"/>
      <c r="L7" s="383"/>
      <c r="M7" s="384"/>
    </row>
    <row r="8" spans="1:13" s="174" customFormat="1" ht="18" customHeight="1" thickBot="1">
      <c r="A8" s="183" t="s">
        <v>4</v>
      </c>
      <c r="B8" s="183"/>
      <c r="C8" s="184"/>
      <c r="F8" s="184"/>
      <c r="G8" s="184"/>
      <c r="H8" s="184"/>
      <c r="I8" s="184"/>
      <c r="J8" s="184"/>
      <c r="K8" s="185"/>
      <c r="L8" s="185"/>
      <c r="M8" s="185"/>
    </row>
    <row r="9" spans="1:29" ht="36.75" thickBot="1">
      <c r="A9" s="186" t="s">
        <v>5</v>
      </c>
      <c r="B9" s="335" t="s">
        <v>6</v>
      </c>
      <c r="C9" s="336"/>
      <c r="D9" s="188" t="s">
        <v>7</v>
      </c>
      <c r="E9" s="189" t="s">
        <v>8</v>
      </c>
      <c r="F9" s="333" t="s">
        <v>9</v>
      </c>
      <c r="G9" s="330"/>
      <c r="H9" s="190" t="s">
        <v>10</v>
      </c>
      <c r="I9" s="188" t="s">
        <v>11</v>
      </c>
      <c r="J9" s="188" t="s">
        <v>12</v>
      </c>
      <c r="K9" s="385" t="s">
        <v>13</v>
      </c>
      <c r="L9" s="386"/>
      <c r="M9" s="188" t="s">
        <v>14</v>
      </c>
      <c r="N9" s="191" t="s">
        <v>238</v>
      </c>
      <c r="O9" s="192"/>
      <c r="P9" s="192"/>
      <c r="Q9" s="192"/>
      <c r="R9" s="193"/>
      <c r="S9" s="193"/>
      <c r="T9" s="194"/>
      <c r="U9" s="194"/>
      <c r="V9" s="194"/>
      <c r="W9" s="194"/>
      <c r="X9" s="194"/>
      <c r="Y9" s="194"/>
      <c r="Z9" s="194"/>
      <c r="AA9" s="194"/>
      <c r="AB9" s="194"/>
      <c r="AC9" s="194"/>
    </row>
    <row r="10" spans="1:29" ht="24" customHeight="1">
      <c r="A10" s="352" t="s">
        <v>239</v>
      </c>
      <c r="B10" s="331" t="s">
        <v>279</v>
      </c>
      <c r="C10" s="331"/>
      <c r="D10" s="196">
        <v>10</v>
      </c>
      <c r="E10" s="189">
        <v>6</v>
      </c>
      <c r="F10" s="410" t="s">
        <v>240</v>
      </c>
      <c r="G10" s="411"/>
      <c r="H10" s="197"/>
      <c r="I10" s="197">
        <v>1</v>
      </c>
      <c r="J10" s="198">
        <f>IF(H10="","",H10*I10)</f>
      </c>
      <c r="K10" s="412">
        <f>IF(H10="","",$D$10*J10/$E$11)</f>
      </c>
      <c r="L10" s="412"/>
      <c r="M10" s="199">
        <f>ROUND(SUM(K10:K10),2)</f>
        <v>0</v>
      </c>
      <c r="N10" s="184" t="s">
        <v>243</v>
      </c>
      <c r="O10" s="192"/>
      <c r="P10" s="192"/>
      <c r="Q10" s="192"/>
      <c r="R10" s="193"/>
      <c r="S10" s="193"/>
      <c r="T10" s="194"/>
      <c r="U10" s="194"/>
      <c r="V10" s="194"/>
      <c r="W10" s="194"/>
      <c r="X10" s="194"/>
      <c r="Y10" s="194"/>
      <c r="Z10" s="194"/>
      <c r="AA10" s="194"/>
      <c r="AB10" s="194"/>
      <c r="AC10" s="194"/>
    </row>
    <row r="11" spans="1:29" ht="12.75" customHeight="1" thickBot="1">
      <c r="A11" s="409"/>
      <c r="B11" s="201"/>
      <c r="C11" s="187"/>
      <c r="D11" s="188"/>
      <c r="E11" s="188">
        <f>SUM(E10:E10)</f>
        <v>6</v>
      </c>
      <c r="F11" s="202"/>
      <c r="G11" s="202"/>
      <c r="H11" s="203"/>
      <c r="I11" s="203"/>
      <c r="J11" s="203"/>
      <c r="K11" s="204"/>
      <c r="L11" s="172"/>
      <c r="M11" s="188"/>
      <c r="N11" s="205"/>
      <c r="O11" s="192"/>
      <c r="P11" s="192"/>
      <c r="Q11" s="192"/>
      <c r="R11" s="193"/>
      <c r="S11" s="193"/>
      <c r="T11" s="194"/>
      <c r="U11" s="194"/>
      <c r="V11" s="194"/>
      <c r="W11" s="194"/>
      <c r="X11" s="194"/>
      <c r="Y11" s="194"/>
      <c r="Z11" s="194"/>
      <c r="AA11" s="194"/>
      <c r="AB11" s="194"/>
      <c r="AC11" s="194"/>
    </row>
    <row r="12" spans="1:29" ht="24" customHeight="1">
      <c r="A12" s="357" t="s">
        <v>33</v>
      </c>
      <c r="B12" s="349" t="s">
        <v>35</v>
      </c>
      <c r="C12" s="331"/>
      <c r="D12" s="186">
        <v>6</v>
      </c>
      <c r="E12" s="176">
        <v>6</v>
      </c>
      <c r="F12" s="332"/>
      <c r="G12" s="328"/>
      <c r="H12" s="206">
        <f>IF(F12&gt;100,0,IF(F12&gt;=80,3,IF(F12&gt;=75,2,IF(F12&gt;=65,1,0))))</f>
        <v>0</v>
      </c>
      <c r="I12" s="186">
        <v>2</v>
      </c>
      <c r="J12" s="186">
        <f>IF(H12="","",H12*I12)</f>
        <v>0</v>
      </c>
      <c r="K12" s="346">
        <f>IF(F12="","",$D$12*J12/$E$12)</f>
      </c>
      <c r="L12" s="346"/>
      <c r="M12" s="207">
        <f>IF(K12="",0,ROUND(K12,2))</f>
        <v>0</v>
      </c>
      <c r="N12" s="184" t="s">
        <v>244</v>
      </c>
      <c r="O12" s="184"/>
      <c r="P12" s="208"/>
      <c r="Q12" s="208"/>
      <c r="R12" s="209"/>
      <c r="S12" s="209"/>
      <c r="T12" s="194"/>
      <c r="U12" s="194"/>
      <c r="V12" s="194"/>
      <c r="W12" s="194"/>
      <c r="X12" s="194"/>
      <c r="Y12" s="194"/>
      <c r="Z12" s="194"/>
      <c r="AA12" s="194"/>
      <c r="AB12" s="194"/>
      <c r="AC12" s="194"/>
    </row>
    <row r="13" spans="1:29" ht="24" customHeight="1">
      <c r="A13" s="358"/>
      <c r="B13" s="349" t="s">
        <v>36</v>
      </c>
      <c r="C13" s="331"/>
      <c r="D13" s="387">
        <v>4</v>
      </c>
      <c r="E13" s="176">
        <v>1</v>
      </c>
      <c r="F13" s="337"/>
      <c r="G13" s="334"/>
      <c r="H13" s="206">
        <f>IF(F13="施工実績あり",1,0)</f>
        <v>0</v>
      </c>
      <c r="I13" s="186">
        <v>1</v>
      </c>
      <c r="J13" s="186">
        <f>IF(H13="","",H13*I13)</f>
        <v>0</v>
      </c>
      <c r="K13" s="346">
        <f>IF(F13="","",$D$13*J13/$E$17)</f>
      </c>
      <c r="L13" s="346"/>
      <c r="M13" s="413">
        <f>ROUND(SUM(K13:K16),2)</f>
        <v>0</v>
      </c>
      <c r="N13" s="184" t="s">
        <v>245</v>
      </c>
      <c r="O13" s="184"/>
      <c r="P13" s="208"/>
      <c r="Q13" s="208"/>
      <c r="R13" s="209"/>
      <c r="S13" s="209"/>
      <c r="T13" s="194"/>
      <c r="U13" s="194"/>
      <c r="V13" s="194"/>
      <c r="W13" s="194"/>
      <c r="X13" s="194"/>
      <c r="Y13" s="194"/>
      <c r="Z13" s="194"/>
      <c r="AA13" s="194"/>
      <c r="AB13" s="194"/>
      <c r="AC13" s="194"/>
    </row>
    <row r="14" spans="1:29" ht="24" customHeight="1">
      <c r="A14" s="358"/>
      <c r="B14" s="349" t="s">
        <v>37</v>
      </c>
      <c r="C14" s="349"/>
      <c r="D14" s="387"/>
      <c r="E14" s="176">
        <v>2</v>
      </c>
      <c r="F14" s="337"/>
      <c r="G14" s="334"/>
      <c r="H14" s="206">
        <f>IF(F14="表彰歴あり",1,0)</f>
        <v>0</v>
      </c>
      <c r="I14" s="186">
        <v>2</v>
      </c>
      <c r="J14" s="186">
        <f>IF(H14="","",H14*I14)</f>
        <v>0</v>
      </c>
      <c r="K14" s="346">
        <f>IF(F14="","",$D$13*J14/$E$17)</f>
      </c>
      <c r="L14" s="346"/>
      <c r="M14" s="413"/>
      <c r="N14" s="184" t="s">
        <v>246</v>
      </c>
      <c r="O14" s="184"/>
      <c r="P14" s="208"/>
      <c r="Q14" s="208"/>
      <c r="R14" s="209"/>
      <c r="S14" s="209"/>
      <c r="T14" s="194"/>
      <c r="U14" s="194"/>
      <c r="V14" s="194"/>
      <c r="W14" s="194"/>
      <c r="X14" s="194"/>
      <c r="Y14" s="194"/>
      <c r="Z14" s="194"/>
      <c r="AA14" s="194"/>
      <c r="AB14" s="194"/>
      <c r="AC14" s="194"/>
    </row>
    <row r="15" spans="1:29" ht="24" customHeight="1">
      <c r="A15" s="358"/>
      <c r="B15" s="349" t="s">
        <v>38</v>
      </c>
      <c r="C15" s="349"/>
      <c r="D15" s="387"/>
      <c r="E15" s="176">
        <v>0</v>
      </c>
      <c r="F15" s="337"/>
      <c r="G15" s="334"/>
      <c r="H15" s="206">
        <f>IF(OR(F15="指名停止あり",F15="文書指導あり"),-1,IF(F15="複数履歴あり",-2,0))</f>
        <v>0</v>
      </c>
      <c r="I15" s="186">
        <v>1</v>
      </c>
      <c r="J15" s="186">
        <f>IF(H15="","",H15*I15)</f>
        <v>0</v>
      </c>
      <c r="K15" s="346">
        <f>IF(F15="","",$D$13*J15/$E$17)</f>
      </c>
      <c r="L15" s="346"/>
      <c r="M15" s="413"/>
      <c r="N15" s="184" t="s">
        <v>247</v>
      </c>
      <c r="O15" s="184"/>
      <c r="P15" s="208"/>
      <c r="Q15" s="208"/>
      <c r="R15" s="209"/>
      <c r="S15" s="209"/>
      <c r="T15" s="194"/>
      <c r="U15" s="194"/>
      <c r="V15" s="194"/>
      <c r="W15" s="194"/>
      <c r="X15" s="194"/>
      <c r="Y15" s="194"/>
      <c r="Z15" s="194"/>
      <c r="AA15" s="194"/>
      <c r="AB15" s="194"/>
      <c r="AC15" s="194"/>
    </row>
    <row r="16" spans="1:29" ht="24" customHeight="1" thickBot="1">
      <c r="A16" s="358"/>
      <c r="B16" s="349" t="s">
        <v>39</v>
      </c>
      <c r="C16" s="349"/>
      <c r="D16" s="388"/>
      <c r="E16" s="176">
        <v>1</v>
      </c>
      <c r="F16" s="367"/>
      <c r="G16" s="368"/>
      <c r="H16" s="206">
        <f>IF(F16="認証取得あり",1,0)</f>
        <v>0</v>
      </c>
      <c r="I16" s="186">
        <v>1</v>
      </c>
      <c r="J16" s="186">
        <f>IF(H16="","",H16*I16)</f>
        <v>0</v>
      </c>
      <c r="K16" s="346">
        <f>IF(F16="","",$D$13*J16/$E$17)</f>
      </c>
      <c r="L16" s="346"/>
      <c r="M16" s="413"/>
      <c r="N16" s="184" t="s">
        <v>248</v>
      </c>
      <c r="O16" s="184"/>
      <c r="P16" s="208"/>
      <c r="Q16" s="208"/>
      <c r="R16" s="209"/>
      <c r="S16" s="209"/>
      <c r="T16" s="194"/>
      <c r="U16" s="194"/>
      <c r="V16" s="194"/>
      <c r="W16" s="194"/>
      <c r="X16" s="194"/>
      <c r="Y16" s="194"/>
      <c r="Z16" s="194"/>
      <c r="AA16" s="194"/>
      <c r="AB16" s="194"/>
      <c r="AC16" s="194"/>
    </row>
    <row r="17" spans="1:29" ht="12.75" thickBot="1">
      <c r="A17" s="359"/>
      <c r="B17" s="212"/>
      <c r="C17" s="212"/>
      <c r="D17" s="187"/>
      <c r="E17" s="186">
        <f>SUM(E13:E16)</f>
        <v>4</v>
      </c>
      <c r="F17" s="184"/>
      <c r="G17" s="184"/>
      <c r="H17" s="213"/>
      <c r="I17" s="184"/>
      <c r="J17" s="184"/>
      <c r="K17" s="214"/>
      <c r="L17" s="214"/>
      <c r="M17" s="215"/>
      <c r="N17" s="208"/>
      <c r="O17" s="184"/>
      <c r="P17" s="208"/>
      <c r="Q17" s="208"/>
      <c r="R17" s="209"/>
      <c r="S17" s="209"/>
      <c r="T17" s="194"/>
      <c r="U17" s="194"/>
      <c r="V17" s="194"/>
      <c r="W17" s="194"/>
      <c r="X17" s="194"/>
      <c r="Y17" s="194"/>
      <c r="Z17" s="194"/>
      <c r="AA17" s="194"/>
      <c r="AB17" s="194"/>
      <c r="AC17" s="194"/>
    </row>
    <row r="18" spans="1:29" ht="24" customHeight="1">
      <c r="A18" s="357" t="s">
        <v>15</v>
      </c>
      <c r="B18" s="363" t="s">
        <v>40</v>
      </c>
      <c r="C18" s="329"/>
      <c r="D18" s="389">
        <v>4</v>
      </c>
      <c r="E18" s="176">
        <v>2</v>
      </c>
      <c r="F18" s="391"/>
      <c r="G18" s="392"/>
      <c r="H18" s="206">
        <f>IF(F18="施工実績あり",1,0)</f>
        <v>0</v>
      </c>
      <c r="I18" s="186">
        <v>2</v>
      </c>
      <c r="J18" s="186">
        <f>IF(H18="","",H18*I18)</f>
        <v>0</v>
      </c>
      <c r="K18" s="344">
        <f>IF(F18="","",$D$18*J18/$E$22)</f>
      </c>
      <c r="L18" s="345"/>
      <c r="M18" s="403">
        <f>ROUND(SUM(K18:K21),2)</f>
        <v>0</v>
      </c>
      <c r="N18" s="184" t="s">
        <v>245</v>
      </c>
      <c r="O18" s="184"/>
      <c r="P18" s="208"/>
      <c r="Q18" s="208"/>
      <c r="R18" s="194"/>
      <c r="S18" s="194"/>
      <c r="T18" s="194"/>
      <c r="U18" s="194"/>
      <c r="V18" s="194"/>
      <c r="W18" s="194"/>
      <c r="X18" s="194"/>
      <c r="Y18" s="194"/>
      <c r="Z18" s="194"/>
      <c r="AA18" s="194"/>
      <c r="AB18" s="194"/>
      <c r="AC18" s="194"/>
    </row>
    <row r="19" spans="1:29" ht="24" customHeight="1">
      <c r="A19" s="358"/>
      <c r="B19" s="363" t="s">
        <v>41</v>
      </c>
      <c r="C19" s="364"/>
      <c r="D19" s="389"/>
      <c r="E19" s="176">
        <v>6</v>
      </c>
      <c r="F19" s="393"/>
      <c r="G19" s="394"/>
      <c r="H19" s="206">
        <f>IF(F19&gt;100,0,IF(F19&gt;=80,3,IF(F19&gt;=75,2,IF(F19&gt;=65,1,0))))</f>
        <v>0</v>
      </c>
      <c r="I19" s="186">
        <v>2</v>
      </c>
      <c r="J19" s="186">
        <f>IF(H19="","",H19*I19)</f>
        <v>0</v>
      </c>
      <c r="K19" s="344">
        <f>IF(F19="","",$D$18*J19/$E$22)</f>
      </c>
      <c r="L19" s="345"/>
      <c r="M19" s="404"/>
      <c r="N19" s="184" t="s">
        <v>244</v>
      </c>
      <c r="O19" s="184"/>
      <c r="P19" s="194"/>
      <c r="Q19" s="194"/>
      <c r="R19" s="194"/>
      <c r="S19" s="194"/>
      <c r="T19" s="194"/>
      <c r="U19" s="194"/>
      <c r="V19" s="194"/>
      <c r="W19" s="194"/>
      <c r="X19" s="194"/>
      <c r="Y19" s="194"/>
      <c r="Z19" s="194"/>
      <c r="AA19" s="194"/>
      <c r="AB19" s="194"/>
      <c r="AC19" s="194"/>
    </row>
    <row r="20" spans="1:29" ht="24" customHeight="1">
      <c r="A20" s="358"/>
      <c r="B20" s="363" t="s">
        <v>42</v>
      </c>
      <c r="C20" s="364"/>
      <c r="D20" s="389"/>
      <c r="E20" s="176">
        <v>1</v>
      </c>
      <c r="F20" s="337"/>
      <c r="G20" s="334"/>
      <c r="H20" s="206">
        <f>IF(F20="表彰歴あり",1,0)</f>
        <v>0</v>
      </c>
      <c r="I20" s="186">
        <v>1</v>
      </c>
      <c r="J20" s="186">
        <f>IF(H20="","",H20*I20)</f>
        <v>0</v>
      </c>
      <c r="K20" s="344">
        <f>IF(F20="","",$D$18*J20/$E$22)</f>
      </c>
      <c r="L20" s="345"/>
      <c r="M20" s="404"/>
      <c r="N20" s="184" t="s">
        <v>245</v>
      </c>
      <c r="O20" s="184"/>
      <c r="P20" s="194"/>
      <c r="Q20" s="194"/>
      <c r="R20" s="194"/>
      <c r="S20" s="194"/>
      <c r="T20" s="194"/>
      <c r="U20" s="194"/>
      <c r="V20" s="194"/>
      <c r="W20" s="194"/>
      <c r="X20" s="194"/>
      <c r="Y20" s="194"/>
      <c r="Z20" s="194"/>
      <c r="AA20" s="194"/>
      <c r="AB20" s="194"/>
      <c r="AC20" s="194"/>
    </row>
    <row r="21" spans="1:29" ht="24" customHeight="1" thickBot="1">
      <c r="A21" s="358"/>
      <c r="B21" s="390" t="s">
        <v>34</v>
      </c>
      <c r="C21" s="329"/>
      <c r="D21" s="389"/>
      <c r="E21" s="176">
        <v>1</v>
      </c>
      <c r="F21" s="324"/>
      <c r="G21" s="325"/>
      <c r="H21" s="216">
        <f>IF(F21="推奨単位以上の取得単位あり",1,IF(F21="推奨単位の1/2以上の取得単位あり",0.5,IF(F21="推奨単位の1/2未満の取得単位あり",0.25,0)))</f>
        <v>0</v>
      </c>
      <c r="I21" s="186">
        <v>1</v>
      </c>
      <c r="J21" s="186">
        <f>IF(H21="","",H21*I21)</f>
        <v>0</v>
      </c>
      <c r="K21" s="344">
        <f>IF(F21="","",$D$18*J21/$E$22)</f>
      </c>
      <c r="L21" s="345"/>
      <c r="M21" s="405"/>
      <c r="N21" s="184" t="s">
        <v>244</v>
      </c>
      <c r="O21" s="184"/>
      <c r="P21" s="194"/>
      <c r="Q21" s="194"/>
      <c r="R21" s="194"/>
      <c r="S21" s="194"/>
      <c r="T21" s="194"/>
      <c r="U21" s="194"/>
      <c r="V21" s="194"/>
      <c r="W21" s="194"/>
      <c r="X21" s="194"/>
      <c r="Y21" s="194"/>
      <c r="Z21" s="194"/>
      <c r="AA21" s="194"/>
      <c r="AB21" s="194"/>
      <c r="AC21" s="194"/>
    </row>
    <row r="22" spans="1:29" ht="12.75" thickBot="1">
      <c r="A22" s="359"/>
      <c r="B22" s="217"/>
      <c r="C22" s="217"/>
      <c r="D22" s="187"/>
      <c r="E22" s="186">
        <f>SUM(E18:E21)</f>
        <v>10</v>
      </c>
      <c r="F22" s="184"/>
      <c r="G22" s="184"/>
      <c r="H22" s="213"/>
      <c r="I22" s="184"/>
      <c r="J22" s="184"/>
      <c r="K22" s="214"/>
      <c r="L22" s="214"/>
      <c r="M22" s="218"/>
      <c r="N22" s="194"/>
      <c r="O22" s="184"/>
      <c r="P22" s="194"/>
      <c r="Q22" s="194"/>
      <c r="R22" s="194"/>
      <c r="S22" s="194"/>
      <c r="T22" s="194"/>
      <c r="U22" s="194"/>
      <c r="V22" s="194"/>
      <c r="W22" s="194"/>
      <c r="X22" s="194"/>
      <c r="Y22" s="194"/>
      <c r="Z22" s="194"/>
      <c r="AA22" s="194"/>
      <c r="AB22" s="194"/>
      <c r="AC22" s="194"/>
    </row>
    <row r="23" spans="1:29" ht="24" customHeight="1">
      <c r="A23" s="352" t="s">
        <v>16</v>
      </c>
      <c r="B23" s="349" t="s">
        <v>43</v>
      </c>
      <c r="C23" s="349"/>
      <c r="D23" s="352">
        <v>6</v>
      </c>
      <c r="E23" s="176">
        <v>0.5</v>
      </c>
      <c r="F23" s="342"/>
      <c r="G23" s="343"/>
      <c r="H23" s="206">
        <f>IF(F23="構成員全てが加入している",0.5,0)</f>
        <v>0</v>
      </c>
      <c r="I23" s="186">
        <v>1</v>
      </c>
      <c r="J23" s="186">
        <f aca="true" t="shared" si="0" ref="J23:J32">IF(H23="","",H23*I23)</f>
        <v>0</v>
      </c>
      <c r="K23" s="346">
        <f aca="true" t="shared" si="1" ref="K23:K32">IF(F23="","",$D$23*J23/$E$33)</f>
      </c>
      <c r="L23" s="346"/>
      <c r="M23" s="403">
        <f>ROUND(SUM(K23:K32),2)</f>
        <v>0</v>
      </c>
      <c r="N23" s="184" t="s">
        <v>244</v>
      </c>
      <c r="O23" s="184"/>
      <c r="P23" s="194"/>
      <c r="Q23" s="194"/>
      <c r="R23" s="194"/>
      <c r="S23" s="194"/>
      <c r="T23" s="194"/>
      <c r="U23" s="194"/>
      <c r="V23" s="194"/>
      <c r="W23" s="194"/>
      <c r="X23" s="194"/>
      <c r="Y23" s="194"/>
      <c r="Z23" s="194"/>
      <c r="AA23" s="194"/>
      <c r="AB23" s="194"/>
      <c r="AC23" s="194"/>
    </row>
    <row r="24" spans="1:29" ht="24" customHeight="1">
      <c r="A24" s="360"/>
      <c r="B24" s="349" t="s">
        <v>17</v>
      </c>
      <c r="C24" s="349"/>
      <c r="D24" s="360"/>
      <c r="E24" s="176">
        <v>0.5</v>
      </c>
      <c r="F24" s="341"/>
      <c r="G24" s="340"/>
      <c r="H24" s="206">
        <f>IF(F24="構成員全てが加入している",0.5,0)</f>
        <v>0</v>
      </c>
      <c r="I24" s="186">
        <v>1</v>
      </c>
      <c r="J24" s="186">
        <f t="shared" si="0"/>
        <v>0</v>
      </c>
      <c r="K24" s="346">
        <f t="shared" si="1"/>
      </c>
      <c r="L24" s="346"/>
      <c r="M24" s="404"/>
      <c r="N24" s="184" t="s">
        <v>244</v>
      </c>
      <c r="O24" s="184"/>
      <c r="P24" s="194"/>
      <c r="Q24" s="194"/>
      <c r="R24" s="194"/>
      <c r="S24" s="194"/>
      <c r="T24" s="194"/>
      <c r="U24" s="194"/>
      <c r="V24" s="194"/>
      <c r="W24" s="194"/>
      <c r="X24" s="194"/>
      <c r="Y24" s="194"/>
      <c r="Z24" s="194"/>
      <c r="AA24" s="194"/>
      <c r="AB24" s="194"/>
      <c r="AC24" s="194"/>
    </row>
    <row r="25" spans="1:29" ht="24" customHeight="1">
      <c r="A25" s="361"/>
      <c r="B25" s="349" t="s">
        <v>18</v>
      </c>
      <c r="C25" s="349"/>
      <c r="D25" s="360"/>
      <c r="E25" s="176">
        <v>2</v>
      </c>
      <c r="F25" s="339"/>
      <c r="G25" s="338"/>
      <c r="H25" s="206">
        <f>IF(OR(F25="法定雇用率以上",F25="法定外雇用あり"),2,IF(F25="法定雇用率未満",1,0))</f>
        <v>0</v>
      </c>
      <c r="I25" s="186">
        <v>1</v>
      </c>
      <c r="J25" s="186">
        <f t="shared" si="0"/>
        <v>0</v>
      </c>
      <c r="K25" s="346">
        <f t="shared" si="1"/>
      </c>
      <c r="L25" s="346"/>
      <c r="M25" s="404"/>
      <c r="N25" s="184" t="s">
        <v>249</v>
      </c>
      <c r="O25" s="184"/>
      <c r="P25" s="194"/>
      <c r="Q25" s="194"/>
      <c r="R25" s="194"/>
      <c r="S25" s="194"/>
      <c r="T25" s="194"/>
      <c r="U25" s="194"/>
      <c r="V25" s="194"/>
      <c r="W25" s="194"/>
      <c r="X25" s="194"/>
      <c r="Y25" s="194"/>
      <c r="Z25" s="194"/>
      <c r="AA25" s="194"/>
      <c r="AB25" s="194"/>
      <c r="AC25" s="194"/>
    </row>
    <row r="26" spans="1:29" ht="24" customHeight="1">
      <c r="A26" s="219" t="s">
        <v>19</v>
      </c>
      <c r="B26" s="349" t="s">
        <v>44</v>
      </c>
      <c r="C26" s="349"/>
      <c r="D26" s="360"/>
      <c r="E26" s="176">
        <v>1</v>
      </c>
      <c r="F26" s="337"/>
      <c r="G26" s="334"/>
      <c r="H26" s="206">
        <f>IF(F26="認証取得等あり",1,0)</f>
        <v>0</v>
      </c>
      <c r="I26" s="186">
        <v>1</v>
      </c>
      <c r="J26" s="186">
        <f t="shared" si="0"/>
        <v>0</v>
      </c>
      <c r="K26" s="346">
        <f t="shared" si="1"/>
      </c>
      <c r="L26" s="346"/>
      <c r="M26" s="404"/>
      <c r="N26" s="184" t="s">
        <v>245</v>
      </c>
      <c r="O26" s="184"/>
      <c r="P26" s="194"/>
      <c r="Q26" s="194"/>
      <c r="R26" s="194"/>
      <c r="S26" s="194"/>
      <c r="T26" s="194"/>
      <c r="U26" s="194"/>
      <c r="V26" s="194"/>
      <c r="W26" s="194"/>
      <c r="X26" s="194"/>
      <c r="Y26" s="194"/>
      <c r="Z26" s="194"/>
      <c r="AA26" s="194"/>
      <c r="AB26" s="194"/>
      <c r="AC26" s="194"/>
    </row>
    <row r="27" spans="1:29" ht="24" customHeight="1">
      <c r="A27" s="362" t="s">
        <v>20</v>
      </c>
      <c r="B27" s="349" t="s">
        <v>21</v>
      </c>
      <c r="C27" s="349"/>
      <c r="D27" s="360"/>
      <c r="E27" s="176">
        <v>1</v>
      </c>
      <c r="F27" s="339"/>
      <c r="G27" s="338"/>
      <c r="H27" s="206">
        <f>IF(F27="80％以上",1,IF(F27="50％以上",0.5,0))</f>
        <v>0</v>
      </c>
      <c r="I27" s="186">
        <v>1</v>
      </c>
      <c r="J27" s="186">
        <f t="shared" si="0"/>
        <v>0</v>
      </c>
      <c r="K27" s="346">
        <f t="shared" si="1"/>
      </c>
      <c r="L27" s="346"/>
      <c r="M27" s="404"/>
      <c r="N27" s="184" t="s">
        <v>244</v>
      </c>
      <c r="O27" s="184"/>
      <c r="P27" s="194"/>
      <c r="Q27" s="194"/>
      <c r="R27" s="194"/>
      <c r="S27" s="194"/>
      <c r="T27" s="194"/>
      <c r="U27" s="194"/>
      <c r="V27" s="194"/>
      <c r="W27" s="194"/>
      <c r="X27" s="194"/>
      <c r="Y27" s="194"/>
      <c r="Z27" s="194"/>
      <c r="AA27" s="194"/>
      <c r="AB27" s="194"/>
      <c r="AC27" s="194"/>
    </row>
    <row r="28" spans="1:29" ht="24" customHeight="1">
      <c r="A28" s="360"/>
      <c r="B28" s="363" t="s">
        <v>45</v>
      </c>
      <c r="C28" s="364"/>
      <c r="D28" s="360"/>
      <c r="E28" s="220">
        <v>2</v>
      </c>
      <c r="F28" s="337"/>
      <c r="G28" s="334"/>
      <c r="H28" s="206">
        <f>IF(F28="顕彰歴あり",1,0)</f>
        <v>0</v>
      </c>
      <c r="I28" s="186">
        <v>2</v>
      </c>
      <c r="J28" s="186">
        <f t="shared" si="0"/>
        <v>0</v>
      </c>
      <c r="K28" s="346">
        <f t="shared" si="1"/>
      </c>
      <c r="L28" s="346"/>
      <c r="M28" s="404"/>
      <c r="N28" s="184" t="s">
        <v>246</v>
      </c>
      <c r="O28" s="184"/>
      <c r="P28" s="194"/>
      <c r="Q28" s="194"/>
      <c r="R28" s="194"/>
      <c r="S28" s="194"/>
      <c r="T28" s="194"/>
      <c r="U28" s="194"/>
      <c r="V28" s="194"/>
      <c r="W28" s="194"/>
      <c r="X28" s="194"/>
      <c r="Y28" s="194"/>
      <c r="Z28" s="194"/>
      <c r="AA28" s="194"/>
      <c r="AB28" s="194"/>
      <c r="AC28" s="194"/>
    </row>
    <row r="29" spans="1:29" ht="22.5" customHeight="1">
      <c r="A29" s="360"/>
      <c r="B29" s="363" t="s">
        <v>49</v>
      </c>
      <c r="C29" s="364"/>
      <c r="D29" s="360"/>
      <c r="E29" s="220">
        <v>1</v>
      </c>
      <c r="F29" s="365"/>
      <c r="G29" s="366"/>
      <c r="H29" s="221">
        <f>IF(F29="複数実績あり",1,IF(F29="実績あり",0.5,0))</f>
        <v>0</v>
      </c>
      <c r="I29" s="222">
        <v>1</v>
      </c>
      <c r="J29" s="222">
        <f t="shared" si="0"/>
        <v>0</v>
      </c>
      <c r="K29" s="346">
        <f t="shared" si="1"/>
      </c>
      <c r="L29" s="346"/>
      <c r="M29" s="404"/>
      <c r="N29" s="184" t="s">
        <v>246</v>
      </c>
      <c r="O29" s="184"/>
      <c r="P29" s="194"/>
      <c r="Q29" s="194"/>
      <c r="R29" s="194"/>
      <c r="S29" s="194"/>
      <c r="T29" s="194"/>
      <c r="U29" s="194"/>
      <c r="V29" s="194"/>
      <c r="W29" s="194"/>
      <c r="X29" s="194"/>
      <c r="Y29" s="194"/>
      <c r="Z29" s="194"/>
      <c r="AA29" s="194"/>
      <c r="AB29" s="194"/>
      <c r="AC29" s="194"/>
    </row>
    <row r="30" spans="1:29" ht="22.5" customHeight="1">
      <c r="A30" s="360"/>
      <c r="B30" s="363" t="s">
        <v>46</v>
      </c>
      <c r="C30" s="364"/>
      <c r="D30" s="360"/>
      <c r="E30" s="220">
        <v>1</v>
      </c>
      <c r="F30" s="337"/>
      <c r="G30" s="334"/>
      <c r="H30" s="221">
        <f>IF(F30="協定締結あり",1,0)</f>
        <v>0</v>
      </c>
      <c r="I30" s="222">
        <v>1</v>
      </c>
      <c r="J30" s="222">
        <f t="shared" si="0"/>
        <v>0</v>
      </c>
      <c r="K30" s="346">
        <f t="shared" si="1"/>
      </c>
      <c r="L30" s="346"/>
      <c r="M30" s="404"/>
      <c r="N30" s="184" t="s">
        <v>250</v>
      </c>
      <c r="O30" s="184"/>
      <c r="P30" s="194"/>
      <c r="Q30" s="194"/>
      <c r="R30" s="194"/>
      <c r="S30" s="194"/>
      <c r="T30" s="194"/>
      <c r="U30" s="194"/>
      <c r="V30" s="194"/>
      <c r="W30" s="194"/>
      <c r="X30" s="194"/>
      <c r="Y30" s="194"/>
      <c r="Z30" s="194"/>
      <c r="AA30" s="194"/>
      <c r="AB30" s="194"/>
      <c r="AC30" s="194"/>
    </row>
    <row r="31" spans="1:29" ht="22.5" customHeight="1">
      <c r="A31" s="360"/>
      <c r="B31" s="363" t="s">
        <v>47</v>
      </c>
      <c r="C31" s="364"/>
      <c r="D31" s="360"/>
      <c r="E31" s="220">
        <v>1</v>
      </c>
      <c r="F31" s="365"/>
      <c r="G31" s="366"/>
      <c r="H31" s="221">
        <f>IF(F31="複数登録等あり",1,IF(F31="登録等あり",0.5,0))</f>
        <v>0</v>
      </c>
      <c r="I31" s="222">
        <v>1</v>
      </c>
      <c r="J31" s="222">
        <f t="shared" si="0"/>
        <v>0</v>
      </c>
      <c r="K31" s="346">
        <f t="shared" si="1"/>
      </c>
      <c r="L31" s="346"/>
      <c r="M31" s="404"/>
      <c r="N31" s="184" t="s">
        <v>244</v>
      </c>
      <c r="O31" s="184"/>
      <c r="P31" s="194"/>
      <c r="Q31" s="194"/>
      <c r="R31" s="194"/>
      <c r="S31" s="194"/>
      <c r="T31" s="194"/>
      <c r="U31" s="194"/>
      <c r="V31" s="194"/>
      <c r="W31" s="194"/>
      <c r="X31" s="194"/>
      <c r="Y31" s="194"/>
      <c r="Z31" s="194"/>
      <c r="AA31" s="194"/>
      <c r="AB31" s="194"/>
      <c r="AC31" s="194"/>
    </row>
    <row r="32" spans="1:29" ht="22.5" customHeight="1" thickBot="1">
      <c r="A32" s="360"/>
      <c r="B32" s="363" t="s">
        <v>48</v>
      </c>
      <c r="C32" s="364"/>
      <c r="D32" s="354"/>
      <c r="E32" s="223">
        <v>1</v>
      </c>
      <c r="F32" s="367"/>
      <c r="G32" s="368"/>
      <c r="H32" s="224">
        <f>IF(F32="複数実績あり",1,IF(F32="実績あり",0.5,0))</f>
        <v>0</v>
      </c>
      <c r="I32" s="186">
        <v>1</v>
      </c>
      <c r="J32" s="186">
        <f t="shared" si="0"/>
        <v>0</v>
      </c>
      <c r="K32" s="346">
        <f t="shared" si="1"/>
      </c>
      <c r="L32" s="346"/>
      <c r="M32" s="405"/>
      <c r="N32" s="184" t="s">
        <v>245</v>
      </c>
      <c r="O32" s="184"/>
      <c r="P32" s="194"/>
      <c r="Q32" s="194"/>
      <c r="R32" s="194"/>
      <c r="S32" s="194"/>
      <c r="T32" s="194"/>
      <c r="U32" s="194"/>
      <c r="V32" s="194"/>
      <c r="W32" s="194"/>
      <c r="X32" s="194"/>
      <c r="Y32" s="194"/>
      <c r="Z32" s="194"/>
      <c r="AA32" s="194"/>
      <c r="AB32" s="194"/>
      <c r="AC32" s="194"/>
    </row>
    <row r="33" spans="1:29" ht="12.75" thickBot="1">
      <c r="A33" s="211"/>
      <c r="B33" s="212"/>
      <c r="C33" s="212"/>
      <c r="D33" s="190"/>
      <c r="E33" s="210">
        <f>SUM(E23:E32)</f>
        <v>11</v>
      </c>
      <c r="F33" s="184"/>
      <c r="G33" s="184"/>
      <c r="H33" s="213"/>
      <c r="I33" s="184"/>
      <c r="J33" s="184"/>
      <c r="K33" s="214"/>
      <c r="L33" s="214"/>
      <c r="M33" s="225"/>
      <c r="N33" s="194"/>
      <c r="O33" s="184"/>
      <c r="P33" s="194"/>
      <c r="Q33" s="194"/>
      <c r="R33" s="194"/>
      <c r="S33" s="194"/>
      <c r="T33" s="194"/>
      <c r="U33" s="194"/>
      <c r="V33" s="194"/>
      <c r="W33" s="194"/>
      <c r="X33" s="194"/>
      <c r="Y33" s="194"/>
      <c r="Z33" s="194"/>
      <c r="AA33" s="194"/>
      <c r="AB33" s="194"/>
      <c r="AC33" s="194"/>
    </row>
    <row r="34" spans="1:29" ht="21.75" customHeight="1">
      <c r="A34" s="352" t="s">
        <v>188</v>
      </c>
      <c r="B34" s="349" t="s">
        <v>241</v>
      </c>
      <c r="C34" s="349"/>
      <c r="D34" s="352">
        <v>3</v>
      </c>
      <c r="E34" s="176">
        <v>2</v>
      </c>
      <c r="F34" s="355"/>
      <c r="G34" s="356"/>
      <c r="H34" s="142">
        <f>IF(F34="6件以上の実績あり",2,IF(F34="4～5件の実績あり",1.5,IF(F34="2～3件の実績あり",1,IF(F34="実績あり",0.5,0))))</f>
        <v>0</v>
      </c>
      <c r="I34" s="186">
        <v>1</v>
      </c>
      <c r="J34" s="186">
        <f>IF(H34="","",H34*I34)</f>
        <v>0</v>
      </c>
      <c r="K34" s="346">
        <f>IF(F34="","",$D$34*J34/$E$36)</f>
      </c>
      <c r="L34" s="346"/>
      <c r="M34" s="347">
        <f>ROUND(SUM(K34:K35),2)</f>
        <v>0</v>
      </c>
      <c r="N34" s="194"/>
      <c r="O34" s="184"/>
      <c r="P34" s="194"/>
      <c r="Q34" s="194"/>
      <c r="R34" s="194"/>
      <c r="S34" s="194"/>
      <c r="T34" s="194"/>
      <c r="U34" s="194"/>
      <c r="V34" s="194"/>
      <c r="W34" s="194"/>
      <c r="X34" s="194"/>
      <c r="Y34" s="194"/>
      <c r="Z34" s="194"/>
      <c r="AA34" s="194"/>
      <c r="AB34" s="194"/>
      <c r="AC34" s="194"/>
    </row>
    <row r="35" spans="1:29" ht="21.75" customHeight="1" thickBot="1">
      <c r="A35" s="353"/>
      <c r="B35" s="349" t="s">
        <v>242</v>
      </c>
      <c r="C35" s="349"/>
      <c r="D35" s="354"/>
      <c r="E35" s="176">
        <v>1</v>
      </c>
      <c r="F35" s="350"/>
      <c r="G35" s="351"/>
      <c r="H35" s="142">
        <f>IF(F35="雇用あり",1,0)</f>
        <v>0</v>
      </c>
      <c r="I35" s="186">
        <v>1</v>
      </c>
      <c r="J35" s="186">
        <f>IF(H35="","",H35*I35)</f>
        <v>0</v>
      </c>
      <c r="K35" s="346">
        <f>IF(F35="","",$D$34*J35/$E$36)</f>
      </c>
      <c r="L35" s="346"/>
      <c r="M35" s="348"/>
      <c r="N35" s="194"/>
      <c r="O35" s="184"/>
      <c r="P35" s="194"/>
      <c r="Q35" s="194"/>
      <c r="R35" s="194"/>
      <c r="S35" s="194"/>
      <c r="T35" s="194"/>
      <c r="U35" s="194"/>
      <c r="V35" s="194"/>
      <c r="W35" s="194"/>
      <c r="X35" s="194"/>
      <c r="Y35" s="194"/>
      <c r="Z35" s="194"/>
      <c r="AA35" s="194"/>
      <c r="AB35" s="194"/>
      <c r="AC35" s="194"/>
    </row>
    <row r="36" spans="1:29" ht="12">
      <c r="A36" s="211"/>
      <c r="B36" s="212"/>
      <c r="C36" s="212"/>
      <c r="D36" s="190"/>
      <c r="E36" s="186">
        <f>SUM(E34:E35)</f>
        <v>3</v>
      </c>
      <c r="F36" s="200"/>
      <c r="G36" s="226"/>
      <c r="H36" s="227"/>
      <c r="I36" s="201"/>
      <c r="J36" s="201"/>
      <c r="K36" s="228"/>
      <c r="L36" s="228"/>
      <c r="M36" s="218"/>
      <c r="N36" s="194"/>
      <c r="O36" s="184"/>
      <c r="P36" s="194"/>
      <c r="Q36" s="194"/>
      <c r="R36" s="194"/>
      <c r="S36" s="194"/>
      <c r="T36" s="194"/>
      <c r="U36" s="194"/>
      <c r="V36" s="194"/>
      <c r="W36" s="194"/>
      <c r="X36" s="194"/>
      <c r="Y36" s="194"/>
      <c r="Z36" s="194"/>
      <c r="AA36" s="194"/>
      <c r="AB36" s="194"/>
      <c r="AC36" s="194"/>
    </row>
    <row r="37" spans="1:29" ht="12">
      <c r="A37" s="229"/>
      <c r="B37" s="230"/>
      <c r="C37" s="230"/>
      <c r="D37" s="188">
        <f>SUM(D10,D12,D13,D18,D23,D34)</f>
        <v>33</v>
      </c>
      <c r="E37" s="176"/>
      <c r="F37" s="201"/>
      <c r="G37" s="201"/>
      <c r="H37" s="227"/>
      <c r="I37" s="201"/>
      <c r="J37" s="201"/>
      <c r="K37" s="231"/>
      <c r="L37" s="228" t="s">
        <v>50</v>
      </c>
      <c r="M37" s="207">
        <f>SUM(M10,M12,M13,M18,M23,M34)</f>
        <v>0</v>
      </c>
      <c r="N37" s="184" t="s">
        <v>251</v>
      </c>
      <c r="O37" s="194"/>
      <c r="P37" s="194"/>
      <c r="Q37" s="194"/>
      <c r="R37" s="194"/>
      <c r="S37" s="194"/>
      <c r="T37" s="194"/>
      <c r="U37" s="194"/>
      <c r="V37" s="194"/>
      <c r="W37" s="194"/>
      <c r="X37" s="194"/>
      <c r="Y37" s="194"/>
      <c r="Z37" s="194"/>
      <c r="AA37" s="194"/>
      <c r="AB37" s="194"/>
      <c r="AC37" s="194"/>
    </row>
    <row r="38" ht="7.5" customHeight="1" thickBot="1"/>
    <row r="39" spans="1:14" ht="12.75" thickBot="1">
      <c r="A39" s="232" t="s">
        <v>51</v>
      </c>
      <c r="B39" s="232"/>
      <c r="C39" s="174"/>
      <c r="D39" s="233" t="s">
        <v>252</v>
      </c>
      <c r="E39" s="395"/>
      <c r="F39" s="396"/>
      <c r="G39" s="397"/>
      <c r="H39" s="174" t="s">
        <v>22</v>
      </c>
      <c r="I39" s="234"/>
      <c r="J39" s="234"/>
      <c r="K39" s="234"/>
      <c r="L39" s="234"/>
      <c r="M39" s="234"/>
      <c r="N39" s="184"/>
    </row>
    <row r="40" spans="1:13" ht="13.5">
      <c r="A40" s="232" t="s">
        <v>23</v>
      </c>
      <c r="F40" s="406" t="s">
        <v>253</v>
      </c>
      <c r="G40" s="407"/>
      <c r="H40" s="407"/>
      <c r="J40" s="401" t="s">
        <v>253</v>
      </c>
      <c r="K40" s="402"/>
      <c r="L40" s="402"/>
      <c r="M40" s="402"/>
    </row>
    <row r="41" spans="1:14" ht="12">
      <c r="A41" s="372" t="s">
        <v>24</v>
      </c>
      <c r="B41" s="235" t="s">
        <v>25</v>
      </c>
      <c r="C41" s="327" t="s">
        <v>26</v>
      </c>
      <c r="D41" s="400" t="s">
        <v>27</v>
      </c>
      <c r="E41" s="400"/>
      <c r="F41" s="236">
        <f>IF(H10="","",M37)</f>
      </c>
      <c r="G41" s="237"/>
      <c r="H41" s="238"/>
      <c r="I41" s="370" t="s">
        <v>254</v>
      </c>
      <c r="J41" s="369">
        <f>IF(E42="","",ROUNDDOWN((100+F41)/(E42/1000000),5))</f>
      </c>
      <c r="K41" s="369"/>
      <c r="L41" s="369"/>
      <c r="M41" s="369"/>
      <c r="N41" s="408" t="s">
        <v>255</v>
      </c>
    </row>
    <row r="42" spans="1:14" ht="12">
      <c r="A42" s="372"/>
      <c r="B42" s="239" t="s">
        <v>52</v>
      </c>
      <c r="C42" s="327"/>
      <c r="E42" s="398">
        <f>IF(E39="","",E39)</f>
      </c>
      <c r="F42" s="398"/>
      <c r="G42" s="398"/>
      <c r="I42" s="370"/>
      <c r="J42" s="369"/>
      <c r="K42" s="369"/>
      <c r="L42" s="369"/>
      <c r="M42" s="369"/>
      <c r="N42" s="408"/>
    </row>
    <row r="43" spans="1:13" s="240" customFormat="1" ht="10.5">
      <c r="A43" s="399" t="s">
        <v>53</v>
      </c>
      <c r="B43" s="399"/>
      <c r="C43" s="399"/>
      <c r="D43" s="399"/>
      <c r="E43" s="399"/>
      <c r="F43" s="399"/>
      <c r="G43" s="399"/>
      <c r="H43" s="399"/>
      <c r="I43" s="399"/>
      <c r="J43" s="399"/>
      <c r="K43" s="399"/>
      <c r="L43" s="399"/>
      <c r="M43" s="399"/>
    </row>
    <row r="44" ht="12">
      <c r="A44" s="195" t="s">
        <v>28</v>
      </c>
    </row>
    <row r="45" spans="1:13" s="240" customFormat="1" ht="10.5">
      <c r="A45" s="371" t="s">
        <v>29</v>
      </c>
      <c r="B45" s="371"/>
      <c r="C45" s="371"/>
      <c r="D45" s="371"/>
      <c r="E45" s="371"/>
      <c r="F45" s="371"/>
      <c r="G45" s="371"/>
      <c r="H45" s="371"/>
      <c r="I45" s="371"/>
      <c r="J45" s="371"/>
      <c r="K45" s="371"/>
      <c r="L45" s="371"/>
      <c r="M45" s="371"/>
    </row>
    <row r="46" spans="1:13" s="240" customFormat="1" ht="10.5">
      <c r="A46" s="371" t="s">
        <v>30</v>
      </c>
      <c r="B46" s="371"/>
      <c r="C46" s="371"/>
      <c r="D46" s="371"/>
      <c r="E46" s="371"/>
      <c r="F46" s="371"/>
      <c r="G46" s="371"/>
      <c r="H46" s="371"/>
      <c r="I46" s="371"/>
      <c r="J46" s="371"/>
      <c r="K46" s="371"/>
      <c r="L46" s="371"/>
      <c r="M46" s="371"/>
    </row>
    <row r="47" spans="1:13" s="240" customFormat="1" ht="10.5">
      <c r="A47" s="371" t="s">
        <v>31</v>
      </c>
      <c r="B47" s="371"/>
      <c r="C47" s="371"/>
      <c r="D47" s="371"/>
      <c r="E47" s="371"/>
      <c r="F47" s="371"/>
      <c r="G47" s="371"/>
      <c r="H47" s="371"/>
      <c r="I47" s="371"/>
      <c r="J47" s="371"/>
      <c r="K47" s="371"/>
      <c r="L47" s="371"/>
      <c r="M47" s="371"/>
    </row>
    <row r="48" spans="1:13" s="240" customFormat="1" ht="10.5">
      <c r="A48" s="371" t="s">
        <v>32</v>
      </c>
      <c r="B48" s="371"/>
      <c r="C48" s="371"/>
      <c r="D48" s="371"/>
      <c r="E48" s="371"/>
      <c r="F48" s="371"/>
      <c r="G48" s="371"/>
      <c r="H48" s="371"/>
      <c r="I48" s="371"/>
      <c r="J48" s="371"/>
      <c r="K48" s="371"/>
      <c r="L48" s="371"/>
      <c r="M48" s="371"/>
    </row>
    <row r="49" spans="1:13" s="240" customFormat="1" ht="10.5">
      <c r="A49" s="326" t="s">
        <v>256</v>
      </c>
      <c r="B49" s="326"/>
      <c r="C49" s="326"/>
      <c r="D49" s="326"/>
      <c r="E49" s="326"/>
      <c r="F49" s="326"/>
      <c r="G49" s="326"/>
      <c r="H49" s="326"/>
      <c r="I49" s="326"/>
      <c r="J49" s="326"/>
      <c r="K49" s="326"/>
      <c r="L49" s="326"/>
      <c r="M49" s="326"/>
    </row>
    <row r="50" spans="1:13" s="240" customFormat="1" ht="10.5">
      <c r="A50" s="371" t="s">
        <v>257</v>
      </c>
      <c r="B50" s="371"/>
      <c r="C50" s="371"/>
      <c r="D50" s="371"/>
      <c r="E50" s="371"/>
      <c r="F50" s="371"/>
      <c r="G50" s="371"/>
      <c r="H50" s="371"/>
      <c r="I50" s="371"/>
      <c r="J50" s="371"/>
      <c r="K50" s="371"/>
      <c r="L50" s="371"/>
      <c r="M50" s="371"/>
    </row>
  </sheetData>
  <sheetProtection password="CC09" sheet="1" objects="1" scenarios="1" selectLockedCells="1"/>
  <mergeCells count="105">
    <mergeCell ref="F40:H40"/>
    <mergeCell ref="N41:N42"/>
    <mergeCell ref="A10:A11"/>
    <mergeCell ref="B10:C10"/>
    <mergeCell ref="F10:G10"/>
    <mergeCell ref="K10:L10"/>
    <mergeCell ref="M13:M16"/>
    <mergeCell ref="F15:G15"/>
    <mergeCell ref="K23:L23"/>
    <mergeCell ref="M18:M21"/>
    <mergeCell ref="A50:M50"/>
    <mergeCell ref="B30:C30"/>
    <mergeCell ref="F30:G30"/>
    <mergeCell ref="K30:L30"/>
    <mergeCell ref="E39:G39"/>
    <mergeCell ref="E42:G42"/>
    <mergeCell ref="A43:M43"/>
    <mergeCell ref="D41:E41"/>
    <mergeCell ref="J40:M40"/>
    <mergeCell ref="M23:M32"/>
    <mergeCell ref="K16:L16"/>
    <mergeCell ref="F20:G20"/>
    <mergeCell ref="F18:G18"/>
    <mergeCell ref="F19:G19"/>
    <mergeCell ref="K18:L18"/>
    <mergeCell ref="K19:L19"/>
    <mergeCell ref="K20:L20"/>
    <mergeCell ref="K9:L9"/>
    <mergeCell ref="B23:C23"/>
    <mergeCell ref="B24:C24"/>
    <mergeCell ref="D13:D16"/>
    <mergeCell ref="B19:C19"/>
    <mergeCell ref="D18:D21"/>
    <mergeCell ref="B21:C21"/>
    <mergeCell ref="F16:G16"/>
    <mergeCell ref="K12:L12"/>
    <mergeCell ref="K15:L15"/>
    <mergeCell ref="K14:L14"/>
    <mergeCell ref="B28:C28"/>
    <mergeCell ref="K13:L13"/>
    <mergeCell ref="G2:L2"/>
    <mergeCell ref="C5:E5"/>
    <mergeCell ref="F5:M5"/>
    <mergeCell ref="A3:M3"/>
    <mergeCell ref="B7:M7"/>
    <mergeCell ref="F13:G13"/>
    <mergeCell ref="A12:A17"/>
    <mergeCell ref="F21:G21"/>
    <mergeCell ref="A49:M49"/>
    <mergeCell ref="C41:C42"/>
    <mergeCell ref="J41:M42"/>
    <mergeCell ref="I41:I42"/>
    <mergeCell ref="A48:M48"/>
    <mergeCell ref="A46:M46"/>
    <mergeCell ref="A47:M47"/>
    <mergeCell ref="A45:M45"/>
    <mergeCell ref="A41:A42"/>
    <mergeCell ref="B15:C15"/>
    <mergeCell ref="B16:C16"/>
    <mergeCell ref="F12:G12"/>
    <mergeCell ref="B18:C18"/>
    <mergeCell ref="B9:C9"/>
    <mergeCell ref="F9:G9"/>
    <mergeCell ref="F14:G14"/>
    <mergeCell ref="B12:C12"/>
    <mergeCell ref="B13:C13"/>
    <mergeCell ref="B14:C14"/>
    <mergeCell ref="K21:L21"/>
    <mergeCell ref="K28:L28"/>
    <mergeCell ref="K29:L29"/>
    <mergeCell ref="F23:G23"/>
    <mergeCell ref="F24:G24"/>
    <mergeCell ref="F25:G25"/>
    <mergeCell ref="F26:G26"/>
    <mergeCell ref="F28:G28"/>
    <mergeCell ref="F29:G29"/>
    <mergeCell ref="F27:G27"/>
    <mergeCell ref="D23:D32"/>
    <mergeCell ref="K24:L24"/>
    <mergeCell ref="K26:L26"/>
    <mergeCell ref="K27:L27"/>
    <mergeCell ref="F31:G31"/>
    <mergeCell ref="K31:L31"/>
    <mergeCell ref="F32:G32"/>
    <mergeCell ref="K32:L32"/>
    <mergeCell ref="K25:L25"/>
    <mergeCell ref="A18:A22"/>
    <mergeCell ref="A23:A25"/>
    <mergeCell ref="A27:A32"/>
    <mergeCell ref="B31:C31"/>
    <mergeCell ref="B32:C32"/>
    <mergeCell ref="B29:C29"/>
    <mergeCell ref="B25:C25"/>
    <mergeCell ref="B26:C26"/>
    <mergeCell ref="B27:C27"/>
    <mergeCell ref="B20:C20"/>
    <mergeCell ref="A34:A35"/>
    <mergeCell ref="B34:C34"/>
    <mergeCell ref="D34:D35"/>
    <mergeCell ref="F34:G34"/>
    <mergeCell ref="K34:L34"/>
    <mergeCell ref="M34:M35"/>
    <mergeCell ref="B35:C35"/>
    <mergeCell ref="F35:G35"/>
    <mergeCell ref="K35:L35"/>
  </mergeCells>
  <dataValidations count="18">
    <dataValidation type="list" allowBlank="1" showInputMessage="1" showErrorMessage="1" sqref="F13 F18">
      <formula1>"施工実績あり,なし"</formula1>
    </dataValidation>
    <dataValidation type="list" allowBlank="1" showInputMessage="1" showErrorMessage="1" sqref="F14 F20">
      <formula1>"表彰歴あり,なし"</formula1>
    </dataValidation>
    <dataValidation type="list" allowBlank="1" showInputMessage="1" showErrorMessage="1" sqref="F16">
      <formula1>"認証取得あり,なし"</formula1>
    </dataValidation>
    <dataValidation errorStyle="warning" type="whole" allowBlank="1" showInputMessage="1" showErrorMessage="1" promptTitle="平均点（数値）を入力します" prompt="5ヶ年度の単純平均点数（小数点以下第一位を四捨五入して整数とする）を入力して下さい。無い場合は0を入力して下さい。" errorTitle="整数を入力して下さい" error="単純平均点の小数点以下第一位を四捨五入して，整数として下さい。&#10;100点を超える点数の入力は無効です。" imeMode="halfAlpha" sqref="F19:G19">
      <formula1>0</formula1>
      <formula2>100</formula2>
    </dataValidation>
    <dataValidation type="list" allowBlank="1" showInputMessage="1" showErrorMessage="1" sqref="F28">
      <formula1>"顕彰歴あり,なし"</formula1>
    </dataValidation>
    <dataValidation type="list" allowBlank="1" showInputMessage="1" showErrorMessage="1" sqref="F29:G29 F32:G32">
      <formula1>"複数実績あり,実績あり,なし"</formula1>
    </dataValidation>
    <dataValidation type="list" allowBlank="1" showInputMessage="1" showErrorMessage="1" sqref="F15:G15">
      <formula1>"なし,指名停止あり,文書指導あり,複数履歴あり"</formula1>
    </dataValidation>
    <dataValidation type="list" allowBlank="1" showInputMessage="1" showErrorMessage="1" sqref="F26:G26">
      <formula1>"認証取得等あり,なし"</formula1>
    </dataValidation>
    <dataValidation type="list" allowBlank="1" showInputMessage="1" showErrorMessage="1" sqref="F25:G25">
      <formula1>"法定雇用率以上,法定外雇用あり,法定雇用率未満,雇用なし"</formula1>
    </dataValidation>
    <dataValidation type="list" allowBlank="1" showInputMessage="1" showErrorMessage="1" sqref="F27:G27">
      <formula1>"80％以上,50％以上,50％未満,該当下請なし"</formula1>
    </dataValidation>
    <dataValidation type="list" allowBlank="1" showInputMessage="1" showErrorMessage="1" sqref="F30:G30">
      <formula1>"協定締結あり,なし"</formula1>
    </dataValidation>
    <dataValidation type="list" allowBlank="1" showInputMessage="1" showErrorMessage="1" sqref="H10">
      <formula1>"6,5,4,3,2,1,0,-1,-2"</formula1>
    </dataValidation>
    <dataValidation type="list" allowBlank="1" showInputMessage="1" showErrorMessage="1" sqref="F23:G24">
      <formula1>"構成員全てが加入している,加入なし"</formula1>
    </dataValidation>
    <dataValidation type="list" allowBlank="1" showInputMessage="1" showErrorMessage="1" sqref="F31:G31">
      <formula1>"複数登録等あり,登録等あり,なし"</formula1>
    </dataValidation>
    <dataValidation type="list" allowBlank="1" showInputMessage="1" showErrorMessage="1" sqref="F21:G21">
      <formula1>"推奨単位以上の取得単位あり,推奨単位の1/2以上の取得単位あり,推奨単位の1/2未満の取得単位あり,取得単位なし"</formula1>
    </dataValidation>
    <dataValidation type="list" allowBlank="1" showInputMessage="1" showErrorMessage="1" sqref="F34:G34">
      <formula1>"6件以上の実績あり,4～5件の実績あり,2～3件の実績あり,実績あり,なし"</formula1>
    </dataValidation>
    <dataValidation type="list" allowBlank="1" showInputMessage="1" showErrorMessage="1" sqref="F35:G35">
      <formula1>"雇用あり,なし"</formula1>
    </dataValidation>
    <dataValidation errorStyle="warning" type="whole" allowBlank="1" showInputMessage="1" showErrorMessage="1" promptTitle="平均点（数値）を入力します" prompt="5ヶ年度の単純平均点数（小数点以下第一位を四捨五入して整数とする）を入力して下さい。無い場合は0を入力して下さい。" errorTitle="整数を入力して下さい" error="単純平均点の小数点以下第一位を四捨五入して，整数として下さい。&#10;100点を超える点数の入力は無効です。" imeMode="halfAlpha" sqref="F12:G12">
      <formula1>0</formula1>
      <formula2>100</formula2>
    </dataValidation>
  </dataValidations>
  <printOptions/>
  <pageMargins left="0.7874015748031497" right="0.1968503937007874" top="0.5905511811023623" bottom="0.3937007874015748" header="0.3937007874015748" footer="0.1968503937007874"/>
  <pageSetup cellComments="asDisplayed"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10"/>
  </sheetPr>
  <dimension ref="B2:J25"/>
  <sheetViews>
    <sheetView showGridLines="0" zoomScaleSheetLayoutView="50" workbookViewId="0" topLeftCell="A5">
      <selection activeCell="G5" sqref="G5:I5"/>
    </sheetView>
  </sheetViews>
  <sheetFormatPr defaultColWidth="9.00390625" defaultRowHeight="13.5"/>
  <cols>
    <col min="1" max="1" width="2.125" style="295" customWidth="1"/>
    <col min="2" max="2" width="2.625" style="295" customWidth="1"/>
    <col min="3" max="3" width="6.375" style="295" customWidth="1"/>
    <col min="4" max="4" width="12.00390625" style="295" customWidth="1"/>
    <col min="5" max="5" width="1.625" style="295" customWidth="1"/>
    <col min="6" max="7" width="12.625" style="295" customWidth="1"/>
    <col min="8" max="8" width="31.625" style="295" customWidth="1"/>
    <col min="9" max="9" width="5.125" style="295" customWidth="1"/>
    <col min="10" max="10" width="1.625" style="295" customWidth="1"/>
    <col min="11" max="11" width="5.625" style="295" customWidth="1"/>
    <col min="12" max="16384" width="9.00390625" style="295" customWidth="1"/>
  </cols>
  <sheetData>
    <row r="2" spans="2:3" ht="12">
      <c r="B2" s="294" t="s">
        <v>285</v>
      </c>
      <c r="C2" s="294"/>
    </row>
    <row r="3" spans="7:10" ht="15" customHeight="1">
      <c r="G3" s="296" t="s">
        <v>0</v>
      </c>
      <c r="H3" s="323" t="str">
        <f>'様式-共1-Ⅱ①共通（JV，CPD）'!$G$2</f>
        <v>120510089</v>
      </c>
      <c r="I3" s="297"/>
      <c r="J3" s="298"/>
    </row>
    <row r="4" spans="2:10" ht="33" customHeight="1" thickBot="1">
      <c r="B4" s="429" t="s">
        <v>286</v>
      </c>
      <c r="C4" s="429"/>
      <c r="D4" s="429"/>
      <c r="E4" s="429"/>
      <c r="F4" s="429"/>
      <c r="G4" s="429"/>
      <c r="H4" s="429"/>
      <c r="I4" s="429"/>
      <c r="J4" s="429"/>
    </row>
    <row r="5" spans="3:10" ht="13.5" customHeight="1" thickBot="1">
      <c r="C5" s="299"/>
      <c r="D5" s="299"/>
      <c r="E5" s="299"/>
      <c r="F5" s="300" t="s">
        <v>2</v>
      </c>
      <c r="G5" s="435"/>
      <c r="H5" s="436"/>
      <c r="I5" s="437"/>
      <c r="J5" s="301"/>
    </row>
    <row r="6" spans="3:6" ht="7.5" customHeight="1" thickBot="1">
      <c r="C6" s="299"/>
      <c r="D6" s="299"/>
      <c r="E6" s="299"/>
      <c r="F6" s="302"/>
    </row>
    <row r="7" spans="2:9" s="294" customFormat="1" ht="13.5" customHeight="1" thickBot="1">
      <c r="B7" s="430" t="s">
        <v>3</v>
      </c>
      <c r="C7" s="431"/>
      <c r="D7" s="432" t="s">
        <v>287</v>
      </c>
      <c r="E7" s="433"/>
      <c r="F7" s="433"/>
      <c r="G7" s="433"/>
      <c r="H7" s="433"/>
      <c r="I7" s="434"/>
    </row>
    <row r="8" spans="2:8" ht="12">
      <c r="B8" s="299"/>
      <c r="F8" s="302"/>
      <c r="G8" s="302"/>
      <c r="H8" s="302"/>
    </row>
    <row r="9" spans="2:10" ht="15.75" customHeight="1">
      <c r="B9" s="303"/>
      <c r="C9" s="304" t="s">
        <v>282</v>
      </c>
      <c r="D9" s="304"/>
      <c r="E9" s="304"/>
      <c r="F9" s="305"/>
      <c r="G9" s="305"/>
      <c r="H9" s="305"/>
      <c r="I9" s="304"/>
      <c r="J9" s="306"/>
    </row>
    <row r="10" spans="2:10" ht="60" customHeight="1">
      <c r="B10" s="307"/>
      <c r="C10" s="426" t="s">
        <v>288</v>
      </c>
      <c r="D10" s="427"/>
      <c r="E10" s="427"/>
      <c r="F10" s="427"/>
      <c r="G10" s="427"/>
      <c r="H10" s="427"/>
      <c r="I10" s="428"/>
      <c r="J10" s="308"/>
    </row>
    <row r="11" spans="2:10" ht="6" customHeight="1">
      <c r="B11" s="307"/>
      <c r="C11" s="309"/>
      <c r="D11" s="309"/>
      <c r="E11" s="309"/>
      <c r="F11" s="309"/>
      <c r="G11" s="309"/>
      <c r="H11" s="309"/>
      <c r="I11" s="309"/>
      <c r="J11" s="308"/>
    </row>
    <row r="12" spans="2:10" ht="13.5" customHeight="1">
      <c r="B12" s="310"/>
      <c r="C12" s="300" t="s">
        <v>289</v>
      </c>
      <c r="D12" s="311" t="s">
        <v>283</v>
      </c>
      <c r="E12" s="312"/>
      <c r="F12" s="414" t="s">
        <v>290</v>
      </c>
      <c r="G12" s="415"/>
      <c r="H12" s="415"/>
      <c r="I12" s="416"/>
      <c r="J12" s="313"/>
    </row>
    <row r="13" spans="2:10" ht="45" customHeight="1">
      <c r="B13" s="310"/>
      <c r="C13" s="314"/>
      <c r="D13" s="312"/>
      <c r="E13" s="312"/>
      <c r="F13" s="417"/>
      <c r="G13" s="418"/>
      <c r="H13" s="418"/>
      <c r="I13" s="419"/>
      <c r="J13" s="313"/>
    </row>
    <row r="14" spans="2:10" ht="13.5" customHeight="1">
      <c r="B14" s="310"/>
      <c r="C14" s="300" t="s">
        <v>291</v>
      </c>
      <c r="D14" s="311" t="s">
        <v>284</v>
      </c>
      <c r="E14" s="312"/>
      <c r="F14" s="414" t="s">
        <v>292</v>
      </c>
      <c r="G14" s="415"/>
      <c r="H14" s="415"/>
      <c r="I14" s="416"/>
      <c r="J14" s="313"/>
    </row>
    <row r="15" spans="2:10" ht="45" customHeight="1">
      <c r="B15" s="310"/>
      <c r="C15" s="314"/>
      <c r="D15" s="314"/>
      <c r="E15" s="314"/>
      <c r="F15" s="417"/>
      <c r="G15" s="418"/>
      <c r="H15" s="418"/>
      <c r="I15" s="419"/>
      <c r="J15" s="313"/>
    </row>
    <row r="16" spans="2:10" ht="13.5" customHeight="1">
      <c r="B16" s="310"/>
      <c r="C16" s="300" t="s">
        <v>293</v>
      </c>
      <c r="D16" s="311" t="s">
        <v>284</v>
      </c>
      <c r="E16" s="312"/>
      <c r="F16" s="414" t="s">
        <v>294</v>
      </c>
      <c r="G16" s="415"/>
      <c r="H16" s="415"/>
      <c r="I16" s="416"/>
      <c r="J16" s="313"/>
    </row>
    <row r="17" spans="2:10" ht="45" customHeight="1">
      <c r="B17" s="310"/>
      <c r="C17" s="314"/>
      <c r="D17" s="314"/>
      <c r="E17" s="314"/>
      <c r="F17" s="417"/>
      <c r="G17" s="418"/>
      <c r="H17" s="418"/>
      <c r="I17" s="419"/>
      <c r="J17" s="313"/>
    </row>
    <row r="18" spans="2:10" ht="5.25" customHeight="1">
      <c r="B18" s="315"/>
      <c r="C18" s="316"/>
      <c r="D18" s="316"/>
      <c r="E18" s="316"/>
      <c r="F18" s="317"/>
      <c r="G18" s="317"/>
      <c r="H18" s="317"/>
      <c r="I18" s="317"/>
      <c r="J18" s="318"/>
    </row>
    <row r="19" spans="3:10" ht="12">
      <c r="C19" s="302"/>
      <c r="D19" s="302"/>
      <c r="E19" s="302"/>
      <c r="F19" s="302"/>
      <c r="G19" s="302"/>
      <c r="H19" s="302"/>
      <c r="I19" s="302"/>
      <c r="J19" s="319"/>
    </row>
    <row r="20" spans="2:10" ht="12">
      <c r="B20" s="423" t="s">
        <v>295</v>
      </c>
      <c r="C20" s="423"/>
      <c r="D20" s="423"/>
      <c r="E20" s="423"/>
      <c r="F20" s="423"/>
      <c r="G20" s="423"/>
      <c r="H20" s="423"/>
      <c r="I20" s="423"/>
      <c r="J20" s="423"/>
    </row>
    <row r="21" spans="2:10" ht="225" customHeight="1">
      <c r="B21" s="320" t="s">
        <v>296</v>
      </c>
      <c r="C21" s="424"/>
      <c r="D21" s="424"/>
      <c r="E21" s="424"/>
      <c r="F21" s="424"/>
      <c r="G21" s="424"/>
      <c r="H21" s="424"/>
      <c r="I21" s="424"/>
      <c r="J21" s="425"/>
    </row>
    <row r="22" spans="2:10" ht="225" customHeight="1">
      <c r="B22" s="320" t="s">
        <v>297</v>
      </c>
      <c r="C22" s="424"/>
      <c r="D22" s="424"/>
      <c r="E22" s="424"/>
      <c r="F22" s="424"/>
      <c r="G22" s="424"/>
      <c r="H22" s="424"/>
      <c r="I22" s="424"/>
      <c r="J22" s="425"/>
    </row>
    <row r="23" spans="2:10" ht="225" customHeight="1">
      <c r="B23" s="320" t="s">
        <v>298</v>
      </c>
      <c r="C23" s="424"/>
      <c r="D23" s="424"/>
      <c r="E23" s="424"/>
      <c r="F23" s="424"/>
      <c r="G23" s="424"/>
      <c r="H23" s="424"/>
      <c r="I23" s="424"/>
      <c r="J23" s="425"/>
    </row>
    <row r="24" spans="2:10" ht="33" customHeight="1">
      <c r="B24" s="321" t="s">
        <v>299</v>
      </c>
      <c r="C24" s="420" t="s">
        <v>300</v>
      </c>
      <c r="D24" s="421"/>
      <c r="E24" s="421"/>
      <c r="F24" s="421"/>
      <c r="G24" s="421"/>
      <c r="H24" s="421"/>
      <c r="I24" s="421"/>
      <c r="J24" s="422"/>
    </row>
    <row r="25" spans="2:10" ht="12">
      <c r="B25" s="322"/>
      <c r="C25" s="322"/>
      <c r="D25" s="322"/>
      <c r="E25" s="322"/>
      <c r="F25" s="322"/>
      <c r="G25" s="322"/>
      <c r="H25" s="322"/>
      <c r="I25" s="322"/>
      <c r="J25" s="322"/>
    </row>
  </sheetData>
  <sheetProtection password="CC09" sheet="1" objects="1" scenarios="1" selectLockedCells="1"/>
  <mergeCells count="13">
    <mergeCell ref="C10:I10"/>
    <mergeCell ref="B4:J4"/>
    <mergeCell ref="B7:C7"/>
    <mergeCell ref="D7:I7"/>
    <mergeCell ref="G5:I5"/>
    <mergeCell ref="F12:I13"/>
    <mergeCell ref="F14:I15"/>
    <mergeCell ref="F16:I17"/>
    <mergeCell ref="C24:J24"/>
    <mergeCell ref="B20:J20"/>
    <mergeCell ref="C22:J22"/>
    <mergeCell ref="C23:J23"/>
    <mergeCell ref="C21:J21"/>
  </mergeCells>
  <dataValidations count="1">
    <dataValidation type="list" allowBlank="1" showInputMessage="1" showErrorMessage="1" sqref="D16:E16 D14:E14 D12:E12">
      <formula1>"「施工手順」,「工程計画」,「施工課題」,「品質管理」,「安全管理」,「環境配慮」,「その他」"</formula1>
    </dataValidation>
  </dataValidations>
  <printOptions/>
  <pageMargins left="0.7874015748031497" right="0.7874015748031497" top="0.3937007874015748" bottom="0.3937007874015748" header="0.3937007874015748" footer="0.1968503937007874"/>
  <pageSetup horizontalDpi="600" verticalDpi="600" orientation="portrait" paperSize="9" r:id="rId1"/>
  <rowBreaks count="1" manualBreakCount="1">
    <brk id="18" min="1" max="14" man="1"/>
  </rowBreaks>
</worksheet>
</file>

<file path=xl/worksheets/sheet3.xml><?xml version="1.0" encoding="utf-8"?>
<worksheet xmlns="http://schemas.openxmlformats.org/spreadsheetml/2006/main" xmlns:r="http://schemas.openxmlformats.org/officeDocument/2006/relationships">
  <sheetPr codeName="Sheet2"/>
  <dimension ref="A1:Q53"/>
  <sheetViews>
    <sheetView showGridLines="0" zoomScaleSheetLayoutView="75" workbookViewId="0" topLeftCell="A1">
      <selection activeCell="E4" sqref="E4:G4"/>
    </sheetView>
  </sheetViews>
  <sheetFormatPr defaultColWidth="9.00390625" defaultRowHeight="13.5"/>
  <cols>
    <col min="1" max="2" width="4.375" style="244" customWidth="1"/>
    <col min="3" max="3" width="19.00390625" style="244" customWidth="1"/>
    <col min="4" max="4" width="15.625" style="244" customWidth="1"/>
    <col min="5" max="5" width="5.125" style="244" customWidth="1"/>
    <col min="6" max="6" width="5.125" style="245" customWidth="1"/>
    <col min="7" max="8" width="5.125" style="244" customWidth="1"/>
    <col min="9" max="14" width="2.875" style="244" customWidth="1"/>
    <col min="15" max="15" width="5.375" style="244" customWidth="1"/>
    <col min="16" max="16" width="5.625" style="244" customWidth="1"/>
    <col min="17" max="24" width="9.125" style="244" customWidth="1"/>
    <col min="25" max="16384" width="9.00390625" style="244" customWidth="1"/>
  </cols>
  <sheetData>
    <row r="1" spans="1:17" ht="12.75" thickBot="1">
      <c r="A1" s="241" t="s">
        <v>259</v>
      </c>
      <c r="B1" s="241"/>
      <c r="C1" s="241" t="s">
        <v>260</v>
      </c>
      <c r="D1" s="241"/>
      <c r="E1" s="241"/>
      <c r="F1" s="242"/>
      <c r="G1" s="241"/>
      <c r="H1" s="241"/>
      <c r="I1" s="241"/>
      <c r="J1" s="241"/>
      <c r="K1" s="241"/>
      <c r="L1" s="241"/>
      <c r="M1" s="241"/>
      <c r="N1" s="241"/>
      <c r="O1" s="243"/>
      <c r="P1" s="241"/>
      <c r="Q1" s="241"/>
    </row>
    <row r="2" spans="3:17" ht="15" customHeight="1" thickBot="1">
      <c r="C2" s="241"/>
      <c r="D2" s="241"/>
      <c r="G2" s="541" t="s">
        <v>0</v>
      </c>
      <c r="H2" s="542"/>
      <c r="I2" s="547" t="str">
        <f>'様式-共1-Ⅱ①共通（JV，CPD）'!$G$2</f>
        <v>120510089</v>
      </c>
      <c r="J2" s="548"/>
      <c r="K2" s="548"/>
      <c r="L2" s="548"/>
      <c r="M2" s="548"/>
      <c r="N2" s="549"/>
      <c r="O2" s="247"/>
      <c r="P2" s="241"/>
      <c r="Q2" s="241"/>
    </row>
    <row r="3" spans="1:17" ht="42" customHeight="1" thickBot="1">
      <c r="A3" s="546" t="s">
        <v>54</v>
      </c>
      <c r="B3" s="546"/>
      <c r="C3" s="546"/>
      <c r="D3" s="546"/>
      <c r="E3" s="546"/>
      <c r="F3" s="546"/>
      <c r="G3" s="546"/>
      <c r="H3" s="546"/>
      <c r="I3" s="546"/>
      <c r="J3" s="546"/>
      <c r="K3" s="546"/>
      <c r="L3" s="546"/>
      <c r="M3" s="546"/>
      <c r="N3" s="546"/>
      <c r="O3" s="546"/>
      <c r="P3" s="241"/>
      <c r="Q3" s="241"/>
    </row>
    <row r="4" spans="1:17" ht="24" customHeight="1" thickBot="1">
      <c r="A4" s="550" t="s">
        <v>261</v>
      </c>
      <c r="B4" s="550"/>
      <c r="C4" s="550"/>
      <c r="D4" s="248" t="s">
        <v>55</v>
      </c>
      <c r="E4" s="551"/>
      <c r="F4" s="552"/>
      <c r="G4" s="553"/>
      <c r="H4" s="438" t="s">
        <v>56</v>
      </c>
      <c r="I4" s="439"/>
      <c r="J4" s="439"/>
      <c r="K4" s="439"/>
      <c r="L4" s="439"/>
      <c r="M4" s="439"/>
      <c r="N4" s="439"/>
      <c r="O4" s="440"/>
      <c r="P4" s="241"/>
      <c r="Q4" s="241"/>
    </row>
    <row r="5" spans="1:17" ht="15" customHeight="1" thickBot="1">
      <c r="A5" s="554" t="s">
        <v>262</v>
      </c>
      <c r="B5" s="527" t="s">
        <v>57</v>
      </c>
      <c r="C5" s="528"/>
      <c r="D5" s="249" t="s">
        <v>58</v>
      </c>
      <c r="E5" s="472"/>
      <c r="F5" s="473"/>
      <c r="G5" s="474"/>
      <c r="H5" s="250"/>
      <c r="I5" s="251"/>
      <c r="J5" s="252"/>
      <c r="K5" s="252"/>
      <c r="L5" s="252"/>
      <c r="M5" s="252"/>
      <c r="N5" s="253"/>
      <c r="O5" s="254"/>
      <c r="P5" s="241"/>
      <c r="Q5" s="241"/>
    </row>
    <row r="6" spans="1:15" ht="27" customHeight="1" thickBot="1">
      <c r="A6" s="555"/>
      <c r="B6" s="491" t="s">
        <v>59</v>
      </c>
      <c r="C6" s="491"/>
      <c r="D6" s="543" t="s">
        <v>60</v>
      </c>
      <c r="E6" s="544"/>
      <c r="F6" s="545"/>
      <c r="G6" s="462"/>
      <c r="H6" s="463"/>
      <c r="I6" s="464"/>
      <c r="J6" s="255" t="s">
        <v>61</v>
      </c>
      <c r="K6" s="462"/>
      <c r="L6" s="463"/>
      <c r="M6" s="463"/>
      <c r="N6" s="463"/>
      <c r="O6" s="464"/>
    </row>
    <row r="7" spans="1:17" ht="24" customHeight="1" thickBot="1">
      <c r="A7" s="555"/>
      <c r="B7" s="557" t="s">
        <v>62</v>
      </c>
      <c r="C7" s="558"/>
      <c r="D7" s="558"/>
      <c r="E7" s="558"/>
      <c r="F7" s="558"/>
      <c r="G7" s="558"/>
      <c r="H7" s="558"/>
      <c r="I7" s="558"/>
      <c r="J7" s="558"/>
      <c r="K7" s="558"/>
      <c r="L7" s="558"/>
      <c r="M7" s="558"/>
      <c r="N7" s="558"/>
      <c r="O7" s="559"/>
      <c r="P7" s="241"/>
      <c r="Q7" s="241"/>
    </row>
    <row r="8" spans="1:17" ht="12.75" thickBot="1">
      <c r="A8" s="555"/>
      <c r="B8" s="491" t="s">
        <v>63</v>
      </c>
      <c r="C8" s="526"/>
      <c r="D8" s="450"/>
      <c r="E8" s="451"/>
      <c r="F8" s="451"/>
      <c r="G8" s="451"/>
      <c r="H8" s="452"/>
      <c r="I8" s="256"/>
      <c r="J8" s="257"/>
      <c r="K8" s="257"/>
      <c r="L8" s="257"/>
      <c r="M8" s="257"/>
      <c r="N8" s="257"/>
      <c r="O8" s="258"/>
      <c r="P8" s="241"/>
      <c r="Q8" s="241"/>
    </row>
    <row r="9" spans="1:17" ht="12.75" thickBot="1">
      <c r="A9" s="555"/>
      <c r="B9" s="491" t="s">
        <v>64</v>
      </c>
      <c r="C9" s="491"/>
      <c r="D9" s="451"/>
      <c r="E9" s="451"/>
      <c r="F9" s="451"/>
      <c r="G9" s="451"/>
      <c r="H9" s="451"/>
      <c r="I9" s="451"/>
      <c r="J9" s="451"/>
      <c r="K9" s="451"/>
      <c r="L9" s="451"/>
      <c r="M9" s="451"/>
      <c r="N9" s="451"/>
      <c r="O9" s="452"/>
      <c r="P9" s="241"/>
      <c r="Q9" s="241"/>
    </row>
    <row r="10" spans="1:17" ht="12.75" thickBot="1">
      <c r="A10" s="555"/>
      <c r="B10" s="583" t="s">
        <v>65</v>
      </c>
      <c r="C10" s="584"/>
      <c r="D10" s="585">
        <v>0</v>
      </c>
      <c r="E10" s="586"/>
      <c r="F10" s="587"/>
      <c r="G10" s="588"/>
      <c r="H10" s="589"/>
      <c r="I10" s="589"/>
      <c r="J10" s="589"/>
      <c r="K10" s="589"/>
      <c r="L10" s="589"/>
      <c r="M10" s="589"/>
      <c r="N10" s="589"/>
      <c r="O10" s="590"/>
      <c r="P10" s="241"/>
      <c r="Q10" s="241"/>
    </row>
    <row r="11" spans="1:17" ht="12.75" thickBot="1">
      <c r="A11" s="555"/>
      <c r="B11" s="491" t="s">
        <v>66</v>
      </c>
      <c r="C11" s="526"/>
      <c r="D11" s="450"/>
      <c r="E11" s="451"/>
      <c r="F11" s="451"/>
      <c r="G11" s="451"/>
      <c r="H11" s="451"/>
      <c r="I11" s="451"/>
      <c r="J11" s="451"/>
      <c r="K11" s="451"/>
      <c r="L11" s="451"/>
      <c r="M11" s="451"/>
      <c r="N11" s="451"/>
      <c r="O11" s="452"/>
      <c r="P11" s="241"/>
      <c r="Q11" s="241"/>
    </row>
    <row r="12" spans="1:15" ht="66" customHeight="1" thickBot="1">
      <c r="A12" s="555"/>
      <c r="B12" s="491" t="s">
        <v>67</v>
      </c>
      <c r="C12" s="526"/>
      <c r="D12" s="591"/>
      <c r="E12" s="592"/>
      <c r="F12" s="592"/>
      <c r="G12" s="592"/>
      <c r="H12" s="592"/>
      <c r="I12" s="592"/>
      <c r="J12" s="592"/>
      <c r="K12" s="592"/>
      <c r="L12" s="592"/>
      <c r="M12" s="592"/>
      <c r="N12" s="592"/>
      <c r="O12" s="593"/>
    </row>
    <row r="13" spans="1:15" ht="12.75" thickBot="1">
      <c r="A13" s="555"/>
      <c r="B13" s="491" t="s">
        <v>68</v>
      </c>
      <c r="C13" s="526"/>
      <c r="D13" s="582"/>
      <c r="E13" s="481"/>
      <c r="F13" s="481"/>
      <c r="G13" s="259" t="s">
        <v>69</v>
      </c>
      <c r="H13" s="481"/>
      <c r="I13" s="481"/>
      <c r="J13" s="481"/>
      <c r="K13" s="481"/>
      <c r="L13" s="481"/>
      <c r="M13" s="481"/>
      <c r="N13" s="481"/>
      <c r="O13" s="482"/>
    </row>
    <row r="14" spans="1:15" ht="12.75" thickBot="1">
      <c r="A14" s="556"/>
      <c r="B14" s="491" t="s">
        <v>70</v>
      </c>
      <c r="C14" s="526"/>
      <c r="D14" s="260"/>
      <c r="E14" s="441" t="s">
        <v>71</v>
      </c>
      <c r="F14" s="442"/>
      <c r="G14" s="442"/>
      <c r="H14" s="442"/>
      <c r="I14" s="442"/>
      <c r="J14" s="442"/>
      <c r="K14" s="442"/>
      <c r="L14" s="442"/>
      <c r="M14" s="443"/>
      <c r="N14" s="483"/>
      <c r="O14" s="484"/>
    </row>
    <row r="15" spans="1:15" ht="15" customHeight="1" thickBot="1">
      <c r="A15" s="498" t="s">
        <v>263</v>
      </c>
      <c r="B15" s="499"/>
      <c r="C15" s="500"/>
      <c r="D15" s="261" t="s">
        <v>72</v>
      </c>
      <c r="E15" s="504"/>
      <c r="F15" s="505"/>
      <c r="G15" s="506"/>
      <c r="H15" s="453" t="s">
        <v>73</v>
      </c>
      <c r="I15" s="454"/>
      <c r="J15" s="455"/>
      <c r="K15" s="467"/>
      <c r="L15" s="468"/>
      <c r="M15" s="468"/>
      <c r="N15" s="468"/>
      <c r="O15" s="469"/>
    </row>
    <row r="16" spans="1:15" ht="15" customHeight="1" thickBot="1">
      <c r="A16" s="501"/>
      <c r="B16" s="502"/>
      <c r="C16" s="503"/>
      <c r="D16" s="262" t="s">
        <v>74</v>
      </c>
      <c r="E16" s="456"/>
      <c r="F16" s="457"/>
      <c r="G16" s="457"/>
      <c r="H16" s="457"/>
      <c r="I16" s="457"/>
      <c r="J16" s="457"/>
      <c r="K16" s="457"/>
      <c r="L16" s="457"/>
      <c r="M16" s="457"/>
      <c r="N16" s="457"/>
      <c r="O16" s="458"/>
    </row>
    <row r="17" spans="1:15" ht="27" customHeight="1" thickBot="1">
      <c r="A17" s="498" t="s">
        <v>264</v>
      </c>
      <c r="B17" s="499"/>
      <c r="C17" s="500"/>
      <c r="D17" s="599" t="s">
        <v>75</v>
      </c>
      <c r="E17" s="600"/>
      <c r="F17" s="600"/>
      <c r="G17" s="600"/>
      <c r="H17" s="601"/>
      <c r="I17" s="601"/>
      <c r="J17" s="601"/>
      <c r="K17" s="602"/>
      <c r="L17" s="459"/>
      <c r="M17" s="460"/>
      <c r="N17" s="460"/>
      <c r="O17" s="461"/>
    </row>
    <row r="18" spans="1:15" ht="27" customHeight="1" thickBot="1">
      <c r="A18" s="579" t="s">
        <v>265</v>
      </c>
      <c r="B18" s="580"/>
      <c r="C18" s="581"/>
      <c r="D18" s="263" t="s">
        <v>76</v>
      </c>
      <c r="E18" s="472" t="s">
        <v>258</v>
      </c>
      <c r="F18" s="473"/>
      <c r="G18" s="474"/>
      <c r="H18" s="447" t="s">
        <v>77</v>
      </c>
      <c r="I18" s="448"/>
      <c r="J18" s="448"/>
      <c r="K18" s="448"/>
      <c r="L18" s="449"/>
      <c r="M18" s="444"/>
      <c r="N18" s="445"/>
      <c r="O18" s="446"/>
    </row>
    <row r="19" spans="1:15" ht="12.75" thickBot="1">
      <c r="A19" s="498" t="s">
        <v>266</v>
      </c>
      <c r="B19" s="499"/>
      <c r="C19" s="500"/>
      <c r="D19" s="264" t="s">
        <v>78</v>
      </c>
      <c r="E19" s="472"/>
      <c r="F19" s="473"/>
      <c r="G19" s="474"/>
      <c r="H19" s="265"/>
      <c r="I19" s="252"/>
      <c r="J19" s="252"/>
      <c r="K19" s="252"/>
      <c r="L19" s="252"/>
      <c r="M19" s="252"/>
      <c r="N19" s="252"/>
      <c r="O19" s="266"/>
    </row>
    <row r="20" spans="1:15" ht="12.75" thickBot="1">
      <c r="A20" s="594"/>
      <c r="B20" s="595"/>
      <c r="C20" s="596"/>
      <c r="D20" s="597" t="s">
        <v>79</v>
      </c>
      <c r="E20" s="472" t="s">
        <v>258</v>
      </c>
      <c r="F20" s="473"/>
      <c r="G20" s="473"/>
      <c r="H20" s="473"/>
      <c r="I20" s="473"/>
      <c r="J20" s="473"/>
      <c r="K20" s="473"/>
      <c r="L20" s="532" t="s">
        <v>267</v>
      </c>
      <c r="M20" s="533"/>
      <c r="N20" s="533"/>
      <c r="O20" s="534"/>
    </row>
    <row r="21" spans="1:15" ht="12.75" thickBot="1">
      <c r="A21" s="594"/>
      <c r="B21" s="595"/>
      <c r="C21" s="596"/>
      <c r="D21" s="597"/>
      <c r="E21" s="472" t="s">
        <v>258</v>
      </c>
      <c r="F21" s="473"/>
      <c r="G21" s="473"/>
      <c r="H21" s="473"/>
      <c r="I21" s="473"/>
      <c r="J21" s="473"/>
      <c r="K21" s="473"/>
      <c r="L21" s="267" t="s">
        <v>268</v>
      </c>
      <c r="M21" s="268"/>
      <c r="N21" s="268"/>
      <c r="O21" s="269"/>
    </row>
    <row r="22" spans="1:15" ht="12.75" thickBot="1">
      <c r="A22" s="501"/>
      <c r="B22" s="502"/>
      <c r="C22" s="503"/>
      <c r="D22" s="598"/>
      <c r="E22" s="472" t="s">
        <v>258</v>
      </c>
      <c r="F22" s="473"/>
      <c r="G22" s="473"/>
      <c r="H22" s="473"/>
      <c r="I22" s="473"/>
      <c r="J22" s="473"/>
      <c r="K22" s="474"/>
      <c r="L22" s="270" t="s">
        <v>269</v>
      </c>
      <c r="M22" s="271"/>
      <c r="N22" s="271"/>
      <c r="O22" s="272"/>
    </row>
    <row r="23" spans="1:15" ht="12.75" thickBot="1">
      <c r="A23" s="573" t="s">
        <v>270</v>
      </c>
      <c r="B23" s="574"/>
      <c r="C23" s="616"/>
      <c r="D23" s="264" t="s">
        <v>78</v>
      </c>
      <c r="E23" s="472"/>
      <c r="F23" s="473"/>
      <c r="G23" s="474"/>
      <c r="H23" s="265"/>
      <c r="I23" s="252"/>
      <c r="J23" s="252"/>
      <c r="K23" s="252"/>
      <c r="L23" s="252"/>
      <c r="M23" s="252"/>
      <c r="N23" s="252"/>
      <c r="O23" s="266"/>
    </row>
    <row r="24" spans="1:15" ht="12.75" thickBot="1">
      <c r="A24" s="575"/>
      <c r="B24" s="576"/>
      <c r="C24" s="617"/>
      <c r="D24" s="603" t="s">
        <v>79</v>
      </c>
      <c r="E24" s="472" t="s">
        <v>258</v>
      </c>
      <c r="F24" s="473"/>
      <c r="G24" s="473"/>
      <c r="H24" s="473"/>
      <c r="I24" s="473"/>
      <c r="J24" s="473"/>
      <c r="K24" s="473"/>
      <c r="L24" s="532" t="s">
        <v>267</v>
      </c>
      <c r="M24" s="533"/>
      <c r="N24" s="533"/>
      <c r="O24" s="534"/>
    </row>
    <row r="25" spans="1:15" ht="12.75" thickBot="1">
      <c r="A25" s="575"/>
      <c r="B25" s="576"/>
      <c r="C25" s="617"/>
      <c r="D25" s="603"/>
      <c r="E25" s="472" t="s">
        <v>258</v>
      </c>
      <c r="F25" s="473"/>
      <c r="G25" s="473"/>
      <c r="H25" s="473"/>
      <c r="I25" s="473"/>
      <c r="J25" s="473"/>
      <c r="K25" s="474"/>
      <c r="L25" s="267" t="s">
        <v>268</v>
      </c>
      <c r="M25" s="268"/>
      <c r="N25" s="268"/>
      <c r="O25" s="269"/>
    </row>
    <row r="26" spans="1:15" ht="12.75" thickBot="1">
      <c r="A26" s="577"/>
      <c r="B26" s="578"/>
      <c r="C26" s="618"/>
      <c r="D26" s="604"/>
      <c r="E26" s="472" t="s">
        <v>258</v>
      </c>
      <c r="F26" s="473"/>
      <c r="G26" s="473"/>
      <c r="H26" s="473"/>
      <c r="I26" s="473"/>
      <c r="J26" s="473"/>
      <c r="K26" s="474"/>
      <c r="L26" s="270" t="s">
        <v>269</v>
      </c>
      <c r="M26" s="271"/>
      <c r="N26" s="271"/>
      <c r="O26" s="272"/>
    </row>
    <row r="27" spans="1:15" s="4" customFormat="1" ht="12.75" thickBot="1">
      <c r="A27" s="509" t="s">
        <v>271</v>
      </c>
      <c r="B27" s="605"/>
      <c r="C27" s="606"/>
      <c r="D27" s="613" t="s">
        <v>80</v>
      </c>
      <c r="E27" s="614"/>
      <c r="F27" s="615"/>
      <c r="G27" s="472"/>
      <c r="H27" s="473"/>
      <c r="I27" s="474"/>
      <c r="J27" s="1" t="s">
        <v>81</v>
      </c>
      <c r="K27" s="2"/>
      <c r="L27" s="2"/>
      <c r="M27" s="2"/>
      <c r="N27" s="2"/>
      <c r="O27" s="3"/>
    </row>
    <row r="28" spans="1:15" s="4" customFormat="1" ht="12.75" thickBot="1">
      <c r="A28" s="607"/>
      <c r="B28" s="608"/>
      <c r="C28" s="609"/>
      <c r="D28" s="475" t="s">
        <v>82</v>
      </c>
      <c r="E28" s="476"/>
      <c r="F28" s="477"/>
      <c r="G28" s="478"/>
      <c r="H28" s="479"/>
      <c r="I28" s="480"/>
      <c r="J28" s="5" t="s">
        <v>83</v>
      </c>
      <c r="K28" s="5"/>
      <c r="L28" s="5"/>
      <c r="M28" s="5"/>
      <c r="N28" s="273"/>
      <c r="O28" s="274"/>
    </row>
    <row r="29" spans="1:16" s="4" customFormat="1" ht="12.75" thickBot="1">
      <c r="A29" s="610"/>
      <c r="B29" s="611"/>
      <c r="C29" s="612"/>
      <c r="D29" s="619" t="s">
        <v>84</v>
      </c>
      <c r="E29" s="620"/>
      <c r="F29" s="620"/>
      <c r="G29" s="620"/>
      <c r="H29" s="620"/>
      <c r="I29" s="620"/>
      <c r="J29" s="620"/>
      <c r="K29" s="620"/>
      <c r="L29" s="620"/>
      <c r="M29" s="621"/>
      <c r="N29" s="470"/>
      <c r="O29" s="471"/>
      <c r="P29" s="6"/>
    </row>
    <row r="30" spans="1:15" ht="12.75" thickBot="1">
      <c r="A30" s="573" t="s">
        <v>272</v>
      </c>
      <c r="B30" s="574"/>
      <c r="C30" s="574"/>
      <c r="D30" s="507" t="s">
        <v>85</v>
      </c>
      <c r="E30" s="508"/>
      <c r="F30" s="472"/>
      <c r="G30" s="474"/>
      <c r="H30" s="465" t="s">
        <v>77</v>
      </c>
      <c r="I30" s="466"/>
      <c r="J30" s="466"/>
      <c r="K30" s="466"/>
      <c r="L30" s="466"/>
      <c r="M30" s="535"/>
      <c r="N30" s="536"/>
      <c r="O30" s="537"/>
    </row>
    <row r="31" spans="1:15" ht="12.75" thickBot="1">
      <c r="A31" s="575"/>
      <c r="B31" s="576"/>
      <c r="C31" s="576"/>
      <c r="D31" s="560" t="s">
        <v>86</v>
      </c>
      <c r="E31" s="561"/>
      <c r="F31" s="472"/>
      <c r="G31" s="474"/>
      <c r="H31" s="465" t="s">
        <v>77</v>
      </c>
      <c r="I31" s="466"/>
      <c r="J31" s="466"/>
      <c r="K31" s="466"/>
      <c r="L31" s="466"/>
      <c r="M31" s="538"/>
      <c r="N31" s="539"/>
      <c r="O31" s="540"/>
    </row>
    <row r="32" spans="1:15" ht="12.75" thickBot="1">
      <c r="A32" s="577"/>
      <c r="B32" s="578"/>
      <c r="C32" s="578"/>
      <c r="D32" s="562" t="s">
        <v>87</v>
      </c>
      <c r="E32" s="563"/>
      <c r="F32" s="472" t="s">
        <v>258</v>
      </c>
      <c r="G32" s="474"/>
      <c r="H32" s="275"/>
      <c r="I32" s="246"/>
      <c r="J32" s="246"/>
      <c r="K32" s="242"/>
      <c r="L32" s="242"/>
      <c r="M32" s="242"/>
      <c r="N32" s="276"/>
      <c r="O32" s="277"/>
    </row>
    <row r="33" spans="1:15" ht="12.75" thickBot="1">
      <c r="A33" s="509" t="s">
        <v>273</v>
      </c>
      <c r="B33" s="510"/>
      <c r="C33" s="511"/>
      <c r="D33" s="492" t="s">
        <v>88</v>
      </c>
      <c r="E33" s="493"/>
      <c r="F33" s="493"/>
      <c r="G33" s="493"/>
      <c r="H33" s="493"/>
      <c r="I33" s="493"/>
      <c r="J33" s="494"/>
      <c r="K33" s="570"/>
      <c r="L33" s="571"/>
      <c r="M33" s="571"/>
      <c r="N33" s="572"/>
      <c r="O33" s="278"/>
    </row>
    <row r="34" spans="1:15" s="4" customFormat="1" ht="12.75" thickBot="1">
      <c r="A34" s="512"/>
      <c r="B34" s="513"/>
      <c r="C34" s="514"/>
      <c r="D34" s="495" t="s">
        <v>89</v>
      </c>
      <c r="E34" s="496"/>
      <c r="F34" s="496"/>
      <c r="G34" s="496"/>
      <c r="H34" s="496"/>
      <c r="I34" s="497"/>
      <c r="J34" s="567"/>
      <c r="K34" s="568"/>
      <c r="L34" s="568"/>
      <c r="M34" s="568"/>
      <c r="N34" s="568"/>
      <c r="O34" s="569"/>
    </row>
    <row r="35" spans="1:15" s="4" customFormat="1" ht="12.75" thickBot="1">
      <c r="A35" s="512"/>
      <c r="B35" s="513"/>
      <c r="C35" s="514"/>
      <c r="D35" s="564"/>
      <c r="E35" s="565"/>
      <c r="F35" s="565"/>
      <c r="G35" s="565"/>
      <c r="H35" s="565"/>
      <c r="I35" s="565"/>
      <c r="J35" s="565"/>
      <c r="K35" s="565"/>
      <c r="L35" s="565"/>
      <c r="M35" s="565"/>
      <c r="N35" s="565"/>
      <c r="O35" s="566"/>
    </row>
    <row r="36" spans="1:16" s="4" customFormat="1" ht="12.75" thickBot="1">
      <c r="A36" s="509" t="s">
        <v>274</v>
      </c>
      <c r="B36" s="510"/>
      <c r="C36" s="511"/>
      <c r="D36" s="279" t="s">
        <v>90</v>
      </c>
      <c r="E36" s="504"/>
      <c r="F36" s="505"/>
      <c r="G36" s="506"/>
      <c r="H36" s="453" t="s">
        <v>91</v>
      </c>
      <c r="I36" s="454"/>
      <c r="J36" s="455"/>
      <c r="K36" s="467"/>
      <c r="L36" s="468"/>
      <c r="M36" s="468"/>
      <c r="N36" s="468"/>
      <c r="O36" s="469"/>
      <c r="P36" s="6"/>
    </row>
    <row r="37" spans="1:16" s="4" customFormat="1" ht="12.75" thickBot="1">
      <c r="A37" s="515"/>
      <c r="B37" s="516"/>
      <c r="C37" s="517"/>
      <c r="D37" s="262" t="s">
        <v>92</v>
      </c>
      <c r="E37" s="529"/>
      <c r="F37" s="530"/>
      <c r="G37" s="530"/>
      <c r="H37" s="530"/>
      <c r="I37" s="530"/>
      <c r="J37" s="530"/>
      <c r="K37" s="530"/>
      <c r="L37" s="530"/>
      <c r="M37" s="530"/>
      <c r="N37" s="530"/>
      <c r="O37" s="531"/>
      <c r="P37" s="6"/>
    </row>
    <row r="38" spans="1:15" ht="12.75" thickBot="1">
      <c r="A38" s="524" t="s">
        <v>275</v>
      </c>
      <c r="B38" s="524"/>
      <c r="C38" s="525"/>
      <c r="D38" s="280" t="s">
        <v>93</v>
      </c>
      <c r="E38" s="472" t="s">
        <v>258</v>
      </c>
      <c r="F38" s="473"/>
      <c r="G38" s="474"/>
      <c r="H38" s="485" t="s">
        <v>94</v>
      </c>
      <c r="I38" s="486"/>
      <c r="J38" s="486"/>
      <c r="K38" s="486"/>
      <c r="L38" s="486"/>
      <c r="M38" s="486"/>
      <c r="N38" s="486"/>
      <c r="O38" s="487"/>
    </row>
    <row r="39" spans="1:15" ht="12.75" thickBot="1">
      <c r="A39" s="524"/>
      <c r="B39" s="524"/>
      <c r="C39" s="525"/>
      <c r="D39" s="281" t="s">
        <v>95</v>
      </c>
      <c r="E39" s="488"/>
      <c r="F39" s="489"/>
      <c r="G39" s="489"/>
      <c r="H39" s="489"/>
      <c r="I39" s="489"/>
      <c r="J39" s="489"/>
      <c r="K39" s="489"/>
      <c r="L39" s="489"/>
      <c r="M39" s="489"/>
      <c r="N39" s="489"/>
      <c r="O39" s="490"/>
    </row>
    <row r="40" spans="1:15" ht="12.75" thickBot="1">
      <c r="A40" s="525"/>
      <c r="B40" s="525"/>
      <c r="C40" s="525"/>
      <c r="D40" s="282" t="s">
        <v>96</v>
      </c>
      <c r="E40" s="488"/>
      <c r="F40" s="489"/>
      <c r="G40" s="489"/>
      <c r="H40" s="489"/>
      <c r="I40" s="489"/>
      <c r="J40" s="489"/>
      <c r="K40" s="489"/>
      <c r="L40" s="489"/>
      <c r="M40" s="489"/>
      <c r="N40" s="489"/>
      <c r="O40" s="490"/>
    </row>
    <row r="41" spans="1:15" ht="12.75" thickBot="1">
      <c r="A41" s="524" t="s">
        <v>276</v>
      </c>
      <c r="B41" s="524"/>
      <c r="C41" s="525"/>
      <c r="D41" s="280" t="s">
        <v>97</v>
      </c>
      <c r="E41" s="472"/>
      <c r="F41" s="473"/>
      <c r="G41" s="474"/>
      <c r="H41" s="485" t="s">
        <v>98</v>
      </c>
      <c r="I41" s="486"/>
      <c r="J41" s="486"/>
      <c r="K41" s="486"/>
      <c r="L41" s="486"/>
      <c r="M41" s="486"/>
      <c r="N41" s="486"/>
      <c r="O41" s="487"/>
    </row>
    <row r="42" spans="1:15" ht="12.75" thickBot="1">
      <c r="A42" s="524"/>
      <c r="B42" s="524"/>
      <c r="C42" s="525"/>
      <c r="D42" s="283" t="s">
        <v>99</v>
      </c>
      <c r="E42" s="488"/>
      <c r="F42" s="489"/>
      <c r="G42" s="489"/>
      <c r="H42" s="489"/>
      <c r="I42" s="489"/>
      <c r="J42" s="489"/>
      <c r="K42" s="489"/>
      <c r="L42" s="489"/>
      <c r="M42" s="489"/>
      <c r="N42" s="489"/>
      <c r="O42" s="490"/>
    </row>
    <row r="43" spans="1:15" ht="12.75" thickBot="1">
      <c r="A43" s="525"/>
      <c r="B43" s="525"/>
      <c r="C43" s="525"/>
      <c r="D43" s="282" t="s">
        <v>100</v>
      </c>
      <c r="E43" s="488"/>
      <c r="F43" s="489"/>
      <c r="G43" s="489"/>
      <c r="H43" s="489"/>
      <c r="I43" s="489"/>
      <c r="J43" s="489"/>
      <c r="K43" s="489"/>
      <c r="L43" s="489"/>
      <c r="M43" s="489"/>
      <c r="N43" s="489"/>
      <c r="O43" s="490"/>
    </row>
    <row r="44" spans="1:15" ht="12.75" thickBot="1">
      <c r="A44" s="524" t="s">
        <v>277</v>
      </c>
      <c r="B44" s="524"/>
      <c r="C44" s="525"/>
      <c r="D44" s="280" t="s">
        <v>101</v>
      </c>
      <c r="E44" s="472"/>
      <c r="F44" s="473"/>
      <c r="G44" s="474"/>
      <c r="H44" s="521"/>
      <c r="I44" s="522"/>
      <c r="J44" s="522"/>
      <c r="K44" s="522"/>
      <c r="L44" s="522"/>
      <c r="M44" s="522"/>
      <c r="N44" s="522"/>
      <c r="O44" s="523"/>
    </row>
    <row r="45" spans="1:15" ht="12.75" thickBot="1">
      <c r="A45" s="524"/>
      <c r="B45" s="524"/>
      <c r="C45" s="525"/>
      <c r="D45" s="284" t="s">
        <v>102</v>
      </c>
      <c r="E45" s="518"/>
      <c r="F45" s="519"/>
      <c r="G45" s="519"/>
      <c r="H45" s="519"/>
      <c r="I45" s="519"/>
      <c r="J45" s="519"/>
      <c r="K45" s="519"/>
      <c r="L45" s="519"/>
      <c r="M45" s="519"/>
      <c r="N45" s="519"/>
      <c r="O45" s="520"/>
    </row>
    <row r="46" spans="1:15" ht="12.75" thickBot="1">
      <c r="A46" s="525"/>
      <c r="B46" s="525"/>
      <c r="C46" s="525"/>
      <c r="D46" s="285" t="s">
        <v>103</v>
      </c>
      <c r="E46" s="518"/>
      <c r="F46" s="519"/>
      <c r="G46" s="519"/>
      <c r="H46" s="519"/>
      <c r="I46" s="519"/>
      <c r="J46" s="519"/>
      <c r="K46" s="519"/>
      <c r="L46" s="519"/>
      <c r="M46" s="519"/>
      <c r="N46" s="519"/>
      <c r="O46" s="520"/>
    </row>
    <row r="47" spans="1:16" s="4" customFormat="1" ht="12.75" thickBot="1">
      <c r="A47" s="509" t="s">
        <v>278</v>
      </c>
      <c r="B47" s="510"/>
      <c r="C47" s="511"/>
      <c r="D47" s="279" t="s">
        <v>104</v>
      </c>
      <c r="E47" s="472" t="s">
        <v>258</v>
      </c>
      <c r="F47" s="473"/>
      <c r="G47" s="474"/>
      <c r="H47" s="521"/>
      <c r="I47" s="522"/>
      <c r="J47" s="522"/>
      <c r="K47" s="522"/>
      <c r="L47" s="522"/>
      <c r="M47" s="522"/>
      <c r="N47" s="522"/>
      <c r="O47" s="523"/>
      <c r="P47" s="6"/>
    </row>
    <row r="48" spans="1:16" s="4" customFormat="1" ht="12.75" thickBot="1">
      <c r="A48" s="512"/>
      <c r="B48" s="513"/>
      <c r="C48" s="514"/>
      <c r="D48" s="284" t="s">
        <v>105</v>
      </c>
      <c r="E48" s="518"/>
      <c r="F48" s="519"/>
      <c r="G48" s="519"/>
      <c r="H48" s="519"/>
      <c r="I48" s="519"/>
      <c r="J48" s="519"/>
      <c r="K48" s="519"/>
      <c r="L48" s="519"/>
      <c r="M48" s="519"/>
      <c r="N48" s="519"/>
      <c r="O48" s="520"/>
      <c r="P48" s="6"/>
    </row>
    <row r="49" spans="1:16" s="4" customFormat="1" ht="12.75" thickBot="1">
      <c r="A49" s="515"/>
      <c r="B49" s="516"/>
      <c r="C49" s="517"/>
      <c r="D49" s="285" t="s">
        <v>106</v>
      </c>
      <c r="E49" s="518"/>
      <c r="F49" s="519"/>
      <c r="G49" s="519"/>
      <c r="H49" s="519"/>
      <c r="I49" s="519"/>
      <c r="J49" s="519"/>
      <c r="K49" s="519"/>
      <c r="L49" s="519"/>
      <c r="M49" s="519"/>
      <c r="N49" s="519"/>
      <c r="O49" s="520"/>
      <c r="P49" s="6"/>
    </row>
    <row r="50" spans="1:16" s="4" customFormat="1" ht="6" customHeight="1" thickBot="1">
      <c r="A50" s="7"/>
      <c r="B50" s="7"/>
      <c r="C50" s="7"/>
      <c r="D50" s="286"/>
      <c r="E50" s="287"/>
      <c r="F50" s="287"/>
      <c r="G50" s="287"/>
      <c r="H50" s="287"/>
      <c r="I50" s="287"/>
      <c r="J50" s="287"/>
      <c r="K50" s="287"/>
      <c r="L50" s="287"/>
      <c r="M50" s="287"/>
      <c r="N50" s="287"/>
      <c r="O50" s="287"/>
      <c r="P50" s="6"/>
    </row>
    <row r="51" spans="1:6" s="290" customFormat="1" ht="11.25" thickBot="1">
      <c r="A51" s="288" t="s">
        <v>107</v>
      </c>
      <c r="B51" s="289"/>
      <c r="C51" s="290" t="s">
        <v>108</v>
      </c>
      <c r="F51" s="291"/>
    </row>
    <row r="52" spans="1:6" s="290" customFormat="1" ht="11.25" thickBot="1">
      <c r="A52" s="288"/>
      <c r="B52" s="292"/>
      <c r="C52" s="290" t="s">
        <v>109</v>
      </c>
      <c r="F52" s="291"/>
    </row>
    <row r="53" spans="1:2" s="290" customFormat="1" ht="10.5">
      <c r="A53" s="293" t="s">
        <v>110</v>
      </c>
      <c r="B53" s="290" t="s">
        <v>112</v>
      </c>
    </row>
  </sheetData>
  <sheetProtection password="CC09" sheet="1" objects="1" scenarios="1" selectLockedCells="1"/>
  <mergeCells count="106">
    <mergeCell ref="A44:C46"/>
    <mergeCell ref="E44:G44"/>
    <mergeCell ref="H44:O44"/>
    <mergeCell ref="E46:O46"/>
    <mergeCell ref="E45:O45"/>
    <mergeCell ref="L24:O24"/>
    <mergeCell ref="A41:C43"/>
    <mergeCell ref="E41:G41"/>
    <mergeCell ref="H41:O41"/>
    <mergeCell ref="E43:O43"/>
    <mergeCell ref="E42:O42"/>
    <mergeCell ref="A27:C29"/>
    <mergeCell ref="D27:F27"/>
    <mergeCell ref="A23:C26"/>
    <mergeCell ref="D29:M29"/>
    <mergeCell ref="E23:G23"/>
    <mergeCell ref="E21:K21"/>
    <mergeCell ref="D24:D26"/>
    <mergeCell ref="E25:K25"/>
    <mergeCell ref="E26:K26"/>
    <mergeCell ref="A19:C22"/>
    <mergeCell ref="E22:K22"/>
    <mergeCell ref="D20:D22"/>
    <mergeCell ref="A17:C17"/>
    <mergeCell ref="E19:G19"/>
    <mergeCell ref="E20:K20"/>
    <mergeCell ref="D17:K17"/>
    <mergeCell ref="B10:C10"/>
    <mergeCell ref="D10:F10"/>
    <mergeCell ref="G10:O10"/>
    <mergeCell ref="D12:O12"/>
    <mergeCell ref="A30:C32"/>
    <mergeCell ref="F31:G31"/>
    <mergeCell ref="F30:G30"/>
    <mergeCell ref="B11:C11"/>
    <mergeCell ref="B12:C12"/>
    <mergeCell ref="B13:C13"/>
    <mergeCell ref="A18:C18"/>
    <mergeCell ref="E18:G18"/>
    <mergeCell ref="D13:F13"/>
    <mergeCell ref="B14:C14"/>
    <mergeCell ref="D31:E31"/>
    <mergeCell ref="D32:E32"/>
    <mergeCell ref="D35:O35"/>
    <mergeCell ref="J34:O34"/>
    <mergeCell ref="K33:N33"/>
    <mergeCell ref="G2:H2"/>
    <mergeCell ref="D6:F6"/>
    <mergeCell ref="A3:O3"/>
    <mergeCell ref="I2:N2"/>
    <mergeCell ref="A4:C4"/>
    <mergeCell ref="E4:G4"/>
    <mergeCell ref="E5:G5"/>
    <mergeCell ref="B6:C6"/>
    <mergeCell ref="A5:A14"/>
    <mergeCell ref="B7:O7"/>
    <mergeCell ref="B8:C8"/>
    <mergeCell ref="B5:C5"/>
    <mergeCell ref="E37:O37"/>
    <mergeCell ref="A33:C35"/>
    <mergeCell ref="E36:G36"/>
    <mergeCell ref="K6:O6"/>
    <mergeCell ref="L20:O20"/>
    <mergeCell ref="H31:L31"/>
    <mergeCell ref="M30:O30"/>
    <mergeCell ref="M31:O31"/>
    <mergeCell ref="A47:C49"/>
    <mergeCell ref="E47:G47"/>
    <mergeCell ref="E49:O49"/>
    <mergeCell ref="A36:C37"/>
    <mergeCell ref="K36:O36"/>
    <mergeCell ref="E48:O48"/>
    <mergeCell ref="H47:O47"/>
    <mergeCell ref="A38:C40"/>
    <mergeCell ref="E40:O40"/>
    <mergeCell ref="H36:J36"/>
    <mergeCell ref="E38:G38"/>
    <mergeCell ref="H38:O38"/>
    <mergeCell ref="E39:O39"/>
    <mergeCell ref="B9:C9"/>
    <mergeCell ref="D33:J33"/>
    <mergeCell ref="D34:I34"/>
    <mergeCell ref="A15:C16"/>
    <mergeCell ref="E15:G15"/>
    <mergeCell ref="F32:G32"/>
    <mergeCell ref="D30:E30"/>
    <mergeCell ref="D8:H8"/>
    <mergeCell ref="H30:L30"/>
    <mergeCell ref="K15:O15"/>
    <mergeCell ref="N29:O29"/>
    <mergeCell ref="G27:I27"/>
    <mergeCell ref="D28:F28"/>
    <mergeCell ref="G28:I28"/>
    <mergeCell ref="H13:O13"/>
    <mergeCell ref="N14:O14"/>
    <mergeCell ref="E24:K24"/>
    <mergeCell ref="H4:O4"/>
    <mergeCell ref="E14:M14"/>
    <mergeCell ref="M18:O18"/>
    <mergeCell ref="H18:L18"/>
    <mergeCell ref="D11:O11"/>
    <mergeCell ref="H15:J15"/>
    <mergeCell ref="E16:O16"/>
    <mergeCell ref="L17:O17"/>
    <mergeCell ref="G6:I6"/>
    <mergeCell ref="D9:O9"/>
  </mergeCells>
  <dataValidations count="19">
    <dataValidation type="list" allowBlank="1" showErrorMessage="1" sqref="E47:G47">
      <formula1>"複数実績あり,実績あり,なし　"</formula1>
    </dataValidation>
    <dataValidation type="list" allowBlank="1" showInputMessage="1" showErrorMessage="1" sqref="J34">
      <formula1>"80％以上,50％以上80％未満,50％未満,"</formula1>
    </dataValidation>
    <dataValidation type="list" allowBlank="1" showInputMessage="1" showErrorMessage="1" sqref="K33">
      <formula1>"該当下請あり,なし"</formula1>
    </dataValidation>
    <dataValidation allowBlank="1" showInputMessage="1" showErrorMessage="1" prompt="入力は&#10;西暦/月/日" sqref="K36:O36 K15:O15 H13:O13 M18 D13:F13"/>
    <dataValidation type="list" allowBlank="1" showInputMessage="1" showErrorMessage="1" sqref="E36:G36">
      <formula1>"顕彰歴あり,なし"</formula1>
    </dataValidation>
    <dataValidation type="list" allowBlank="1" showInputMessage="1" showErrorMessage="1" sqref="E15:G15">
      <formula1>"表彰歴あり,なし"</formula1>
    </dataValidation>
    <dataValidation type="list" allowBlank="1" showErrorMessage="1" sqref="E5:G5">
      <formula1>"施工実績あり,なし　"</formula1>
    </dataValidation>
    <dataValidation type="list" allowBlank="1" showInputMessage="1" showErrorMessage="1" sqref="L17:O17">
      <formula1>"なし,指名停止あり,文書通知あり,複数実績あり"</formula1>
    </dataValidation>
    <dataValidation type="list" allowBlank="1" showErrorMessage="1" sqref="E24:K26">
      <formula1>"厚生年金基金制度,確定給付企業年金制度,確定拠出年金制度,適格退職年金制度　"</formula1>
    </dataValidation>
    <dataValidation type="list" allowBlank="1" showErrorMessage="1" sqref="E20:K22">
      <formula1>"建設業退職金共済制度,中小企業退職金共済制度,特定退職金共済制度"</formula1>
    </dataValidation>
    <dataValidation type="list" allowBlank="1" showInputMessage="1" showErrorMessage="1" sqref="D14">
      <formula1>"単独,共同企業体"</formula1>
    </dataValidation>
    <dataValidation type="list" allowBlank="1" showErrorMessage="1" sqref="E38:G38">
      <formula1>"複数実績あり,実績あり,なし"</formula1>
    </dataValidation>
    <dataValidation type="list" allowBlank="1" showErrorMessage="1" sqref="F30:G31 E18:G18">
      <formula1>"認証取得あり,なし"</formula1>
    </dataValidation>
    <dataValidation type="list" allowBlank="1" showErrorMessage="1" sqref="F32:G32">
      <formula1>"公表済み,なし　"</formula1>
    </dataValidation>
    <dataValidation type="list" allowBlank="1" showErrorMessage="1" sqref="G27:I27">
      <formula1>"適用（義務）あり,なし"</formula1>
    </dataValidation>
    <dataValidation type="list" allowBlank="1" showErrorMessage="1" sqref="E19:G19 E23:G23">
      <formula1>"全て加入している,なし"</formula1>
    </dataValidation>
    <dataValidation type="list" allowBlank="1" showErrorMessage="1" sqref="E41:G41">
      <formula1>"協定締結あり,なし"</formula1>
    </dataValidation>
    <dataValidation type="list" allowBlank="1" showErrorMessage="1" sqref="E44:G44">
      <formula1>"複数登録等あり,登録等あり,なし"</formula1>
    </dataValidation>
    <dataValidation type="whole" allowBlank="1" showErrorMessage="1" sqref="E4:G4">
      <formula1>0</formula1>
      <formula2>100</formula2>
    </dataValidation>
  </dataValidations>
  <printOptions horizontalCentered="1"/>
  <pageMargins left="0.984251968503937" right="0.3937007874015748" top="0.3937007874015748" bottom="0.3937007874015748" header="0.1968503937007874" footer="0.1968503937007874"/>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Sheet9"/>
  <dimension ref="A1:Q28"/>
  <sheetViews>
    <sheetView showGridLines="0" zoomScaleSheetLayoutView="50" workbookViewId="0" topLeftCell="A1">
      <selection activeCell="E5" sqref="E5:F5"/>
    </sheetView>
  </sheetViews>
  <sheetFormatPr defaultColWidth="9.00390625" defaultRowHeight="13.5"/>
  <cols>
    <col min="1" max="1" width="4.00390625" style="11" customWidth="1"/>
    <col min="2" max="2" width="4.125" style="11" customWidth="1"/>
    <col min="3" max="3" width="18.125" style="11" customWidth="1"/>
    <col min="4" max="4" width="15.125" style="11" customWidth="1"/>
    <col min="5" max="5" width="12.75390625" style="11" customWidth="1"/>
    <col min="6" max="6" width="10.625" style="68" customWidth="1"/>
    <col min="7" max="12" width="2.875" style="11" customWidth="1"/>
    <col min="13" max="13" width="4.625" style="11" customWidth="1"/>
    <col min="14" max="14" width="5.625" style="11" customWidth="1"/>
    <col min="15" max="22" width="9.125" style="11" customWidth="1"/>
    <col min="23" max="16384" width="9.00390625" style="11" customWidth="1"/>
  </cols>
  <sheetData>
    <row r="1" spans="1:15" ht="12.75" thickBot="1">
      <c r="A1" s="8" t="s">
        <v>113</v>
      </c>
      <c r="B1" s="8"/>
      <c r="C1" s="8" t="s">
        <v>114</v>
      </c>
      <c r="D1" s="8"/>
      <c r="E1" s="8"/>
      <c r="F1" s="9"/>
      <c r="G1" s="8"/>
      <c r="H1" s="8"/>
      <c r="I1" s="8"/>
      <c r="J1" s="8"/>
      <c r="K1" s="8"/>
      <c r="L1" s="8"/>
      <c r="M1" s="10"/>
      <c r="N1" s="8"/>
      <c r="O1" s="8"/>
    </row>
    <row r="2" spans="1:15" ht="15" thickBot="1">
      <c r="A2" s="8"/>
      <c r="B2" s="8"/>
      <c r="C2" s="8"/>
      <c r="D2" s="8"/>
      <c r="F2" s="12" t="s">
        <v>0</v>
      </c>
      <c r="G2" s="622" t="str">
        <f>'様式-共1-Ⅱ①共通（JV，CPD）'!$G$2</f>
        <v>120510089</v>
      </c>
      <c r="H2" s="623"/>
      <c r="I2" s="623"/>
      <c r="J2" s="623"/>
      <c r="K2" s="623"/>
      <c r="L2" s="624"/>
      <c r="M2" s="13"/>
      <c r="N2" s="8"/>
      <c r="O2" s="8"/>
    </row>
    <row r="3" spans="1:15" ht="42" customHeight="1" thickBot="1">
      <c r="A3" s="634" t="s">
        <v>115</v>
      </c>
      <c r="B3" s="634"/>
      <c r="C3" s="634"/>
      <c r="D3" s="634"/>
      <c r="E3" s="634"/>
      <c r="F3" s="634"/>
      <c r="G3" s="634"/>
      <c r="H3" s="634"/>
      <c r="I3" s="634"/>
      <c r="J3" s="634"/>
      <c r="K3" s="634"/>
      <c r="L3" s="634"/>
      <c r="M3" s="634"/>
      <c r="N3" s="8"/>
      <c r="O3" s="8"/>
    </row>
    <row r="4" spans="1:15" ht="18" customHeight="1" thickBot="1">
      <c r="A4" s="635" t="s">
        <v>116</v>
      </c>
      <c r="B4" s="636"/>
      <c r="C4" s="637"/>
      <c r="D4" s="14" t="s">
        <v>117</v>
      </c>
      <c r="E4" s="644"/>
      <c r="F4" s="645"/>
      <c r="G4" s="15"/>
      <c r="H4" s="16"/>
      <c r="I4" s="16"/>
      <c r="J4" s="16"/>
      <c r="K4" s="16"/>
      <c r="L4" s="16"/>
      <c r="M4" s="17"/>
      <c r="N4" s="8"/>
      <c r="O4" s="8"/>
    </row>
    <row r="5" spans="1:15" ht="18" customHeight="1" thickBot="1">
      <c r="A5" s="638"/>
      <c r="B5" s="639"/>
      <c r="C5" s="640"/>
      <c r="D5" s="18" t="s">
        <v>118</v>
      </c>
      <c r="E5" s="625"/>
      <c r="F5" s="626"/>
      <c r="G5" s="19"/>
      <c r="H5" s="20"/>
      <c r="I5" s="20"/>
      <c r="J5" s="20"/>
      <c r="K5" s="20"/>
      <c r="L5" s="20"/>
      <c r="M5" s="21"/>
      <c r="N5" s="8"/>
      <c r="O5" s="8"/>
    </row>
    <row r="6" spans="1:15" ht="12.75" thickBot="1">
      <c r="A6" s="22"/>
      <c r="B6" s="23"/>
      <c r="C6" s="23"/>
      <c r="D6" s="9"/>
      <c r="E6" s="9"/>
      <c r="F6" s="9"/>
      <c r="G6" s="24"/>
      <c r="H6" s="24"/>
      <c r="I6" s="24"/>
      <c r="J6" s="24"/>
      <c r="K6" s="24"/>
      <c r="L6" s="24"/>
      <c r="M6" s="25"/>
      <c r="N6" s="8"/>
      <c r="O6" s="8"/>
    </row>
    <row r="7" spans="1:15" ht="24.75" thickBot="1">
      <c r="A7" s="671" t="s">
        <v>119</v>
      </c>
      <c r="B7" s="672"/>
      <c r="C7" s="26" t="s">
        <v>120</v>
      </c>
      <c r="D7" s="27" t="s">
        <v>58</v>
      </c>
      <c r="E7" s="625"/>
      <c r="F7" s="626"/>
      <c r="G7" s="15"/>
      <c r="H7" s="16"/>
      <c r="I7" s="16"/>
      <c r="J7" s="16"/>
      <c r="K7" s="16"/>
      <c r="L7" s="16"/>
      <c r="M7" s="28"/>
      <c r="N7" s="8"/>
      <c r="O7" s="8"/>
    </row>
    <row r="8" spans="1:13" ht="30" customHeight="1" thickBot="1">
      <c r="A8" s="673"/>
      <c r="B8" s="674"/>
      <c r="C8" s="29" t="s">
        <v>121</v>
      </c>
      <c r="D8" s="663" t="s">
        <v>60</v>
      </c>
      <c r="E8" s="664"/>
      <c r="F8" s="632"/>
      <c r="G8" s="633"/>
      <c r="H8" s="30" t="s">
        <v>61</v>
      </c>
      <c r="I8" s="641"/>
      <c r="J8" s="642"/>
      <c r="K8" s="642"/>
      <c r="L8" s="642"/>
      <c r="M8" s="643"/>
    </row>
    <row r="9" spans="1:13" ht="24" customHeight="1" thickBot="1">
      <c r="A9" s="673"/>
      <c r="B9" s="674"/>
      <c r="C9" s="660" t="s">
        <v>122</v>
      </c>
      <c r="D9" s="661"/>
      <c r="E9" s="661"/>
      <c r="F9" s="661"/>
      <c r="G9" s="661"/>
      <c r="H9" s="661"/>
      <c r="I9" s="661"/>
      <c r="J9" s="661"/>
      <c r="K9" s="661"/>
      <c r="L9" s="661"/>
      <c r="M9" s="662"/>
    </row>
    <row r="10" spans="1:15" ht="15" customHeight="1" thickBot="1">
      <c r="A10" s="673"/>
      <c r="B10" s="674"/>
      <c r="C10" s="31" t="s">
        <v>123</v>
      </c>
      <c r="D10" s="629"/>
      <c r="E10" s="630"/>
      <c r="F10" s="631"/>
      <c r="G10" s="32"/>
      <c r="H10" s="33"/>
      <c r="I10" s="33"/>
      <c r="J10" s="33"/>
      <c r="K10" s="33"/>
      <c r="L10" s="33"/>
      <c r="M10" s="34"/>
      <c r="N10" s="8"/>
      <c r="O10" s="8"/>
    </row>
    <row r="11" spans="1:15" ht="15" customHeight="1" thickBot="1">
      <c r="A11" s="673"/>
      <c r="B11" s="674"/>
      <c r="C11" s="35" t="s">
        <v>124</v>
      </c>
      <c r="D11" s="629"/>
      <c r="E11" s="630"/>
      <c r="F11" s="630"/>
      <c r="G11" s="630"/>
      <c r="H11" s="630"/>
      <c r="I11" s="630"/>
      <c r="J11" s="630"/>
      <c r="K11" s="630"/>
      <c r="L11" s="630"/>
      <c r="M11" s="631"/>
      <c r="N11" s="8"/>
      <c r="O11" s="8"/>
    </row>
    <row r="12" spans="1:15" ht="15" customHeight="1" thickBot="1">
      <c r="A12" s="673"/>
      <c r="B12" s="674"/>
      <c r="C12" s="36" t="s">
        <v>125</v>
      </c>
      <c r="D12" s="627">
        <v>0</v>
      </c>
      <c r="E12" s="628"/>
      <c r="F12" s="37"/>
      <c r="G12" s="658"/>
      <c r="H12" s="658"/>
      <c r="I12" s="658"/>
      <c r="J12" s="658"/>
      <c r="K12" s="658"/>
      <c r="L12" s="658"/>
      <c r="M12" s="659"/>
      <c r="N12" s="8"/>
      <c r="O12" s="8"/>
    </row>
    <row r="13" spans="1:15" ht="15" customHeight="1" thickBot="1">
      <c r="A13" s="673"/>
      <c r="B13" s="674"/>
      <c r="C13" s="31" t="s">
        <v>126</v>
      </c>
      <c r="D13" s="629"/>
      <c r="E13" s="630"/>
      <c r="F13" s="630"/>
      <c r="G13" s="630"/>
      <c r="H13" s="630"/>
      <c r="I13" s="630"/>
      <c r="J13" s="630"/>
      <c r="K13" s="630"/>
      <c r="L13" s="630"/>
      <c r="M13" s="631"/>
      <c r="N13" s="8"/>
      <c r="O13" s="8"/>
    </row>
    <row r="14" spans="1:13" ht="69" customHeight="1" thickBot="1">
      <c r="A14" s="673"/>
      <c r="B14" s="674"/>
      <c r="C14" s="31" t="s">
        <v>127</v>
      </c>
      <c r="D14" s="668"/>
      <c r="E14" s="669"/>
      <c r="F14" s="669"/>
      <c r="G14" s="669"/>
      <c r="H14" s="669"/>
      <c r="I14" s="669"/>
      <c r="J14" s="669"/>
      <c r="K14" s="669"/>
      <c r="L14" s="669"/>
      <c r="M14" s="670"/>
    </row>
    <row r="15" spans="1:13" ht="15" customHeight="1" thickBot="1">
      <c r="A15" s="673"/>
      <c r="B15" s="674"/>
      <c r="C15" s="31" t="s">
        <v>68</v>
      </c>
      <c r="D15" s="665"/>
      <c r="E15" s="650"/>
      <c r="F15" s="38" t="s">
        <v>69</v>
      </c>
      <c r="G15" s="650"/>
      <c r="H15" s="650"/>
      <c r="I15" s="650"/>
      <c r="J15" s="650"/>
      <c r="K15" s="650"/>
      <c r="L15" s="650"/>
      <c r="M15" s="651"/>
    </row>
    <row r="16" spans="1:13" ht="15" customHeight="1" thickBot="1">
      <c r="A16" s="673"/>
      <c r="B16" s="674"/>
      <c r="C16" s="31" t="s">
        <v>128</v>
      </c>
      <c r="D16" s="665"/>
      <c r="E16" s="650"/>
      <c r="F16" s="38" t="s">
        <v>69</v>
      </c>
      <c r="G16" s="650"/>
      <c r="H16" s="650"/>
      <c r="I16" s="650"/>
      <c r="J16" s="650"/>
      <c r="K16" s="650"/>
      <c r="L16" s="650"/>
      <c r="M16" s="651"/>
    </row>
    <row r="17" spans="1:13" ht="15" customHeight="1" thickBot="1">
      <c r="A17" s="673"/>
      <c r="B17" s="674"/>
      <c r="C17" s="31" t="s">
        <v>129</v>
      </c>
      <c r="D17" s="18" t="s">
        <v>129</v>
      </c>
      <c r="E17" s="646"/>
      <c r="F17" s="647"/>
      <c r="G17" s="648" t="s">
        <v>130</v>
      </c>
      <c r="H17" s="649"/>
      <c r="I17" s="649"/>
      <c r="J17" s="649"/>
      <c r="K17" s="649"/>
      <c r="L17" s="649"/>
      <c r="M17" s="39"/>
    </row>
    <row r="18" spans="1:13" ht="15" customHeight="1" thickBot="1">
      <c r="A18" s="675"/>
      <c r="B18" s="676"/>
      <c r="C18" s="40" t="s">
        <v>131</v>
      </c>
      <c r="D18" s="41" t="s">
        <v>132</v>
      </c>
      <c r="E18" s="666"/>
      <c r="F18" s="667"/>
      <c r="G18" s="42"/>
      <c r="H18" s="43"/>
      <c r="I18" s="43"/>
      <c r="J18" s="43"/>
      <c r="K18" s="43"/>
      <c r="L18" s="43"/>
      <c r="M18" s="44"/>
    </row>
    <row r="19" spans="1:17" ht="15" customHeight="1" thickBot="1">
      <c r="A19" s="684" t="s">
        <v>133</v>
      </c>
      <c r="B19" s="685"/>
      <c r="C19" s="686"/>
      <c r="D19" s="45" t="s">
        <v>134</v>
      </c>
      <c r="E19" s="690"/>
      <c r="F19" s="691"/>
      <c r="G19" s="46"/>
      <c r="H19" s="47"/>
      <c r="I19" s="47"/>
      <c r="J19" s="47"/>
      <c r="K19" s="47"/>
      <c r="L19" s="47"/>
      <c r="M19" s="48"/>
      <c r="N19" s="49"/>
      <c r="O19" s="49"/>
      <c r="P19" s="8"/>
      <c r="Q19" s="8"/>
    </row>
    <row r="20" spans="1:17" ht="15" customHeight="1" thickBot="1">
      <c r="A20" s="687"/>
      <c r="B20" s="688"/>
      <c r="C20" s="689"/>
      <c r="D20" s="50" t="s">
        <v>135</v>
      </c>
      <c r="E20" s="51"/>
      <c r="F20" s="52"/>
      <c r="G20" s="53"/>
      <c r="H20" s="54"/>
      <c r="I20" s="54"/>
      <c r="J20" s="54"/>
      <c r="K20" s="54"/>
      <c r="L20" s="54"/>
      <c r="M20" s="55"/>
      <c r="N20" s="25"/>
      <c r="O20" s="25"/>
      <c r="P20" s="8"/>
      <c r="Q20" s="8"/>
    </row>
    <row r="21" spans="1:16" ht="15" customHeight="1" thickBot="1">
      <c r="A21" s="684" t="s">
        <v>136</v>
      </c>
      <c r="B21" s="685"/>
      <c r="C21" s="686"/>
      <c r="D21" s="56" t="s">
        <v>72</v>
      </c>
      <c r="E21" s="57"/>
      <c r="F21" s="692" t="s">
        <v>73</v>
      </c>
      <c r="G21" s="693"/>
      <c r="H21" s="665"/>
      <c r="I21" s="650"/>
      <c r="J21" s="650"/>
      <c r="K21" s="650"/>
      <c r="L21" s="650"/>
      <c r="M21" s="651"/>
      <c r="N21" s="58"/>
      <c r="O21" s="59"/>
      <c r="P21" s="59"/>
    </row>
    <row r="22" spans="1:15" ht="15" customHeight="1" thickBot="1">
      <c r="A22" s="687"/>
      <c r="B22" s="688"/>
      <c r="C22" s="689"/>
      <c r="D22" s="60" t="s">
        <v>74</v>
      </c>
      <c r="E22" s="694"/>
      <c r="F22" s="695"/>
      <c r="G22" s="695"/>
      <c r="H22" s="695"/>
      <c r="I22" s="695"/>
      <c r="J22" s="695"/>
      <c r="K22" s="695"/>
      <c r="L22" s="695"/>
      <c r="M22" s="696"/>
      <c r="N22" s="61"/>
      <c r="O22" s="62"/>
    </row>
    <row r="23" spans="1:15" s="66" customFormat="1" ht="27" customHeight="1" thickBot="1">
      <c r="A23" s="652" t="s">
        <v>137</v>
      </c>
      <c r="B23" s="653"/>
      <c r="C23" s="654"/>
      <c r="D23" s="63" t="s">
        <v>138</v>
      </c>
      <c r="E23" s="64"/>
      <c r="F23" s="677"/>
      <c r="G23" s="678"/>
      <c r="H23" s="678"/>
      <c r="I23" s="678"/>
      <c r="J23" s="678"/>
      <c r="K23" s="678"/>
      <c r="L23" s="678"/>
      <c r="M23" s="679"/>
      <c r="N23" s="65"/>
      <c r="O23" s="65"/>
    </row>
    <row r="24" spans="1:15" s="66" customFormat="1" ht="15" customHeight="1" thickBot="1">
      <c r="A24" s="655"/>
      <c r="B24" s="656"/>
      <c r="C24" s="657"/>
      <c r="D24" s="63" t="s">
        <v>139</v>
      </c>
      <c r="E24" s="680"/>
      <c r="F24" s="681"/>
      <c r="G24" s="681"/>
      <c r="H24" s="681"/>
      <c r="I24" s="681"/>
      <c r="J24" s="681"/>
      <c r="K24" s="681"/>
      <c r="L24" s="681"/>
      <c r="M24" s="682"/>
      <c r="N24" s="65"/>
      <c r="O24" s="65"/>
    </row>
    <row r="25" spans="1:2" ht="6" customHeight="1" thickBot="1">
      <c r="A25" s="67"/>
      <c r="B25" s="67"/>
    </row>
    <row r="26" spans="1:6" s="71" customFormat="1" ht="11.25" thickBot="1">
      <c r="A26" s="69" t="s">
        <v>107</v>
      </c>
      <c r="B26" s="70"/>
      <c r="C26" s="71" t="s">
        <v>108</v>
      </c>
      <c r="F26" s="72"/>
    </row>
    <row r="27" spans="1:6" s="71" customFormat="1" ht="11.25" thickBot="1">
      <c r="A27" s="69"/>
      <c r="B27" s="73"/>
      <c r="C27" s="71" t="s">
        <v>140</v>
      </c>
      <c r="F27" s="72"/>
    </row>
    <row r="28" spans="1:13" s="71" customFormat="1" ht="10.5">
      <c r="A28" s="71" t="s">
        <v>110</v>
      </c>
      <c r="B28" s="683" t="s">
        <v>141</v>
      </c>
      <c r="C28" s="683"/>
      <c r="D28" s="683"/>
      <c r="E28" s="683"/>
      <c r="F28" s="683"/>
      <c r="G28" s="683"/>
      <c r="H28" s="683"/>
      <c r="I28" s="683"/>
      <c r="J28" s="683"/>
      <c r="K28" s="683"/>
      <c r="L28" s="683"/>
      <c r="M28" s="683"/>
    </row>
  </sheetData>
  <sheetProtection password="CC09" sheet="1" objects="1" scenarios="1" selectLockedCells="1"/>
  <mergeCells count="34">
    <mergeCell ref="A7:B18"/>
    <mergeCell ref="F23:M23"/>
    <mergeCell ref="E24:M24"/>
    <mergeCell ref="B28:M28"/>
    <mergeCell ref="A19:C20"/>
    <mergeCell ref="E19:F19"/>
    <mergeCell ref="A21:C22"/>
    <mergeCell ref="H21:M21"/>
    <mergeCell ref="F21:G21"/>
    <mergeCell ref="E22:M22"/>
    <mergeCell ref="A23:C24"/>
    <mergeCell ref="E7:F7"/>
    <mergeCell ref="G12:M12"/>
    <mergeCell ref="C9:M9"/>
    <mergeCell ref="D8:E8"/>
    <mergeCell ref="D16:E16"/>
    <mergeCell ref="E18:F18"/>
    <mergeCell ref="D13:M13"/>
    <mergeCell ref="D15:E15"/>
    <mergeCell ref="D14:M14"/>
    <mergeCell ref="E17:F17"/>
    <mergeCell ref="G17:L17"/>
    <mergeCell ref="G16:M16"/>
    <mergeCell ref="G15:M15"/>
    <mergeCell ref="G2:L2"/>
    <mergeCell ref="E5:F5"/>
    <mergeCell ref="D12:E12"/>
    <mergeCell ref="D10:F10"/>
    <mergeCell ref="F8:G8"/>
    <mergeCell ref="A3:M3"/>
    <mergeCell ref="A4:C5"/>
    <mergeCell ref="I8:M8"/>
    <mergeCell ref="E4:F4"/>
    <mergeCell ref="D11:M11"/>
  </mergeCells>
  <dataValidations count="9">
    <dataValidation allowBlank="1" showInputMessage="1" showErrorMessage="1" prompt="入力は&#10;西暦/月/日" sqref="D15:E16 H21:M21 G15:L16"/>
    <dataValidation type="list" allowBlank="1" showErrorMessage="1" sqref="E17:F17">
      <formula1>"主任技術者,監理技術者,現場代理人,担当技術者"</formula1>
    </dataValidation>
    <dataValidation type="list" allowBlank="1" showErrorMessage="1" sqref="E7:F7">
      <formula1>"施工実績あり,なし,　"</formula1>
    </dataValidation>
    <dataValidation type="list" allowBlank="1" showInputMessage="1" showErrorMessage="1" sqref="E21">
      <formula1>"表彰歴あり,なし"</formula1>
    </dataValidation>
    <dataValidation type="list" allowBlank="1" showInputMessage="1" showErrorMessage="1" sqref="E19">
      <formula1>"評定点あり,なし"</formula1>
    </dataValidation>
    <dataValidation type="whole" allowBlank="1" showInputMessage="1" showErrorMessage="1" sqref="E20">
      <formula1>0</formula1>
      <formula2>100</formula2>
    </dataValidation>
    <dataValidation type="list" allowBlank="1" showInputMessage="1" showErrorMessage="1" sqref="E24:M24">
      <formula1>"（社）日本技術士会,（社）全国土木施工管理技士連合会,（社）農業農村工学会 技術者継続教育機構,（社）日本建築士会連合会,（社）空気調和・衛生工学会,（社）建築設備技術者協会"</formula1>
    </dataValidation>
    <dataValidation type="list" allowBlank="1" showInputMessage="1" showErrorMessage="1" sqref="E23">
      <formula1>"推奨単位以上の取得単位あり,推奨単位の1/2以上の取得単位あり,推奨単位の1/2未満の取得単位あり,取得単位なし"</formula1>
    </dataValidation>
    <dataValidation type="list" allowBlank="1" showErrorMessage="1" sqref="E5:F5">
      <formula1>"主任技術者,監理技術者,"</formula1>
    </dataValidation>
  </dataValidations>
  <printOptions horizontalCentered="1"/>
  <pageMargins left="0.984251968503937" right="0.3937007874015748" top="0.5905511811023623" bottom="0.3937007874015748" header="0.3937007874015748" footer="0.1968503937007874"/>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M35"/>
  <sheetViews>
    <sheetView showGridLines="0" zoomScaleSheetLayoutView="50" workbookViewId="0" topLeftCell="A16">
      <selection activeCell="C5" sqref="C5:K5"/>
    </sheetView>
  </sheetViews>
  <sheetFormatPr defaultColWidth="9.00390625" defaultRowHeight="13.5"/>
  <cols>
    <col min="1" max="1" width="3.125" style="77" customWidth="1"/>
    <col min="2" max="2" width="17.125" style="77" customWidth="1"/>
    <col min="3" max="3" width="32.75390625" style="77" customWidth="1"/>
    <col min="4" max="4" width="10.625" style="97" customWidth="1"/>
    <col min="5" max="10" width="2.875" style="77" customWidth="1"/>
    <col min="11" max="11" width="4.625" style="77" customWidth="1"/>
    <col min="12" max="12" width="5.625" style="77" customWidth="1"/>
    <col min="13" max="20" width="9.125" style="77" customWidth="1"/>
    <col min="21" max="16384" width="9.00390625" style="77" customWidth="1"/>
  </cols>
  <sheetData>
    <row r="1" spans="1:13" ht="12.75" thickBot="1">
      <c r="A1" s="718" t="s">
        <v>142</v>
      </c>
      <c r="B1" s="718"/>
      <c r="C1" s="74"/>
      <c r="D1" s="75"/>
      <c r="E1" s="74"/>
      <c r="F1" s="74"/>
      <c r="G1" s="74"/>
      <c r="H1" s="74"/>
      <c r="I1" s="74"/>
      <c r="J1" s="74"/>
      <c r="K1" s="76"/>
      <c r="L1" s="74"/>
      <c r="M1" s="74"/>
    </row>
    <row r="2" spans="2:13" ht="15" thickBot="1">
      <c r="B2" s="74"/>
      <c r="C2" s="74"/>
      <c r="D2" s="78" t="s">
        <v>0</v>
      </c>
      <c r="E2" s="725" t="str">
        <f>'様式-共1-Ⅱ①共通（JV，CPD）'!$G$2</f>
        <v>120510089</v>
      </c>
      <c r="F2" s="726"/>
      <c r="G2" s="726"/>
      <c r="H2" s="726"/>
      <c r="I2" s="726"/>
      <c r="J2" s="727"/>
      <c r="K2" s="79"/>
      <c r="L2" s="74"/>
      <c r="M2" s="74"/>
    </row>
    <row r="3" spans="2:13" ht="42" customHeight="1" thickBot="1">
      <c r="B3" s="728" t="s">
        <v>143</v>
      </c>
      <c r="C3" s="728"/>
      <c r="D3" s="728"/>
      <c r="E3" s="728"/>
      <c r="F3" s="728"/>
      <c r="G3" s="728"/>
      <c r="H3" s="728"/>
      <c r="I3" s="728"/>
      <c r="J3" s="728"/>
      <c r="K3" s="728"/>
      <c r="L3" s="74"/>
      <c r="M3" s="74"/>
    </row>
    <row r="4" spans="1:13" ht="18" customHeight="1" thickBot="1">
      <c r="A4" s="709" t="s">
        <v>144</v>
      </c>
      <c r="B4" s="80" t="s">
        <v>145</v>
      </c>
      <c r="C4" s="712"/>
      <c r="D4" s="713"/>
      <c r="E4" s="713"/>
      <c r="F4" s="713"/>
      <c r="G4" s="713"/>
      <c r="H4" s="713"/>
      <c r="I4" s="713"/>
      <c r="J4" s="713"/>
      <c r="K4" s="714"/>
      <c r="L4" s="74"/>
      <c r="M4" s="74"/>
    </row>
    <row r="5" spans="1:13" ht="18" customHeight="1" thickBot="1">
      <c r="A5" s="710"/>
      <c r="B5" s="81" t="s">
        <v>146</v>
      </c>
      <c r="C5" s="712"/>
      <c r="D5" s="713"/>
      <c r="E5" s="713"/>
      <c r="F5" s="713"/>
      <c r="G5" s="713"/>
      <c r="H5" s="713"/>
      <c r="I5" s="713"/>
      <c r="J5" s="713"/>
      <c r="K5" s="714"/>
      <c r="L5" s="74"/>
      <c r="M5" s="74"/>
    </row>
    <row r="6" spans="1:13" ht="18" customHeight="1" thickBot="1">
      <c r="A6" s="710"/>
      <c r="B6" s="81" t="s">
        <v>147</v>
      </c>
      <c r="C6" s="712"/>
      <c r="D6" s="713"/>
      <c r="E6" s="713"/>
      <c r="F6" s="713"/>
      <c r="G6" s="713"/>
      <c r="H6" s="713"/>
      <c r="I6" s="713"/>
      <c r="J6" s="713"/>
      <c r="K6" s="714"/>
      <c r="L6" s="74"/>
      <c r="M6" s="74"/>
    </row>
    <row r="7" spans="1:13" ht="12.75" thickBot="1">
      <c r="A7" s="710"/>
      <c r="B7" s="729" t="s">
        <v>148</v>
      </c>
      <c r="C7" s="82" t="s">
        <v>149</v>
      </c>
      <c r="D7" s="83"/>
      <c r="E7" s="83"/>
      <c r="F7" s="83"/>
      <c r="G7" s="83"/>
      <c r="H7" s="83"/>
      <c r="I7" s="83"/>
      <c r="J7" s="83"/>
      <c r="K7" s="84"/>
      <c r="L7" s="74"/>
      <c r="M7" s="74"/>
    </row>
    <row r="8" spans="1:13" ht="18" customHeight="1" thickBot="1">
      <c r="A8" s="710"/>
      <c r="B8" s="730"/>
      <c r="C8" s="712"/>
      <c r="D8" s="713"/>
      <c r="E8" s="713"/>
      <c r="F8" s="713"/>
      <c r="G8" s="713"/>
      <c r="H8" s="713"/>
      <c r="I8" s="713"/>
      <c r="J8" s="713"/>
      <c r="K8" s="714"/>
      <c r="L8" s="74"/>
      <c r="M8" s="74"/>
    </row>
    <row r="9" spans="1:13" ht="12.75" thickBot="1">
      <c r="A9" s="710"/>
      <c r="B9" s="730"/>
      <c r="C9" s="85" t="s">
        <v>150</v>
      </c>
      <c r="D9" s="86"/>
      <c r="E9" s="86"/>
      <c r="F9" s="86"/>
      <c r="G9" s="86"/>
      <c r="H9" s="86"/>
      <c r="I9" s="86"/>
      <c r="J9" s="86"/>
      <c r="K9" s="87"/>
      <c r="L9" s="74"/>
      <c r="M9" s="74"/>
    </row>
    <row r="10" spans="1:13" ht="18" customHeight="1" thickBot="1">
      <c r="A10" s="710"/>
      <c r="B10" s="730"/>
      <c r="C10" s="722"/>
      <c r="D10" s="723"/>
      <c r="E10" s="723"/>
      <c r="F10" s="723"/>
      <c r="G10" s="723"/>
      <c r="H10" s="723"/>
      <c r="I10" s="723"/>
      <c r="J10" s="723"/>
      <c r="K10" s="724"/>
      <c r="L10" s="74"/>
      <c r="M10" s="74"/>
    </row>
    <row r="11" spans="1:13" ht="12.75" thickBot="1">
      <c r="A11" s="710"/>
      <c r="B11" s="730"/>
      <c r="C11" s="88" t="s">
        <v>151</v>
      </c>
      <c r="D11" s="89"/>
      <c r="E11" s="89"/>
      <c r="F11" s="89"/>
      <c r="G11" s="89"/>
      <c r="H11" s="89"/>
      <c r="I11" s="89"/>
      <c r="J11" s="89"/>
      <c r="K11" s="90"/>
      <c r="L11" s="74"/>
      <c r="M11" s="74"/>
    </row>
    <row r="12" spans="1:13" ht="18" customHeight="1" thickBot="1">
      <c r="A12" s="710"/>
      <c r="B12" s="731"/>
      <c r="C12" s="722"/>
      <c r="D12" s="723"/>
      <c r="E12" s="723"/>
      <c r="F12" s="723"/>
      <c r="G12" s="723"/>
      <c r="H12" s="723"/>
      <c r="I12" s="723"/>
      <c r="J12" s="723"/>
      <c r="K12" s="724"/>
      <c r="L12" s="74"/>
      <c r="M12" s="74"/>
    </row>
    <row r="13" spans="1:13" ht="36" customHeight="1">
      <c r="A13" s="710"/>
      <c r="B13" s="719" t="s">
        <v>152</v>
      </c>
      <c r="C13" s="700"/>
      <c r="D13" s="701"/>
      <c r="E13" s="701"/>
      <c r="F13" s="701"/>
      <c r="G13" s="701"/>
      <c r="H13" s="701"/>
      <c r="I13" s="701"/>
      <c r="J13" s="701"/>
      <c r="K13" s="702"/>
      <c r="L13" s="74"/>
      <c r="M13" s="74"/>
    </row>
    <row r="14" spans="1:13" ht="36" customHeight="1">
      <c r="A14" s="710"/>
      <c r="B14" s="720"/>
      <c r="C14" s="703"/>
      <c r="D14" s="704"/>
      <c r="E14" s="704"/>
      <c r="F14" s="704"/>
      <c r="G14" s="704"/>
      <c r="H14" s="704"/>
      <c r="I14" s="704"/>
      <c r="J14" s="704"/>
      <c r="K14" s="705"/>
      <c r="L14" s="74"/>
      <c r="M14" s="74"/>
    </row>
    <row r="15" spans="1:13" ht="36" customHeight="1" thickBot="1">
      <c r="A15" s="710"/>
      <c r="B15" s="721"/>
      <c r="C15" s="706"/>
      <c r="D15" s="707"/>
      <c r="E15" s="707"/>
      <c r="F15" s="707"/>
      <c r="G15" s="707"/>
      <c r="H15" s="707"/>
      <c r="I15" s="707"/>
      <c r="J15" s="707"/>
      <c r="K15" s="708"/>
      <c r="L15" s="74"/>
      <c r="M15" s="74"/>
    </row>
    <row r="16" spans="1:11" ht="18" customHeight="1" thickBot="1">
      <c r="A16" s="711"/>
      <c r="B16" s="715" t="s">
        <v>153</v>
      </c>
      <c r="C16" s="716"/>
      <c r="D16" s="716"/>
      <c r="E16" s="716"/>
      <c r="F16" s="716"/>
      <c r="G16" s="716"/>
      <c r="H16" s="716"/>
      <c r="I16" s="716"/>
      <c r="J16" s="716"/>
      <c r="K16" s="717"/>
    </row>
    <row r="17" spans="1:11" ht="30" customHeight="1" thickBot="1">
      <c r="A17" s="91"/>
      <c r="B17" s="92"/>
      <c r="C17" s="93"/>
      <c r="D17" s="93"/>
      <c r="E17" s="93"/>
      <c r="F17" s="93"/>
      <c r="G17" s="93"/>
      <c r="H17" s="93"/>
      <c r="I17" s="93"/>
      <c r="J17" s="93"/>
      <c r="K17" s="93"/>
    </row>
    <row r="18" spans="1:11" ht="18" customHeight="1" thickBot="1">
      <c r="A18" s="709" t="s">
        <v>154</v>
      </c>
      <c r="B18" s="80" t="s">
        <v>145</v>
      </c>
      <c r="C18" s="712"/>
      <c r="D18" s="713"/>
      <c r="E18" s="713"/>
      <c r="F18" s="713"/>
      <c r="G18" s="713"/>
      <c r="H18" s="713"/>
      <c r="I18" s="713"/>
      <c r="J18" s="713"/>
      <c r="K18" s="714"/>
    </row>
    <row r="19" spans="1:11" ht="18" customHeight="1" thickBot="1">
      <c r="A19" s="710"/>
      <c r="B19" s="81" t="s">
        <v>146</v>
      </c>
      <c r="C19" s="712"/>
      <c r="D19" s="713"/>
      <c r="E19" s="713"/>
      <c r="F19" s="713"/>
      <c r="G19" s="713"/>
      <c r="H19" s="713"/>
      <c r="I19" s="713"/>
      <c r="J19" s="713"/>
      <c r="K19" s="714"/>
    </row>
    <row r="20" spans="1:11" ht="18" customHeight="1" thickBot="1">
      <c r="A20" s="710"/>
      <c r="B20" s="81" t="s">
        <v>147</v>
      </c>
      <c r="C20" s="712"/>
      <c r="D20" s="713"/>
      <c r="E20" s="713"/>
      <c r="F20" s="713"/>
      <c r="G20" s="713"/>
      <c r="H20" s="713"/>
      <c r="I20" s="713"/>
      <c r="J20" s="713"/>
      <c r="K20" s="714"/>
    </row>
    <row r="21" spans="1:11" ht="12.75" customHeight="1" thickBot="1">
      <c r="A21" s="710"/>
      <c r="B21" s="729" t="s">
        <v>148</v>
      </c>
      <c r="C21" s="82" t="s">
        <v>149</v>
      </c>
      <c r="D21" s="83"/>
      <c r="E21" s="83"/>
      <c r="F21" s="83"/>
      <c r="G21" s="83"/>
      <c r="H21" s="83"/>
      <c r="I21" s="83"/>
      <c r="J21" s="83"/>
      <c r="K21" s="84"/>
    </row>
    <row r="22" spans="1:11" ht="18" customHeight="1" thickBot="1">
      <c r="A22" s="710"/>
      <c r="B22" s="730"/>
      <c r="C22" s="712"/>
      <c r="D22" s="713"/>
      <c r="E22" s="713"/>
      <c r="F22" s="713"/>
      <c r="G22" s="713"/>
      <c r="H22" s="713"/>
      <c r="I22" s="713"/>
      <c r="J22" s="713"/>
      <c r="K22" s="714"/>
    </row>
    <row r="23" spans="1:11" ht="12.75" customHeight="1" thickBot="1">
      <c r="A23" s="710"/>
      <c r="B23" s="730"/>
      <c r="C23" s="85" t="s">
        <v>150</v>
      </c>
      <c r="D23" s="86"/>
      <c r="E23" s="86"/>
      <c r="F23" s="86"/>
      <c r="G23" s="86"/>
      <c r="H23" s="86"/>
      <c r="I23" s="86"/>
      <c r="J23" s="86"/>
      <c r="K23" s="87"/>
    </row>
    <row r="24" spans="1:11" ht="18" customHeight="1" thickBot="1">
      <c r="A24" s="710"/>
      <c r="B24" s="730"/>
      <c r="C24" s="722"/>
      <c r="D24" s="723"/>
      <c r="E24" s="723"/>
      <c r="F24" s="723"/>
      <c r="G24" s="723"/>
      <c r="H24" s="723"/>
      <c r="I24" s="723"/>
      <c r="J24" s="723"/>
      <c r="K24" s="724"/>
    </row>
    <row r="25" spans="1:11" ht="12.75" customHeight="1" thickBot="1">
      <c r="A25" s="710"/>
      <c r="B25" s="730"/>
      <c r="C25" s="88" t="s">
        <v>151</v>
      </c>
      <c r="D25" s="89"/>
      <c r="E25" s="89"/>
      <c r="F25" s="89"/>
      <c r="G25" s="89"/>
      <c r="H25" s="89"/>
      <c r="I25" s="89"/>
      <c r="J25" s="89"/>
      <c r="K25" s="90"/>
    </row>
    <row r="26" spans="1:11" ht="18" customHeight="1" thickBot="1">
      <c r="A26" s="710"/>
      <c r="B26" s="731"/>
      <c r="C26" s="722"/>
      <c r="D26" s="723"/>
      <c r="E26" s="723"/>
      <c r="F26" s="723"/>
      <c r="G26" s="723"/>
      <c r="H26" s="723"/>
      <c r="I26" s="723"/>
      <c r="J26" s="723"/>
      <c r="K26" s="724"/>
    </row>
    <row r="27" spans="1:11" ht="36" customHeight="1">
      <c r="A27" s="710"/>
      <c r="B27" s="719" t="s">
        <v>152</v>
      </c>
      <c r="C27" s="700"/>
      <c r="D27" s="701"/>
      <c r="E27" s="701"/>
      <c r="F27" s="701"/>
      <c r="G27" s="701"/>
      <c r="H27" s="701"/>
      <c r="I27" s="701"/>
      <c r="J27" s="701"/>
      <c r="K27" s="702"/>
    </row>
    <row r="28" spans="1:11" ht="36" customHeight="1">
      <c r="A28" s="710"/>
      <c r="B28" s="720"/>
      <c r="C28" s="703"/>
      <c r="D28" s="704"/>
      <c r="E28" s="704"/>
      <c r="F28" s="704"/>
      <c r="G28" s="704"/>
      <c r="H28" s="704"/>
      <c r="I28" s="704"/>
      <c r="J28" s="704"/>
      <c r="K28" s="705"/>
    </row>
    <row r="29" spans="1:11" ht="36" customHeight="1" thickBot="1">
      <c r="A29" s="710"/>
      <c r="B29" s="721"/>
      <c r="C29" s="706"/>
      <c r="D29" s="707"/>
      <c r="E29" s="707"/>
      <c r="F29" s="707"/>
      <c r="G29" s="707"/>
      <c r="H29" s="707"/>
      <c r="I29" s="707"/>
      <c r="J29" s="707"/>
      <c r="K29" s="708"/>
    </row>
    <row r="30" spans="1:11" ht="30" customHeight="1" thickBot="1">
      <c r="A30" s="711"/>
      <c r="B30" s="715" t="s">
        <v>155</v>
      </c>
      <c r="C30" s="716"/>
      <c r="D30" s="716"/>
      <c r="E30" s="716"/>
      <c r="F30" s="716"/>
      <c r="G30" s="716"/>
      <c r="H30" s="716"/>
      <c r="I30" s="716"/>
      <c r="J30" s="716"/>
      <c r="K30" s="717"/>
    </row>
    <row r="31" spans="1:11" ht="12">
      <c r="A31" s="94"/>
      <c r="B31" s="95"/>
      <c r="C31" s="96"/>
      <c r="D31" s="96"/>
      <c r="E31" s="96"/>
      <c r="F31" s="96"/>
      <c r="G31" s="96"/>
      <c r="H31" s="96"/>
      <c r="I31" s="96"/>
      <c r="J31" s="96"/>
      <c r="K31" s="96"/>
    </row>
    <row r="32" spans="1:11" ht="12">
      <c r="A32" s="698" t="s">
        <v>156</v>
      </c>
      <c r="B32" s="698"/>
      <c r="C32" s="698"/>
      <c r="D32" s="698"/>
      <c r="E32" s="698"/>
      <c r="F32" s="698"/>
      <c r="G32" s="698"/>
      <c r="H32" s="698"/>
      <c r="I32" s="698"/>
      <c r="J32" s="698"/>
      <c r="K32" s="698"/>
    </row>
    <row r="33" spans="1:11" ht="25.5" customHeight="1">
      <c r="A33" s="697" t="s">
        <v>157</v>
      </c>
      <c r="B33" s="698"/>
      <c r="C33" s="698"/>
      <c r="D33" s="698"/>
      <c r="E33" s="698"/>
      <c r="F33" s="698"/>
      <c r="G33" s="698"/>
      <c r="H33" s="698"/>
      <c r="I33" s="698"/>
      <c r="J33" s="698"/>
      <c r="K33" s="698"/>
    </row>
    <row r="34" spans="1:11" ht="12">
      <c r="A34" s="698" t="s">
        <v>158</v>
      </c>
      <c r="B34" s="698"/>
      <c r="C34" s="698"/>
      <c r="D34" s="698"/>
      <c r="E34" s="698"/>
      <c r="F34" s="698"/>
      <c r="G34" s="698"/>
      <c r="H34" s="698"/>
      <c r="I34" s="698"/>
      <c r="J34" s="698"/>
      <c r="K34" s="698"/>
    </row>
    <row r="35" spans="1:11" ht="27" customHeight="1">
      <c r="A35" s="699" t="s">
        <v>159</v>
      </c>
      <c r="B35" s="699"/>
      <c r="C35" s="699"/>
      <c r="D35" s="699"/>
      <c r="E35" s="699"/>
      <c r="F35" s="699"/>
      <c r="G35" s="699"/>
      <c r="H35" s="699"/>
      <c r="I35" s="699"/>
      <c r="J35" s="699"/>
      <c r="K35" s="699"/>
    </row>
  </sheetData>
  <sheetProtection password="CC09" sheet="1" objects="1" scenarios="1" selectLockedCells="1"/>
  <mergeCells count="29">
    <mergeCell ref="B27:B29"/>
    <mergeCell ref="B7:B12"/>
    <mergeCell ref="C20:K20"/>
    <mergeCell ref="B21:B26"/>
    <mergeCell ref="C22:K22"/>
    <mergeCell ref="C24:K24"/>
    <mergeCell ref="C26:K26"/>
    <mergeCell ref="C8:K8"/>
    <mergeCell ref="C12:K12"/>
    <mergeCell ref="A1:B1"/>
    <mergeCell ref="A4:A16"/>
    <mergeCell ref="B16:K16"/>
    <mergeCell ref="C5:K5"/>
    <mergeCell ref="C6:K6"/>
    <mergeCell ref="B13:B15"/>
    <mergeCell ref="C10:K10"/>
    <mergeCell ref="E2:J2"/>
    <mergeCell ref="B3:K3"/>
    <mergeCell ref="C4:K4"/>
    <mergeCell ref="A33:K33"/>
    <mergeCell ref="A34:K34"/>
    <mergeCell ref="A35:K35"/>
    <mergeCell ref="C13:K15"/>
    <mergeCell ref="C27:K29"/>
    <mergeCell ref="A32:K32"/>
    <mergeCell ref="A18:A30"/>
    <mergeCell ref="C18:K18"/>
    <mergeCell ref="C19:K19"/>
    <mergeCell ref="B30:K30"/>
  </mergeCells>
  <printOptions horizontalCentered="1"/>
  <pageMargins left="0.984251968503937" right="0.3937007874015748" top="0.5905511811023623" bottom="0.3937007874015748" header="0.3937007874015748" footer="0.1968503937007874"/>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codeName="Sheet6"/>
  <dimension ref="A1:N37"/>
  <sheetViews>
    <sheetView showGridLines="0" zoomScaleSheetLayoutView="50" workbookViewId="0" topLeftCell="A10">
      <selection activeCell="D8" sqref="D8:L8"/>
    </sheetView>
  </sheetViews>
  <sheetFormatPr defaultColWidth="9.00390625" defaultRowHeight="13.5"/>
  <cols>
    <col min="1" max="1" width="3.125" style="146" customWidth="1"/>
    <col min="2" max="2" width="20.625" style="146" customWidth="1"/>
    <col min="3" max="4" width="15.625" style="146" customWidth="1"/>
    <col min="5" max="5" width="10.625" style="165" customWidth="1"/>
    <col min="6" max="11" width="2.875" style="146" customWidth="1"/>
    <col min="12" max="12" width="4.625" style="146" customWidth="1"/>
    <col min="13" max="13" width="5.625" style="146" customWidth="1"/>
    <col min="14" max="21" width="9.125" style="146" customWidth="1"/>
    <col min="22" max="16384" width="9.00390625" style="146" customWidth="1"/>
  </cols>
  <sheetData>
    <row r="1" spans="1:14" ht="12.75" thickBot="1">
      <c r="A1" s="740" t="s">
        <v>189</v>
      </c>
      <c r="B1" s="740"/>
      <c r="C1" s="143"/>
      <c r="D1" s="143"/>
      <c r="E1" s="144"/>
      <c r="F1" s="143"/>
      <c r="G1" s="143"/>
      <c r="H1" s="143"/>
      <c r="I1" s="143"/>
      <c r="J1" s="143"/>
      <c r="K1" s="143"/>
      <c r="L1" s="145"/>
      <c r="M1" s="143"/>
      <c r="N1" s="143"/>
    </row>
    <row r="2" spans="2:14" ht="15" thickBot="1">
      <c r="B2" s="143"/>
      <c r="C2" s="143"/>
      <c r="D2" s="143"/>
      <c r="E2" s="147" t="s">
        <v>0</v>
      </c>
      <c r="F2" s="741" t="str">
        <f>'様式-共1-Ⅱ①共通（JV，CPD）'!$G$2</f>
        <v>120510089</v>
      </c>
      <c r="G2" s="742"/>
      <c r="H2" s="742"/>
      <c r="I2" s="742"/>
      <c r="J2" s="742"/>
      <c r="K2" s="743"/>
      <c r="L2" s="148"/>
      <c r="M2" s="143"/>
      <c r="N2" s="143"/>
    </row>
    <row r="3" spans="2:14" ht="42" customHeight="1" thickBot="1">
      <c r="B3" s="744" t="s">
        <v>190</v>
      </c>
      <c r="C3" s="744"/>
      <c r="D3" s="744"/>
      <c r="E3" s="744"/>
      <c r="F3" s="744"/>
      <c r="G3" s="744"/>
      <c r="H3" s="744"/>
      <c r="I3" s="744"/>
      <c r="J3" s="744"/>
      <c r="K3" s="744"/>
      <c r="L3" s="744"/>
      <c r="M3" s="143"/>
      <c r="N3" s="143"/>
    </row>
    <row r="4" spans="1:14" ht="18" customHeight="1" thickBot="1">
      <c r="A4" s="747" t="s">
        <v>191</v>
      </c>
      <c r="B4" s="748"/>
      <c r="C4" s="149" t="s">
        <v>104</v>
      </c>
      <c r="D4" s="755"/>
      <c r="E4" s="756"/>
      <c r="F4" s="757"/>
      <c r="G4" s="757"/>
      <c r="H4" s="757"/>
      <c r="I4" s="757"/>
      <c r="J4" s="757"/>
      <c r="K4" s="757"/>
      <c r="L4" s="758"/>
      <c r="M4" s="143"/>
      <c r="N4" s="143"/>
    </row>
    <row r="5" spans="1:14" ht="34.5" customHeight="1" thickBot="1">
      <c r="A5" s="749"/>
      <c r="B5" s="750"/>
      <c r="C5" s="150" t="s">
        <v>105</v>
      </c>
      <c r="D5" s="732"/>
      <c r="E5" s="733"/>
      <c r="F5" s="733"/>
      <c r="G5" s="733"/>
      <c r="H5" s="733"/>
      <c r="I5" s="733"/>
      <c r="J5" s="733"/>
      <c r="K5" s="733"/>
      <c r="L5" s="734"/>
      <c r="M5" s="143"/>
      <c r="N5" s="143"/>
    </row>
    <row r="6" spans="1:14" ht="34.5" customHeight="1" thickBot="1">
      <c r="A6" s="751"/>
      <c r="B6" s="752"/>
      <c r="C6" s="150" t="s">
        <v>192</v>
      </c>
      <c r="D6" s="737"/>
      <c r="E6" s="738"/>
      <c r="F6" s="738"/>
      <c r="G6" s="738"/>
      <c r="H6" s="738"/>
      <c r="I6" s="739"/>
      <c r="J6" s="151" t="s">
        <v>193</v>
      </c>
      <c r="K6" s="152"/>
      <c r="L6" s="153"/>
      <c r="M6" s="143"/>
      <c r="N6" s="143"/>
    </row>
    <row r="7" spans="1:14" ht="18" customHeight="1" thickBot="1">
      <c r="A7" s="751"/>
      <c r="B7" s="752"/>
      <c r="C7" s="154" t="s">
        <v>194</v>
      </c>
      <c r="D7" s="735" t="s">
        <v>195</v>
      </c>
      <c r="E7" s="736"/>
      <c r="F7" s="736"/>
      <c r="G7" s="736"/>
      <c r="H7" s="736"/>
      <c r="I7" s="736"/>
      <c r="J7" s="736"/>
      <c r="K7" s="736"/>
      <c r="L7" s="736"/>
      <c r="M7" s="143"/>
      <c r="N7" s="143"/>
    </row>
    <row r="8" spans="1:14" ht="34.5" customHeight="1" thickBot="1">
      <c r="A8" s="751"/>
      <c r="B8" s="752"/>
      <c r="C8" s="150" t="s">
        <v>106</v>
      </c>
      <c r="D8" s="732"/>
      <c r="E8" s="733"/>
      <c r="F8" s="733"/>
      <c r="G8" s="733"/>
      <c r="H8" s="733"/>
      <c r="I8" s="733"/>
      <c r="J8" s="745"/>
      <c r="K8" s="745"/>
      <c r="L8" s="746"/>
      <c r="M8" s="143"/>
      <c r="N8" s="143"/>
    </row>
    <row r="9" spans="1:14" ht="34.5" customHeight="1" thickBot="1">
      <c r="A9" s="751"/>
      <c r="B9" s="752"/>
      <c r="C9" s="150" t="s">
        <v>196</v>
      </c>
      <c r="D9" s="737"/>
      <c r="E9" s="738"/>
      <c r="F9" s="738"/>
      <c r="G9" s="738"/>
      <c r="H9" s="738"/>
      <c r="I9" s="739"/>
      <c r="J9" s="151" t="s">
        <v>193</v>
      </c>
      <c r="K9" s="152"/>
      <c r="L9" s="153"/>
      <c r="M9" s="143"/>
      <c r="N9" s="143"/>
    </row>
    <row r="10" spans="1:14" ht="18" customHeight="1" thickBot="1">
      <c r="A10" s="751"/>
      <c r="B10" s="752"/>
      <c r="C10" s="154" t="s">
        <v>197</v>
      </c>
      <c r="D10" s="735" t="s">
        <v>195</v>
      </c>
      <c r="E10" s="736"/>
      <c r="F10" s="736"/>
      <c r="G10" s="736"/>
      <c r="H10" s="736"/>
      <c r="I10" s="736"/>
      <c r="J10" s="736"/>
      <c r="K10" s="736"/>
      <c r="L10" s="736"/>
      <c r="M10" s="143"/>
      <c r="N10" s="143"/>
    </row>
    <row r="11" spans="1:14" ht="34.5" customHeight="1" thickBot="1">
      <c r="A11" s="751"/>
      <c r="B11" s="752"/>
      <c r="C11" s="150" t="s">
        <v>198</v>
      </c>
      <c r="D11" s="732"/>
      <c r="E11" s="733"/>
      <c r="F11" s="733"/>
      <c r="G11" s="733"/>
      <c r="H11" s="733"/>
      <c r="I11" s="733"/>
      <c r="J11" s="733"/>
      <c r="K11" s="733"/>
      <c r="L11" s="734"/>
      <c r="M11" s="143"/>
      <c r="N11" s="143"/>
    </row>
    <row r="12" spans="1:14" ht="34.5" customHeight="1" thickBot="1">
      <c r="A12" s="751"/>
      <c r="B12" s="752"/>
      <c r="C12" s="150" t="s">
        <v>199</v>
      </c>
      <c r="D12" s="737"/>
      <c r="E12" s="738"/>
      <c r="F12" s="738"/>
      <c r="G12" s="738"/>
      <c r="H12" s="738"/>
      <c r="I12" s="739"/>
      <c r="J12" s="151" t="s">
        <v>193</v>
      </c>
      <c r="K12" s="152"/>
      <c r="L12" s="153"/>
      <c r="M12" s="143"/>
      <c r="N12" s="143"/>
    </row>
    <row r="13" spans="1:14" ht="18" customHeight="1" thickBot="1">
      <c r="A13" s="751"/>
      <c r="B13" s="752"/>
      <c r="C13" s="154" t="s">
        <v>200</v>
      </c>
      <c r="D13" s="735" t="s">
        <v>195</v>
      </c>
      <c r="E13" s="736"/>
      <c r="F13" s="736"/>
      <c r="G13" s="736"/>
      <c r="H13" s="736"/>
      <c r="I13" s="736"/>
      <c r="J13" s="736"/>
      <c r="K13" s="736"/>
      <c r="L13" s="736"/>
      <c r="M13" s="143"/>
      <c r="N13" s="143"/>
    </row>
    <row r="14" spans="1:14" ht="34.5" customHeight="1" thickBot="1">
      <c r="A14" s="751"/>
      <c r="B14" s="752"/>
      <c r="C14" s="150" t="s">
        <v>201</v>
      </c>
      <c r="D14" s="732"/>
      <c r="E14" s="733"/>
      <c r="F14" s="733"/>
      <c r="G14" s="733"/>
      <c r="H14" s="733"/>
      <c r="I14" s="733"/>
      <c r="J14" s="733"/>
      <c r="K14" s="733"/>
      <c r="L14" s="734"/>
      <c r="M14" s="143"/>
      <c r="N14" s="143"/>
    </row>
    <row r="15" spans="1:14" ht="34.5" customHeight="1" thickBot="1">
      <c r="A15" s="751"/>
      <c r="B15" s="752"/>
      <c r="C15" s="150" t="s">
        <v>202</v>
      </c>
      <c r="D15" s="737"/>
      <c r="E15" s="738"/>
      <c r="F15" s="738"/>
      <c r="G15" s="738"/>
      <c r="H15" s="738"/>
      <c r="I15" s="739"/>
      <c r="J15" s="151" t="s">
        <v>193</v>
      </c>
      <c r="K15" s="152"/>
      <c r="L15" s="153"/>
      <c r="M15" s="143"/>
      <c r="N15" s="143"/>
    </row>
    <row r="16" spans="1:14" ht="18" customHeight="1" thickBot="1">
      <c r="A16" s="751"/>
      <c r="B16" s="752"/>
      <c r="C16" s="154" t="s">
        <v>203</v>
      </c>
      <c r="D16" s="735" t="s">
        <v>195</v>
      </c>
      <c r="E16" s="736"/>
      <c r="F16" s="736"/>
      <c r="G16" s="736"/>
      <c r="H16" s="736"/>
      <c r="I16" s="736"/>
      <c r="J16" s="736"/>
      <c r="K16" s="736"/>
      <c r="L16" s="736"/>
      <c r="M16" s="143"/>
      <c r="N16" s="143"/>
    </row>
    <row r="17" spans="1:14" ht="34.5" customHeight="1" thickBot="1">
      <c r="A17" s="751"/>
      <c r="B17" s="752"/>
      <c r="C17" s="150" t="s">
        <v>204</v>
      </c>
      <c r="D17" s="732"/>
      <c r="E17" s="733"/>
      <c r="F17" s="733"/>
      <c r="G17" s="733"/>
      <c r="H17" s="733"/>
      <c r="I17" s="733"/>
      <c r="J17" s="733"/>
      <c r="K17" s="733"/>
      <c r="L17" s="734"/>
      <c r="M17" s="143"/>
      <c r="N17" s="143"/>
    </row>
    <row r="18" spans="1:14" ht="18" customHeight="1" thickBot="1">
      <c r="A18" s="751"/>
      <c r="B18" s="752"/>
      <c r="C18" s="150" t="s">
        <v>205</v>
      </c>
      <c r="D18" s="737"/>
      <c r="E18" s="738"/>
      <c r="F18" s="738"/>
      <c r="G18" s="738"/>
      <c r="H18" s="738"/>
      <c r="I18" s="739"/>
      <c r="J18" s="151" t="s">
        <v>193</v>
      </c>
      <c r="K18" s="152"/>
      <c r="L18" s="153"/>
      <c r="M18" s="143"/>
      <c r="N18" s="143"/>
    </row>
    <row r="19" spans="1:14" ht="34.5" customHeight="1" thickBot="1">
      <c r="A19" s="751"/>
      <c r="B19" s="752"/>
      <c r="C19" s="154" t="s">
        <v>206</v>
      </c>
      <c r="D19" s="735" t="s">
        <v>195</v>
      </c>
      <c r="E19" s="736"/>
      <c r="F19" s="736"/>
      <c r="G19" s="736"/>
      <c r="H19" s="736"/>
      <c r="I19" s="736"/>
      <c r="J19" s="736"/>
      <c r="K19" s="736"/>
      <c r="L19" s="736"/>
      <c r="M19" s="143"/>
      <c r="N19" s="143"/>
    </row>
    <row r="20" spans="1:14" ht="34.5" customHeight="1" thickBot="1">
      <c r="A20" s="751"/>
      <c r="B20" s="752"/>
      <c r="C20" s="150" t="s">
        <v>207</v>
      </c>
      <c r="D20" s="732"/>
      <c r="E20" s="733"/>
      <c r="F20" s="733"/>
      <c r="G20" s="733"/>
      <c r="H20" s="733"/>
      <c r="I20" s="733"/>
      <c r="J20" s="733"/>
      <c r="K20" s="733"/>
      <c r="L20" s="734"/>
      <c r="M20" s="143"/>
      <c r="N20" s="143"/>
    </row>
    <row r="21" spans="1:12" ht="34.5" customHeight="1" thickBot="1">
      <c r="A21" s="751"/>
      <c r="B21" s="752"/>
      <c r="C21" s="150" t="s">
        <v>208</v>
      </c>
      <c r="D21" s="737"/>
      <c r="E21" s="738"/>
      <c r="F21" s="738"/>
      <c r="G21" s="738"/>
      <c r="H21" s="738"/>
      <c r="I21" s="739"/>
      <c r="J21" s="151" t="s">
        <v>193</v>
      </c>
      <c r="K21" s="152"/>
      <c r="L21" s="153"/>
    </row>
    <row r="22" spans="1:12" ht="18" customHeight="1" thickBot="1">
      <c r="A22" s="753"/>
      <c r="B22" s="754"/>
      <c r="C22" s="154" t="s">
        <v>209</v>
      </c>
      <c r="D22" s="735" t="s">
        <v>195</v>
      </c>
      <c r="E22" s="736"/>
      <c r="F22" s="736"/>
      <c r="G22" s="736"/>
      <c r="H22" s="736"/>
      <c r="I22" s="736"/>
      <c r="J22" s="736"/>
      <c r="K22" s="736"/>
      <c r="L22" s="736"/>
    </row>
    <row r="23" spans="1:12" ht="18" customHeight="1" thickBot="1">
      <c r="A23" s="747" t="s">
        <v>210</v>
      </c>
      <c r="B23" s="773"/>
      <c r="C23" s="155" t="s">
        <v>211</v>
      </c>
      <c r="D23" s="765"/>
      <c r="E23" s="766"/>
      <c r="F23" s="767"/>
      <c r="G23" s="767"/>
      <c r="H23" s="767"/>
      <c r="I23" s="767"/>
      <c r="J23" s="767"/>
      <c r="K23" s="767"/>
      <c r="L23" s="768"/>
    </row>
    <row r="24" spans="1:12" ht="18" customHeight="1">
      <c r="A24" s="774"/>
      <c r="B24" s="775"/>
      <c r="C24" s="154" t="s">
        <v>212</v>
      </c>
      <c r="D24" s="769" t="s">
        <v>195</v>
      </c>
      <c r="E24" s="767"/>
      <c r="F24" s="763"/>
      <c r="G24" s="763"/>
      <c r="H24" s="763"/>
      <c r="I24" s="763"/>
      <c r="J24" s="763"/>
      <c r="K24" s="763"/>
      <c r="L24" s="764"/>
    </row>
    <row r="25" spans="1:12" ht="18" customHeight="1">
      <c r="A25" s="774"/>
      <c r="B25" s="775"/>
      <c r="C25" s="776" t="s">
        <v>213</v>
      </c>
      <c r="D25" s="762" t="s">
        <v>214</v>
      </c>
      <c r="E25" s="763"/>
      <c r="F25" s="763"/>
      <c r="G25" s="763"/>
      <c r="H25" s="763"/>
      <c r="I25" s="764"/>
      <c r="J25" s="762" t="s">
        <v>215</v>
      </c>
      <c r="K25" s="763"/>
      <c r="L25" s="764"/>
    </row>
    <row r="26" spans="1:12" ht="18" customHeight="1">
      <c r="A26" s="774"/>
      <c r="B26" s="775"/>
      <c r="C26" s="777"/>
      <c r="D26" s="759" t="s">
        <v>216</v>
      </c>
      <c r="E26" s="760"/>
      <c r="F26" s="760"/>
      <c r="G26" s="760"/>
      <c r="H26" s="760"/>
      <c r="I26" s="761"/>
      <c r="J26" s="762" t="s">
        <v>217</v>
      </c>
      <c r="K26" s="763"/>
      <c r="L26" s="764"/>
    </row>
    <row r="27" spans="1:12" ht="18" customHeight="1">
      <c r="A27" s="774"/>
      <c r="B27" s="775"/>
      <c r="C27" s="777"/>
      <c r="D27" s="762" t="s">
        <v>218</v>
      </c>
      <c r="E27" s="763"/>
      <c r="F27" s="763"/>
      <c r="G27" s="763"/>
      <c r="H27" s="763"/>
      <c r="I27" s="764"/>
      <c r="J27" s="762" t="s">
        <v>219</v>
      </c>
      <c r="K27" s="763"/>
      <c r="L27" s="764"/>
    </row>
    <row r="28" spans="1:12" ht="18" customHeight="1">
      <c r="A28" s="774"/>
      <c r="B28" s="775"/>
      <c r="C28" s="777"/>
      <c r="D28" s="779" t="s">
        <v>220</v>
      </c>
      <c r="E28" s="760"/>
      <c r="F28" s="760"/>
      <c r="G28" s="760"/>
      <c r="H28" s="760"/>
      <c r="I28" s="761"/>
      <c r="J28" s="762" t="s">
        <v>221</v>
      </c>
      <c r="K28" s="763"/>
      <c r="L28" s="764"/>
    </row>
    <row r="29" spans="1:12" ht="18" customHeight="1">
      <c r="A29" s="753"/>
      <c r="B29" s="754"/>
      <c r="C29" s="778"/>
      <c r="D29" s="770" t="s">
        <v>222</v>
      </c>
      <c r="E29" s="771"/>
      <c r="F29" s="771"/>
      <c r="G29" s="771"/>
      <c r="H29" s="771"/>
      <c r="I29" s="772"/>
      <c r="J29" s="762" t="s">
        <v>223</v>
      </c>
      <c r="K29" s="763"/>
      <c r="L29" s="764"/>
    </row>
    <row r="30" spans="1:12" ht="12.75" thickBot="1">
      <c r="A30" s="156"/>
      <c r="B30" s="157"/>
      <c r="C30" s="157"/>
      <c r="D30" s="158"/>
      <c r="E30" s="158"/>
      <c r="F30" s="158"/>
      <c r="G30" s="158"/>
      <c r="H30" s="158"/>
      <c r="I30" s="158"/>
      <c r="J30" s="158"/>
      <c r="K30" s="158"/>
      <c r="L30" s="158"/>
    </row>
    <row r="31" spans="1:7" s="161" customFormat="1" ht="11.25" thickBot="1">
      <c r="A31" s="159" t="s">
        <v>107</v>
      </c>
      <c r="B31" s="160"/>
      <c r="C31" s="161" t="s">
        <v>108</v>
      </c>
      <c r="G31" s="162"/>
    </row>
    <row r="32" spans="1:7" s="161" customFormat="1" ht="11.25" thickBot="1">
      <c r="A32" s="159"/>
      <c r="B32" s="163"/>
      <c r="C32" s="161" t="s">
        <v>109</v>
      </c>
      <c r="G32" s="162"/>
    </row>
    <row r="33" spans="1:2" s="161" customFormat="1" ht="10.5">
      <c r="A33" s="164" t="s">
        <v>110</v>
      </c>
      <c r="B33" s="161" t="s">
        <v>112</v>
      </c>
    </row>
    <row r="34" spans="1:2" s="161" customFormat="1" ht="10.5">
      <c r="A34" s="164" t="s">
        <v>111</v>
      </c>
      <c r="B34" s="161" t="s">
        <v>224</v>
      </c>
    </row>
    <row r="35" s="161" customFormat="1" ht="10.5">
      <c r="A35" s="164"/>
    </row>
    <row r="36" s="161" customFormat="1" ht="10.5">
      <c r="A36" s="164"/>
    </row>
    <row r="37" spans="1:12" ht="12">
      <c r="A37" s="156"/>
      <c r="B37" s="157"/>
      <c r="C37" s="157"/>
      <c r="D37" s="158"/>
      <c r="E37" s="158"/>
      <c r="F37" s="158"/>
      <c r="G37" s="158"/>
      <c r="H37" s="158"/>
      <c r="I37" s="158"/>
      <c r="J37" s="158"/>
      <c r="K37" s="158"/>
      <c r="L37" s="158"/>
    </row>
  </sheetData>
  <sheetProtection password="CC09" sheet="1" objects="1" scenarios="1" selectLockedCells="1"/>
  <mergeCells count="39">
    <mergeCell ref="D19:L19"/>
    <mergeCell ref="D22:L22"/>
    <mergeCell ref="D18:I18"/>
    <mergeCell ref="D21:I21"/>
    <mergeCell ref="D29:I29"/>
    <mergeCell ref="J29:L29"/>
    <mergeCell ref="A23:B29"/>
    <mergeCell ref="C25:C29"/>
    <mergeCell ref="D27:I27"/>
    <mergeCell ref="J27:L27"/>
    <mergeCell ref="D28:I28"/>
    <mergeCell ref="J28:L28"/>
    <mergeCell ref="D25:I25"/>
    <mergeCell ref="J25:L25"/>
    <mergeCell ref="D26:I26"/>
    <mergeCell ref="J26:L26"/>
    <mergeCell ref="D23:E23"/>
    <mergeCell ref="F23:L23"/>
    <mergeCell ref="D24:L24"/>
    <mergeCell ref="A1:B1"/>
    <mergeCell ref="F2:K2"/>
    <mergeCell ref="B3:L3"/>
    <mergeCell ref="D8:L8"/>
    <mergeCell ref="A4:B22"/>
    <mergeCell ref="D7:L7"/>
    <mergeCell ref="D10:L10"/>
    <mergeCell ref="D20:L20"/>
    <mergeCell ref="D4:E4"/>
    <mergeCell ref="F4:L4"/>
    <mergeCell ref="D5:L5"/>
    <mergeCell ref="D11:L11"/>
    <mergeCell ref="D14:L14"/>
    <mergeCell ref="D17:L17"/>
    <mergeCell ref="D13:L13"/>
    <mergeCell ref="D16:L16"/>
    <mergeCell ref="D6:I6"/>
    <mergeCell ref="D9:I9"/>
    <mergeCell ref="D12:I12"/>
    <mergeCell ref="D15:I15"/>
  </mergeCells>
  <dataValidations count="3">
    <dataValidation type="list" showInputMessage="1" showErrorMessage="1" sqref="D4">
      <formula1>"6件以上の従事実績あり,4～5件の従事実績あり,2～3件の従事実績あり,従事実績あり,なし"</formula1>
    </dataValidation>
    <dataValidation showInputMessage="1" showErrorMessage="1" sqref="F4"/>
    <dataValidation type="list" allowBlank="1" showInputMessage="1" showErrorMessage="1" sqref="D23:E23">
      <formula1>"雇用あり,なし"</formula1>
    </dataValidation>
  </dataValidations>
  <printOptions horizontalCentered="1"/>
  <pageMargins left="0.984251968503937" right="0.3937007874015748" top="0.5905511811023623" bottom="0.3937007874015748" header="0.3937007874015748" footer="0.1968503937007874"/>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K67"/>
  <sheetViews>
    <sheetView zoomScaleSheetLayoutView="100" workbookViewId="0" topLeftCell="C19">
      <selection activeCell="J8" sqref="J8"/>
    </sheetView>
  </sheetViews>
  <sheetFormatPr defaultColWidth="9.00390625" defaultRowHeight="13.5"/>
  <cols>
    <col min="1" max="1" width="3.125" style="99" bestFit="1" customWidth="1"/>
    <col min="2" max="2" width="4.125" style="99" customWidth="1"/>
    <col min="3" max="3" width="10.125" style="99" customWidth="1"/>
    <col min="4" max="4" width="3.25390625" style="99" customWidth="1"/>
    <col min="5" max="5" width="10.625" style="99" customWidth="1"/>
    <col min="6" max="6" width="3.125" style="99" bestFit="1" customWidth="1"/>
    <col min="7" max="7" width="13.125" style="99" customWidth="1"/>
    <col min="8" max="8" width="16.75390625" style="99" customWidth="1"/>
    <col min="9" max="9" width="11.375" style="99" customWidth="1"/>
    <col min="10" max="10" width="11.375" style="99" bestFit="1" customWidth="1"/>
    <col min="11" max="11" width="5.625" style="99" bestFit="1" customWidth="1"/>
    <col min="12" max="16384" width="9.00390625" style="99" customWidth="1"/>
  </cols>
  <sheetData>
    <row r="1" ht="12.75" thickBot="1">
      <c r="A1" s="98" t="s">
        <v>160</v>
      </c>
    </row>
    <row r="2" spans="1:11" ht="15" thickBot="1">
      <c r="A2" s="100"/>
      <c r="B2" s="100"/>
      <c r="C2" s="100"/>
      <c r="D2" s="100"/>
      <c r="E2" s="100"/>
      <c r="F2" s="101"/>
      <c r="H2" s="102" t="s">
        <v>0</v>
      </c>
      <c r="I2" s="797" t="str">
        <f>'様式-共1-Ⅱ①共通（JV，CPD）'!$G$2</f>
        <v>120510089</v>
      </c>
      <c r="J2" s="798"/>
      <c r="K2" s="103"/>
    </row>
    <row r="3" spans="1:11" ht="30" customHeight="1" thickBot="1">
      <c r="A3" s="788" t="s">
        <v>161</v>
      </c>
      <c r="B3" s="788"/>
      <c r="C3" s="788"/>
      <c r="D3" s="788"/>
      <c r="E3" s="788"/>
      <c r="F3" s="788"/>
      <c r="G3" s="788"/>
      <c r="H3" s="788"/>
      <c r="I3" s="788"/>
      <c r="J3" s="788"/>
      <c r="K3" s="788"/>
    </row>
    <row r="4" spans="1:11" ht="14.25" customHeight="1" thickBot="1">
      <c r="A4" s="104"/>
      <c r="B4" s="104"/>
      <c r="C4" s="104"/>
      <c r="D4" s="104"/>
      <c r="E4" s="98"/>
      <c r="F4" s="104"/>
      <c r="G4" s="102" t="s">
        <v>2</v>
      </c>
      <c r="H4" s="799" t="s">
        <v>162</v>
      </c>
      <c r="I4" s="800"/>
      <c r="J4" s="801"/>
      <c r="K4" s="105"/>
    </row>
    <row r="5" ht="12.75" thickBot="1"/>
    <row r="6" spans="1:11" ht="15" customHeight="1" thickBot="1">
      <c r="A6" s="795" t="s">
        <v>163</v>
      </c>
      <c r="B6" s="796"/>
      <c r="C6" s="796"/>
      <c r="D6" s="796"/>
      <c r="E6" s="796"/>
      <c r="F6" s="796"/>
      <c r="G6" s="796"/>
      <c r="H6" s="796"/>
      <c r="I6" s="106" t="s">
        <v>164</v>
      </c>
      <c r="J6" s="107"/>
      <c r="K6" s="108"/>
    </row>
    <row r="7" spans="1:11" ht="15" customHeight="1" thickBot="1">
      <c r="A7" s="789" t="s">
        <v>165</v>
      </c>
      <c r="B7" s="790"/>
      <c r="C7" s="790"/>
      <c r="D7" s="790"/>
      <c r="E7" s="790"/>
      <c r="F7" s="790"/>
      <c r="G7" s="790"/>
      <c r="H7" s="790"/>
      <c r="I7" s="109" t="s">
        <v>164</v>
      </c>
      <c r="J7" s="110"/>
      <c r="K7" s="111"/>
    </row>
    <row r="8" spans="1:11" ht="15" customHeight="1" thickBot="1">
      <c r="A8" s="789" t="s">
        <v>166</v>
      </c>
      <c r="B8" s="790"/>
      <c r="C8" s="790"/>
      <c r="D8" s="790"/>
      <c r="E8" s="790"/>
      <c r="F8" s="790"/>
      <c r="G8" s="790"/>
      <c r="H8" s="790"/>
      <c r="I8" s="790"/>
      <c r="J8" s="166" t="e">
        <f>ROUNDDOWN((IF(J7="","",J7/J6)),2)</f>
        <v>#VALUE!</v>
      </c>
      <c r="K8" s="112" t="s">
        <v>167</v>
      </c>
    </row>
    <row r="9" spans="1:11" ht="21" customHeight="1" thickBot="1">
      <c r="A9" s="789" t="s">
        <v>168</v>
      </c>
      <c r="B9" s="790"/>
      <c r="C9" s="790"/>
      <c r="D9" s="790"/>
      <c r="E9" s="790"/>
      <c r="F9" s="790"/>
      <c r="G9" s="790"/>
      <c r="H9" s="790"/>
      <c r="I9" s="109" t="s">
        <v>164</v>
      </c>
      <c r="J9" s="110"/>
      <c r="K9" s="113" t="s">
        <v>169</v>
      </c>
    </row>
    <row r="10" spans="1:11" ht="15" customHeight="1">
      <c r="A10" s="791" t="s">
        <v>170</v>
      </c>
      <c r="B10" s="792"/>
      <c r="C10" s="792"/>
      <c r="D10" s="792"/>
      <c r="E10" s="792"/>
      <c r="F10" s="792"/>
      <c r="G10" s="792"/>
      <c r="H10" s="792"/>
      <c r="I10" s="792"/>
      <c r="J10" s="167">
        <f>IF(J9="","",J9/J7)</f>
      </c>
      <c r="K10" s="114" t="s">
        <v>167</v>
      </c>
    </row>
    <row r="11" ht="7.5" customHeight="1"/>
    <row r="12" spans="1:11" ht="34.5">
      <c r="A12" s="781" t="s">
        <v>171</v>
      </c>
      <c r="B12" s="782"/>
      <c r="C12" s="782"/>
      <c r="D12" s="782"/>
      <c r="E12" s="782"/>
      <c r="F12" s="783"/>
      <c r="G12" s="115" t="s">
        <v>172</v>
      </c>
      <c r="H12" s="116" t="s">
        <v>173</v>
      </c>
      <c r="I12" s="116" t="s">
        <v>174</v>
      </c>
      <c r="J12" s="116" t="s">
        <v>185</v>
      </c>
      <c r="K12" s="117" t="s">
        <v>169</v>
      </c>
    </row>
    <row r="13" spans="1:11" ht="11.25" customHeight="1">
      <c r="A13" s="118" t="s">
        <v>175</v>
      </c>
      <c r="B13" s="119"/>
      <c r="C13" s="120" t="s">
        <v>176</v>
      </c>
      <c r="D13" s="119" t="s">
        <v>177</v>
      </c>
      <c r="E13" s="121"/>
      <c r="F13" s="122" t="s">
        <v>178</v>
      </c>
      <c r="G13" s="780"/>
      <c r="H13" s="780"/>
      <c r="I13" s="780"/>
      <c r="J13" s="787"/>
      <c r="K13" s="793" t="s">
        <v>179</v>
      </c>
    </row>
    <row r="14" spans="1:11" ht="11.25" customHeight="1">
      <c r="A14" s="123" t="s">
        <v>180</v>
      </c>
      <c r="B14" s="124"/>
      <c r="C14" s="125" t="s">
        <v>181</v>
      </c>
      <c r="D14" s="124" t="s">
        <v>177</v>
      </c>
      <c r="E14" s="126"/>
      <c r="F14" s="127" t="s">
        <v>178</v>
      </c>
      <c r="G14" s="780"/>
      <c r="H14" s="780"/>
      <c r="I14" s="780"/>
      <c r="J14" s="787"/>
      <c r="K14" s="793"/>
    </row>
    <row r="15" spans="1:11" ht="11.25" customHeight="1">
      <c r="A15" s="118" t="s">
        <v>175</v>
      </c>
      <c r="B15" s="119"/>
      <c r="C15" s="120" t="s">
        <v>176</v>
      </c>
      <c r="D15" s="119" t="s">
        <v>177</v>
      </c>
      <c r="E15" s="121"/>
      <c r="F15" s="122" t="s">
        <v>178</v>
      </c>
      <c r="G15" s="780"/>
      <c r="H15" s="780"/>
      <c r="I15" s="780"/>
      <c r="J15" s="787"/>
      <c r="K15" s="793" t="s">
        <v>179</v>
      </c>
    </row>
    <row r="16" spans="1:11" ht="11.25" customHeight="1">
      <c r="A16" s="123" t="s">
        <v>180</v>
      </c>
      <c r="B16" s="124"/>
      <c r="C16" s="125" t="s">
        <v>181</v>
      </c>
      <c r="D16" s="124" t="s">
        <v>177</v>
      </c>
      <c r="E16" s="126"/>
      <c r="F16" s="127" t="s">
        <v>178</v>
      </c>
      <c r="G16" s="780"/>
      <c r="H16" s="780"/>
      <c r="I16" s="780"/>
      <c r="J16" s="787"/>
      <c r="K16" s="793"/>
    </row>
    <row r="17" spans="1:11" ht="11.25" customHeight="1">
      <c r="A17" s="118" t="s">
        <v>175</v>
      </c>
      <c r="B17" s="119"/>
      <c r="C17" s="120" t="s">
        <v>176</v>
      </c>
      <c r="D17" s="119" t="s">
        <v>177</v>
      </c>
      <c r="E17" s="121"/>
      <c r="F17" s="122" t="s">
        <v>178</v>
      </c>
      <c r="G17" s="780"/>
      <c r="H17" s="780"/>
      <c r="I17" s="780"/>
      <c r="J17" s="787"/>
      <c r="K17" s="793" t="s">
        <v>179</v>
      </c>
    </row>
    <row r="18" spans="1:11" ht="11.25" customHeight="1">
      <c r="A18" s="123" t="s">
        <v>180</v>
      </c>
      <c r="B18" s="124"/>
      <c r="C18" s="125" t="s">
        <v>181</v>
      </c>
      <c r="D18" s="124" t="s">
        <v>177</v>
      </c>
      <c r="E18" s="126"/>
      <c r="F18" s="127" t="s">
        <v>178</v>
      </c>
      <c r="G18" s="780"/>
      <c r="H18" s="780"/>
      <c r="I18" s="780"/>
      <c r="J18" s="787"/>
      <c r="K18" s="793"/>
    </row>
    <row r="19" spans="1:11" ht="11.25" customHeight="1">
      <c r="A19" s="118" t="s">
        <v>175</v>
      </c>
      <c r="B19" s="119"/>
      <c r="C19" s="120" t="s">
        <v>176</v>
      </c>
      <c r="D19" s="119" t="s">
        <v>177</v>
      </c>
      <c r="E19" s="121"/>
      <c r="F19" s="122" t="s">
        <v>178</v>
      </c>
      <c r="G19" s="780"/>
      <c r="H19" s="780"/>
      <c r="I19" s="780"/>
      <c r="J19" s="787"/>
      <c r="K19" s="793" t="s">
        <v>179</v>
      </c>
    </row>
    <row r="20" spans="1:11" ht="11.25" customHeight="1">
      <c r="A20" s="123" t="s">
        <v>180</v>
      </c>
      <c r="B20" s="124"/>
      <c r="C20" s="125" t="s">
        <v>181</v>
      </c>
      <c r="D20" s="124" t="s">
        <v>177</v>
      </c>
      <c r="E20" s="126"/>
      <c r="F20" s="127" t="s">
        <v>178</v>
      </c>
      <c r="G20" s="780"/>
      <c r="H20" s="780"/>
      <c r="I20" s="780"/>
      <c r="J20" s="787"/>
      <c r="K20" s="793"/>
    </row>
    <row r="21" spans="1:11" ht="11.25" customHeight="1">
      <c r="A21" s="118" t="s">
        <v>175</v>
      </c>
      <c r="B21" s="119"/>
      <c r="C21" s="120" t="s">
        <v>176</v>
      </c>
      <c r="D21" s="119" t="s">
        <v>177</v>
      </c>
      <c r="E21" s="121"/>
      <c r="F21" s="122" t="s">
        <v>178</v>
      </c>
      <c r="G21" s="780"/>
      <c r="H21" s="780"/>
      <c r="I21" s="780"/>
      <c r="J21" s="787"/>
      <c r="K21" s="793" t="s">
        <v>179</v>
      </c>
    </row>
    <row r="22" spans="1:11" ht="11.25" customHeight="1">
      <c r="A22" s="123" t="s">
        <v>180</v>
      </c>
      <c r="B22" s="124"/>
      <c r="C22" s="125" t="s">
        <v>181</v>
      </c>
      <c r="D22" s="124" t="s">
        <v>177</v>
      </c>
      <c r="E22" s="126"/>
      <c r="F22" s="127" t="s">
        <v>178</v>
      </c>
      <c r="G22" s="780"/>
      <c r="H22" s="780"/>
      <c r="I22" s="780"/>
      <c r="J22" s="787"/>
      <c r="K22" s="793"/>
    </row>
    <row r="23" spans="1:11" ht="11.25" customHeight="1">
      <c r="A23" s="118" t="s">
        <v>175</v>
      </c>
      <c r="B23" s="119"/>
      <c r="C23" s="120" t="s">
        <v>176</v>
      </c>
      <c r="D23" s="119" t="s">
        <v>177</v>
      </c>
      <c r="E23" s="121"/>
      <c r="F23" s="122" t="s">
        <v>178</v>
      </c>
      <c r="G23" s="780"/>
      <c r="H23" s="780"/>
      <c r="I23" s="780"/>
      <c r="J23" s="787"/>
      <c r="K23" s="793" t="s">
        <v>179</v>
      </c>
    </row>
    <row r="24" spans="1:11" ht="11.25" customHeight="1">
      <c r="A24" s="123" t="s">
        <v>180</v>
      </c>
      <c r="B24" s="124"/>
      <c r="C24" s="125" t="s">
        <v>181</v>
      </c>
      <c r="D24" s="124" t="s">
        <v>177</v>
      </c>
      <c r="E24" s="126"/>
      <c r="F24" s="127" t="s">
        <v>178</v>
      </c>
      <c r="G24" s="780"/>
      <c r="H24" s="780"/>
      <c r="I24" s="780"/>
      <c r="J24" s="787"/>
      <c r="K24" s="793"/>
    </row>
    <row r="25" spans="1:11" ht="11.25" customHeight="1">
      <c r="A25" s="118" t="s">
        <v>175</v>
      </c>
      <c r="B25" s="119"/>
      <c r="C25" s="120" t="s">
        <v>176</v>
      </c>
      <c r="D25" s="119" t="s">
        <v>177</v>
      </c>
      <c r="E25" s="121"/>
      <c r="F25" s="122" t="s">
        <v>178</v>
      </c>
      <c r="G25" s="780"/>
      <c r="H25" s="780"/>
      <c r="I25" s="780"/>
      <c r="J25" s="787"/>
      <c r="K25" s="793" t="s">
        <v>179</v>
      </c>
    </row>
    <row r="26" spans="1:11" ht="11.25" customHeight="1">
      <c r="A26" s="123" t="s">
        <v>180</v>
      </c>
      <c r="B26" s="124"/>
      <c r="C26" s="125" t="s">
        <v>181</v>
      </c>
      <c r="D26" s="124" t="s">
        <v>177</v>
      </c>
      <c r="E26" s="126"/>
      <c r="F26" s="127" t="s">
        <v>178</v>
      </c>
      <c r="G26" s="780"/>
      <c r="H26" s="780"/>
      <c r="I26" s="780"/>
      <c r="J26" s="787"/>
      <c r="K26" s="793"/>
    </row>
    <row r="27" spans="1:11" ht="11.25" customHeight="1">
      <c r="A27" s="118" t="s">
        <v>175</v>
      </c>
      <c r="B27" s="119"/>
      <c r="C27" s="120" t="s">
        <v>176</v>
      </c>
      <c r="D27" s="119" t="s">
        <v>177</v>
      </c>
      <c r="E27" s="121"/>
      <c r="F27" s="122" t="s">
        <v>178</v>
      </c>
      <c r="G27" s="780"/>
      <c r="H27" s="780"/>
      <c r="I27" s="780"/>
      <c r="J27" s="787"/>
      <c r="K27" s="793" t="s">
        <v>179</v>
      </c>
    </row>
    <row r="28" spans="1:11" ht="11.25" customHeight="1">
      <c r="A28" s="123" t="s">
        <v>180</v>
      </c>
      <c r="B28" s="124"/>
      <c r="C28" s="125" t="s">
        <v>181</v>
      </c>
      <c r="D28" s="124" t="s">
        <v>177</v>
      </c>
      <c r="E28" s="126"/>
      <c r="F28" s="127" t="s">
        <v>178</v>
      </c>
      <c r="G28" s="780"/>
      <c r="H28" s="780"/>
      <c r="I28" s="780"/>
      <c r="J28" s="787"/>
      <c r="K28" s="793"/>
    </row>
    <row r="29" spans="1:11" ht="11.25" customHeight="1">
      <c r="A29" s="118" t="s">
        <v>175</v>
      </c>
      <c r="B29" s="119"/>
      <c r="C29" s="120" t="s">
        <v>176</v>
      </c>
      <c r="D29" s="119" t="s">
        <v>177</v>
      </c>
      <c r="E29" s="121"/>
      <c r="F29" s="122" t="s">
        <v>178</v>
      </c>
      <c r="G29" s="780"/>
      <c r="H29" s="780"/>
      <c r="I29" s="780"/>
      <c r="J29" s="787"/>
      <c r="K29" s="793" t="s">
        <v>179</v>
      </c>
    </row>
    <row r="30" spans="1:11" ht="11.25" customHeight="1">
      <c r="A30" s="123" t="s">
        <v>180</v>
      </c>
      <c r="B30" s="124"/>
      <c r="C30" s="125" t="s">
        <v>181</v>
      </c>
      <c r="D30" s="124" t="s">
        <v>177</v>
      </c>
      <c r="E30" s="126"/>
      <c r="F30" s="127" t="s">
        <v>178</v>
      </c>
      <c r="G30" s="780"/>
      <c r="H30" s="780"/>
      <c r="I30" s="780"/>
      <c r="J30" s="787"/>
      <c r="K30" s="793"/>
    </row>
    <row r="31" spans="1:11" ht="11.25" customHeight="1">
      <c r="A31" s="118" t="s">
        <v>175</v>
      </c>
      <c r="B31" s="119"/>
      <c r="C31" s="120" t="s">
        <v>176</v>
      </c>
      <c r="D31" s="119" t="s">
        <v>177</v>
      </c>
      <c r="E31" s="121"/>
      <c r="F31" s="122" t="s">
        <v>178</v>
      </c>
      <c r="G31" s="780"/>
      <c r="H31" s="780"/>
      <c r="I31" s="780"/>
      <c r="J31" s="787"/>
      <c r="K31" s="793" t="s">
        <v>179</v>
      </c>
    </row>
    <row r="32" spans="1:11" ht="11.25" customHeight="1">
      <c r="A32" s="123" t="s">
        <v>180</v>
      </c>
      <c r="B32" s="124"/>
      <c r="C32" s="125" t="s">
        <v>181</v>
      </c>
      <c r="D32" s="124" t="s">
        <v>177</v>
      </c>
      <c r="E32" s="126"/>
      <c r="F32" s="127" t="s">
        <v>178</v>
      </c>
      <c r="G32" s="780"/>
      <c r="H32" s="780"/>
      <c r="I32" s="780"/>
      <c r="J32" s="787"/>
      <c r="K32" s="793"/>
    </row>
    <row r="33" spans="1:11" ht="11.25" customHeight="1">
      <c r="A33" s="118" t="s">
        <v>175</v>
      </c>
      <c r="B33" s="119"/>
      <c r="C33" s="120" t="s">
        <v>176</v>
      </c>
      <c r="D33" s="119" t="s">
        <v>177</v>
      </c>
      <c r="E33" s="121"/>
      <c r="F33" s="122" t="s">
        <v>178</v>
      </c>
      <c r="G33" s="780"/>
      <c r="H33" s="780"/>
      <c r="I33" s="780"/>
      <c r="J33" s="787"/>
      <c r="K33" s="793" t="s">
        <v>179</v>
      </c>
    </row>
    <row r="34" spans="1:11" ht="11.25" customHeight="1">
      <c r="A34" s="123" t="s">
        <v>180</v>
      </c>
      <c r="B34" s="124"/>
      <c r="C34" s="125" t="s">
        <v>181</v>
      </c>
      <c r="D34" s="124" t="s">
        <v>177</v>
      </c>
      <c r="E34" s="126"/>
      <c r="F34" s="127" t="s">
        <v>178</v>
      </c>
      <c r="G34" s="780"/>
      <c r="H34" s="780"/>
      <c r="I34" s="780"/>
      <c r="J34" s="787"/>
      <c r="K34" s="793"/>
    </row>
    <row r="35" spans="1:11" ht="11.25" customHeight="1">
      <c r="A35" s="118" t="s">
        <v>175</v>
      </c>
      <c r="B35" s="119"/>
      <c r="C35" s="120" t="s">
        <v>176</v>
      </c>
      <c r="D35" s="119" t="s">
        <v>177</v>
      </c>
      <c r="E35" s="121"/>
      <c r="F35" s="122" t="s">
        <v>178</v>
      </c>
      <c r="G35" s="780"/>
      <c r="H35" s="780"/>
      <c r="I35" s="780"/>
      <c r="J35" s="787"/>
      <c r="K35" s="793" t="s">
        <v>179</v>
      </c>
    </row>
    <row r="36" spans="1:11" ht="11.25" customHeight="1">
      <c r="A36" s="123" t="s">
        <v>180</v>
      </c>
      <c r="B36" s="124"/>
      <c r="C36" s="125" t="s">
        <v>181</v>
      </c>
      <c r="D36" s="124" t="s">
        <v>177</v>
      </c>
      <c r="E36" s="126"/>
      <c r="F36" s="127" t="s">
        <v>178</v>
      </c>
      <c r="G36" s="780"/>
      <c r="H36" s="780"/>
      <c r="I36" s="780"/>
      <c r="J36" s="787"/>
      <c r="K36" s="793"/>
    </row>
    <row r="37" spans="1:11" ht="11.25" customHeight="1">
      <c r="A37" s="118" t="s">
        <v>175</v>
      </c>
      <c r="B37" s="119"/>
      <c r="C37" s="120" t="s">
        <v>176</v>
      </c>
      <c r="D37" s="119" t="s">
        <v>177</v>
      </c>
      <c r="E37" s="121"/>
      <c r="F37" s="122" t="s">
        <v>178</v>
      </c>
      <c r="G37" s="780"/>
      <c r="H37" s="780"/>
      <c r="I37" s="780"/>
      <c r="J37" s="787"/>
      <c r="K37" s="793" t="s">
        <v>179</v>
      </c>
    </row>
    <row r="38" spans="1:11" ht="11.25" customHeight="1">
      <c r="A38" s="123" t="s">
        <v>180</v>
      </c>
      <c r="B38" s="124"/>
      <c r="C38" s="125" t="s">
        <v>181</v>
      </c>
      <c r="D38" s="124" t="s">
        <v>177</v>
      </c>
      <c r="E38" s="126"/>
      <c r="F38" s="127" t="s">
        <v>178</v>
      </c>
      <c r="G38" s="780"/>
      <c r="H38" s="780"/>
      <c r="I38" s="780"/>
      <c r="J38" s="787"/>
      <c r="K38" s="793"/>
    </row>
    <row r="39" spans="1:11" ht="11.25" customHeight="1">
      <c r="A39" s="118" t="s">
        <v>175</v>
      </c>
      <c r="B39" s="119"/>
      <c r="C39" s="120" t="s">
        <v>176</v>
      </c>
      <c r="D39" s="119" t="s">
        <v>177</v>
      </c>
      <c r="E39" s="121"/>
      <c r="F39" s="122" t="s">
        <v>178</v>
      </c>
      <c r="G39" s="780"/>
      <c r="H39" s="780"/>
      <c r="I39" s="780"/>
      <c r="J39" s="787"/>
      <c r="K39" s="793" t="s">
        <v>179</v>
      </c>
    </row>
    <row r="40" spans="1:11" ht="11.25" customHeight="1">
      <c r="A40" s="123" t="s">
        <v>180</v>
      </c>
      <c r="B40" s="124"/>
      <c r="C40" s="125" t="s">
        <v>181</v>
      </c>
      <c r="D40" s="124" t="s">
        <v>177</v>
      </c>
      <c r="E40" s="126"/>
      <c r="F40" s="127" t="s">
        <v>178</v>
      </c>
      <c r="G40" s="780"/>
      <c r="H40" s="780"/>
      <c r="I40" s="780"/>
      <c r="J40" s="787"/>
      <c r="K40" s="793"/>
    </row>
    <row r="41" spans="1:11" ht="11.25" customHeight="1">
      <c r="A41" s="118" t="s">
        <v>175</v>
      </c>
      <c r="B41" s="119"/>
      <c r="C41" s="120" t="s">
        <v>176</v>
      </c>
      <c r="D41" s="119" t="s">
        <v>177</v>
      </c>
      <c r="E41" s="121"/>
      <c r="F41" s="122" t="s">
        <v>178</v>
      </c>
      <c r="G41" s="780"/>
      <c r="H41" s="780"/>
      <c r="I41" s="780"/>
      <c r="J41" s="787"/>
      <c r="K41" s="793" t="s">
        <v>179</v>
      </c>
    </row>
    <row r="42" spans="1:11" ht="11.25" customHeight="1">
      <c r="A42" s="123" t="s">
        <v>180</v>
      </c>
      <c r="B42" s="124"/>
      <c r="C42" s="125" t="s">
        <v>181</v>
      </c>
      <c r="D42" s="124" t="s">
        <v>177</v>
      </c>
      <c r="E42" s="126"/>
      <c r="F42" s="127" t="s">
        <v>178</v>
      </c>
      <c r="G42" s="780"/>
      <c r="H42" s="780"/>
      <c r="I42" s="780"/>
      <c r="J42" s="787"/>
      <c r="K42" s="793"/>
    </row>
    <row r="43" spans="1:11" ht="11.25" customHeight="1">
      <c r="A43" s="118" t="s">
        <v>175</v>
      </c>
      <c r="B43" s="119"/>
      <c r="C43" s="120" t="s">
        <v>176</v>
      </c>
      <c r="D43" s="119" t="s">
        <v>177</v>
      </c>
      <c r="E43" s="121"/>
      <c r="F43" s="122" t="s">
        <v>178</v>
      </c>
      <c r="G43" s="780"/>
      <c r="H43" s="780"/>
      <c r="I43" s="780"/>
      <c r="J43" s="787"/>
      <c r="K43" s="793" t="s">
        <v>179</v>
      </c>
    </row>
    <row r="44" spans="1:11" ht="11.25" customHeight="1">
      <c r="A44" s="123" t="s">
        <v>180</v>
      </c>
      <c r="B44" s="124"/>
      <c r="C44" s="125" t="s">
        <v>181</v>
      </c>
      <c r="D44" s="124" t="s">
        <v>177</v>
      </c>
      <c r="E44" s="126"/>
      <c r="F44" s="127" t="s">
        <v>178</v>
      </c>
      <c r="G44" s="780"/>
      <c r="H44" s="780"/>
      <c r="I44" s="780"/>
      <c r="J44" s="787"/>
      <c r="K44" s="793"/>
    </row>
    <row r="45" spans="1:11" ht="11.25" customHeight="1">
      <c r="A45" s="118" t="s">
        <v>175</v>
      </c>
      <c r="B45" s="119"/>
      <c r="C45" s="120" t="s">
        <v>176</v>
      </c>
      <c r="D45" s="119" t="s">
        <v>177</v>
      </c>
      <c r="E45" s="121"/>
      <c r="F45" s="122" t="s">
        <v>178</v>
      </c>
      <c r="G45" s="780"/>
      <c r="H45" s="780"/>
      <c r="I45" s="780"/>
      <c r="J45" s="787"/>
      <c r="K45" s="793" t="s">
        <v>179</v>
      </c>
    </row>
    <row r="46" spans="1:11" ht="11.25" customHeight="1">
      <c r="A46" s="123" t="s">
        <v>180</v>
      </c>
      <c r="B46" s="124"/>
      <c r="C46" s="125" t="s">
        <v>181</v>
      </c>
      <c r="D46" s="124" t="s">
        <v>177</v>
      </c>
      <c r="E46" s="126"/>
      <c r="F46" s="127" t="s">
        <v>178</v>
      </c>
      <c r="G46" s="780"/>
      <c r="H46" s="780"/>
      <c r="I46" s="780"/>
      <c r="J46" s="787"/>
      <c r="K46" s="793"/>
    </row>
    <row r="47" spans="1:11" ht="11.25" customHeight="1">
      <c r="A47" s="118" t="s">
        <v>175</v>
      </c>
      <c r="B47" s="119"/>
      <c r="C47" s="120" t="s">
        <v>176</v>
      </c>
      <c r="D47" s="119" t="s">
        <v>177</v>
      </c>
      <c r="E47" s="121"/>
      <c r="F47" s="122" t="s">
        <v>178</v>
      </c>
      <c r="G47" s="780"/>
      <c r="H47" s="780"/>
      <c r="I47" s="780"/>
      <c r="J47" s="787"/>
      <c r="K47" s="793" t="s">
        <v>179</v>
      </c>
    </row>
    <row r="48" spans="1:11" ht="11.25" customHeight="1">
      <c r="A48" s="123" t="s">
        <v>180</v>
      </c>
      <c r="B48" s="124"/>
      <c r="C48" s="125" t="s">
        <v>181</v>
      </c>
      <c r="D48" s="124" t="s">
        <v>177</v>
      </c>
      <c r="E48" s="126"/>
      <c r="F48" s="127" t="s">
        <v>178</v>
      </c>
      <c r="G48" s="780"/>
      <c r="H48" s="780"/>
      <c r="I48" s="780"/>
      <c r="J48" s="787"/>
      <c r="K48" s="793"/>
    </row>
    <row r="49" spans="1:11" ht="11.25" customHeight="1">
      <c r="A49" s="118" t="s">
        <v>175</v>
      </c>
      <c r="B49" s="119"/>
      <c r="C49" s="120" t="s">
        <v>176</v>
      </c>
      <c r="D49" s="119" t="s">
        <v>177</v>
      </c>
      <c r="E49" s="121"/>
      <c r="F49" s="122" t="s">
        <v>178</v>
      </c>
      <c r="G49" s="780"/>
      <c r="H49" s="780"/>
      <c r="I49" s="780"/>
      <c r="J49" s="787"/>
      <c r="K49" s="793" t="s">
        <v>179</v>
      </c>
    </row>
    <row r="50" spans="1:11" ht="11.25" customHeight="1">
      <c r="A50" s="123" t="s">
        <v>180</v>
      </c>
      <c r="B50" s="124"/>
      <c r="C50" s="125" t="s">
        <v>181</v>
      </c>
      <c r="D50" s="124" t="s">
        <v>177</v>
      </c>
      <c r="E50" s="126"/>
      <c r="F50" s="127" t="s">
        <v>178</v>
      </c>
      <c r="G50" s="780"/>
      <c r="H50" s="780"/>
      <c r="I50" s="780"/>
      <c r="J50" s="787"/>
      <c r="K50" s="793"/>
    </row>
    <row r="51" spans="1:11" ht="11.25" customHeight="1">
      <c r="A51" s="118" t="s">
        <v>175</v>
      </c>
      <c r="B51" s="119"/>
      <c r="C51" s="120" t="s">
        <v>176</v>
      </c>
      <c r="D51" s="119" t="s">
        <v>177</v>
      </c>
      <c r="E51" s="121"/>
      <c r="F51" s="122" t="s">
        <v>178</v>
      </c>
      <c r="G51" s="780"/>
      <c r="H51" s="780"/>
      <c r="I51" s="780"/>
      <c r="J51" s="787"/>
      <c r="K51" s="793" t="s">
        <v>179</v>
      </c>
    </row>
    <row r="52" spans="1:11" ht="11.25" customHeight="1">
      <c r="A52" s="123" t="s">
        <v>180</v>
      </c>
      <c r="B52" s="124"/>
      <c r="C52" s="125" t="s">
        <v>181</v>
      </c>
      <c r="D52" s="124" t="s">
        <v>177</v>
      </c>
      <c r="E52" s="126"/>
      <c r="F52" s="127" t="s">
        <v>178</v>
      </c>
      <c r="G52" s="780"/>
      <c r="H52" s="780"/>
      <c r="I52" s="780"/>
      <c r="J52" s="787"/>
      <c r="K52" s="793"/>
    </row>
    <row r="53" spans="1:11" ht="11.25" customHeight="1">
      <c r="A53" s="118" t="s">
        <v>175</v>
      </c>
      <c r="B53" s="119"/>
      <c r="C53" s="120" t="s">
        <v>176</v>
      </c>
      <c r="D53" s="119" t="s">
        <v>177</v>
      </c>
      <c r="E53" s="121"/>
      <c r="F53" s="122" t="s">
        <v>178</v>
      </c>
      <c r="G53" s="780"/>
      <c r="H53" s="780"/>
      <c r="I53" s="780"/>
      <c r="J53" s="787"/>
      <c r="K53" s="793" t="s">
        <v>179</v>
      </c>
    </row>
    <row r="54" spans="1:11" ht="11.25" customHeight="1">
      <c r="A54" s="123" t="s">
        <v>180</v>
      </c>
      <c r="B54" s="124"/>
      <c r="C54" s="125" t="s">
        <v>181</v>
      </c>
      <c r="D54" s="124" t="s">
        <v>177</v>
      </c>
      <c r="E54" s="126"/>
      <c r="F54" s="127" t="s">
        <v>178</v>
      </c>
      <c r="G54" s="780"/>
      <c r="H54" s="780"/>
      <c r="I54" s="780"/>
      <c r="J54" s="787"/>
      <c r="K54" s="793"/>
    </row>
    <row r="55" spans="1:11" ht="11.25" customHeight="1">
      <c r="A55" s="118" t="s">
        <v>175</v>
      </c>
      <c r="B55" s="119"/>
      <c r="C55" s="120" t="s">
        <v>176</v>
      </c>
      <c r="D55" s="119" t="s">
        <v>177</v>
      </c>
      <c r="E55" s="121"/>
      <c r="F55" s="122" t="s">
        <v>178</v>
      </c>
      <c r="G55" s="780"/>
      <c r="H55" s="780"/>
      <c r="I55" s="780"/>
      <c r="J55" s="787"/>
      <c r="K55" s="793" t="s">
        <v>179</v>
      </c>
    </row>
    <row r="56" spans="1:11" ht="11.25" customHeight="1">
      <c r="A56" s="123" t="s">
        <v>180</v>
      </c>
      <c r="B56" s="124"/>
      <c r="C56" s="125" t="s">
        <v>181</v>
      </c>
      <c r="D56" s="124" t="s">
        <v>177</v>
      </c>
      <c r="E56" s="126"/>
      <c r="F56" s="127" t="s">
        <v>178</v>
      </c>
      <c r="G56" s="780"/>
      <c r="H56" s="780"/>
      <c r="I56" s="780"/>
      <c r="J56" s="787"/>
      <c r="K56" s="793"/>
    </row>
    <row r="57" spans="1:11" ht="11.25" customHeight="1">
      <c r="A57" s="118" t="s">
        <v>175</v>
      </c>
      <c r="B57" s="119"/>
      <c r="C57" s="120" t="s">
        <v>176</v>
      </c>
      <c r="D57" s="119" t="s">
        <v>177</v>
      </c>
      <c r="E57" s="121"/>
      <c r="F57" s="122" t="s">
        <v>178</v>
      </c>
      <c r="G57" s="780"/>
      <c r="H57" s="780"/>
      <c r="I57" s="780"/>
      <c r="J57" s="787"/>
      <c r="K57" s="793" t="s">
        <v>179</v>
      </c>
    </row>
    <row r="58" spans="1:11" ht="11.25" customHeight="1">
      <c r="A58" s="123" t="s">
        <v>180</v>
      </c>
      <c r="B58" s="124"/>
      <c r="C58" s="125" t="s">
        <v>181</v>
      </c>
      <c r="D58" s="124" t="s">
        <v>177</v>
      </c>
      <c r="E58" s="126"/>
      <c r="F58" s="127" t="s">
        <v>178</v>
      </c>
      <c r="G58" s="780"/>
      <c r="H58" s="780"/>
      <c r="I58" s="780"/>
      <c r="J58" s="787"/>
      <c r="K58" s="793"/>
    </row>
    <row r="59" spans="1:11" ht="11.25" customHeight="1">
      <c r="A59" s="118" t="s">
        <v>175</v>
      </c>
      <c r="B59" s="119"/>
      <c r="C59" s="120" t="s">
        <v>176</v>
      </c>
      <c r="D59" s="119" t="s">
        <v>177</v>
      </c>
      <c r="E59" s="121"/>
      <c r="F59" s="122" t="s">
        <v>178</v>
      </c>
      <c r="G59" s="780"/>
      <c r="H59" s="780"/>
      <c r="I59" s="780"/>
      <c r="J59" s="787"/>
      <c r="K59" s="793" t="s">
        <v>179</v>
      </c>
    </row>
    <row r="60" spans="1:11" ht="11.25" customHeight="1">
      <c r="A60" s="123" t="s">
        <v>180</v>
      </c>
      <c r="B60" s="124"/>
      <c r="C60" s="125" t="s">
        <v>181</v>
      </c>
      <c r="D60" s="124" t="s">
        <v>177</v>
      </c>
      <c r="E60" s="126"/>
      <c r="F60" s="127" t="s">
        <v>178</v>
      </c>
      <c r="G60" s="780"/>
      <c r="H60" s="780"/>
      <c r="I60" s="780"/>
      <c r="J60" s="787"/>
      <c r="K60" s="793"/>
    </row>
    <row r="61" spans="1:11" ht="11.25" customHeight="1">
      <c r="A61" s="118" t="s">
        <v>175</v>
      </c>
      <c r="B61" s="119"/>
      <c r="C61" s="120" t="s">
        <v>176</v>
      </c>
      <c r="D61" s="119" t="s">
        <v>177</v>
      </c>
      <c r="E61" s="121"/>
      <c r="F61" s="122" t="s">
        <v>178</v>
      </c>
      <c r="G61" s="780"/>
      <c r="H61" s="780"/>
      <c r="I61" s="780"/>
      <c r="J61" s="787"/>
      <c r="K61" s="794" t="s">
        <v>179</v>
      </c>
    </row>
    <row r="62" spans="1:11" ht="11.25" customHeight="1">
      <c r="A62" s="123" t="s">
        <v>180</v>
      </c>
      <c r="B62" s="124"/>
      <c r="C62" s="125" t="s">
        <v>181</v>
      </c>
      <c r="D62" s="124" t="s">
        <v>177</v>
      </c>
      <c r="E62" s="126"/>
      <c r="F62" s="127" t="s">
        <v>178</v>
      </c>
      <c r="G62" s="780"/>
      <c r="H62" s="780"/>
      <c r="I62" s="780"/>
      <c r="J62" s="787"/>
      <c r="K62" s="794"/>
    </row>
    <row r="63" spans="1:11" ht="18" customHeight="1" thickBot="1">
      <c r="A63" s="128"/>
      <c r="B63" s="129"/>
      <c r="C63" s="129"/>
      <c r="D63" s="129"/>
      <c r="E63" s="129"/>
      <c r="F63" s="129"/>
      <c r="G63" s="130"/>
      <c r="H63" s="784" t="s">
        <v>186</v>
      </c>
      <c r="I63" s="786"/>
      <c r="J63" s="131"/>
      <c r="K63" s="132"/>
    </row>
    <row r="64" spans="1:11" ht="18" customHeight="1" thickBot="1">
      <c r="A64" s="133"/>
      <c r="B64" s="134"/>
      <c r="C64" s="134"/>
      <c r="D64" s="134"/>
      <c r="E64" s="134"/>
      <c r="F64" s="134"/>
      <c r="G64" s="134"/>
      <c r="H64" s="784" t="s">
        <v>187</v>
      </c>
      <c r="I64" s="785"/>
      <c r="J64" s="135"/>
      <c r="K64" s="136"/>
    </row>
    <row r="65" spans="1:11" ht="7.5" customHeight="1">
      <c r="A65" s="101"/>
      <c r="B65" s="137"/>
      <c r="C65" s="137"/>
      <c r="D65" s="137"/>
      <c r="E65" s="137"/>
      <c r="F65" s="137"/>
      <c r="G65" s="137"/>
      <c r="H65" s="138"/>
      <c r="I65" s="138"/>
      <c r="J65" s="139"/>
      <c r="K65" s="140"/>
    </row>
    <row r="66" spans="1:2" s="141" customFormat="1" ht="10.5">
      <c r="A66" s="141" t="s">
        <v>182</v>
      </c>
      <c r="B66" s="141" t="s">
        <v>183</v>
      </c>
    </row>
    <row r="67" s="141" customFormat="1" ht="10.5">
      <c r="B67" s="141" t="s">
        <v>184</v>
      </c>
    </row>
  </sheetData>
  <sheetProtection/>
  <mergeCells count="136">
    <mergeCell ref="A6:H6"/>
    <mergeCell ref="A7:H7"/>
    <mergeCell ref="A9:H9"/>
    <mergeCell ref="I2:J2"/>
    <mergeCell ref="H4:J4"/>
    <mergeCell ref="K61:K62"/>
    <mergeCell ref="H59:H60"/>
    <mergeCell ref="I59:I60"/>
    <mergeCell ref="J59:J60"/>
    <mergeCell ref="K59:K60"/>
    <mergeCell ref="H57:H58"/>
    <mergeCell ref="I57:I58"/>
    <mergeCell ref="J57:J58"/>
    <mergeCell ref="K57:K58"/>
    <mergeCell ref="H55:H56"/>
    <mergeCell ref="I55:I56"/>
    <mergeCell ref="J55:J56"/>
    <mergeCell ref="K55:K56"/>
    <mergeCell ref="H53:H54"/>
    <mergeCell ref="I53:I54"/>
    <mergeCell ref="J53:J54"/>
    <mergeCell ref="K53:K54"/>
    <mergeCell ref="H51:H52"/>
    <mergeCell ref="I51:I52"/>
    <mergeCell ref="J51:J52"/>
    <mergeCell ref="K51:K52"/>
    <mergeCell ref="H49:H50"/>
    <mergeCell ref="I49:I50"/>
    <mergeCell ref="J49:J50"/>
    <mergeCell ref="K49:K50"/>
    <mergeCell ref="H47:H48"/>
    <mergeCell ref="I47:I48"/>
    <mergeCell ref="J47:J48"/>
    <mergeCell ref="K47:K48"/>
    <mergeCell ref="H45:H46"/>
    <mergeCell ref="I45:I46"/>
    <mergeCell ref="J45:J46"/>
    <mergeCell ref="K45:K46"/>
    <mergeCell ref="H43:H44"/>
    <mergeCell ref="I43:I44"/>
    <mergeCell ref="J43:J44"/>
    <mergeCell ref="K43:K44"/>
    <mergeCell ref="H41:H42"/>
    <mergeCell ref="I41:I42"/>
    <mergeCell ref="J41:J42"/>
    <mergeCell ref="K41:K42"/>
    <mergeCell ref="H39:H40"/>
    <mergeCell ref="I39:I40"/>
    <mergeCell ref="J39:J40"/>
    <mergeCell ref="K39:K40"/>
    <mergeCell ref="H37:H38"/>
    <mergeCell ref="I37:I38"/>
    <mergeCell ref="J37:J38"/>
    <mergeCell ref="K37:K38"/>
    <mergeCell ref="H35:H36"/>
    <mergeCell ref="I35:I36"/>
    <mergeCell ref="J35:J36"/>
    <mergeCell ref="K35:K36"/>
    <mergeCell ref="H33:H34"/>
    <mergeCell ref="I33:I34"/>
    <mergeCell ref="J33:J34"/>
    <mergeCell ref="K33:K34"/>
    <mergeCell ref="H31:H32"/>
    <mergeCell ref="I31:I32"/>
    <mergeCell ref="J31:J32"/>
    <mergeCell ref="K31:K32"/>
    <mergeCell ref="H29:H30"/>
    <mergeCell ref="I29:I30"/>
    <mergeCell ref="J29:J30"/>
    <mergeCell ref="K29:K30"/>
    <mergeCell ref="H27:H28"/>
    <mergeCell ref="I27:I28"/>
    <mergeCell ref="J27:J28"/>
    <mergeCell ref="K27:K28"/>
    <mergeCell ref="H25:H26"/>
    <mergeCell ref="I25:I26"/>
    <mergeCell ref="J25:J26"/>
    <mergeCell ref="K25:K26"/>
    <mergeCell ref="K21:K22"/>
    <mergeCell ref="H23:H24"/>
    <mergeCell ref="I23:I24"/>
    <mergeCell ref="J23:J24"/>
    <mergeCell ref="K23:K24"/>
    <mergeCell ref="K17:K18"/>
    <mergeCell ref="H19:H20"/>
    <mergeCell ref="I19:I20"/>
    <mergeCell ref="J19:J20"/>
    <mergeCell ref="K19:K20"/>
    <mergeCell ref="K13:K14"/>
    <mergeCell ref="H15:H16"/>
    <mergeCell ref="I15:I16"/>
    <mergeCell ref="J15:J16"/>
    <mergeCell ref="K15:K16"/>
    <mergeCell ref="G59:G60"/>
    <mergeCell ref="H13:H14"/>
    <mergeCell ref="I13:I14"/>
    <mergeCell ref="J13:J14"/>
    <mergeCell ref="H17:H18"/>
    <mergeCell ref="I17:I18"/>
    <mergeCell ref="J17:J18"/>
    <mergeCell ref="H21:H22"/>
    <mergeCell ref="I21:I22"/>
    <mergeCell ref="J21:J22"/>
    <mergeCell ref="G57:G58"/>
    <mergeCell ref="G55:G56"/>
    <mergeCell ref="A3:K3"/>
    <mergeCell ref="G23:G24"/>
    <mergeCell ref="A8:I8"/>
    <mergeCell ref="A10:I10"/>
    <mergeCell ref="G21:G22"/>
    <mergeCell ref="G19:G20"/>
    <mergeCell ref="G13:G14"/>
    <mergeCell ref="G17:G18"/>
    <mergeCell ref="G61:G62"/>
    <mergeCell ref="H61:H62"/>
    <mergeCell ref="I61:I62"/>
    <mergeCell ref="J61:J62"/>
    <mergeCell ref="H64:I64"/>
    <mergeCell ref="H63:I63"/>
    <mergeCell ref="G25:G26"/>
    <mergeCell ref="G31:G32"/>
    <mergeCell ref="G29:G30"/>
    <mergeCell ref="G41:G42"/>
    <mergeCell ref="G47:G48"/>
    <mergeCell ref="G45:G46"/>
    <mergeCell ref="G51:G52"/>
    <mergeCell ref="G49:G50"/>
    <mergeCell ref="G53:G54"/>
    <mergeCell ref="G43:G44"/>
    <mergeCell ref="G15:G16"/>
    <mergeCell ref="A12:F12"/>
    <mergeCell ref="G33:G34"/>
    <mergeCell ref="G39:G40"/>
    <mergeCell ref="G37:G38"/>
    <mergeCell ref="G27:G28"/>
    <mergeCell ref="G35:G36"/>
  </mergeCells>
  <printOptions/>
  <pageMargins left="0.7874015748031497" right="0.1968503937007874" top="0.5905511811023623" bottom="0.3937007874015748" header="0.3937007874015748" footer="0.196850393700787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24"/>
  <sheetViews>
    <sheetView zoomScaleSheetLayoutView="100" workbookViewId="0" topLeftCell="A1">
      <selection activeCell="L19" sqref="L19"/>
    </sheetView>
  </sheetViews>
  <sheetFormatPr defaultColWidth="9.00390625" defaultRowHeight="13.5"/>
  <cols>
    <col min="1" max="1" width="3.125" style="99" bestFit="1" customWidth="1"/>
    <col min="2" max="2" width="4.125" style="99" customWidth="1"/>
    <col min="3" max="3" width="10.125" style="99" customWidth="1"/>
    <col min="4" max="4" width="3.25390625" style="99" customWidth="1"/>
    <col min="5" max="5" width="10.625" style="99" customWidth="1"/>
    <col min="6" max="6" width="3.125" style="99" bestFit="1" customWidth="1"/>
    <col min="7" max="7" width="19.125" style="99" customWidth="1"/>
    <col min="8" max="8" width="10.625" style="99" customWidth="1"/>
    <col min="9" max="9" width="5.625" style="99" customWidth="1"/>
    <col min="10" max="10" width="15.625" style="99" customWidth="1"/>
    <col min="11" max="11" width="5.625" style="99" bestFit="1" customWidth="1"/>
    <col min="12" max="16384" width="9.00390625" style="99" customWidth="1"/>
  </cols>
  <sheetData>
    <row r="1" ht="12.75" thickBot="1">
      <c r="A1" s="98" t="s">
        <v>225</v>
      </c>
    </row>
    <row r="2" spans="1:11" ht="15" thickBot="1">
      <c r="A2" s="100"/>
      <c r="B2" s="100"/>
      <c r="C2" s="100"/>
      <c r="D2" s="100"/>
      <c r="E2" s="100"/>
      <c r="F2" s="101"/>
      <c r="H2" s="102" t="s">
        <v>0</v>
      </c>
      <c r="I2" s="797" t="str">
        <f>'様式-共1-Ⅱ①共通（JV，CPD）'!$G$2</f>
        <v>120510089</v>
      </c>
      <c r="J2" s="798"/>
      <c r="K2" s="103"/>
    </row>
    <row r="3" spans="1:11" ht="14.25">
      <c r="A3" s="100"/>
      <c r="B3" s="100"/>
      <c r="C3" s="100"/>
      <c r="D3" s="100"/>
      <c r="E3" s="100"/>
      <c r="F3" s="101"/>
      <c r="H3" s="100"/>
      <c r="I3" s="168"/>
      <c r="J3" s="168"/>
      <c r="K3" s="168"/>
    </row>
    <row r="4" spans="1:11" ht="30" customHeight="1">
      <c r="A4" s="788" t="s">
        <v>226</v>
      </c>
      <c r="B4" s="788"/>
      <c r="C4" s="788"/>
      <c r="D4" s="788"/>
      <c r="E4" s="788"/>
      <c r="F4" s="788"/>
      <c r="G4" s="788"/>
      <c r="H4" s="788"/>
      <c r="I4" s="788"/>
      <c r="J4" s="788"/>
      <c r="K4" s="788"/>
    </row>
    <row r="5" ht="14.25" customHeight="1"/>
    <row r="6" ht="14.25" customHeight="1">
      <c r="I6" s="169" t="s">
        <v>227</v>
      </c>
    </row>
    <row r="7" ht="14.25" customHeight="1"/>
    <row r="8" ht="14.25" customHeight="1">
      <c r="B8" s="169" t="s">
        <v>228</v>
      </c>
    </row>
    <row r="9" spans="8:10" ht="14.25" customHeight="1">
      <c r="H9" s="805" t="s">
        <v>229</v>
      </c>
      <c r="I9" s="806"/>
      <c r="J9" s="806"/>
    </row>
    <row r="10" spans="8:10" ht="14.25" customHeight="1">
      <c r="H10" s="805" t="s">
        <v>230</v>
      </c>
      <c r="I10" s="806"/>
      <c r="J10" s="806"/>
    </row>
    <row r="11" spans="8:10" ht="14.25" customHeight="1">
      <c r="H11" s="805" t="s">
        <v>301</v>
      </c>
      <c r="I11" s="806"/>
      <c r="J11" s="806"/>
    </row>
    <row r="12" ht="14.25" customHeight="1"/>
    <row r="13" ht="14.25" customHeight="1"/>
    <row r="14" ht="14.25" customHeight="1">
      <c r="C14" s="169" t="s">
        <v>231</v>
      </c>
    </row>
    <row r="15" ht="14.25" customHeight="1"/>
    <row r="16" spans="1:11" ht="14.25" customHeight="1">
      <c r="A16" s="804" t="s">
        <v>232</v>
      </c>
      <c r="B16" s="804"/>
      <c r="C16" s="804"/>
      <c r="D16" s="804"/>
      <c r="E16" s="804"/>
      <c r="F16" s="804"/>
      <c r="G16" s="804"/>
      <c r="H16" s="804"/>
      <c r="I16" s="804"/>
      <c r="J16" s="804"/>
      <c r="K16" s="804"/>
    </row>
    <row r="17" ht="14.25" customHeight="1"/>
    <row r="18" spans="2:10" ht="14.25" customHeight="1">
      <c r="B18" s="807" t="s">
        <v>233</v>
      </c>
      <c r="C18" s="807"/>
      <c r="D18" s="807"/>
      <c r="E18" s="807" t="s">
        <v>234</v>
      </c>
      <c r="F18" s="807"/>
      <c r="G18" s="807"/>
      <c r="H18" s="807" t="s">
        <v>235</v>
      </c>
      <c r="I18" s="808"/>
      <c r="J18" s="170" t="s">
        <v>236</v>
      </c>
    </row>
    <row r="19" spans="2:10" ht="39.75" customHeight="1">
      <c r="B19" s="802"/>
      <c r="C19" s="802"/>
      <c r="D19" s="802"/>
      <c r="E19" s="802"/>
      <c r="F19" s="802"/>
      <c r="G19" s="802"/>
      <c r="H19" s="802"/>
      <c r="I19" s="803"/>
      <c r="J19" s="171"/>
    </row>
    <row r="20" spans="2:10" ht="39.75" customHeight="1">
      <c r="B20" s="802"/>
      <c r="C20" s="802"/>
      <c r="D20" s="802"/>
      <c r="E20" s="802"/>
      <c r="F20" s="802"/>
      <c r="G20" s="802"/>
      <c r="H20" s="802"/>
      <c r="I20" s="803"/>
      <c r="J20" s="171"/>
    </row>
    <row r="21" spans="2:10" ht="39.75" customHeight="1">
      <c r="B21" s="802"/>
      <c r="C21" s="802"/>
      <c r="D21" s="802"/>
      <c r="E21" s="802"/>
      <c r="F21" s="802"/>
      <c r="G21" s="802"/>
      <c r="H21" s="802"/>
      <c r="I21" s="803"/>
      <c r="J21" s="171"/>
    </row>
    <row r="22" spans="2:10" ht="39.75" customHeight="1">
      <c r="B22" s="802"/>
      <c r="C22" s="802"/>
      <c r="D22" s="802"/>
      <c r="E22" s="802"/>
      <c r="F22" s="802"/>
      <c r="G22" s="802"/>
      <c r="H22" s="802"/>
      <c r="I22" s="803"/>
      <c r="J22" s="171"/>
    </row>
    <row r="23" spans="2:10" ht="39.75" customHeight="1">
      <c r="B23" s="802"/>
      <c r="C23" s="802"/>
      <c r="D23" s="802"/>
      <c r="E23" s="802"/>
      <c r="F23" s="802"/>
      <c r="G23" s="802"/>
      <c r="H23" s="802"/>
      <c r="I23" s="803"/>
      <c r="J23" s="171"/>
    </row>
    <row r="24" spans="2:10" ht="39.75" customHeight="1">
      <c r="B24" s="802"/>
      <c r="C24" s="802"/>
      <c r="D24" s="802"/>
      <c r="E24" s="802"/>
      <c r="F24" s="802"/>
      <c r="G24" s="802"/>
      <c r="H24" s="802"/>
      <c r="I24" s="803"/>
      <c r="J24" s="171"/>
    </row>
    <row r="25" ht="14.25" customHeight="1"/>
    <row r="26" ht="14.25" customHeight="1"/>
    <row r="27" ht="14.25" customHeight="1"/>
    <row r="28" ht="14.25" customHeight="1"/>
    <row r="29" ht="14.25" customHeight="1"/>
    <row r="30" ht="14.25" customHeight="1"/>
  </sheetData>
  <mergeCells count="27">
    <mergeCell ref="H21:I21"/>
    <mergeCell ref="B22:D22"/>
    <mergeCell ref="E22:G22"/>
    <mergeCell ref="H22:I22"/>
    <mergeCell ref="B21:D21"/>
    <mergeCell ref="E21:G21"/>
    <mergeCell ref="E18:G18"/>
    <mergeCell ref="H18:I18"/>
    <mergeCell ref="B19:D19"/>
    <mergeCell ref="E19:G19"/>
    <mergeCell ref="H19:I19"/>
    <mergeCell ref="I2:J2"/>
    <mergeCell ref="B20:D20"/>
    <mergeCell ref="E20:G20"/>
    <mergeCell ref="H20:I20"/>
    <mergeCell ref="A4:K4"/>
    <mergeCell ref="A16:K16"/>
    <mergeCell ref="H9:J9"/>
    <mergeCell ref="H10:J10"/>
    <mergeCell ref="H11:J11"/>
    <mergeCell ref="B18:D18"/>
    <mergeCell ref="B24:D24"/>
    <mergeCell ref="E24:G24"/>
    <mergeCell ref="H24:I24"/>
    <mergeCell ref="B23:D23"/>
    <mergeCell ref="E23:G23"/>
    <mergeCell ref="H23:I23"/>
  </mergeCells>
  <printOptions/>
  <pageMargins left="0.7874015748031497" right="0.1968503937007874" top="0.5905511811023623" bottom="0.3937007874015748" header="0.3937007874015748"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仙台市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都市整備局</dc:creator>
  <cp:keywords/>
  <dc:description/>
  <cp:lastModifiedBy>仙台市</cp:lastModifiedBy>
  <cp:lastPrinted>2012-05-27T17:03:53Z</cp:lastPrinted>
  <dcterms:created xsi:type="dcterms:W3CDTF">2010-05-27T06:44:32Z</dcterms:created>
  <dcterms:modified xsi:type="dcterms:W3CDTF">2012-05-28T10:35:11Z</dcterms:modified>
  <cp:category/>
  <cp:version/>
  <cp:contentType/>
  <cp:contentStatus/>
</cp:coreProperties>
</file>