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495" tabRatio="876" activeTab="0"/>
  </bookViews>
  <sheets>
    <sheet name="様式-共1-Ⅰ　共通（JV，CPD）" sheetId="1" r:id="rId1"/>
    <sheet name="様式-共2（JV）" sheetId="2" r:id="rId2"/>
    <sheet name="様式-共3（工事成績)" sheetId="3" r:id="rId3"/>
    <sheet name="様式-共4（CPD）" sheetId="4" r:id="rId4"/>
    <sheet name="様式-共5（地域貢献）" sheetId="5" r:id="rId5"/>
    <sheet name="様式-共6（東日本大震災対応）" sheetId="6" r:id="rId6"/>
    <sheet name="参考様式-2（被災者等雇用）" sheetId="7" r:id="rId7"/>
  </sheets>
  <definedNames>
    <definedName name="_xlnm.Print_Area" localSheetId="6">'参考様式-2（被災者等雇用）'!$A$1:$K$30</definedName>
    <definedName name="_xlnm.Print_Area" localSheetId="0">'様式-共1-Ⅰ　共通（JV，CPD）'!$A$1:$M$47</definedName>
    <definedName name="_xlnm.Print_Area" localSheetId="1">'様式-共2（JV）'!$A$1:$O$51</definedName>
    <definedName name="_xlnm.Print_Area" localSheetId="2">'様式-共3（工事成績)'!$A$1:$G$61</definedName>
    <definedName name="_xlnm.Print_Area" localSheetId="3">'様式-共4（CPD）'!$A$1:$M$42</definedName>
    <definedName name="_xlnm.Print_Area" localSheetId="4">'様式-共5（地域貢献）'!$A$1:$K$35</definedName>
    <definedName name="_xlnm.Print_Area" localSheetId="5">'様式-共6（東日本大震災対応）'!$A$1:$L$37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<sst xmlns="http://schemas.openxmlformats.org/spreadsheetml/2006/main" count="340" uniqueCount="258">
  <si>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</si>
  <si>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</si>
  <si>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</si>
  <si>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</si>
  <si>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</si>
  <si>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</si>
  <si>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</si>
  <si>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</si>
  <si>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</si>
  <si>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</si>
  <si>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</si>
  <si>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</si>
  <si>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</si>
  <si>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</si>
  <si>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</si>
  <si>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</si>
  <si>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</si>
  <si>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</si>
  <si>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</si>
  <si>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</si>
  <si>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</si>
  <si>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</si>
  <si>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</si>
  <si>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</si>
  <si>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</si>
  <si>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</si>
  <si>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</si>
  <si>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</si>
  <si>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</si>
  <si>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</si>
  <si>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</si>
  <si>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</si>
  <si>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</si>
  <si>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t>
  </si>
  <si>
    <t>　　　 詳しくは操作マニュアル及び仙台市電子入札ポータルサイトをご覧下さい。</t>
  </si>
  <si>
    <t>企業の
評価</t>
  </si>
  <si>
    <t>ケ　継続教育（CPD）の取組状況</t>
  </si>
  <si>
    <t>確認</t>
  </si>
  <si>
    <t>□□</t>
  </si>
  <si>
    <t>ア　過去5ヶ年度における工事成績評定点
　　（平均点）</t>
  </si>
  <si>
    <t>イ　過去10ヶ年度及び現年度における
　　同種工事の施工実績</t>
  </si>
  <si>
    <t>ウ　過去5ヶ年度及び現年度における
　　仙台市優良建設工事表彰歴</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</si>
  <si>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</si>
  <si>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</si>
  <si>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</si>
  <si>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</si>
  <si>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</si>
  <si>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</si>
  <si>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</si>
  <si>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</si>
  <si>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</si>
  <si>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</si>
  <si>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</si>
  <si>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</si>
  <si>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</si>
  <si>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</si>
  <si>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</si>
  <si>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</si>
  <si>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</si>
  <si>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同種工事の施工実績の有無</t>
  </si>
  <si>
    <t>実績の有無</t>
  </si>
  <si>
    <t>同種工事のCORINS登録</t>
  </si>
  <si>
    <t>　建設業許可番号
　　　　＋CORINS登録番号</t>
  </si>
  <si>
    <t>＋</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</si>
  <si>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</si>
  <si>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</si>
  <si>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</si>
  <si>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</si>
  <si>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</si>
  <si>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</si>
  <si>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</si>
  <si>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</si>
  <si>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</si>
  <si>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</si>
  <si>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</si>
  <si>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</si>
  <si>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</si>
  <si>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</si>
  <si>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</si>
  <si>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</si>
  <si>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</si>
  <si>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</si>
  <si>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</si>
  <si>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</si>
  <si>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</si>
  <si>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</si>
  <si>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</si>
  <si>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</si>
  <si>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</si>
  <si>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</si>
  <si>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</si>
  <si>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</si>
  <si>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</si>
  <si>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</si>
  <si>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</si>
  <si>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</si>
  <si>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</si>
  <si>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</si>
  <si>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</si>
  <si>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</si>
  <si>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</si>
  <si>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</si>
  <si>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</si>
  <si>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</si>
  <si>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</si>
  <si>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</si>
  <si>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</si>
  <si>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</si>
  <si>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当該工事の工種に適用のない評価項目(欄)については，記入しないこと。</t>
  </si>
  <si>
    <t>注3</t>
  </si>
  <si>
    <t>記入にあたっては，入札公告の「総合評価に関する説明書」をお読み下さい。</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</si>
  <si>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</si>
  <si>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</si>
  <si>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</si>
  <si>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</si>
  <si>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</si>
  <si>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</si>
  <si>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</si>
  <si>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</si>
  <si>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発注機関</t>
  </si>
  <si>
    <t>工事名称</t>
  </si>
  <si>
    <t>請負金額</t>
  </si>
  <si>
    <t>施工場所</t>
  </si>
  <si>
    <t>工事概要　</t>
  </si>
  <si>
    <t>従事期間</t>
  </si>
  <si>
    <t>従事した役割</t>
  </si>
  <si>
    <t>従事時の保有資格</t>
  </si>
  <si>
    <t>資格名称</t>
  </si>
  <si>
    <t>評定点の有無</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</si>
  <si>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</si>
  <si>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</si>
  <si>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</si>
  <si>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</si>
  <si>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</si>
  <si>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</si>
  <si>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</si>
  <si>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</si>
  <si>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</si>
  <si>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</si>
  <si>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</si>
  <si>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</si>
  <si>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</si>
  <si>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</si>
  <si>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</si>
  <si>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</si>
  <si>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</si>
  <si>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</si>
  <si>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</si>
  <si>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</si>
  <si>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</si>
  <si>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</si>
  <si>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</si>
  <si>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</si>
  <si>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ト　東日本大震災における緊急工事等の従事実績</t>
  </si>
  <si>
    <t>ナ　東日本大震災による「被災者等」の雇用実績</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</si>
  <si>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</si>
  <si>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</si>
  <si>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</si>
  <si>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</si>
  <si>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</si>
  <si>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</si>
  <si>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</si>
  <si>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</si>
  <si>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</si>
  <si>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</si>
  <si>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</si>
  <si>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</si>
  <si>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</si>
  <si>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</si>
  <si>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</si>
  <si>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</si>
  <si>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</si>
  <si>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</si>
  <si>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</si>
  <si>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</si>
  <si>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</si>
  <si>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</si>
  <si>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</si>
  <si>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</si>
  <si>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</si>
  <si>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</si>
  <si>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</si>
  <si>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</si>
  <si>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</si>
  <si>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</si>
  <si>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</si>
  <si>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</si>
  <si>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</si>
  <si>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</si>
  <si>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</si>
  <si>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</si>
  <si>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</si>
  <si>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</si>
  <si>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</si>
  <si>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</si>
  <si>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</si>
  <si>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</si>
  <si>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</si>
  <si>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</si>
  <si>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</si>
  <si>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</si>
  <si>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参考様式-2</t>
  </si>
  <si>
    <t>代表者名　　　　　　　　　　　　　　　㊞</t>
  </si>
  <si>
    <t>過去5ヵ年度における工事成績評定点（一覧表）</t>
  </si>
  <si>
    <t>会社名　→</t>
  </si>
  <si>
    <t>件数→</t>
  </si>
  <si>
    <t>発注担当課</t>
  </si>
  <si>
    <t>評定点</t>
  </si>
  <si>
    <t>番号</t>
  </si>
  <si>
    <t>平均点→
（自動計算）</t>
  </si>
  <si>
    <t>※1　直前の5ヵ年度に工事成績評点が無いものは何も入力しないこと。</t>
  </si>
  <si>
    <t>契約番号</t>
  </si>
  <si>
    <t>※2　対象工事と同種の工事区分のみを記載すること。。</t>
  </si>
  <si>
    <t>※3　入札形態が共同企業体の場合は、共同企業体を構成する企業のうち代表者の企業とする。</t>
  </si>
  <si>
    <t>※4　共同企業体としての工事成績評定点は、出資比率が20%以上の企業に限る。</t>
  </si>
  <si>
    <t>※5　共同企業体による実績の場合には、出資比率を示す書類を添付すること。</t>
  </si>
  <si>
    <t>※様式-共3(工事成績)のとおり</t>
  </si>
  <si>
    <t>工事実績情報（CORINS）の登録がある場合は，発注機関及び工事名称のみ記入</t>
  </si>
  <si>
    <t>工事実績情報（CORINS）の登録がある場合は，発注機関及び工事名称のみ記入</t>
  </si>
  <si>
    <t>様式-共6</t>
  </si>
  <si>
    <r>
      <t>チェック　</t>
    </r>
    <r>
      <rPr>
        <sz val="12"/>
        <rFont val="ＭＳ Ｐゴシック"/>
        <family val="3"/>
      </rPr>
      <t>□</t>
    </r>
  </si>
  <si>
    <t>主 任
技術者</t>
  </si>
  <si>
    <t>監 理
技術者</t>
  </si>
  <si>
    <t>現 場
代理人</t>
  </si>
  <si>
    <t>発注担当課</t>
  </si>
  <si>
    <t>完成検査
年月日</t>
  </si>
  <si>
    <t>工事件名</t>
  </si>
  <si>
    <t>キ.工事成績評定点</t>
  </si>
  <si>
    <t>←平均点</t>
  </si>
  <si>
    <t>完成検査年月日</t>
  </si>
  <si>
    <r>
      <t xml:space="preserve">従事率
(%)
</t>
    </r>
    <r>
      <rPr>
        <sz val="9"/>
        <color indexed="10"/>
        <rFont val="ＭＳ Ｐゴシック"/>
        <family val="3"/>
      </rPr>
      <t>90%以上</t>
    </r>
  </si>
  <si>
    <t>JV工事の場合
出資比率
(20%以上のみ記載)</t>
  </si>
  <si>
    <t>様式-共3　工事成績(一覧表）</t>
  </si>
  <si>
    <t>エ　過去3ヶ月における
　　不誠実な行為又は労働災害等</t>
  </si>
  <si>
    <t>※活動実績は，様式-共5に詳しい内容を記載すること。　</t>
  </si>
  <si>
    <t>様式-共1-Ⅰ　共通（JV，CPD）</t>
  </si>
  <si>
    <t>様式-共2　JV</t>
  </si>
  <si>
    <t>　ア.工事成績評定点（平均点）
　◆代表者</t>
  </si>
  <si>
    <t>イ.同種工事の施工実績 　◆代表者</t>
  </si>
  <si>
    <t>ウ.仙台市優良建設工事表彰歴
　◆代表者</t>
  </si>
  <si>
    <t>エ.不誠実な行為又は労働災害等
  ◇構成員すべて（積上げ）</t>
  </si>
  <si>
    <t>オ.品質管理システムの
　　認証取得状況　　◆代表者</t>
  </si>
  <si>
    <t>シ.障害者の雇用促進状況
　◆代表者</t>
  </si>
  <si>
    <t>ス.環境管理システムの
　認証等の取得状況
　◆代表者</t>
  </si>
  <si>
    <t>ソ.下請負における
　　地元発注推進企業顕彰歴
　◆代表者</t>
  </si>
  <si>
    <t>タ.地域貢献活動等の実績
　□構成員いずれか1社</t>
  </si>
  <si>
    <t>チ.防災に関する
　　応援協定等の締結実績
　□構成員いずれか1社　</t>
  </si>
  <si>
    <t>ツ.緊急工事登録等への
　　取組み実績
　□構成員いずれか1社</t>
  </si>
  <si>
    <t>テ.困難業務等の従事実績
　□構成員いずれか1社</t>
  </si>
  <si>
    <t>コ.建設業退職金共済制度等の
　　加入状況
　　◇構成員すべて</t>
  </si>
  <si>
    <t>　</t>
  </si>
  <si>
    <t>←構成員1（代表者）</t>
  </si>
  <si>
    <t>←構成員2</t>
  </si>
  <si>
    <t>←構成員3</t>
  </si>
  <si>
    <t>サ.企業年金制度の加入状況
　　◇構成員すべて</t>
  </si>
  <si>
    <t>※対象期間は，平成24年度，平成25年度及び当該工事の公告日までとします。</t>
  </si>
  <si>
    <t>140510131</t>
  </si>
  <si>
    <t>仙台市立上杉山通小学校校舎増築及びプール改築その他工事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</si>
</sst>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411]ge\.m\.d;@"/>
  </numFmts>
  <fonts count="6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color indexed="10"/>
      <name val="ＭＳ Ｐゴシック"/>
      <family val="3"/>
    </font>
    <font>
      <sz val="10"/>
      <color indexed="63"/>
      <name val="ＭＳ Ｐゴシック"/>
      <family val="3"/>
    </font>
    <font>
      <sz val="14"/>
      <color indexed="63"/>
      <name val="ＭＳ Ｐゴシック"/>
      <family val="3"/>
    </font>
    <font>
      <sz val="11"/>
      <color indexed="63"/>
      <name val="ＭＳ Ｐゴシック"/>
      <family val="3"/>
    </font>
    <font>
      <sz val="8"/>
      <color indexed="63"/>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thin"/>
      <bottom style="dotted"/>
    </border>
    <border>
      <left style="thin"/>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dotted"/>
      <bottom style="dott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color indexed="63"/>
      </left>
      <right style="thin"/>
      <top style="medium"/>
      <bottom style="medium"/>
    </border>
    <border>
      <left style="thin"/>
      <right>
        <color indexed="63"/>
      </right>
      <top style="dotted"/>
      <bottom style="thin"/>
    </border>
    <border>
      <left>
        <color indexed="63"/>
      </left>
      <right style="medium"/>
      <top style="dotted"/>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thin"/>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69" applyFont="1" applyFill="1" applyAlignment="1">
      <alignment vertical="top"/>
      <protection/>
    </xf>
    <xf numFmtId="0" fontId="2" fillId="0" borderId="0" xfId="69" applyFont="1" applyFill="1" applyBorder="1" applyAlignment="1">
      <alignment horizontal="left" vertical="center"/>
      <protection/>
    </xf>
    <xf numFmtId="0" fontId="2" fillId="0" borderId="0" xfId="69" applyFont="1" applyFill="1" applyAlignment="1">
      <alignment vertical="center"/>
      <protection/>
    </xf>
    <xf numFmtId="0" fontId="5" fillId="0" borderId="0" xfId="69" applyFont="1" applyFill="1" applyAlignment="1">
      <alignment horizontal="center" vertical="center"/>
      <protection/>
    </xf>
    <xf numFmtId="0" fontId="2" fillId="0" borderId="10" xfId="69" applyFont="1" applyFill="1" applyBorder="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1" xfId="69" applyFont="1" applyFill="1" applyBorder="1" applyAlignment="1">
      <alignment horizontal="center" vertical="center"/>
      <protection/>
    </xf>
    <xf numFmtId="0" fontId="2" fillId="0" borderId="12" xfId="69" applyFont="1" applyFill="1" applyBorder="1" applyAlignment="1">
      <alignment/>
      <protection/>
    </xf>
    <xf numFmtId="0" fontId="2" fillId="0" borderId="0" xfId="69" applyFont="1" applyFill="1" applyBorder="1" applyAlignment="1">
      <alignment horizontal="center" vertical="center"/>
      <protection/>
    </xf>
    <xf numFmtId="176" fontId="2" fillId="0" borderId="0" xfId="69" applyNumberFormat="1"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3"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0" xfId="69" applyFont="1" applyFill="1" applyBorder="1" applyAlignment="1">
      <alignment horizontal="center" vertical="top" wrapText="1"/>
      <protection/>
    </xf>
    <xf numFmtId="0" fontId="2" fillId="0" borderId="0" xfId="69" applyFont="1" applyFill="1" applyBorder="1" applyAlignment="1">
      <alignment horizontal="center"/>
      <protection/>
    </xf>
    <xf numFmtId="0" fontId="2" fillId="0" borderId="0" xfId="69" applyFont="1" applyFill="1" applyBorder="1" applyAlignment="1">
      <alignment vertical="top"/>
      <protection/>
    </xf>
    <xf numFmtId="0" fontId="9" fillId="33" borderId="14" xfId="69" applyFont="1" applyFill="1" applyBorder="1" applyAlignment="1" applyProtection="1">
      <alignment horizontal="center" vertical="center"/>
      <protection/>
    </xf>
    <xf numFmtId="176" fontId="2" fillId="0" borderId="13" xfId="69" applyNumberFormat="1" applyFont="1" applyFill="1" applyBorder="1" applyAlignment="1">
      <alignment vertical="center"/>
      <protection/>
    </xf>
    <xf numFmtId="0" fontId="2" fillId="0" borderId="0" xfId="69" applyFont="1" applyFill="1" applyBorder="1" applyAlignment="1">
      <alignment horizontal="center" vertical="top"/>
      <protection/>
    </xf>
    <xf numFmtId="176" fontId="2" fillId="0" borderId="0" xfId="69" applyNumberFormat="1" applyFont="1" applyFill="1" applyBorder="1" applyAlignment="1">
      <alignment horizontal="center" vertical="top"/>
      <protection/>
    </xf>
    <xf numFmtId="0" fontId="2" fillId="0" borderId="15" xfId="69" applyFont="1" applyFill="1" applyBorder="1" applyAlignment="1">
      <alignment horizontal="center" vertical="center"/>
      <protection/>
    </xf>
    <xf numFmtId="0" fontId="2" fillId="0" borderId="16" xfId="69" applyFont="1" applyFill="1" applyBorder="1" applyAlignment="1">
      <alignment horizontal="center" vertical="center" wrapText="1"/>
      <protection/>
    </xf>
    <xf numFmtId="0" fontId="2" fillId="0" borderId="17" xfId="69" applyFont="1" applyFill="1" applyBorder="1" applyAlignment="1">
      <alignment vertical="center" wrapText="1"/>
      <protection/>
    </xf>
    <xf numFmtId="0" fontId="9" fillId="0" borderId="0" xfId="69" applyFont="1" applyFill="1" applyBorder="1" applyAlignment="1" applyProtection="1">
      <alignment horizontal="center" vertical="center"/>
      <protection/>
    </xf>
    <xf numFmtId="177" fontId="2" fillId="0" borderId="0" xfId="69" applyNumberFormat="1" applyFont="1" applyFill="1" applyBorder="1" applyAlignment="1">
      <alignment horizontal="right" vertical="center"/>
      <protection/>
    </xf>
    <xf numFmtId="176" fontId="2" fillId="0" borderId="18" xfId="69" applyNumberFormat="1" applyFont="1" applyFill="1" applyBorder="1" applyAlignment="1">
      <alignment horizontal="right" vertical="center"/>
      <protection/>
    </xf>
    <xf numFmtId="0" fontId="2" fillId="0" borderId="17" xfId="69" applyFont="1" applyFill="1" applyBorder="1" applyAlignment="1">
      <alignment vertical="center"/>
      <protection/>
    </xf>
    <xf numFmtId="176" fontId="2" fillId="0" borderId="14" xfId="69" applyNumberFormat="1" applyFont="1" applyFill="1" applyBorder="1" applyAlignment="1">
      <alignment horizontal="right" vertical="center"/>
      <protection/>
    </xf>
    <xf numFmtId="0" fontId="2" fillId="0" borderId="19" xfId="69" applyFont="1" applyFill="1" applyBorder="1" applyAlignment="1">
      <alignment horizontal="center" vertical="center" wrapText="1"/>
      <protection/>
    </xf>
    <xf numFmtId="0" fontId="9" fillId="33" borderId="20" xfId="69" applyFont="1" applyFill="1" applyBorder="1" applyAlignment="1" applyProtection="1">
      <alignment horizontal="center"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9" fillId="33" borderId="23" xfId="69" applyFont="1" applyFill="1" applyBorder="1" applyAlignment="1" applyProtection="1">
      <alignment horizontal="center" vertical="center"/>
      <protection/>
    </xf>
    <xf numFmtId="176" fontId="2" fillId="0" borderId="20" xfId="69" applyNumberFormat="1" applyFont="1" applyFill="1" applyBorder="1" applyAlignment="1">
      <alignment horizontal="right" vertical="center"/>
      <protection/>
    </xf>
    <xf numFmtId="0" fontId="9" fillId="0" borderId="11" xfId="69" applyFont="1" applyFill="1" applyBorder="1" applyAlignment="1">
      <alignment horizontal="center" vertical="center" wrapText="1"/>
      <protection/>
    </xf>
    <xf numFmtId="0" fontId="9" fillId="0" borderId="17" xfId="69" applyFont="1" applyFill="1" applyBorder="1" applyAlignment="1">
      <alignment horizontal="center" vertical="center" wrapText="1"/>
      <protection/>
    </xf>
    <xf numFmtId="0" fontId="2" fillId="0" borderId="17" xfId="69" applyFont="1" applyFill="1" applyBorder="1" applyAlignment="1">
      <alignment horizontal="center" vertical="center"/>
      <protection/>
    </xf>
    <xf numFmtId="0" fontId="9" fillId="0" borderId="17" xfId="69" applyFont="1" applyFill="1" applyBorder="1" applyAlignment="1" applyProtection="1">
      <alignment horizontal="center" vertical="center"/>
      <protection/>
    </xf>
    <xf numFmtId="0" fontId="2" fillId="0" borderId="17" xfId="69" applyFont="1" applyFill="1" applyBorder="1" applyAlignment="1">
      <alignment vertical="top"/>
      <protection/>
    </xf>
    <xf numFmtId="177" fontId="2" fillId="0" borderId="17" xfId="69" applyNumberFormat="1"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0" xfId="69" applyFont="1" applyFill="1" applyBorder="1" applyAlignment="1">
      <alignment horizontal="right" vertical="center"/>
      <protection/>
    </xf>
    <xf numFmtId="42" fontId="2" fillId="0" borderId="0" xfId="69" applyNumberFormat="1" applyFont="1" applyFill="1" applyBorder="1" applyAlignment="1">
      <alignment vertical="center"/>
      <protection/>
    </xf>
    <xf numFmtId="0" fontId="2" fillId="0" borderId="12" xfId="69" applyFont="1" applyFill="1" applyBorder="1" applyAlignment="1">
      <alignment horizontal="center" vertical="top"/>
      <protection/>
    </xf>
    <xf numFmtId="176" fontId="2" fillId="0" borderId="12" xfId="69" applyNumberFormat="1" applyFont="1" applyFill="1" applyBorder="1" applyAlignment="1">
      <alignment horizontal="left" vertical="center"/>
      <protection/>
    </xf>
    <xf numFmtId="0" fontId="2" fillId="0" borderId="12" xfId="69" applyFont="1" applyFill="1" applyBorder="1" applyAlignment="1">
      <alignment vertical="center"/>
      <protection/>
    </xf>
    <xf numFmtId="0" fontId="2" fillId="0" borderId="0" xfId="69" applyFont="1" applyFill="1" applyAlignment="1">
      <alignment horizontal="center" vertical="top"/>
      <protection/>
    </xf>
    <xf numFmtId="0" fontId="11" fillId="0" borderId="0" xfId="69" applyFont="1" applyFill="1" applyAlignment="1">
      <alignment vertical="top"/>
      <protection/>
    </xf>
    <xf numFmtId="0" fontId="5" fillId="0" borderId="14" xfId="69" applyFont="1" applyFill="1" applyBorder="1" applyAlignment="1" applyProtection="1">
      <alignment horizontal="center" vertical="center"/>
      <protection/>
    </xf>
    <xf numFmtId="0" fontId="11" fillId="0" borderId="0" xfId="69" applyFont="1" applyFill="1" applyAlignment="1">
      <alignment horizontal="left" vertical="top" wrapText="1" indent="1"/>
      <protection/>
    </xf>
    <xf numFmtId="0" fontId="11" fillId="0" borderId="0" xfId="69" applyFont="1" applyFill="1" applyAlignment="1">
      <alignment horizontal="left" vertical="top" indent="1"/>
      <protection/>
    </xf>
    <xf numFmtId="0" fontId="11"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0" fontId="11" fillId="0" borderId="0" xfId="69" applyFont="1" applyFill="1" applyAlignment="1">
      <alignment horizontal="left" vertical="center" indent="1"/>
      <protection/>
    </xf>
    <xf numFmtId="0" fontId="11" fillId="0" borderId="0" xfId="69" applyFont="1" applyFill="1" applyBorder="1" applyAlignment="1">
      <alignment horizontal="left" vertical="top" indent="1"/>
      <protection/>
    </xf>
    <xf numFmtId="0" fontId="11" fillId="0" borderId="0" xfId="69" applyFont="1" applyFill="1" applyBorder="1" applyAlignment="1">
      <alignment horizontal="left" vertical="top" wrapText="1" indent="1"/>
      <protection/>
    </xf>
    <xf numFmtId="176" fontId="2" fillId="0" borderId="13" xfId="69" applyNumberFormat="1" applyFont="1" applyFill="1" applyBorder="1" applyAlignment="1">
      <alignment horizontal="center" vertical="center"/>
      <protection/>
    </xf>
    <xf numFmtId="0" fontId="2" fillId="0" borderId="0" xfId="63" applyFont="1" applyBorder="1" applyProtection="1">
      <alignment/>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right"/>
      <protection/>
    </xf>
    <xf numFmtId="0" fontId="2" fillId="0" borderId="0" xfId="63" applyFont="1" applyProtection="1">
      <alignment/>
      <protection/>
    </xf>
    <xf numFmtId="0" fontId="2" fillId="0" borderId="0" xfId="63" applyFont="1" applyAlignment="1" applyProtection="1">
      <alignment horizontal="center" vertical="center"/>
      <protection/>
    </xf>
    <xf numFmtId="0" fontId="2" fillId="0" borderId="17" xfId="63" applyFont="1" applyBorder="1" applyAlignment="1" applyProtection="1">
      <alignment horizontal="center" vertical="center"/>
      <protection/>
    </xf>
    <xf numFmtId="0" fontId="2" fillId="0" borderId="14" xfId="63" applyFont="1" applyBorder="1" applyAlignment="1" applyProtection="1">
      <alignment horizontal="right"/>
      <protection/>
    </xf>
    <xf numFmtId="0" fontId="2" fillId="0" borderId="22" xfId="63" applyFont="1" applyBorder="1" applyAlignment="1" applyProtection="1">
      <alignment horizontal="center" vertical="center" wrapText="1"/>
      <protection/>
    </xf>
    <xf numFmtId="0" fontId="9" fillId="0" borderId="24" xfId="63" applyFont="1" applyBorder="1" applyAlignment="1" applyProtection="1">
      <alignment horizontal="center" vertical="center"/>
      <protection/>
    </xf>
    <xf numFmtId="0" fontId="9" fillId="0" borderId="25" xfId="63" applyFont="1" applyFill="1" applyBorder="1" applyAlignment="1" applyProtection="1">
      <alignment vertical="center"/>
      <protection/>
    </xf>
    <xf numFmtId="0" fontId="9" fillId="0" borderId="12"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9" fillId="0" borderId="0" xfId="63" applyFont="1" applyFill="1" applyBorder="1" applyAlignment="1" applyProtection="1">
      <alignment horizontal="center" vertical="center"/>
      <protection/>
    </xf>
    <xf numFmtId="0" fontId="2" fillId="0" borderId="26" xfId="63" applyFont="1" applyFill="1" applyBorder="1" applyAlignment="1" applyProtection="1">
      <alignment vertical="center"/>
      <protection/>
    </xf>
    <xf numFmtId="49" fontId="9" fillId="0" borderId="27" xfId="63" applyNumberFormat="1" applyFont="1" applyFill="1" applyBorder="1" applyAlignment="1" applyProtection="1">
      <alignment horizontal="center" vertical="center"/>
      <protection/>
    </xf>
    <xf numFmtId="49" fontId="2" fillId="0" borderId="28" xfId="63" applyNumberFormat="1" applyFont="1" applyFill="1" applyBorder="1" applyAlignment="1" applyProtection="1">
      <alignment vertical="center"/>
      <protection/>
    </xf>
    <xf numFmtId="49" fontId="2" fillId="0" borderId="29" xfId="63" applyNumberFormat="1" applyFont="1" applyFill="1" applyBorder="1" applyAlignment="1" applyProtection="1">
      <alignment vertical="center"/>
      <protection/>
    </xf>
    <xf numFmtId="49" fontId="2" fillId="0" borderId="20" xfId="63" applyNumberFormat="1" applyFont="1" applyFill="1" applyBorder="1" applyAlignment="1" applyProtection="1">
      <alignment vertical="center"/>
      <protection/>
    </xf>
    <xf numFmtId="0" fontId="2" fillId="0" borderId="30" xfId="63" applyFont="1" applyBorder="1" applyAlignment="1" applyProtection="1">
      <alignment horizontal="center" vertical="center"/>
      <protection/>
    </xf>
    <xf numFmtId="0" fontId="2" fillId="34" borderId="31" xfId="63" applyFont="1" applyFill="1" applyBorder="1" applyAlignment="1" applyProtection="1">
      <alignment horizontal="center" vertical="top"/>
      <protection locked="0"/>
    </xf>
    <xf numFmtId="0" fontId="2" fillId="0" borderId="16"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24" xfId="63" applyFont="1" applyBorder="1" applyAlignment="1" applyProtection="1">
      <alignment horizontal="center" vertical="center" wrapText="1"/>
      <protection/>
    </xf>
    <xf numFmtId="0" fontId="2" fillId="0" borderId="3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26" xfId="63"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3" xfId="63" applyFont="1" applyBorder="1" applyAlignment="1" applyProtection="1">
      <alignment horizontal="center" vertical="center"/>
      <protection/>
    </xf>
    <xf numFmtId="0" fontId="9" fillId="0" borderId="34"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0" fontId="2" fillId="0" borderId="11" xfId="63" applyFont="1" applyFill="1" applyBorder="1" applyAlignment="1" applyProtection="1">
      <alignment horizontal="center" vertical="center"/>
      <protection/>
    </xf>
    <xf numFmtId="0" fontId="9" fillId="0" borderId="36" xfId="63" applyFont="1" applyBorder="1" applyAlignment="1" applyProtection="1">
      <alignment horizontal="center" vertical="center" wrapText="1"/>
      <protection/>
    </xf>
    <xf numFmtId="0" fontId="2" fillId="0" borderId="22" xfId="63" applyFont="1" applyBorder="1" applyAlignment="1" applyProtection="1">
      <alignment horizontal="right" vertical="center"/>
      <protection/>
    </xf>
    <xf numFmtId="0" fontId="2" fillId="0" borderId="16" xfId="63" applyFont="1" applyBorder="1" applyAlignment="1" applyProtection="1">
      <alignment horizontal="right" vertical="center"/>
      <protection/>
    </xf>
    <xf numFmtId="0" fontId="9" fillId="0" borderId="37" xfId="63" applyFont="1" applyBorder="1" applyAlignment="1" applyProtection="1">
      <alignment horizontal="right" vertical="center" wrapText="1"/>
      <protection/>
    </xf>
    <xf numFmtId="0" fontId="2" fillId="0" borderId="11" xfId="63" applyFont="1" applyFill="1" applyBorder="1" applyAlignment="1" applyProtection="1">
      <alignment horizontal="right" vertical="center"/>
      <protection/>
    </xf>
    <xf numFmtId="0" fontId="2" fillId="0" borderId="22" xfId="63" applyFont="1" applyFill="1" applyBorder="1" applyAlignment="1" applyProtection="1">
      <alignment horizontal="right" vertical="center"/>
      <protection/>
    </xf>
    <xf numFmtId="0" fontId="2" fillId="0" borderId="38" xfId="63" applyFont="1" applyFill="1" applyBorder="1" applyAlignment="1" applyProtection="1">
      <alignment horizontal="right" vertical="center"/>
      <protection/>
    </xf>
    <xf numFmtId="0" fontId="2" fillId="0" borderId="39"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vertical="top"/>
      <protection/>
    </xf>
    <xf numFmtId="0" fontId="11" fillId="0" borderId="0" xfId="63" applyFont="1" applyFill="1" applyBorder="1" applyAlignment="1" applyProtection="1">
      <alignment horizontal="right"/>
      <protection/>
    </xf>
    <xf numFmtId="0" fontId="11" fillId="34" borderId="31" xfId="63" applyFont="1" applyFill="1" applyBorder="1" applyProtection="1">
      <alignment/>
      <protection/>
    </xf>
    <xf numFmtId="0" fontId="11" fillId="0" borderId="0" xfId="63" applyFont="1" applyProtection="1">
      <alignment/>
      <protection/>
    </xf>
    <xf numFmtId="0" fontId="11" fillId="0" borderId="0" xfId="63" applyFont="1" applyAlignment="1" applyProtection="1">
      <alignment horizontal="center" vertical="center"/>
      <protection/>
    </xf>
    <xf numFmtId="0" fontId="11" fillId="0" borderId="31" xfId="63" applyFont="1" applyBorder="1" applyProtection="1">
      <alignment/>
      <protection/>
    </xf>
    <xf numFmtId="0" fontId="11" fillId="0" borderId="0" xfId="63" applyFont="1" applyAlignment="1" applyProtection="1">
      <alignment horizontal="right"/>
      <protection/>
    </xf>
    <xf numFmtId="0" fontId="2" fillId="0" borderId="0" xfId="65" applyFont="1" applyBorder="1" applyProtection="1">
      <alignment/>
      <protection/>
    </xf>
    <xf numFmtId="0" fontId="2" fillId="0" borderId="0" xfId="65" applyFont="1" applyBorder="1" applyAlignment="1" applyProtection="1">
      <alignment horizontal="center" vertical="center"/>
      <protection/>
    </xf>
    <xf numFmtId="0" fontId="2" fillId="0" borderId="0" xfId="65" applyFont="1" applyBorder="1" applyAlignment="1" applyProtection="1">
      <alignment horizontal="right"/>
      <protection/>
    </xf>
    <xf numFmtId="0" fontId="2" fillId="0" borderId="0" xfId="65" applyFont="1" applyProtection="1">
      <alignment/>
      <protection/>
    </xf>
    <xf numFmtId="0" fontId="2" fillId="0" borderId="11" xfId="65" applyFont="1" applyBorder="1" applyAlignment="1" applyProtection="1">
      <alignment horizontal="center" vertical="center"/>
      <protection/>
    </xf>
    <xf numFmtId="0" fontId="2" fillId="0" borderId="14" xfId="65" applyFont="1" applyBorder="1" applyAlignment="1" applyProtection="1">
      <alignment horizontal="right"/>
      <protection/>
    </xf>
    <xf numFmtId="0" fontId="2" fillId="0" borderId="36" xfId="65" applyFont="1" applyBorder="1" applyAlignment="1" applyProtection="1">
      <alignment horizontal="center"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20" xfId="65" applyFont="1" applyFill="1" applyBorder="1" applyAlignment="1" applyProtection="1">
      <alignment vertical="center"/>
      <protection/>
    </xf>
    <xf numFmtId="0" fontId="9" fillId="0" borderId="24" xfId="65" applyFont="1" applyBorder="1" applyAlignment="1" applyProtection="1">
      <alignment horizontal="center" vertical="center"/>
      <protection/>
    </xf>
    <xf numFmtId="0" fontId="2" fillId="0" borderId="25"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horizontal="left" vertical="center"/>
      <protection/>
    </xf>
    <xf numFmtId="0" fontId="2" fillId="0" borderId="0" xfId="65" applyFont="1" applyBorder="1" applyAlignment="1" applyProtection="1">
      <alignment horizontal="left" vertical="center" wrapText="1"/>
      <protection/>
    </xf>
    <xf numFmtId="0" fontId="2" fillId="0" borderId="0" xfId="65" applyFont="1" applyBorder="1" applyAlignment="1" applyProtection="1">
      <alignment vertical="center" wrapText="1"/>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left" vertical="center"/>
      <protection/>
    </xf>
    <xf numFmtId="0" fontId="2" fillId="35" borderId="21" xfId="65" applyFont="1" applyFill="1" applyBorder="1" applyAlignment="1" applyProtection="1">
      <alignment horizontal="center" vertical="center" wrapText="1"/>
      <protection/>
    </xf>
    <xf numFmtId="0" fontId="9" fillId="0" borderId="22" xfId="65" applyFont="1" applyBorder="1" applyAlignment="1" applyProtection="1">
      <alignment horizontal="center" vertical="center"/>
      <protection/>
    </xf>
    <xf numFmtId="0" fontId="2" fillId="0" borderId="20" xfId="65" applyFont="1" applyFill="1" applyBorder="1" applyAlignment="1" applyProtection="1">
      <alignment vertical="center"/>
      <protection/>
    </xf>
    <xf numFmtId="0" fontId="9" fillId="35" borderId="13" xfId="65" applyFont="1" applyFill="1" applyBorder="1" applyAlignment="1" applyProtection="1">
      <alignment horizontal="center" vertical="center" wrapText="1"/>
      <protection/>
    </xf>
    <xf numFmtId="49" fontId="9" fillId="0" borderId="17" xfId="65" applyNumberFormat="1" applyFont="1" applyFill="1" applyBorder="1" applyAlignment="1" applyProtection="1">
      <alignment horizontal="center" vertical="center"/>
      <protection/>
    </xf>
    <xf numFmtId="0" fontId="9" fillId="35" borderId="11" xfId="65" applyFont="1" applyFill="1" applyBorder="1" applyAlignment="1" applyProtection="1">
      <alignment horizontal="center" vertical="center" wrapText="1"/>
      <protection/>
    </xf>
    <xf numFmtId="0" fontId="2" fillId="0" borderId="40" xfId="65" applyFont="1" applyFill="1" applyBorder="1" applyAlignment="1" applyProtection="1">
      <alignment vertical="center"/>
      <protection/>
    </xf>
    <xf numFmtId="0" fontId="2" fillId="0" borderId="41" xfId="65" applyFont="1" applyFill="1" applyBorder="1" applyAlignment="1" applyProtection="1">
      <alignment vertical="center"/>
      <protection/>
    </xf>
    <xf numFmtId="0" fontId="2" fillId="0" borderId="42" xfId="65" applyFont="1" applyFill="1" applyBorder="1" applyAlignment="1" applyProtection="1">
      <alignment vertical="center"/>
      <protection/>
    </xf>
    <xf numFmtId="0" fontId="9" fillId="35" borderId="16" xfId="65" applyFont="1" applyFill="1" applyBorder="1" applyAlignment="1" applyProtection="1">
      <alignment horizontal="center" vertical="center" wrapText="1"/>
      <protection/>
    </xf>
    <xf numFmtId="0" fontId="2" fillId="35" borderId="16" xfId="65" applyFont="1" applyFill="1" applyBorder="1" applyAlignment="1" applyProtection="1">
      <alignment horizontal="center" vertical="center" wrapText="1"/>
      <protection/>
    </xf>
    <xf numFmtId="42" fontId="2" fillId="0" borderId="43" xfId="65" applyNumberFormat="1" applyFont="1" applyFill="1" applyBorder="1" applyAlignment="1" applyProtection="1">
      <alignment vertical="center"/>
      <protection/>
    </xf>
    <xf numFmtId="0" fontId="2" fillId="0" borderId="30" xfId="65" applyFont="1" applyBorder="1" applyAlignment="1" applyProtection="1">
      <alignment horizontal="center" vertical="center"/>
      <protection/>
    </xf>
    <xf numFmtId="0" fontId="2" fillId="0" borderId="26" xfId="65" applyFont="1" applyFill="1" applyBorder="1" applyAlignment="1" applyProtection="1">
      <alignment horizontal="left" vertical="center"/>
      <protection/>
    </xf>
    <xf numFmtId="0" fontId="9" fillId="35" borderId="10" xfId="65" applyFont="1" applyFill="1" applyBorder="1" applyAlignment="1" applyProtection="1">
      <alignment horizontal="center" vertical="center" wrapText="1"/>
      <protection/>
    </xf>
    <xf numFmtId="0" fontId="9" fillId="0" borderId="44" xfId="65" applyFont="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protection/>
    </xf>
    <xf numFmtId="0" fontId="2" fillId="0" borderId="33" xfId="65" applyFont="1" applyFill="1" applyBorder="1" applyAlignment="1" applyProtection="1">
      <alignment horizontal="center" vertical="center"/>
      <protection/>
    </xf>
    <xf numFmtId="0" fontId="7" fillId="0" borderId="17"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14" fontId="2" fillId="0" borderId="0" xfId="65" applyNumberFormat="1" applyFont="1" applyFill="1" applyBorder="1" applyAlignment="1" applyProtection="1">
      <alignment horizontal="center" vertical="center"/>
      <protection/>
    </xf>
    <xf numFmtId="0" fontId="13" fillId="0" borderId="0" xfId="72" applyFont="1" applyFill="1" applyBorder="1" applyAlignment="1" applyProtection="1">
      <alignment horizontal="center" vertical="center" wrapText="1"/>
      <protection/>
    </xf>
    <xf numFmtId="0" fontId="2" fillId="0" borderId="10" xfId="65" applyFont="1" applyFill="1" applyBorder="1" applyAlignment="1" applyProtection="1">
      <alignment horizontal="center" vertical="center"/>
      <protection/>
    </xf>
    <xf numFmtId="0" fontId="2" fillId="0" borderId="32" xfId="65" applyFont="1" applyFill="1" applyBorder="1" applyAlignment="1" applyProtection="1">
      <alignment vertical="top"/>
      <protection/>
    </xf>
    <xf numFmtId="0" fontId="2" fillId="0" borderId="0" xfId="65" applyFont="1" applyFill="1" applyBorder="1" applyAlignment="1" applyProtection="1">
      <alignment vertical="top"/>
      <protection/>
    </xf>
    <xf numFmtId="0" fontId="9" fillId="0" borderId="11" xfId="65" applyFont="1" applyBorder="1" applyAlignment="1" applyProtection="1">
      <alignment horizontal="center" vertical="center"/>
      <protection/>
    </xf>
    <xf numFmtId="0" fontId="13" fillId="34" borderId="40" xfId="72" applyFont="1" applyFill="1" applyBorder="1" applyAlignment="1" applyProtection="1">
      <alignment horizontal="center" vertical="center" wrapText="1" shrinkToFit="1"/>
      <protection locked="0"/>
    </xf>
    <xf numFmtId="0" fontId="17" fillId="0" borderId="0" xfId="65" applyFont="1" applyBorder="1" applyProtection="1">
      <alignment/>
      <protection/>
    </xf>
    <xf numFmtId="0" fontId="17" fillId="0" borderId="0" xfId="65" applyFont="1" applyProtection="1">
      <alignment/>
      <protection/>
    </xf>
    <xf numFmtId="0" fontId="2" fillId="0" borderId="0" xfId="65" applyFont="1" applyBorder="1" applyAlignment="1" applyProtection="1">
      <alignment horizontal="center" vertical="center" textRotation="255" wrapText="1"/>
      <protection/>
    </xf>
    <xf numFmtId="0" fontId="2" fillId="0" borderId="0" xfId="65" applyFont="1" applyAlignment="1" applyProtection="1">
      <alignment horizontal="center" vertical="center"/>
      <protection/>
    </xf>
    <xf numFmtId="0" fontId="11" fillId="0" borderId="0" xfId="65" applyFont="1" applyFill="1" applyBorder="1" applyProtection="1">
      <alignment/>
      <protection/>
    </xf>
    <xf numFmtId="0" fontId="11" fillId="34" borderId="31" xfId="65" applyFont="1" applyFill="1" applyBorder="1" applyProtection="1">
      <alignment/>
      <protection/>
    </xf>
    <xf numFmtId="0" fontId="11" fillId="0" borderId="0" xfId="65" applyFont="1" applyProtection="1">
      <alignment/>
      <protection/>
    </xf>
    <xf numFmtId="0" fontId="11" fillId="0" borderId="0" xfId="65" applyFont="1" applyAlignment="1" applyProtection="1">
      <alignment horizontal="center" vertical="center"/>
      <protection/>
    </xf>
    <xf numFmtId="0" fontId="11" fillId="0" borderId="31" xfId="65" applyFont="1" applyBorder="1" applyProtection="1">
      <alignment/>
      <protection/>
    </xf>
    <xf numFmtId="0" fontId="2" fillId="0" borderId="0" xfId="66" applyFont="1" applyFill="1" applyBorder="1" applyProtection="1">
      <alignment/>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horizontal="right"/>
      <protection/>
    </xf>
    <xf numFmtId="0" fontId="2" fillId="0" borderId="0" xfId="66" applyFont="1" applyFill="1" applyProtection="1">
      <alignment/>
      <protection/>
    </xf>
    <xf numFmtId="0" fontId="2" fillId="0" borderId="11" xfId="66" applyFont="1" applyFill="1" applyBorder="1" applyAlignment="1" applyProtection="1">
      <alignment horizontal="center" vertical="center"/>
      <protection/>
    </xf>
    <xf numFmtId="0" fontId="2" fillId="0" borderId="14" xfId="66" applyFont="1" applyFill="1" applyBorder="1" applyAlignment="1" applyProtection="1">
      <alignment horizontal="right"/>
      <protection/>
    </xf>
    <xf numFmtId="0" fontId="2" fillId="0" borderId="45" xfId="66" applyFont="1" applyFill="1" applyBorder="1" applyAlignment="1" applyProtection="1">
      <alignment vertical="center"/>
      <protection/>
    </xf>
    <xf numFmtId="0" fontId="2" fillId="0" borderId="11" xfId="66" applyFont="1" applyFill="1" applyBorder="1" applyAlignment="1" applyProtection="1">
      <alignment vertical="center" wrapText="1"/>
      <protection/>
    </xf>
    <xf numFmtId="0" fontId="2" fillId="0" borderId="37" xfId="66" applyFont="1" applyFill="1" applyBorder="1" applyAlignment="1" applyProtection="1">
      <alignment horizontal="left" vertical="center" wrapText="1"/>
      <protection/>
    </xf>
    <xf numFmtId="0" fontId="2" fillId="0" borderId="30" xfId="66" applyFont="1" applyFill="1" applyBorder="1" applyAlignment="1" applyProtection="1">
      <alignment horizontal="center" vertical="center"/>
      <protection/>
    </xf>
    <xf numFmtId="0" fontId="2" fillId="0" borderId="46" xfId="66" applyFont="1" applyFill="1" applyBorder="1" applyAlignment="1" applyProtection="1">
      <alignment horizontal="center" vertical="center"/>
      <protection/>
    </xf>
    <xf numFmtId="0" fontId="2" fillId="0" borderId="37" xfId="66" applyFont="1" applyFill="1" applyBorder="1" applyAlignment="1" applyProtection="1">
      <alignment horizontal="left" vertical="center"/>
      <protection/>
    </xf>
    <xf numFmtId="0" fontId="2" fillId="0" borderId="30" xfId="66" applyFont="1" applyFill="1" applyBorder="1" applyAlignment="1" applyProtection="1">
      <alignment horizontal="center" vertical="center" wrapText="1"/>
      <protection/>
    </xf>
    <xf numFmtId="0" fontId="2" fillId="0" borderId="46" xfId="66" applyFont="1" applyFill="1" applyBorder="1" applyAlignment="1" applyProtection="1">
      <alignment horizontal="center" vertical="center" wrapText="1"/>
      <protection/>
    </xf>
    <xf numFmtId="0" fontId="2" fillId="0" borderId="37"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46" xfId="66" applyFont="1" applyFill="1" applyBorder="1" applyAlignment="1" applyProtection="1">
      <alignment vertical="center"/>
      <protection/>
    </xf>
    <xf numFmtId="0" fontId="2" fillId="0" borderId="30" xfId="66" applyFont="1" applyFill="1" applyBorder="1" applyAlignment="1" applyProtection="1">
      <alignment vertical="center" textRotation="255"/>
      <protection/>
    </xf>
    <xf numFmtId="0" fontId="2" fillId="0" borderId="30" xfId="66" applyFont="1" applyFill="1" applyBorder="1" applyAlignment="1" applyProtection="1">
      <alignment vertical="top" wrapText="1"/>
      <protection/>
    </xf>
    <xf numFmtId="0" fontId="2" fillId="0" borderId="30" xfId="66" applyFont="1" applyFill="1" applyBorder="1" applyAlignment="1" applyProtection="1">
      <alignment vertical="top"/>
      <protection/>
    </xf>
    <xf numFmtId="0" fontId="2" fillId="0" borderId="0" xfId="66" applyFont="1" applyFill="1" applyBorder="1" applyAlignment="1" applyProtection="1">
      <alignment vertical="center" textRotation="255"/>
      <protection/>
    </xf>
    <xf numFmtId="0" fontId="2" fillId="0" borderId="0" xfId="66"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0" borderId="0" xfId="66" applyFont="1" applyFill="1" applyAlignment="1" applyProtection="1">
      <alignment horizontal="center" vertical="center"/>
      <protection/>
    </xf>
    <xf numFmtId="0" fontId="2" fillId="0" borderId="0" xfId="73" applyFont="1" applyFill="1">
      <alignment/>
      <protection/>
    </xf>
    <xf numFmtId="0" fontId="2" fillId="0" borderId="0" xfId="73" applyFont="1">
      <alignment/>
      <protection/>
    </xf>
    <xf numFmtId="0" fontId="2" fillId="0" borderId="0" xfId="73" applyFont="1" applyBorder="1" applyAlignment="1">
      <alignment horizontal="center" vertical="center"/>
      <protection/>
    </xf>
    <xf numFmtId="0" fontId="2" fillId="0" borderId="0" xfId="73" applyFont="1" applyBorder="1">
      <alignment/>
      <protection/>
    </xf>
    <xf numFmtId="0" fontId="2" fillId="0" borderId="11" xfId="73" applyFont="1" applyBorder="1" applyAlignment="1">
      <alignment horizontal="center" vertical="center"/>
      <protection/>
    </xf>
    <xf numFmtId="49" fontId="12" fillId="0" borderId="14" xfId="73" applyNumberFormat="1" applyFont="1" applyBorder="1" applyAlignment="1">
      <alignment horizontal="center" vertical="center"/>
      <protection/>
    </xf>
    <xf numFmtId="0" fontId="19" fillId="33" borderId="14" xfId="70" applyFont="1" applyFill="1" applyBorder="1" applyAlignment="1" applyProtection="1">
      <alignment horizontal="center" vertical="center"/>
      <protection/>
    </xf>
    <xf numFmtId="0" fontId="2" fillId="0" borderId="16"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0" xfId="67" applyFont="1" applyFill="1" applyBorder="1" applyProtection="1">
      <alignment/>
      <protection/>
    </xf>
    <xf numFmtId="0" fontId="2" fillId="0" borderId="0" xfId="67" applyFont="1" applyFill="1" applyBorder="1" applyAlignment="1" applyProtection="1">
      <alignment horizontal="center" vertical="center"/>
      <protection/>
    </xf>
    <xf numFmtId="0" fontId="2" fillId="0" borderId="0" xfId="67" applyFont="1" applyFill="1" applyBorder="1" applyAlignment="1" applyProtection="1">
      <alignment horizontal="right"/>
      <protection/>
    </xf>
    <xf numFmtId="0" fontId="2" fillId="0" borderId="0" xfId="67" applyFont="1" applyFill="1" applyProtection="1">
      <alignment/>
      <protection/>
    </xf>
    <xf numFmtId="0" fontId="2" fillId="0" borderId="11" xfId="67" applyFont="1" applyFill="1" applyBorder="1" applyAlignment="1" applyProtection="1">
      <alignment horizontal="center" vertical="center"/>
      <protection/>
    </xf>
    <xf numFmtId="0" fontId="2" fillId="0" borderId="14" xfId="67" applyFont="1" applyFill="1" applyBorder="1" applyAlignment="1" applyProtection="1">
      <alignment horizontal="right"/>
      <protection/>
    </xf>
    <xf numFmtId="0" fontId="2" fillId="0" borderId="11" xfId="0" applyFont="1" applyBorder="1" applyAlignment="1" applyProtection="1">
      <alignment vertical="center"/>
      <protection/>
    </xf>
    <xf numFmtId="0" fontId="2" fillId="0" borderId="11" xfId="67" applyFont="1" applyFill="1" applyBorder="1" applyAlignment="1" applyProtection="1">
      <alignment horizontal="right" vertical="center" wrapText="1"/>
      <protection/>
    </xf>
    <xf numFmtId="0" fontId="11" fillId="0" borderId="33" xfId="0" applyFont="1" applyBorder="1" applyAlignment="1">
      <alignment vertical="center"/>
    </xf>
    <xf numFmtId="0" fontId="0" fillId="0" borderId="17" xfId="0" applyBorder="1" applyAlignment="1">
      <alignment vertical="center" wrapText="1"/>
    </xf>
    <xf numFmtId="0" fontId="0" fillId="0" borderId="14" xfId="0" applyBorder="1" applyAlignment="1">
      <alignment vertical="center" wrapText="1"/>
    </xf>
    <xf numFmtId="0" fontId="2" fillId="0" borderId="13"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protection/>
    </xf>
    <xf numFmtId="0" fontId="2" fillId="0" borderId="0" xfId="67" applyFont="1" applyFill="1" applyBorder="1" applyAlignment="1" applyProtection="1">
      <alignment vertical="center" textRotation="255"/>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11" fillId="0" borderId="0" xfId="67" applyFont="1" applyFill="1" applyBorder="1" applyAlignment="1" applyProtection="1">
      <alignment horizontal="right"/>
      <protection/>
    </xf>
    <xf numFmtId="0" fontId="11" fillId="34" borderId="31" xfId="67" applyFont="1" applyFill="1" applyBorder="1" applyProtection="1">
      <alignment/>
      <protection/>
    </xf>
    <xf numFmtId="0" fontId="11" fillId="0" borderId="0" xfId="67" applyFont="1" applyProtection="1">
      <alignment/>
      <protection/>
    </xf>
    <xf numFmtId="0" fontId="11" fillId="0" borderId="0" xfId="67" applyFont="1" applyAlignment="1" applyProtection="1">
      <alignment horizontal="center" vertical="center"/>
      <protection/>
    </xf>
    <xf numFmtId="0" fontId="11" fillId="0" borderId="31" xfId="67" applyFont="1" applyBorder="1" applyProtection="1">
      <alignment/>
      <protection/>
    </xf>
    <xf numFmtId="0" fontId="11" fillId="0" borderId="0" xfId="67" applyFont="1" applyAlignment="1" applyProtection="1">
      <alignment horizontal="right"/>
      <protection/>
    </xf>
    <xf numFmtId="0" fontId="2" fillId="0" borderId="0" xfId="67" applyFont="1" applyFill="1" applyAlignment="1" applyProtection="1">
      <alignment horizontal="center" vertical="center"/>
      <protection/>
    </xf>
    <xf numFmtId="49" fontId="12" fillId="0" borderId="0" xfId="73" applyNumberFormat="1" applyFont="1" applyBorder="1" applyAlignment="1">
      <alignment horizontal="center" vertical="center"/>
      <protection/>
    </xf>
    <xf numFmtId="0" fontId="0" fillId="0" borderId="0" xfId="73" applyFont="1">
      <alignment/>
      <protection/>
    </xf>
    <xf numFmtId="0" fontId="2" fillId="0" borderId="13" xfId="73" applyFont="1" applyBorder="1" applyAlignment="1">
      <alignment horizontal="center"/>
      <protection/>
    </xf>
    <xf numFmtId="0" fontId="2" fillId="0" borderId="13" xfId="73" applyFont="1" applyBorder="1">
      <alignment/>
      <protection/>
    </xf>
    <xf numFmtId="194" fontId="9" fillId="33" borderId="14" xfId="69" applyNumberFormat="1" applyFont="1" applyFill="1" applyBorder="1" applyAlignment="1" applyProtection="1">
      <alignment horizontal="center" vertical="center"/>
      <protection/>
    </xf>
    <xf numFmtId="176" fontId="9" fillId="33" borderId="14" xfId="69" applyNumberFormat="1" applyFont="1" applyFill="1" applyBorder="1" applyAlignment="1" applyProtection="1">
      <alignment horizontal="center" vertical="center"/>
      <protection/>
    </xf>
    <xf numFmtId="0" fontId="9" fillId="35" borderId="13" xfId="63" applyFont="1" applyFill="1" applyBorder="1" applyAlignment="1" applyProtection="1">
      <alignment horizontal="center" vertical="center" wrapText="1"/>
      <protection/>
    </xf>
    <xf numFmtId="0" fontId="11" fillId="0" borderId="17" xfId="63" applyFont="1" applyBorder="1" applyAlignment="1" applyProtection="1">
      <alignment horizontal="center" vertical="center"/>
      <protection/>
    </xf>
    <xf numFmtId="0" fontId="2" fillId="35" borderId="13" xfId="63" applyFont="1" applyFill="1" applyBorder="1" applyAlignment="1" applyProtection="1">
      <alignment horizontal="center" vertical="center" wrapText="1"/>
      <protection/>
    </xf>
    <xf numFmtId="0" fontId="2" fillId="35" borderId="0" xfId="63" applyFont="1" applyFill="1" applyBorder="1" applyAlignment="1" applyProtection="1">
      <alignment vertical="center" textRotation="255" wrapText="1"/>
      <protection/>
    </xf>
    <xf numFmtId="0" fontId="9" fillId="35" borderId="0" xfId="63" applyFont="1" applyFill="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4" fillId="35" borderId="31" xfId="63" applyFont="1" applyFill="1" applyBorder="1" applyAlignment="1" applyProtection="1">
      <alignment horizontal="left" vertical="center" wrapText="1"/>
      <protection/>
    </xf>
    <xf numFmtId="0" fontId="12" fillId="0" borderId="13" xfId="0" applyFont="1" applyBorder="1" applyAlignment="1">
      <alignment vertical="center"/>
    </xf>
    <xf numFmtId="49" fontId="2" fillId="0" borderId="13" xfId="63" applyNumberFormat="1" applyFont="1" applyFill="1" applyBorder="1" applyAlignment="1" applyProtection="1">
      <alignment horizontal="center" vertical="center"/>
      <protection/>
    </xf>
    <xf numFmtId="0" fontId="12" fillId="0" borderId="13" xfId="0" applyFont="1" applyBorder="1" applyAlignment="1" applyProtection="1">
      <alignment vertical="center" shrinkToFit="1"/>
      <protection locked="0"/>
    </xf>
    <xf numFmtId="0" fontId="12" fillId="0" borderId="13" xfId="0" applyFont="1" applyBorder="1" applyAlignment="1" applyProtection="1">
      <alignment vertical="center"/>
      <protection locked="0"/>
    </xf>
    <xf numFmtId="205" fontId="12" fillId="0" borderId="13" xfId="0" applyNumberFormat="1" applyFont="1" applyBorder="1" applyAlignment="1" applyProtection="1">
      <alignment vertical="center" shrinkToFit="1"/>
      <protection locked="0"/>
    </xf>
    <xf numFmtId="49" fontId="2" fillId="0" borderId="13" xfId="63" applyNumberFormat="1" applyFont="1" applyFill="1" applyBorder="1" applyAlignment="1" applyProtection="1">
      <alignment horizontal="center" vertical="center" wrapText="1"/>
      <protection/>
    </xf>
    <xf numFmtId="0" fontId="2" fillId="0" borderId="0" xfId="63" applyFont="1" applyBorder="1" applyAlignment="1" applyProtection="1">
      <alignment vertical="center"/>
      <protection/>
    </xf>
    <xf numFmtId="0" fontId="2" fillId="0" borderId="0" xfId="63" applyFont="1" applyBorder="1" applyAlignment="1" applyProtection="1">
      <alignment/>
      <protection/>
    </xf>
    <xf numFmtId="198" fontId="2" fillId="0" borderId="0" xfId="65" applyNumberFormat="1"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2" fillId="0" borderId="16" xfId="65" applyFont="1" applyFill="1" applyBorder="1" applyAlignment="1" applyProtection="1">
      <alignment horizontal="center" vertical="center"/>
      <protection/>
    </xf>
    <xf numFmtId="0" fontId="2" fillId="34" borderId="47" xfId="65" applyFont="1" applyFill="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wrapText="1"/>
      <protection/>
    </xf>
    <xf numFmtId="0" fontId="2" fillId="0" borderId="21" xfId="63" applyFont="1" applyBorder="1" applyAlignment="1" applyProtection="1">
      <alignment horizontal="center" vertical="center" wrapText="1"/>
      <protection/>
    </xf>
    <xf numFmtId="205" fontId="2" fillId="0" borderId="48" xfId="0" applyNumberFormat="1" applyFont="1" applyBorder="1" applyAlignment="1" applyProtection="1">
      <alignment horizontal="center" vertical="center" shrinkToFit="1"/>
      <protection locked="0"/>
    </xf>
    <xf numFmtId="0" fontId="2" fillId="34" borderId="31" xfId="0" applyFont="1" applyFill="1" applyBorder="1" applyAlignment="1" applyProtection="1">
      <alignment vertical="center" shrinkToFit="1"/>
      <protection locked="0"/>
    </xf>
    <xf numFmtId="205" fontId="2" fillId="0" borderId="13" xfId="0" applyNumberFormat="1" applyFont="1" applyBorder="1" applyAlignment="1" applyProtection="1">
      <alignment horizontal="center" vertical="center" shrinkToFit="1"/>
      <protection locked="0"/>
    </xf>
    <xf numFmtId="205" fontId="2" fillId="0" borderId="49" xfId="0" applyNumberFormat="1" applyFont="1" applyBorder="1" applyAlignment="1" applyProtection="1">
      <alignment horizontal="center" vertical="center" shrinkToFit="1"/>
      <protection locked="0"/>
    </xf>
    <xf numFmtId="0" fontId="12" fillId="0" borderId="17" xfId="0" applyFont="1" applyBorder="1" applyAlignment="1">
      <alignment vertical="center"/>
    </xf>
    <xf numFmtId="0" fontId="2" fillId="35" borderId="20" xfId="63" applyFont="1" applyFill="1" applyBorder="1" applyAlignment="1" applyProtection="1">
      <alignment horizontal="center" vertical="center" wrapText="1"/>
      <protection/>
    </xf>
    <xf numFmtId="9" fontId="2" fillId="0" borderId="50" xfId="63" applyNumberFormat="1" applyFont="1" applyBorder="1" applyAlignment="1" applyProtection="1">
      <alignment/>
      <protection locked="0"/>
    </xf>
    <xf numFmtId="9" fontId="2" fillId="0" borderId="22" xfId="63" applyNumberFormat="1" applyFont="1" applyBorder="1" applyAlignment="1" applyProtection="1">
      <alignment/>
      <protection locked="0"/>
    </xf>
    <xf numFmtId="9" fontId="2" fillId="0" borderId="51" xfId="63" applyNumberFormat="1" applyFont="1" applyBorder="1" applyAlignment="1" applyProtection="1">
      <alignment/>
      <protection locked="0"/>
    </xf>
    <xf numFmtId="194" fontId="2" fillId="0" borderId="52" xfId="65" applyNumberFormat="1" applyFont="1" applyBorder="1" applyAlignment="1" applyProtection="1">
      <alignment horizontal="center" vertical="center"/>
      <protection/>
    </xf>
    <xf numFmtId="0" fontId="14" fillId="0" borderId="31" xfId="63" applyFont="1" applyBorder="1" applyAlignment="1" applyProtection="1">
      <alignment horizontal="center" vertical="center"/>
      <protection/>
    </xf>
    <xf numFmtId="193" fontId="14" fillId="0" borderId="31" xfId="0" applyNumberFormat="1" applyFont="1" applyBorder="1" applyAlignment="1" applyProtection="1">
      <alignment horizontal="center" vertical="center"/>
      <protection/>
    </xf>
    <xf numFmtId="49" fontId="11" fillId="0" borderId="13" xfId="63" applyNumberFormat="1" applyFont="1" applyFill="1" applyBorder="1" applyAlignment="1" applyProtection="1">
      <alignment horizontal="center" vertical="center" wrapText="1"/>
      <protection/>
    </xf>
    <xf numFmtId="9" fontId="12" fillId="0" borderId="13" xfId="0" applyNumberFormat="1" applyFont="1" applyBorder="1" applyAlignment="1" applyProtection="1">
      <alignment vertical="center" shrinkToFit="1"/>
      <protection locked="0"/>
    </xf>
    <xf numFmtId="0" fontId="22" fillId="0" borderId="0" xfId="63" applyFont="1" applyBorder="1" applyProtection="1">
      <alignment/>
      <protection/>
    </xf>
    <xf numFmtId="49" fontId="23" fillId="0" borderId="0" xfId="63" applyNumberFormat="1" applyFont="1" applyFill="1" applyBorder="1" applyAlignment="1" applyProtection="1">
      <alignment vertical="center"/>
      <protection/>
    </xf>
    <xf numFmtId="0" fontId="22" fillId="0" borderId="0" xfId="63" applyFont="1" applyProtection="1">
      <alignment/>
      <protection/>
    </xf>
    <xf numFmtId="0" fontId="22" fillId="0" borderId="0" xfId="63" applyFont="1" applyBorder="1" applyAlignment="1" applyProtection="1">
      <alignment/>
      <protection/>
    </xf>
    <xf numFmtId="0" fontId="24" fillId="0" borderId="0" xfId="0" applyFont="1" applyAlignment="1">
      <alignment vertical="center"/>
    </xf>
    <xf numFmtId="193" fontId="22" fillId="0" borderId="0" xfId="63" applyNumberFormat="1" applyFont="1" applyFill="1" applyBorder="1" applyAlignment="1" applyProtection="1">
      <alignment vertical="top"/>
      <protection/>
    </xf>
    <xf numFmtId="176" fontId="22" fillId="0" borderId="0" xfId="0" applyNumberFormat="1" applyFont="1" applyAlignment="1" applyProtection="1">
      <alignment vertical="center"/>
      <protection/>
    </xf>
    <xf numFmtId="0" fontId="25" fillId="0" borderId="0" xfId="63" applyFont="1" applyProtection="1">
      <alignment/>
      <protection/>
    </xf>
    <xf numFmtId="0" fontId="0" fillId="0" borderId="0" xfId="73" applyFont="1">
      <alignment/>
      <protection/>
    </xf>
    <xf numFmtId="0" fontId="63" fillId="0" borderId="0" xfId="0" applyFont="1" applyAlignment="1">
      <alignment vertical="center"/>
    </xf>
    <xf numFmtId="0" fontId="9" fillId="33" borderId="14" xfId="71" applyFont="1" applyFill="1" applyBorder="1" applyAlignment="1" applyProtection="1">
      <alignment horizontal="center" vertical="center"/>
      <protection/>
    </xf>
    <xf numFmtId="0" fontId="9" fillId="0" borderId="36" xfId="62" applyFont="1" applyBorder="1" applyAlignment="1" applyProtection="1">
      <alignment horizontal="center" vertical="center"/>
      <protection/>
    </xf>
    <xf numFmtId="0" fontId="9" fillId="0" borderId="32"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9" fillId="0" borderId="26" xfId="62" applyFont="1" applyFill="1" applyBorder="1" applyAlignment="1" applyProtection="1">
      <alignment vertical="center"/>
      <protection/>
    </xf>
    <xf numFmtId="0" fontId="2" fillId="0" borderId="0" xfId="62" applyFont="1" applyProtection="1">
      <alignment/>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6" fillId="0" borderId="25" xfId="62" applyFont="1" applyFill="1" applyBorder="1" applyAlignment="1" applyProtection="1">
      <alignment vertical="center"/>
      <protection/>
    </xf>
    <xf numFmtId="0" fontId="26" fillId="0" borderId="12" xfId="62" applyFont="1" applyFill="1" applyBorder="1" applyAlignment="1" applyProtection="1">
      <alignment vertical="center"/>
      <protection/>
    </xf>
    <xf numFmtId="0" fontId="26" fillId="0" borderId="18" xfId="62" applyFont="1" applyFill="1" applyBorder="1" applyAlignment="1" applyProtection="1">
      <alignment vertical="center"/>
      <protection/>
    </xf>
    <xf numFmtId="0" fontId="2" fillId="0" borderId="11" xfId="69" applyFont="1" applyFill="1" applyBorder="1" applyAlignment="1">
      <alignment vertical="center" wrapText="1"/>
      <protection/>
    </xf>
    <xf numFmtId="0" fontId="2" fillId="0" borderId="14" xfId="69" applyFont="1" applyFill="1" applyBorder="1" applyAlignment="1">
      <alignment vertical="center" wrapText="1"/>
      <protection/>
    </xf>
    <xf numFmtId="176" fontId="2" fillId="0" borderId="21" xfId="69" applyNumberFormat="1" applyFont="1" applyFill="1" applyBorder="1" applyAlignment="1">
      <alignment horizontal="right" vertical="center"/>
      <protection/>
    </xf>
    <xf numFmtId="176" fontId="2" fillId="0" borderId="52" xfId="69" applyNumberFormat="1" applyFont="1" applyFill="1" applyBorder="1" applyAlignment="1">
      <alignment horizontal="right" vertical="center"/>
      <protection/>
    </xf>
    <xf numFmtId="0" fontId="20" fillId="34" borderId="53" xfId="70" applyFont="1" applyFill="1" applyBorder="1" applyAlignment="1" applyProtection="1">
      <alignment horizontal="center" vertical="center" shrinkToFit="1"/>
      <protection locked="0"/>
    </xf>
    <xf numFmtId="0" fontId="20" fillId="34" borderId="54" xfId="70" applyFont="1" applyFill="1" applyBorder="1" applyAlignment="1" applyProtection="1">
      <alignment horizontal="center" vertical="center" shrinkToFit="1"/>
      <protection locked="0"/>
    </xf>
    <xf numFmtId="0" fontId="20" fillId="34" borderId="40" xfId="70" applyFont="1" applyFill="1" applyBorder="1" applyAlignment="1" applyProtection="1">
      <alignment horizontal="center" vertical="center" shrinkToFit="1"/>
      <protection locked="0"/>
    </xf>
    <xf numFmtId="0" fontId="20" fillId="34" borderId="55" xfId="70" applyFont="1" applyFill="1" applyBorder="1" applyAlignment="1" applyProtection="1">
      <alignment horizontal="center" vertical="center" shrinkToFit="1"/>
      <protection locked="0"/>
    </xf>
    <xf numFmtId="177" fontId="2" fillId="0" borderId="13" xfId="69" applyNumberFormat="1" applyFont="1" applyFill="1" applyBorder="1" applyAlignment="1">
      <alignment horizontal="right" vertical="center"/>
      <protection/>
    </xf>
    <xf numFmtId="0" fontId="2" fillId="0" borderId="13" xfId="69" applyFont="1" applyFill="1" applyBorder="1" applyAlignment="1">
      <alignment vertical="center" wrapText="1"/>
      <protection/>
    </xf>
    <xf numFmtId="0" fontId="2" fillId="0" borderId="21" xfId="69" applyFont="1" applyFill="1" applyBorder="1" applyAlignment="1">
      <alignment horizontal="center" vertical="center" wrapText="1"/>
      <protection/>
    </xf>
    <xf numFmtId="0" fontId="0" fillId="0" borderId="15" xfId="0" applyBorder="1" applyAlignment="1">
      <alignment horizontal="center" vertical="center" wrapText="1"/>
    </xf>
    <xf numFmtId="0" fontId="2" fillId="0" borderId="52" xfId="69" applyFont="1" applyFill="1" applyBorder="1" applyAlignment="1">
      <alignment horizontal="center" vertical="center" wrapText="1"/>
      <protection/>
    </xf>
    <xf numFmtId="0" fontId="11" fillId="0" borderId="0" xfId="68" applyFont="1" applyFill="1" applyAlignment="1">
      <alignment horizontal="left" indent="1"/>
      <protection/>
    </xf>
    <xf numFmtId="0" fontId="2" fillId="0" borderId="12" xfId="69" applyFont="1" applyFill="1" applyBorder="1" applyAlignment="1">
      <alignment horizontal="right" vertical="center"/>
      <protection/>
    </xf>
    <xf numFmtId="0" fontId="2" fillId="0" borderId="0" xfId="69" applyFont="1" applyFill="1" applyAlignment="1">
      <alignment horizontal="right" vertical="center"/>
      <protection/>
    </xf>
    <xf numFmtId="176" fontId="2" fillId="0" borderId="21" xfId="69" applyNumberFormat="1" applyFont="1" applyFill="1" applyBorder="1" applyAlignment="1">
      <alignment vertical="center"/>
      <protection/>
    </xf>
    <xf numFmtId="176" fontId="2" fillId="0" borderId="15" xfId="69" applyNumberFormat="1" applyFont="1" applyFill="1" applyBorder="1" applyAlignment="1">
      <alignment vertical="center"/>
      <protection/>
    </xf>
    <xf numFmtId="176" fontId="2" fillId="0" borderId="52" xfId="69" applyNumberFormat="1" applyFont="1" applyFill="1" applyBorder="1" applyAlignment="1">
      <alignment vertical="center"/>
      <protection/>
    </xf>
    <xf numFmtId="0" fontId="2" fillId="34" borderId="40" xfId="69" applyFont="1" applyFill="1" applyBorder="1" applyAlignment="1" applyProtection="1">
      <alignment horizontal="center" vertical="center"/>
      <protection locked="0"/>
    </xf>
    <xf numFmtId="0" fontId="2" fillId="34" borderId="55" xfId="69" applyFont="1" applyFill="1" applyBorder="1" applyAlignment="1" applyProtection="1">
      <alignment horizontal="center" vertical="center"/>
      <protection locked="0"/>
    </xf>
    <xf numFmtId="0" fontId="2" fillId="34" borderId="28" xfId="69" applyFont="1" applyFill="1" applyBorder="1" applyAlignment="1" applyProtection="1">
      <alignment horizontal="center" vertical="center"/>
      <protection locked="0"/>
    </xf>
    <xf numFmtId="0" fontId="2" fillId="34" borderId="56" xfId="69" applyFont="1" applyFill="1" applyBorder="1" applyAlignment="1" applyProtection="1">
      <alignment horizontal="center" vertical="center"/>
      <protection locked="0"/>
    </xf>
    <xf numFmtId="176" fontId="2" fillId="0" borderId="13" xfId="69" applyNumberFormat="1" applyFont="1" applyFill="1" applyBorder="1" applyAlignment="1">
      <alignment vertical="center"/>
      <protection/>
    </xf>
    <xf numFmtId="0" fontId="2" fillId="34" borderId="33" xfId="69" applyFont="1" applyFill="1" applyBorder="1" applyAlignment="1" applyProtection="1">
      <alignment horizontal="center" vertical="center"/>
      <protection locked="0"/>
    </xf>
    <xf numFmtId="0" fontId="2" fillId="34" borderId="57" xfId="69" applyFont="1" applyFill="1" applyBorder="1" applyAlignment="1" applyProtection="1">
      <alignment horizontal="center" vertical="center"/>
      <protection locked="0"/>
    </xf>
    <xf numFmtId="0" fontId="2" fillId="0" borderId="15" xfId="69" applyFont="1" applyFill="1" applyBorder="1" applyAlignment="1">
      <alignment horizontal="center" vertical="center"/>
      <protection/>
    </xf>
    <xf numFmtId="0" fontId="2" fillId="0" borderId="52"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1" xfId="69" applyFont="1" applyFill="1" applyBorder="1" applyAlignment="1">
      <alignment vertical="center"/>
      <protection/>
    </xf>
    <xf numFmtId="0" fontId="2" fillId="0" borderId="14" xfId="69" applyFont="1" applyFill="1" applyBorder="1" applyAlignment="1">
      <alignment vertical="center"/>
      <protection/>
    </xf>
    <xf numFmtId="49" fontId="12" fillId="0" borderId="43" xfId="69" applyNumberFormat="1" applyFont="1" applyFill="1" applyBorder="1" applyAlignment="1" applyProtection="1">
      <alignment horizontal="center" vertical="center"/>
      <protection/>
    </xf>
    <xf numFmtId="49" fontId="12" fillId="0" borderId="30" xfId="69" applyNumberFormat="1" applyFont="1" applyFill="1" applyBorder="1" applyAlignment="1" applyProtection="1">
      <alignment horizontal="center" vertical="center"/>
      <protection/>
    </xf>
    <xf numFmtId="49" fontId="12" fillId="0" borderId="46" xfId="69" applyNumberFormat="1" applyFont="1" applyFill="1" applyBorder="1" applyAlignment="1" applyProtection="1">
      <alignment horizontal="center" vertical="center"/>
      <protection/>
    </xf>
    <xf numFmtId="0" fontId="2" fillId="0" borderId="11"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34" borderId="43" xfId="61" applyFont="1" applyFill="1" applyBorder="1" applyAlignment="1" applyProtection="1">
      <alignment horizontal="left" vertical="center" indent="1"/>
      <protection locked="0"/>
    </xf>
    <xf numFmtId="0" fontId="2" fillId="34" borderId="30" xfId="61" applyFont="1" applyFill="1" applyBorder="1" applyAlignment="1" applyProtection="1">
      <alignment horizontal="left" vertical="center" indent="1"/>
      <protection locked="0"/>
    </xf>
    <xf numFmtId="0" fontId="2" fillId="34" borderId="46"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9" applyFont="1" applyFill="1" applyBorder="1" applyAlignment="1" applyProtection="1">
      <alignment horizontal="left" vertical="center" indent="1"/>
      <protection/>
    </xf>
    <xf numFmtId="0" fontId="2" fillId="0" borderId="30" xfId="69" applyFont="1" applyFill="1" applyBorder="1" applyAlignment="1" applyProtection="1">
      <alignment horizontal="left" vertical="center" indent="1"/>
      <protection/>
    </xf>
    <xf numFmtId="0" fontId="2" fillId="0" borderId="46" xfId="69" applyFont="1" applyFill="1" applyBorder="1" applyAlignment="1" applyProtection="1">
      <alignment horizontal="left" vertical="center" indent="1"/>
      <protection/>
    </xf>
    <xf numFmtId="49" fontId="2" fillId="0" borderId="11" xfId="69" applyNumberFormat="1" applyFont="1" applyFill="1" applyBorder="1" applyAlignment="1">
      <alignment horizontal="center" vertical="center" wrapText="1"/>
      <protection/>
    </xf>
    <xf numFmtId="49" fontId="2" fillId="0" borderId="14" xfId="69" applyNumberFormat="1" applyFont="1" applyFill="1" applyBorder="1" applyAlignment="1">
      <alignment horizontal="center" vertical="center" wrapText="1"/>
      <protection/>
    </xf>
    <xf numFmtId="0" fontId="2" fillId="0" borderId="11"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0" xfId="69" applyFont="1" applyFill="1" applyAlignment="1">
      <alignment horizontal="center" vertical="center"/>
      <protection/>
    </xf>
    <xf numFmtId="178" fontId="10" fillId="0" borderId="13" xfId="69" applyNumberFormat="1" applyFont="1" applyFill="1" applyBorder="1" applyAlignment="1">
      <alignment horizontal="center" vertical="center"/>
      <protection/>
    </xf>
    <xf numFmtId="0" fontId="2" fillId="0" borderId="0" xfId="69" applyFont="1" applyFill="1" applyBorder="1" applyAlignment="1">
      <alignment horizontal="center" vertical="center"/>
      <protection/>
    </xf>
    <xf numFmtId="42" fontId="2" fillId="34" borderId="43" xfId="69" applyNumberFormat="1" applyFont="1" applyFill="1" applyBorder="1" applyAlignment="1" applyProtection="1">
      <alignment vertical="center"/>
      <protection locked="0"/>
    </xf>
    <xf numFmtId="42" fontId="2" fillId="34" borderId="30" xfId="69" applyNumberFormat="1" applyFont="1" applyFill="1" applyBorder="1" applyAlignment="1" applyProtection="1">
      <alignment vertical="center"/>
      <protection locked="0"/>
    </xf>
    <xf numFmtId="42" fontId="2" fillId="34" borderId="46" xfId="69" applyNumberFormat="1" applyFont="1" applyFill="1" applyBorder="1" applyAlignment="1" applyProtection="1">
      <alignment vertical="center"/>
      <protection locked="0"/>
    </xf>
    <xf numFmtId="42" fontId="2" fillId="0" borderId="29" xfId="69" applyNumberFormat="1" applyFont="1" applyFill="1" applyBorder="1" applyAlignment="1">
      <alignment horizontal="center" vertical="top"/>
      <protection/>
    </xf>
    <xf numFmtId="0" fontId="2" fillId="0" borderId="15" xfId="69" applyFont="1" applyFill="1" applyBorder="1" applyAlignment="1">
      <alignment horizontal="center" vertical="center" wrapText="1"/>
      <protection/>
    </xf>
    <xf numFmtId="0" fontId="2" fillId="0" borderId="43" xfId="69" applyFont="1" applyFill="1" applyBorder="1" applyAlignment="1">
      <alignment horizontal="center" vertical="center" wrapText="1"/>
      <protection/>
    </xf>
    <xf numFmtId="0" fontId="2" fillId="0" borderId="46" xfId="69" applyFont="1" applyFill="1" applyBorder="1" applyAlignment="1">
      <alignment horizontal="center" vertical="center" wrapText="1"/>
      <protection/>
    </xf>
    <xf numFmtId="0" fontId="2" fillId="0" borderId="13" xfId="69" applyFont="1" applyFill="1" applyBorder="1" applyAlignment="1">
      <alignment vertical="center"/>
      <protection/>
    </xf>
    <xf numFmtId="198" fontId="2" fillId="34" borderId="53" xfId="69" applyNumberFormat="1" applyFont="1" applyFill="1" applyBorder="1" applyAlignment="1" applyProtection="1">
      <alignment horizontal="center" vertical="center"/>
      <protection locked="0"/>
    </xf>
    <xf numFmtId="198" fontId="2" fillId="34" borderId="54" xfId="69" applyNumberFormat="1" applyFont="1" applyFill="1" applyBorder="1" applyAlignment="1" applyProtection="1">
      <alignment horizontal="center" vertical="center"/>
      <protection locked="0"/>
    </xf>
    <xf numFmtId="0" fontId="2" fillId="34" borderId="53" xfId="69" applyFont="1" applyFill="1" applyBorder="1" applyAlignment="1" applyProtection="1">
      <alignment horizontal="center" vertical="center"/>
      <protection locked="0"/>
    </xf>
    <xf numFmtId="0" fontId="2" fillId="34" borderId="54" xfId="69" applyFont="1" applyFill="1" applyBorder="1" applyAlignment="1" applyProtection="1">
      <alignment horizontal="center" vertical="center"/>
      <protection locked="0"/>
    </xf>
    <xf numFmtId="198" fontId="2" fillId="34" borderId="25" xfId="69" applyNumberFormat="1" applyFont="1" applyFill="1" applyBorder="1" applyAlignment="1" applyProtection="1">
      <alignment horizontal="center" vertical="center"/>
      <protection locked="0"/>
    </xf>
    <xf numFmtId="198" fontId="2" fillId="34" borderId="58" xfId="69" applyNumberFormat="1" applyFont="1" applyFill="1" applyBorder="1" applyAlignment="1" applyProtection="1">
      <alignment horizontal="center" vertical="center"/>
      <protection locked="0"/>
    </xf>
    <xf numFmtId="177" fontId="2" fillId="0" borderId="11" xfId="69" applyNumberFormat="1" applyFont="1" applyFill="1" applyBorder="1" applyAlignment="1">
      <alignment horizontal="right" vertical="center"/>
      <protection/>
    </xf>
    <xf numFmtId="177" fontId="2" fillId="0" borderId="14" xfId="69" applyNumberFormat="1" applyFont="1" applyFill="1" applyBorder="1" applyAlignment="1">
      <alignment horizontal="right" vertical="center"/>
      <protection/>
    </xf>
    <xf numFmtId="0" fontId="13" fillId="34" borderId="40" xfId="69" applyFont="1" applyFill="1" applyBorder="1" applyAlignment="1" applyProtection="1">
      <alignment horizontal="center" vertical="center" wrapText="1"/>
      <protection locked="0"/>
    </xf>
    <xf numFmtId="0" fontId="13" fillId="34" borderId="55" xfId="69" applyFont="1" applyFill="1" applyBorder="1" applyAlignment="1" applyProtection="1">
      <alignment horizontal="center" vertical="center" wrapText="1"/>
      <protection locked="0"/>
    </xf>
    <xf numFmtId="0" fontId="2" fillId="34" borderId="53" xfId="71" applyFont="1" applyFill="1" applyBorder="1" applyAlignment="1" applyProtection="1">
      <alignment horizontal="center" vertical="center" wrapText="1"/>
      <protection locked="0"/>
    </xf>
    <xf numFmtId="0" fontId="2" fillId="34" borderId="54" xfId="71" applyFont="1" applyFill="1" applyBorder="1" applyAlignment="1" applyProtection="1">
      <alignment horizontal="center" vertical="center" wrapText="1"/>
      <protection locked="0"/>
    </xf>
    <xf numFmtId="0" fontId="2" fillId="34" borderId="25" xfId="71" applyFont="1" applyFill="1" applyBorder="1" applyAlignment="1" applyProtection="1">
      <alignment horizontal="center" vertical="center" wrapText="1"/>
      <protection locked="0"/>
    </xf>
    <xf numFmtId="0" fontId="2" fillId="34" borderId="58" xfId="71"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wrapText="1"/>
      <protection locked="0"/>
    </xf>
    <xf numFmtId="0" fontId="2" fillId="34" borderId="57" xfId="69" applyFont="1" applyFill="1" applyBorder="1" applyAlignment="1" applyProtection="1">
      <alignment horizontal="center" vertical="center" wrapText="1"/>
      <protection locked="0"/>
    </xf>
    <xf numFmtId="0" fontId="2" fillId="0" borderId="37"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7"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2" fillId="0" borderId="59" xfId="69" applyFont="1" applyFill="1" applyBorder="1" applyAlignment="1">
      <alignment horizontal="center" vertical="center" wrapText="1"/>
      <protection/>
    </xf>
    <xf numFmtId="49" fontId="2" fillId="0" borderId="43" xfId="63" applyNumberFormat="1" applyFont="1" applyFill="1" applyBorder="1" applyAlignment="1" applyProtection="1">
      <alignment vertical="center" shrinkToFit="1"/>
      <protection locked="0"/>
    </xf>
    <xf numFmtId="49" fontId="2" fillId="0" borderId="30" xfId="63" applyNumberFormat="1" applyFont="1" applyFill="1" applyBorder="1" applyAlignment="1" applyProtection="1">
      <alignment vertical="center" shrinkToFit="1"/>
      <protection locked="0"/>
    </xf>
    <xf numFmtId="49" fontId="2" fillId="0" borderId="46" xfId="63" applyNumberFormat="1" applyFont="1" applyFill="1" applyBorder="1" applyAlignment="1" applyProtection="1">
      <alignment vertical="center" shrinkToFit="1"/>
      <protection locked="0"/>
    </xf>
    <xf numFmtId="49" fontId="2" fillId="0" borderId="43" xfId="63" applyNumberFormat="1" applyFont="1" applyFill="1" applyBorder="1" applyAlignment="1" applyProtection="1">
      <alignment vertical="top" shrinkToFit="1"/>
      <protection locked="0"/>
    </xf>
    <xf numFmtId="49" fontId="2" fillId="0" borderId="30" xfId="63" applyNumberFormat="1" applyFont="1" applyFill="1" applyBorder="1" applyAlignment="1" applyProtection="1">
      <alignment vertical="top" shrinkToFit="1"/>
      <protection locked="0"/>
    </xf>
    <xf numFmtId="49" fontId="2" fillId="0" borderId="46" xfId="63" applyNumberFormat="1" applyFont="1" applyFill="1" applyBorder="1" applyAlignment="1" applyProtection="1">
      <alignment vertical="top" shrinkToFit="1"/>
      <protection locked="0"/>
    </xf>
    <xf numFmtId="0" fontId="2" fillId="35" borderId="13" xfId="63" applyFont="1" applyFill="1" applyBorder="1" applyAlignment="1" applyProtection="1">
      <alignment horizontal="left" vertical="center" wrapText="1"/>
      <protection/>
    </xf>
    <xf numFmtId="0" fontId="2" fillId="35" borderId="13" xfId="63" applyFont="1" applyFill="1" applyBorder="1" applyAlignment="1" applyProtection="1">
      <alignment horizontal="left" vertical="center"/>
      <protection/>
    </xf>
    <xf numFmtId="0" fontId="9" fillId="34" borderId="43" xfId="63" applyFont="1" applyFill="1" applyBorder="1" applyAlignment="1" applyProtection="1">
      <alignment horizontal="center" vertical="center"/>
      <protection locked="0"/>
    </xf>
    <xf numFmtId="0" fontId="9" fillId="34" borderId="30" xfId="63" applyFont="1" applyFill="1" applyBorder="1" applyAlignment="1" applyProtection="1">
      <alignment horizontal="center" vertical="center"/>
      <protection locked="0"/>
    </xf>
    <xf numFmtId="0" fontId="9" fillId="34" borderId="46" xfId="63" applyFont="1" applyFill="1" applyBorder="1" applyAlignment="1" applyProtection="1">
      <alignment horizontal="center" vertical="center"/>
      <protection locked="0"/>
    </xf>
    <xf numFmtId="0" fontId="9" fillId="0" borderId="40" xfId="63" applyFont="1" applyFill="1" applyBorder="1" applyAlignment="1" applyProtection="1">
      <alignment vertical="center" wrapText="1"/>
      <protection/>
    </xf>
    <xf numFmtId="0" fontId="9" fillId="0" borderId="41" xfId="63" applyFont="1" applyFill="1" applyBorder="1" applyAlignment="1" applyProtection="1">
      <alignment vertical="center" wrapText="1"/>
      <protection/>
    </xf>
    <xf numFmtId="0" fontId="9" fillId="0" borderId="42" xfId="63" applyFont="1" applyFill="1" applyBorder="1" applyAlignment="1" applyProtection="1">
      <alignment vertical="center" wrapText="1"/>
      <protection/>
    </xf>
    <xf numFmtId="49" fontId="2" fillId="0" borderId="60" xfId="63" applyNumberFormat="1" applyFont="1" applyFill="1" applyBorder="1" applyAlignment="1" applyProtection="1">
      <alignment vertical="top" shrinkToFit="1"/>
      <protection locked="0"/>
    </xf>
    <xf numFmtId="49" fontId="2" fillId="0" borderId="61" xfId="63" applyNumberFormat="1" applyFont="1" applyFill="1" applyBorder="1" applyAlignment="1" applyProtection="1">
      <alignment vertical="top" shrinkToFit="1"/>
      <protection locked="0"/>
    </xf>
    <xf numFmtId="49" fontId="2" fillId="0" borderId="62" xfId="63" applyNumberFormat="1" applyFont="1" applyFill="1" applyBorder="1" applyAlignment="1" applyProtection="1">
      <alignment vertical="top" shrinkToFit="1"/>
      <protection locked="0"/>
    </xf>
    <xf numFmtId="0" fontId="9" fillId="34" borderId="43" xfId="63" applyFont="1" applyFill="1" applyBorder="1" applyAlignment="1" applyProtection="1">
      <alignment horizontal="center" vertical="center" shrinkToFit="1"/>
      <protection locked="0"/>
    </xf>
    <xf numFmtId="0" fontId="9" fillId="34" borderId="46" xfId="63" applyFont="1" applyFill="1" applyBorder="1" applyAlignment="1" applyProtection="1">
      <alignment horizontal="center" vertical="center" shrinkToFit="1"/>
      <protection locked="0"/>
    </xf>
    <xf numFmtId="0" fontId="2" fillId="0" borderId="19" xfId="63" applyFont="1" applyBorder="1" applyAlignment="1" applyProtection="1">
      <alignment horizontal="center" vertical="center"/>
      <protection/>
    </xf>
    <xf numFmtId="0" fontId="2" fillId="0" borderId="63" xfId="63" applyFont="1" applyBorder="1" applyAlignment="1" applyProtection="1">
      <alignment horizontal="center" vertical="center"/>
      <protection/>
    </xf>
    <xf numFmtId="0" fontId="9" fillId="0" borderId="25" xfId="63" applyFont="1" applyBorder="1" applyAlignment="1" applyProtection="1">
      <alignment horizontal="center" vertical="center" wrapText="1"/>
      <protection/>
    </xf>
    <xf numFmtId="0" fontId="9" fillId="0" borderId="12" xfId="63" applyFont="1" applyBorder="1" applyAlignment="1" applyProtection="1">
      <alignment horizontal="center" vertical="center" wrapText="1"/>
      <protection/>
    </xf>
    <xf numFmtId="0" fontId="9" fillId="0" borderId="58" xfId="63" applyFont="1" applyBorder="1" applyAlignment="1" applyProtection="1">
      <alignment horizontal="center" vertical="center" wrapText="1"/>
      <protection/>
    </xf>
    <xf numFmtId="49" fontId="2" fillId="0" borderId="37"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64" xfId="0" applyNumberFormat="1" applyFont="1" applyFill="1" applyBorder="1" applyAlignment="1" applyProtection="1">
      <alignment horizontal="center" vertical="center"/>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 fillId="35" borderId="10" xfId="63" applyFont="1" applyFill="1" applyBorder="1" applyAlignment="1" applyProtection="1">
      <alignment vertical="center" wrapText="1"/>
      <protection/>
    </xf>
    <xf numFmtId="0" fontId="2" fillId="35" borderId="29" xfId="63" applyFont="1" applyFill="1" applyBorder="1" applyAlignment="1" applyProtection="1">
      <alignment vertical="center" wrapText="1"/>
      <protection/>
    </xf>
    <xf numFmtId="0" fontId="2" fillId="35" borderId="20" xfId="63" applyFont="1" applyFill="1" applyBorder="1" applyAlignment="1" applyProtection="1">
      <alignment vertical="center" wrapText="1"/>
      <protection/>
    </xf>
    <xf numFmtId="0" fontId="2" fillId="34" borderId="43" xfId="63" applyFont="1" applyFill="1" applyBorder="1" applyAlignment="1" applyProtection="1">
      <alignment horizontal="center" vertical="center"/>
      <protection locked="0"/>
    </xf>
    <xf numFmtId="0" fontId="2" fillId="34" borderId="30" xfId="63" applyFont="1" applyFill="1" applyBorder="1" applyAlignment="1" applyProtection="1">
      <alignment horizontal="center" vertical="center"/>
      <protection locked="0"/>
    </xf>
    <xf numFmtId="0" fontId="2" fillId="34" borderId="46" xfId="63" applyFont="1" applyFill="1" applyBorder="1" applyAlignment="1" applyProtection="1">
      <alignment horizontal="center" vertical="center"/>
      <protection locked="0"/>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2" fillId="0" borderId="58" xfId="63" applyFont="1" applyFill="1" applyBorder="1" applyAlignment="1" applyProtection="1">
      <alignment vertical="center"/>
      <protection/>
    </xf>
    <xf numFmtId="14" fontId="9" fillId="0" borderId="43" xfId="63" applyNumberFormat="1" applyFont="1" applyBorder="1" applyAlignment="1" applyProtection="1">
      <alignment horizontal="center" vertical="center"/>
      <protection locked="0"/>
    </xf>
    <xf numFmtId="14" fontId="9" fillId="0" borderId="30" xfId="63" applyNumberFormat="1" applyFont="1" applyBorder="1" applyAlignment="1" applyProtection="1">
      <alignment horizontal="center" vertical="center"/>
      <protection locked="0"/>
    </xf>
    <xf numFmtId="14" fontId="9" fillId="0" borderId="46" xfId="63" applyNumberFormat="1" applyFont="1" applyBorder="1" applyAlignment="1" applyProtection="1">
      <alignment horizontal="center" vertical="center"/>
      <protection locked="0"/>
    </xf>
    <xf numFmtId="186" fontId="9" fillId="0" borderId="43" xfId="63" applyNumberFormat="1" applyFont="1" applyBorder="1" applyAlignment="1" applyProtection="1">
      <alignment horizontal="center" vertical="center"/>
      <protection locked="0"/>
    </xf>
    <xf numFmtId="186" fontId="9" fillId="0" borderId="30" xfId="63" applyNumberFormat="1" applyFont="1" applyBorder="1" applyAlignment="1" applyProtection="1">
      <alignment horizontal="center" vertical="center"/>
      <protection locked="0"/>
    </xf>
    <xf numFmtId="186" fontId="9" fillId="0" borderId="46" xfId="63" applyNumberFormat="1" applyFont="1" applyBorder="1" applyAlignment="1" applyProtection="1">
      <alignment horizontal="center" vertical="center"/>
      <protection locked="0"/>
    </xf>
    <xf numFmtId="183" fontId="2" fillId="0" borderId="43"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0" fontId="2" fillId="35" borderId="10" xfId="63" applyFont="1" applyFill="1" applyBorder="1" applyAlignment="1" applyProtection="1">
      <alignment horizontal="left" vertical="center" wrapText="1"/>
      <protection/>
    </xf>
    <xf numFmtId="0" fontId="2" fillId="35" borderId="29" xfId="63" applyFont="1" applyFill="1" applyBorder="1" applyAlignment="1" applyProtection="1">
      <alignment horizontal="left" vertical="center" wrapText="1"/>
      <protection/>
    </xf>
    <xf numFmtId="0" fontId="2" fillId="35" borderId="37" xfId="63" applyFont="1" applyFill="1" applyBorder="1" applyAlignment="1" applyProtection="1">
      <alignment horizontal="left" vertical="center" wrapText="1"/>
      <protection/>
    </xf>
    <xf numFmtId="0" fontId="2" fillId="35" borderId="0" xfId="63" applyFont="1" applyFill="1" applyBorder="1" applyAlignment="1" applyProtection="1">
      <alignment horizontal="left" vertical="center" wrapText="1"/>
      <protection/>
    </xf>
    <xf numFmtId="0" fontId="2" fillId="35" borderId="16" xfId="63" applyFont="1" applyFill="1" applyBorder="1" applyAlignment="1" applyProtection="1">
      <alignment horizontal="left" vertical="center" wrapText="1"/>
      <protection/>
    </xf>
    <xf numFmtId="0" fontId="2" fillId="35" borderId="12" xfId="63" applyFont="1" applyFill="1" applyBorder="1" applyAlignment="1" applyProtection="1">
      <alignment horizontal="left" vertical="center" wrapText="1"/>
      <protection/>
    </xf>
    <xf numFmtId="0" fontId="9" fillId="34" borderId="43" xfId="62" applyFont="1" applyFill="1" applyBorder="1" applyAlignment="1" applyProtection="1">
      <alignment horizontal="center" vertical="center"/>
      <protection locked="0"/>
    </xf>
    <xf numFmtId="0" fontId="9" fillId="34" borderId="30" xfId="62" applyFont="1" applyFill="1" applyBorder="1" applyAlignment="1" applyProtection="1">
      <alignment horizontal="center" vertical="center"/>
      <protection locked="0"/>
    </xf>
    <xf numFmtId="0" fontId="9" fillId="34" borderId="46" xfId="62" applyFont="1" applyFill="1" applyBorder="1" applyAlignment="1" applyProtection="1">
      <alignment horizontal="center" vertical="center"/>
      <protection locked="0"/>
    </xf>
    <xf numFmtId="0" fontId="2" fillId="0" borderId="44" xfId="62" applyFont="1" applyBorder="1" applyAlignment="1" applyProtection="1">
      <alignment horizontal="center" vertical="center"/>
      <protection/>
    </xf>
    <xf numFmtId="0" fontId="2" fillId="0" borderId="24" xfId="62" applyFont="1" applyBorder="1" applyAlignment="1" applyProtection="1">
      <alignment horizontal="center" vertical="center"/>
      <protection/>
    </xf>
    <xf numFmtId="0" fontId="2" fillId="35" borderId="21" xfId="63" applyFont="1" applyFill="1" applyBorder="1" applyAlignment="1" applyProtection="1">
      <alignment vertical="center" textRotation="255" wrapText="1"/>
      <protection/>
    </xf>
    <xf numFmtId="0" fontId="2" fillId="35" borderId="15" xfId="63" applyFont="1" applyFill="1" applyBorder="1" applyAlignment="1" applyProtection="1">
      <alignment vertical="center" textRotation="255" wrapText="1"/>
      <protection/>
    </xf>
    <xf numFmtId="0" fontId="2" fillId="35" borderId="52" xfId="63" applyFont="1" applyFill="1" applyBorder="1" applyAlignment="1" applyProtection="1">
      <alignment vertical="center" textRotation="255" wrapText="1"/>
      <protection/>
    </xf>
    <xf numFmtId="0" fontId="15" fillId="35" borderId="37" xfId="63" applyFont="1" applyFill="1" applyBorder="1" applyAlignment="1" applyProtection="1">
      <alignment horizontal="center" vertical="center" wrapText="1"/>
      <protection/>
    </xf>
    <xf numFmtId="0" fontId="15" fillId="35" borderId="0" xfId="63" applyFont="1" applyFill="1" applyBorder="1" applyAlignment="1" applyProtection="1">
      <alignment horizontal="center" vertical="center" wrapText="1"/>
      <protection/>
    </xf>
    <xf numFmtId="0" fontId="15" fillId="35" borderId="26" xfId="63" applyFont="1" applyFill="1" applyBorder="1" applyAlignment="1" applyProtection="1">
      <alignment horizontal="center" vertical="center" wrapText="1"/>
      <protection/>
    </xf>
    <xf numFmtId="0" fontId="9" fillId="35" borderId="13" xfId="63" applyFont="1" applyFill="1" applyBorder="1" applyAlignment="1" applyProtection="1">
      <alignment horizontal="center" vertical="center" wrapText="1"/>
      <protection/>
    </xf>
    <xf numFmtId="0" fontId="9" fillId="35" borderId="11" xfId="63" applyFont="1" applyFill="1" applyBorder="1" applyAlignment="1" applyProtection="1">
      <alignment horizontal="center" vertical="center" wrapText="1"/>
      <protection/>
    </xf>
    <xf numFmtId="0" fontId="2" fillId="35" borderId="16" xfId="63" applyFont="1" applyFill="1" applyBorder="1" applyAlignment="1" applyProtection="1">
      <alignment vertical="center" wrapText="1"/>
      <protection/>
    </xf>
    <xf numFmtId="0" fontId="2" fillId="35" borderId="12" xfId="63" applyFont="1" applyFill="1" applyBorder="1" applyAlignment="1" applyProtection="1">
      <alignment vertical="center" wrapText="1"/>
      <protection/>
    </xf>
    <xf numFmtId="0" fontId="2" fillId="35" borderId="18" xfId="63" applyFont="1" applyFill="1" applyBorder="1" applyAlignment="1" applyProtection="1">
      <alignment vertical="center" wrapText="1"/>
      <protection/>
    </xf>
    <xf numFmtId="49" fontId="9" fillId="0" borderId="43" xfId="63" applyNumberFormat="1" applyFont="1" applyFill="1" applyBorder="1" applyAlignment="1" applyProtection="1">
      <alignment horizontal="center" vertical="center"/>
      <protection locked="0"/>
    </xf>
    <xf numFmtId="49" fontId="9" fillId="0" borderId="30" xfId="63" applyNumberFormat="1" applyFont="1" applyFill="1" applyBorder="1" applyAlignment="1" applyProtection="1">
      <alignment horizontal="center" vertical="center"/>
      <protection locked="0"/>
    </xf>
    <xf numFmtId="49" fontId="9" fillId="0" borderId="46" xfId="63" applyNumberFormat="1" applyFont="1" applyFill="1" applyBorder="1" applyAlignment="1" applyProtection="1">
      <alignment horizontal="center" vertical="center"/>
      <protection locked="0"/>
    </xf>
    <xf numFmtId="9" fontId="2" fillId="0" borderId="65" xfId="63" applyNumberFormat="1" applyFont="1" applyFill="1" applyBorder="1" applyAlignment="1" applyProtection="1">
      <alignment horizontal="center" vertical="center"/>
      <protection locked="0"/>
    </xf>
    <xf numFmtId="9" fontId="2" fillId="0" borderId="66" xfId="63" applyNumberFormat="1"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top" wrapText="1"/>
      <protection locked="0"/>
    </xf>
    <xf numFmtId="49" fontId="2" fillId="0" borderId="30" xfId="63" applyNumberFormat="1" applyFont="1" applyFill="1" applyBorder="1" applyAlignment="1" applyProtection="1">
      <alignment vertical="top" wrapText="1"/>
      <protection locked="0"/>
    </xf>
    <xf numFmtId="49" fontId="2" fillId="0" borderId="46" xfId="63" applyNumberFormat="1" applyFont="1" applyFill="1" applyBorder="1" applyAlignment="1" applyProtection="1">
      <alignment vertical="top" wrapText="1"/>
      <protection locked="0"/>
    </xf>
    <xf numFmtId="0" fontId="2" fillId="0" borderId="65" xfId="63" applyFont="1" applyFill="1" applyBorder="1" applyAlignment="1" applyProtection="1">
      <alignment vertical="top"/>
      <protection/>
    </xf>
    <xf numFmtId="0" fontId="2" fillId="0" borderId="34" xfId="63" applyFont="1" applyFill="1" applyBorder="1" applyAlignment="1" applyProtection="1">
      <alignment vertical="top"/>
      <protection/>
    </xf>
    <xf numFmtId="0" fontId="2" fillId="0" borderId="66" xfId="63" applyFont="1" applyFill="1" applyBorder="1" applyAlignment="1" applyProtection="1">
      <alignment vertical="top"/>
      <protection/>
    </xf>
    <xf numFmtId="0" fontId="9" fillId="0" borderId="13" xfId="63"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49" fontId="2" fillId="0" borderId="43" xfId="63" applyNumberFormat="1" applyFont="1" applyFill="1" applyBorder="1" applyAlignment="1" applyProtection="1">
      <alignment vertical="center"/>
      <protection locked="0"/>
    </xf>
    <xf numFmtId="49" fontId="2" fillId="0" borderId="30" xfId="63" applyNumberFormat="1" applyFont="1" applyFill="1" applyBorder="1" applyAlignment="1" applyProtection="1">
      <alignment vertical="center"/>
      <protection locked="0"/>
    </xf>
    <xf numFmtId="49" fontId="2" fillId="0" borderId="46" xfId="63" applyNumberFormat="1" applyFont="1" applyFill="1" applyBorder="1" applyAlignment="1" applyProtection="1">
      <alignment vertical="center"/>
      <protection locked="0"/>
    </xf>
    <xf numFmtId="186" fontId="2" fillId="0" borderId="43" xfId="63" applyNumberFormat="1" applyFont="1" applyFill="1" applyBorder="1" applyAlignment="1" applyProtection="1">
      <alignment vertical="top"/>
      <protection locked="0"/>
    </xf>
    <xf numFmtId="186" fontId="2" fillId="0" borderId="30" xfId="63" applyNumberFormat="1" applyFont="1" applyFill="1" applyBorder="1" applyAlignment="1" applyProtection="1">
      <alignment vertical="top"/>
      <protection locked="0"/>
    </xf>
    <xf numFmtId="0" fontId="2" fillId="35" borderId="10"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3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14" fontId="2" fillId="0" borderId="43" xfId="63" applyNumberFormat="1" applyFont="1" applyFill="1" applyBorder="1" applyAlignment="1" applyProtection="1">
      <alignment horizontal="center" vertical="center"/>
      <protection locked="0"/>
    </xf>
    <xf numFmtId="14" fontId="2" fillId="0" borderId="30" xfId="63" applyNumberFormat="1" applyFont="1" applyFill="1" applyBorder="1" applyAlignment="1" applyProtection="1">
      <alignment horizontal="center" vertical="center"/>
      <protection locked="0"/>
    </xf>
    <xf numFmtId="14" fontId="2" fillId="0" borderId="46" xfId="63" applyNumberFormat="1" applyFont="1" applyFill="1" applyBorder="1" applyAlignment="1" applyProtection="1">
      <alignment horizontal="center" vertical="center"/>
      <protection locked="0"/>
    </xf>
    <xf numFmtId="0" fontId="16" fillId="0" borderId="40" xfId="63" applyFont="1" applyFill="1" applyBorder="1" applyAlignment="1" applyProtection="1">
      <alignment vertical="center" wrapText="1"/>
      <protection/>
    </xf>
    <xf numFmtId="0" fontId="16" fillId="0" borderId="41" xfId="63" applyFont="1" applyFill="1" applyBorder="1" applyAlignment="1" applyProtection="1">
      <alignment vertical="center" wrapText="1"/>
      <protection/>
    </xf>
    <xf numFmtId="0" fontId="16" fillId="0" borderId="42" xfId="63" applyFont="1" applyFill="1" applyBorder="1" applyAlignment="1" applyProtection="1">
      <alignment vertical="center" wrapText="1"/>
      <protection/>
    </xf>
    <xf numFmtId="0" fontId="2" fillId="0" borderId="11" xfId="63" applyFont="1" applyBorder="1" applyAlignment="1" applyProtection="1">
      <alignment horizontal="center" vertical="center"/>
      <protection/>
    </xf>
    <xf numFmtId="0" fontId="2" fillId="0" borderId="17" xfId="63" applyFont="1" applyBorder="1" applyAlignment="1" applyProtection="1">
      <alignment horizontal="center" vertical="center"/>
      <protection/>
    </xf>
    <xf numFmtId="0" fontId="9" fillId="0" borderId="16" xfId="63" applyFont="1" applyBorder="1" applyAlignment="1" applyProtection="1">
      <alignment horizontal="left" vertical="center" wrapText="1"/>
      <protection/>
    </xf>
    <xf numFmtId="0" fontId="9" fillId="0" borderId="12" xfId="63" applyFont="1" applyBorder="1" applyAlignment="1" applyProtection="1">
      <alignment horizontal="left" vertical="center" wrapText="1"/>
      <protection/>
    </xf>
    <xf numFmtId="0" fontId="9" fillId="0" borderId="58" xfId="63" applyFont="1" applyBorder="1" applyAlignment="1" applyProtection="1">
      <alignment horizontal="left" vertical="center" wrapText="1"/>
      <protection/>
    </xf>
    <xf numFmtId="0" fontId="7" fillId="0" borderId="0" xfId="63" applyFont="1" applyBorder="1" applyAlignment="1" applyProtection="1">
      <alignment horizontal="center" vertical="center" shrinkToFit="1"/>
      <protection/>
    </xf>
    <xf numFmtId="49" fontId="14" fillId="0" borderId="43" xfId="63" applyNumberFormat="1" applyFont="1" applyFill="1" applyBorder="1" applyAlignment="1" applyProtection="1">
      <alignment horizontal="center" vertical="center"/>
      <protection/>
    </xf>
    <xf numFmtId="49" fontId="14" fillId="0" borderId="30" xfId="63" applyNumberFormat="1" applyFont="1" applyFill="1" applyBorder="1" applyAlignment="1" applyProtection="1">
      <alignment horizontal="center" vertical="center"/>
      <protection/>
    </xf>
    <xf numFmtId="49" fontId="14" fillId="0" borderId="46" xfId="63" applyNumberFormat="1" applyFont="1" applyFill="1" applyBorder="1" applyAlignment="1" applyProtection="1">
      <alignment horizontal="center" vertical="center"/>
      <protection/>
    </xf>
    <xf numFmtId="0" fontId="2" fillId="35" borderId="13" xfId="63" applyFont="1" applyFill="1" applyBorder="1" applyAlignment="1" applyProtection="1">
      <alignment vertical="center" wrapText="1"/>
      <protection/>
    </xf>
    <xf numFmtId="198" fontId="2" fillId="0" borderId="43" xfId="63" applyNumberFormat="1" applyFont="1" applyFill="1" applyBorder="1" applyAlignment="1" applyProtection="1">
      <alignment horizontal="center" vertical="center"/>
      <protection locked="0"/>
    </xf>
    <xf numFmtId="198" fontId="2" fillId="0" borderId="30" xfId="63" applyNumberFormat="1" applyFont="1" applyFill="1" applyBorder="1" applyAlignment="1" applyProtection="1">
      <alignment horizontal="center" vertical="center"/>
      <protection locked="0"/>
    </xf>
    <xf numFmtId="198" fontId="2" fillId="0" borderId="46" xfId="63" applyNumberFormat="1" applyFont="1" applyFill="1" applyBorder="1" applyAlignment="1" applyProtection="1">
      <alignment horizontal="center" vertical="center"/>
      <protection locked="0"/>
    </xf>
    <xf numFmtId="0" fontId="2" fillId="0" borderId="67" xfId="63" applyFont="1" applyBorder="1" applyAlignment="1" applyProtection="1">
      <alignment horizontal="center" vertical="center"/>
      <protection/>
    </xf>
    <xf numFmtId="0" fontId="2" fillId="0" borderId="68" xfId="63" applyFont="1" applyBorder="1" applyAlignment="1" applyProtection="1">
      <alignment horizontal="center" vertical="center"/>
      <protection/>
    </xf>
    <xf numFmtId="42" fontId="2" fillId="0" borderId="43" xfId="63" applyNumberFormat="1" applyFont="1" applyFill="1" applyBorder="1" applyAlignment="1" applyProtection="1">
      <alignment vertical="center"/>
      <protection locked="0"/>
    </xf>
    <xf numFmtId="42" fontId="2" fillId="0" borderId="30" xfId="63" applyNumberFormat="1" applyFont="1" applyFill="1" applyBorder="1" applyAlignment="1" applyProtection="1">
      <alignment vertical="center"/>
      <protection locked="0"/>
    </xf>
    <xf numFmtId="42" fontId="2" fillId="0" borderId="46" xfId="63" applyNumberFormat="1" applyFont="1" applyFill="1" applyBorder="1" applyAlignment="1" applyProtection="1">
      <alignment vertical="center"/>
      <protection locked="0"/>
    </xf>
    <xf numFmtId="184" fontId="2" fillId="0" borderId="43" xfId="63" applyNumberFormat="1" applyFont="1" applyBorder="1" applyAlignment="1" applyProtection="1">
      <alignment horizontal="left" vertical="center"/>
      <protection/>
    </xf>
    <xf numFmtId="184" fontId="2" fillId="0" borderId="30" xfId="63" applyNumberFormat="1" applyFont="1" applyBorder="1" applyAlignment="1" applyProtection="1">
      <alignment horizontal="left" vertical="center"/>
      <protection/>
    </xf>
    <xf numFmtId="184" fontId="2" fillId="0" borderId="69" xfId="63" applyNumberFormat="1" applyFont="1" applyBorder="1" applyAlignment="1" applyProtection="1">
      <alignment horizontal="left" vertical="center"/>
      <protection/>
    </xf>
    <xf numFmtId="186" fontId="2" fillId="0" borderId="46" xfId="63" applyNumberFormat="1" applyFont="1" applyFill="1" applyBorder="1" applyAlignment="1" applyProtection="1">
      <alignment vertical="top"/>
      <protection locked="0"/>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2" fillId="0" borderId="43"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70" xfId="63" applyFont="1" applyBorder="1" applyAlignment="1" applyProtection="1">
      <alignment horizontal="center" vertical="center"/>
      <protection/>
    </xf>
    <xf numFmtId="0" fontId="2" fillId="0" borderId="71" xfId="63" applyFont="1" applyBorder="1" applyAlignment="1" applyProtection="1">
      <alignment horizontal="center" vertical="center"/>
      <protection/>
    </xf>
    <xf numFmtId="0" fontId="9" fillId="0" borderId="33" xfId="63" applyFont="1" applyBorder="1" applyAlignment="1" applyProtection="1">
      <alignment horizontal="center" vertical="center"/>
      <protection/>
    </xf>
    <xf numFmtId="0" fontId="9" fillId="0" borderId="17" xfId="63" applyFont="1" applyBorder="1" applyAlignment="1" applyProtection="1">
      <alignment horizontal="center" vertical="center"/>
      <protection/>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34" borderId="72" xfId="63" applyFont="1" applyFill="1" applyBorder="1" applyAlignment="1" applyProtection="1">
      <alignment horizontal="center" vertical="center"/>
      <protection locked="0"/>
    </xf>
    <xf numFmtId="0" fontId="2" fillId="34" borderId="73" xfId="63" applyFont="1" applyFill="1" applyBorder="1" applyAlignment="1" applyProtection="1">
      <alignment horizontal="center" vertical="center"/>
      <protection locked="0"/>
    </xf>
    <xf numFmtId="0" fontId="2" fillId="34" borderId="74" xfId="63" applyFont="1" applyFill="1" applyBorder="1" applyAlignment="1" applyProtection="1">
      <alignment horizontal="center" vertical="center"/>
      <protection locked="0"/>
    </xf>
    <xf numFmtId="0" fontId="9" fillId="0" borderId="57" xfId="63"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11" fillId="0" borderId="33" xfId="63" applyFont="1" applyBorder="1" applyAlignment="1" applyProtection="1">
      <alignment horizontal="center" vertical="center"/>
      <protection/>
    </xf>
    <xf numFmtId="0" fontId="11" fillId="0" borderId="17"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2" fillId="35" borderId="11" xfId="63" applyFont="1" applyFill="1" applyBorder="1" applyAlignment="1" applyProtection="1">
      <alignment horizontal="center" vertical="center" wrapText="1"/>
      <protection/>
    </xf>
    <xf numFmtId="0" fontId="2" fillId="35" borderId="14" xfId="63" applyFont="1" applyFill="1" applyBorder="1" applyAlignment="1" applyProtection="1">
      <alignment horizontal="center" vertical="center" wrapText="1"/>
      <protection/>
    </xf>
    <xf numFmtId="0" fontId="2" fillId="35" borderId="11" xfId="63" applyFont="1" applyFill="1" applyBorder="1" applyAlignment="1" applyProtection="1">
      <alignment horizontal="left" vertical="center" wrapText="1"/>
      <protection/>
    </xf>
    <xf numFmtId="0" fontId="2" fillId="35" borderId="17" xfId="63" applyFont="1" applyFill="1" applyBorder="1" applyAlignment="1" applyProtection="1">
      <alignment horizontal="left" vertical="center" wrapText="1"/>
      <protection/>
    </xf>
    <xf numFmtId="0" fontId="2" fillId="35" borderId="14" xfId="63" applyFont="1" applyFill="1" applyBorder="1" applyAlignment="1" applyProtection="1">
      <alignment horizontal="left" vertical="center" wrapText="1"/>
      <protection/>
    </xf>
    <xf numFmtId="186" fontId="9" fillId="0" borderId="43" xfId="63" applyNumberFormat="1" applyFont="1" applyBorder="1" applyAlignment="1" applyProtection="1">
      <alignment horizontal="center" vertical="center" wrapText="1"/>
      <protection locked="0"/>
    </xf>
    <xf numFmtId="186" fontId="9" fillId="0" borderId="30" xfId="63" applyNumberFormat="1" applyFont="1" applyBorder="1" applyAlignment="1" applyProtection="1">
      <alignment horizontal="center" vertical="center" wrapText="1"/>
      <protection locked="0"/>
    </xf>
    <xf numFmtId="186" fontId="9" fillId="0" borderId="46" xfId="63" applyNumberFormat="1" applyFont="1" applyBorder="1" applyAlignment="1" applyProtection="1">
      <alignment horizontal="center" vertical="center" wrapText="1"/>
      <protection locked="0"/>
    </xf>
    <xf numFmtId="0" fontId="2" fillId="0" borderId="60" xfId="63" applyFont="1" applyFill="1" applyBorder="1" applyAlignment="1" applyProtection="1">
      <alignment vertical="top"/>
      <protection locked="0"/>
    </xf>
    <xf numFmtId="0" fontId="2" fillId="0" borderId="61" xfId="63" applyFont="1" applyFill="1" applyBorder="1" applyAlignment="1" applyProtection="1">
      <alignment vertical="top"/>
      <protection locked="0"/>
    </xf>
    <xf numFmtId="0" fontId="2" fillId="0" borderId="62" xfId="63" applyFont="1" applyFill="1" applyBorder="1" applyAlignment="1" applyProtection="1">
      <alignment vertical="top"/>
      <protection locked="0"/>
    </xf>
    <xf numFmtId="0" fontId="2" fillId="35" borderId="10" xfId="62" applyFont="1" applyFill="1" applyBorder="1" applyAlignment="1" applyProtection="1">
      <alignment vertical="center" wrapText="1"/>
      <protection/>
    </xf>
    <xf numFmtId="0" fontId="2" fillId="35" borderId="29" xfId="62" applyFont="1" applyFill="1" applyBorder="1" applyAlignment="1" applyProtection="1">
      <alignment vertical="center" wrapText="1"/>
      <protection/>
    </xf>
    <xf numFmtId="0" fontId="2" fillId="35" borderId="20" xfId="62" applyFont="1" applyFill="1" applyBorder="1" applyAlignment="1" applyProtection="1">
      <alignment vertical="center" wrapText="1"/>
      <protection/>
    </xf>
    <xf numFmtId="0" fontId="2" fillId="35" borderId="37" xfId="62" applyFont="1" applyFill="1" applyBorder="1" applyAlignment="1" applyProtection="1">
      <alignment vertical="center" wrapText="1"/>
      <protection/>
    </xf>
    <xf numFmtId="0" fontId="2" fillId="35" borderId="0" xfId="62" applyFont="1" applyFill="1" applyBorder="1" applyAlignment="1" applyProtection="1">
      <alignment vertical="center" wrapText="1"/>
      <protection/>
    </xf>
    <xf numFmtId="0" fontId="2" fillId="35" borderId="26" xfId="62" applyFont="1" applyFill="1" applyBorder="1" applyAlignment="1" applyProtection="1">
      <alignment vertical="center" wrapText="1"/>
      <protection/>
    </xf>
    <xf numFmtId="0" fontId="2" fillId="35" borderId="16" xfId="62" applyFont="1" applyFill="1" applyBorder="1" applyAlignment="1" applyProtection="1">
      <alignment vertical="center" wrapText="1"/>
      <protection/>
    </xf>
    <xf numFmtId="0" fontId="2" fillId="35" borderId="12" xfId="62" applyFont="1" applyFill="1" applyBorder="1" applyAlignment="1" applyProtection="1">
      <alignment vertical="center" wrapText="1"/>
      <protection/>
    </xf>
    <xf numFmtId="0" fontId="2" fillId="35" borderId="18" xfId="62" applyFont="1" applyFill="1" applyBorder="1" applyAlignment="1" applyProtection="1">
      <alignment vertical="center" wrapText="1"/>
      <protection/>
    </xf>
    <xf numFmtId="0" fontId="2" fillId="35" borderId="10" xfId="62" applyFont="1" applyFill="1" applyBorder="1" applyAlignment="1" applyProtection="1">
      <alignment horizontal="left" vertical="center" wrapText="1"/>
      <protection/>
    </xf>
    <xf numFmtId="0" fontId="2" fillId="35" borderId="29" xfId="62" applyFont="1" applyFill="1" applyBorder="1" applyAlignment="1" applyProtection="1">
      <alignment horizontal="left" vertical="center" wrapText="1"/>
      <protection/>
    </xf>
    <xf numFmtId="0" fontId="2" fillId="35" borderId="20" xfId="62" applyFont="1" applyFill="1" applyBorder="1" applyAlignment="1" applyProtection="1">
      <alignment horizontal="left" vertical="center" wrapText="1"/>
      <protection/>
    </xf>
    <xf numFmtId="0" fontId="2" fillId="35" borderId="37" xfId="62" applyFont="1" applyFill="1" applyBorder="1" applyAlignment="1" applyProtection="1">
      <alignment horizontal="left" vertical="center" wrapText="1"/>
      <protection/>
    </xf>
    <xf numFmtId="0" fontId="2" fillId="35" borderId="0" xfId="62" applyFont="1" applyFill="1" applyBorder="1" applyAlignment="1" applyProtection="1">
      <alignment horizontal="left" vertical="center" wrapText="1"/>
      <protection/>
    </xf>
    <xf numFmtId="0" fontId="2" fillId="35" borderId="26" xfId="62" applyFont="1" applyFill="1" applyBorder="1" applyAlignment="1" applyProtection="1">
      <alignment horizontal="left" vertical="center" wrapText="1"/>
      <protection/>
    </xf>
    <xf numFmtId="0" fontId="2" fillId="35" borderId="16" xfId="62" applyFont="1" applyFill="1" applyBorder="1" applyAlignment="1" applyProtection="1">
      <alignment horizontal="left" vertical="center" wrapText="1"/>
      <protection/>
    </xf>
    <xf numFmtId="0" fontId="2" fillId="35" borderId="12" xfId="62" applyFont="1" applyFill="1" applyBorder="1" applyAlignment="1" applyProtection="1">
      <alignment horizontal="left" vertical="center" wrapText="1"/>
      <protection/>
    </xf>
    <xf numFmtId="0" fontId="2" fillId="35" borderId="18" xfId="62" applyFont="1" applyFill="1" applyBorder="1" applyAlignment="1" applyProtection="1">
      <alignment horizontal="left" vertical="center" wrapText="1"/>
      <protection/>
    </xf>
    <xf numFmtId="0" fontId="2" fillId="0" borderId="37"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49" fontId="9" fillId="0" borderId="0" xfId="63" applyNumberFormat="1" applyFont="1" applyFill="1" applyBorder="1" applyAlignment="1" applyProtection="1">
      <alignment horizontal="center" vertical="center"/>
      <protection/>
    </xf>
    <xf numFmtId="0" fontId="9" fillId="0" borderId="0" xfId="63" applyFont="1" applyBorder="1" applyAlignment="1" applyProtection="1">
      <alignment horizontal="left" vertical="center" wrapText="1"/>
      <protection/>
    </xf>
    <xf numFmtId="0" fontId="2" fillId="35" borderId="13" xfId="63" applyFont="1" applyFill="1" applyBorder="1" applyAlignment="1" applyProtection="1">
      <alignment horizontal="center" vertical="center" wrapText="1"/>
      <protection/>
    </xf>
    <xf numFmtId="49" fontId="12" fillId="0" borderId="43" xfId="65" applyNumberFormat="1" applyFont="1" applyFill="1" applyBorder="1" applyAlignment="1" applyProtection="1">
      <alignment horizontal="center" vertical="center"/>
      <protection/>
    </xf>
    <xf numFmtId="49" fontId="12" fillId="0" borderId="30" xfId="65" applyNumberFormat="1" applyFont="1" applyFill="1" applyBorder="1" applyAlignment="1" applyProtection="1">
      <alignment horizontal="center" vertical="center"/>
      <protection/>
    </xf>
    <xf numFmtId="49" fontId="12" fillId="0" borderId="46" xfId="65" applyNumberFormat="1" applyFont="1" applyFill="1" applyBorder="1" applyAlignment="1" applyProtection="1">
      <alignment horizontal="center" vertical="center"/>
      <protection/>
    </xf>
    <xf numFmtId="0" fontId="9" fillId="34" borderId="43" xfId="65" applyFont="1" applyFill="1" applyBorder="1" applyAlignment="1" applyProtection="1">
      <alignment horizontal="center" vertical="center"/>
      <protection locked="0"/>
    </xf>
    <xf numFmtId="0" fontId="9" fillId="34" borderId="46" xfId="65" applyFont="1" applyFill="1" applyBorder="1" applyAlignment="1" applyProtection="1">
      <alignment horizontal="center" vertical="center"/>
      <protection locked="0"/>
    </xf>
    <xf numFmtId="42" fontId="2" fillId="0" borderId="43" xfId="65" applyNumberFormat="1" applyFont="1" applyFill="1" applyBorder="1" applyAlignment="1" applyProtection="1">
      <alignment vertical="center"/>
      <protection locked="0"/>
    </xf>
    <xf numFmtId="42" fontId="2" fillId="0" borderId="46" xfId="65" applyNumberFormat="1" applyFont="1" applyFill="1" applyBorder="1" applyAlignment="1" applyProtection="1">
      <alignment vertical="center"/>
      <protection locked="0"/>
    </xf>
    <xf numFmtId="0" fontId="2" fillId="0" borderId="43" xfId="65" applyFont="1" applyFill="1" applyBorder="1" applyAlignment="1" applyProtection="1">
      <alignment vertical="center"/>
      <protection locked="0"/>
    </xf>
    <xf numFmtId="0" fontId="2" fillId="0" borderId="30" xfId="65" applyFont="1" applyFill="1" applyBorder="1" applyAlignment="1" applyProtection="1">
      <alignment vertical="center"/>
      <protection locked="0"/>
    </xf>
    <xf numFmtId="0" fontId="2" fillId="0" borderId="46" xfId="65" applyFont="1" applyFill="1" applyBorder="1" applyAlignment="1" applyProtection="1">
      <alignment vertical="center"/>
      <protection locked="0"/>
    </xf>
    <xf numFmtId="49" fontId="9" fillId="0" borderId="43" xfId="65" applyNumberFormat="1" applyFont="1" applyBorder="1" applyAlignment="1" applyProtection="1">
      <alignment horizontal="center" vertical="center" wrapText="1"/>
      <protection locked="0"/>
    </xf>
    <xf numFmtId="49" fontId="9" fillId="0" borderId="46" xfId="65" applyNumberFormat="1" applyFont="1" applyBorder="1" applyAlignment="1" applyProtection="1">
      <alignment horizontal="center" vertical="center" wrapText="1"/>
      <protection locked="0"/>
    </xf>
    <xf numFmtId="0" fontId="6" fillId="0" borderId="0" xfId="65" applyFont="1" applyBorder="1" applyAlignment="1" applyProtection="1">
      <alignment horizontal="center" vertical="center"/>
      <protection/>
    </xf>
    <xf numFmtId="0" fontId="2" fillId="0" borderId="10" xfId="65" applyFont="1" applyBorder="1" applyAlignment="1" applyProtection="1">
      <alignment horizontal="left" vertical="center" wrapText="1"/>
      <protection/>
    </xf>
    <xf numFmtId="0" fontId="2" fillId="0" borderId="29" xfId="65" applyFont="1" applyBorder="1" applyAlignment="1" applyProtection="1">
      <alignment vertical="center" wrapText="1"/>
      <protection/>
    </xf>
    <xf numFmtId="0" fontId="2" fillId="0" borderId="20" xfId="65" applyFont="1" applyBorder="1" applyAlignment="1" applyProtection="1">
      <alignment vertical="center" wrapText="1"/>
      <protection/>
    </xf>
    <xf numFmtId="0" fontId="2" fillId="0" borderId="16" xfId="65" applyFont="1" applyBorder="1" applyAlignment="1" applyProtection="1">
      <alignment horizontal="left" vertical="center" wrapText="1"/>
      <protection/>
    </xf>
    <xf numFmtId="0" fontId="2" fillId="0" borderId="12" xfId="65" applyFont="1" applyBorder="1" applyAlignment="1" applyProtection="1">
      <alignment vertical="center" wrapText="1"/>
      <protection/>
    </xf>
    <xf numFmtId="0" fontId="2" fillId="0" borderId="18" xfId="65" applyFont="1" applyBorder="1" applyAlignment="1" applyProtection="1">
      <alignment vertical="center" wrapText="1"/>
      <protection/>
    </xf>
    <xf numFmtId="49" fontId="2" fillId="0" borderId="43" xfId="65" applyNumberFormat="1" applyFont="1" applyBorder="1" applyAlignment="1" applyProtection="1">
      <alignment horizontal="center" vertical="center"/>
      <protection locked="0"/>
    </xf>
    <xf numFmtId="49" fontId="2" fillId="0" borderId="30" xfId="65" applyNumberFormat="1" applyFont="1" applyBorder="1" applyAlignment="1" applyProtection="1">
      <alignment horizontal="center" vertical="center"/>
      <protection locked="0"/>
    </xf>
    <xf numFmtId="49" fontId="2" fillId="0" borderId="46" xfId="65" applyNumberFormat="1" applyFont="1" applyBorder="1" applyAlignment="1" applyProtection="1">
      <alignment horizontal="center" vertical="center"/>
      <protection locked="0"/>
    </xf>
    <xf numFmtId="0" fontId="2" fillId="0" borderId="43" xfId="65" applyFont="1" applyBorder="1" applyAlignment="1" applyProtection="1">
      <alignment horizontal="center" vertical="center"/>
      <protection locked="0"/>
    </xf>
    <xf numFmtId="0" fontId="2" fillId="0" borderId="46" xfId="65" applyFont="1" applyBorder="1" applyAlignment="1" applyProtection="1">
      <alignment horizontal="center" vertical="center"/>
      <protection locked="0"/>
    </xf>
    <xf numFmtId="49" fontId="9" fillId="0" borderId="43" xfId="65" applyNumberFormat="1" applyFont="1" applyFill="1" applyBorder="1" applyAlignment="1" applyProtection="1">
      <alignment horizontal="center" vertical="center"/>
      <protection locked="0"/>
    </xf>
    <xf numFmtId="49" fontId="9" fillId="0" borderId="46" xfId="65" applyNumberFormat="1" applyFont="1" applyFill="1" applyBorder="1" applyAlignment="1" applyProtection="1">
      <alignment horizontal="center" vertical="center"/>
      <protection locked="0"/>
    </xf>
    <xf numFmtId="14" fontId="2" fillId="0" borderId="43" xfId="65" applyNumberFormat="1" applyFont="1" applyFill="1" applyBorder="1" applyAlignment="1" applyProtection="1">
      <alignment horizontal="center" vertical="center"/>
      <protection locked="0"/>
    </xf>
    <xf numFmtId="14" fontId="2" fillId="0" borderId="30" xfId="65" applyNumberFormat="1" applyFont="1" applyFill="1" applyBorder="1" applyAlignment="1" applyProtection="1">
      <alignment horizontal="center" vertical="center"/>
      <protection locked="0"/>
    </xf>
    <xf numFmtId="49" fontId="2" fillId="0" borderId="43" xfId="65" applyNumberFormat="1" applyFont="1" applyFill="1" applyBorder="1" applyAlignment="1" applyProtection="1">
      <alignment vertical="top"/>
      <protection locked="0"/>
    </xf>
    <xf numFmtId="49" fontId="2" fillId="0" borderId="30" xfId="65" applyNumberFormat="1" applyFont="1" applyFill="1" applyBorder="1" applyAlignment="1" applyProtection="1">
      <alignment vertical="top"/>
      <protection locked="0"/>
    </xf>
    <xf numFmtId="49" fontId="2" fillId="0" borderId="46" xfId="65" applyNumberFormat="1" applyFont="1" applyFill="1" applyBorder="1" applyAlignment="1" applyProtection="1">
      <alignment vertical="top"/>
      <protection locked="0"/>
    </xf>
    <xf numFmtId="0" fontId="9" fillId="34" borderId="32" xfId="65" applyFont="1" applyFill="1" applyBorder="1" applyAlignment="1" applyProtection="1">
      <alignment horizontal="center" vertical="center"/>
      <protection locked="0"/>
    </xf>
    <xf numFmtId="0" fontId="9" fillId="34" borderId="64" xfId="65" applyFont="1" applyFill="1" applyBorder="1" applyAlignment="1" applyProtection="1">
      <alignment horizontal="center" vertical="center"/>
      <protection locked="0"/>
    </xf>
    <xf numFmtId="0" fontId="9" fillId="0" borderId="32" xfId="65" applyFont="1" applyFill="1" applyBorder="1" applyAlignment="1" applyProtection="1">
      <alignment vertical="center"/>
      <protection/>
    </xf>
    <xf numFmtId="0" fontId="9" fillId="0" borderId="0" xfId="65" applyFont="1" applyFill="1" applyBorder="1" applyAlignment="1" applyProtection="1">
      <alignment vertical="center"/>
      <protection/>
    </xf>
    <xf numFmtId="14" fontId="2" fillId="0" borderId="46" xfId="65" applyNumberFormat="1" applyFont="1" applyFill="1" applyBorder="1" applyAlignment="1" applyProtection="1">
      <alignment horizontal="center" vertical="center"/>
      <protection locked="0"/>
    </xf>
    <xf numFmtId="14" fontId="2" fillId="0" borderId="75" xfId="65" applyNumberFormat="1" applyFont="1" applyFill="1" applyBorder="1" applyAlignment="1" applyProtection="1">
      <alignment horizontal="center" vertical="center"/>
      <protection locked="0"/>
    </xf>
    <xf numFmtId="14" fontId="2" fillId="0" borderId="76" xfId="65" applyNumberFormat="1" applyFont="1" applyFill="1" applyBorder="1" applyAlignment="1" applyProtection="1">
      <alignment horizontal="center" vertical="center"/>
      <protection locked="0"/>
    </xf>
    <xf numFmtId="14" fontId="2" fillId="0" borderId="77" xfId="65" applyNumberFormat="1" applyFont="1" applyFill="1" applyBorder="1" applyAlignment="1" applyProtection="1">
      <alignment horizontal="center" vertical="center"/>
      <protection locked="0"/>
    </xf>
    <xf numFmtId="0" fontId="2" fillId="0" borderId="75" xfId="65" applyFont="1" applyFill="1" applyBorder="1" applyAlignment="1" applyProtection="1">
      <alignment horizontal="center" vertical="center"/>
      <protection/>
    </xf>
    <xf numFmtId="0" fontId="2" fillId="0" borderId="77" xfId="65" applyFont="1" applyFill="1" applyBorder="1" applyAlignment="1" applyProtection="1">
      <alignment horizontal="center" vertical="center"/>
      <protection/>
    </xf>
    <xf numFmtId="49" fontId="2" fillId="0" borderId="43" xfId="65" applyNumberFormat="1" applyFont="1" applyFill="1" applyBorder="1" applyAlignment="1" applyProtection="1">
      <alignment vertical="center" shrinkToFit="1"/>
      <protection locked="0"/>
    </xf>
    <xf numFmtId="49" fontId="2" fillId="0" borderId="30" xfId="65" applyNumberFormat="1" applyFont="1" applyFill="1" applyBorder="1" applyAlignment="1" applyProtection="1">
      <alignment vertical="center" shrinkToFit="1"/>
      <protection locked="0"/>
    </xf>
    <xf numFmtId="49" fontId="2" fillId="0" borderId="46" xfId="65" applyNumberFormat="1" applyFont="1" applyFill="1" applyBorder="1" applyAlignment="1" applyProtection="1">
      <alignment vertical="center" shrinkToFit="1"/>
      <protection locked="0"/>
    </xf>
    <xf numFmtId="0" fontId="2" fillId="0" borderId="10" xfId="65" applyFont="1" applyBorder="1" applyAlignment="1" applyProtection="1">
      <alignment horizontal="left" vertical="center"/>
      <protection/>
    </xf>
    <xf numFmtId="0" fontId="2" fillId="0" borderId="29" xfId="65" applyFont="1" applyBorder="1" applyAlignment="1" applyProtection="1">
      <alignment vertical="center"/>
      <protection/>
    </xf>
    <xf numFmtId="0" fontId="2" fillId="0" borderId="20" xfId="65" applyFont="1" applyBorder="1" applyAlignment="1" applyProtection="1">
      <alignment vertical="center"/>
      <protection/>
    </xf>
    <xf numFmtId="0" fontId="2" fillId="0" borderId="16" xfId="65" applyFont="1" applyBorder="1" applyAlignment="1" applyProtection="1">
      <alignment horizontal="lef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vertical="center"/>
      <protection/>
    </xf>
    <xf numFmtId="194" fontId="2" fillId="0" borderId="78" xfId="0" applyNumberFormat="1" applyFont="1" applyBorder="1" applyAlignment="1" applyProtection="1">
      <alignment horizontal="center" vertical="center"/>
      <protection locked="0"/>
    </xf>
    <xf numFmtId="194" fontId="2" fillId="0" borderId="48" xfId="0" applyNumberFormat="1" applyFont="1" applyBorder="1" applyAlignment="1" applyProtection="1">
      <alignment horizontal="center" vertical="center"/>
      <protection locked="0"/>
    </xf>
    <xf numFmtId="194" fontId="2" fillId="0" borderId="14" xfId="0" applyNumberFormat="1" applyFont="1" applyBorder="1" applyAlignment="1" applyProtection="1">
      <alignment horizontal="center" vertical="center"/>
      <protection locked="0"/>
    </xf>
    <xf numFmtId="194" fontId="2" fillId="0" borderId="13" xfId="0" applyNumberFormat="1" applyFont="1" applyBorder="1" applyAlignment="1" applyProtection="1">
      <alignment horizontal="center" vertical="center"/>
      <protection locked="0"/>
    </xf>
    <xf numFmtId="194" fontId="2" fillId="0" borderId="42" xfId="0" applyNumberFormat="1" applyFont="1" applyBorder="1" applyAlignment="1" applyProtection="1">
      <alignment horizontal="center" vertical="center"/>
      <protection locked="0"/>
    </xf>
    <xf numFmtId="194" fontId="2" fillId="0" borderId="49" xfId="0" applyNumberFormat="1" applyFont="1" applyBorder="1" applyAlignment="1" applyProtection="1">
      <alignment horizontal="center" vertical="center"/>
      <protection locked="0"/>
    </xf>
    <xf numFmtId="0" fontId="2" fillId="35" borderId="10" xfId="65" applyFont="1" applyFill="1" applyBorder="1" applyAlignment="1" applyProtection="1">
      <alignment horizontal="center" vertical="center" textRotation="255" wrapText="1"/>
      <protection/>
    </xf>
    <xf numFmtId="0" fontId="2" fillId="35" borderId="20" xfId="65" applyFont="1" applyFill="1" applyBorder="1" applyAlignment="1" applyProtection="1">
      <alignment horizontal="center" vertical="center" textRotation="255" wrapText="1"/>
      <protection/>
    </xf>
    <xf numFmtId="0" fontId="2" fillId="35" borderId="37" xfId="65" applyFont="1" applyFill="1" applyBorder="1" applyAlignment="1" applyProtection="1">
      <alignment horizontal="center" vertical="center" textRotation="255" wrapText="1"/>
      <protection/>
    </xf>
    <xf numFmtId="0" fontId="2" fillId="35" borderId="26" xfId="65" applyFont="1" applyFill="1" applyBorder="1" applyAlignment="1" applyProtection="1">
      <alignment horizontal="center" vertical="center" textRotation="255" wrapText="1"/>
      <protection/>
    </xf>
    <xf numFmtId="0" fontId="2" fillId="35" borderId="16" xfId="65" applyFont="1" applyFill="1" applyBorder="1" applyAlignment="1" applyProtection="1">
      <alignment horizontal="center" vertical="center" textRotation="255" wrapText="1"/>
      <protection/>
    </xf>
    <xf numFmtId="0" fontId="2" fillId="35" borderId="18" xfId="65" applyFont="1" applyFill="1" applyBorder="1" applyAlignment="1" applyProtection="1">
      <alignment horizontal="center" vertical="center" textRotation="255" wrapText="1"/>
      <protection/>
    </xf>
    <xf numFmtId="0" fontId="2" fillId="34" borderId="43" xfId="65" applyFont="1" applyFill="1" applyBorder="1" applyAlignment="1" applyProtection="1">
      <alignment horizontal="center" vertical="center"/>
      <protection locked="0"/>
    </xf>
    <xf numFmtId="0" fontId="2" fillId="34" borderId="46" xfId="65" applyFont="1" applyFill="1" applyBorder="1" applyAlignment="1" applyProtection="1">
      <alignment horizontal="center" vertical="center"/>
      <protection locked="0"/>
    </xf>
    <xf numFmtId="42" fontId="2" fillId="0" borderId="30" xfId="65" applyNumberFormat="1" applyFont="1" applyFill="1" applyBorder="1" applyAlignment="1" applyProtection="1">
      <alignment vertical="center"/>
      <protection/>
    </xf>
    <xf numFmtId="42" fontId="2" fillId="0" borderId="69" xfId="65" applyNumberFormat="1" applyFont="1" applyFill="1" applyBorder="1" applyAlignment="1" applyProtection="1">
      <alignment vertical="center"/>
      <protection/>
    </xf>
    <xf numFmtId="0" fontId="15" fillId="35" borderId="37" xfId="65" applyFont="1" applyFill="1" applyBorder="1" applyAlignment="1" applyProtection="1">
      <alignment horizontal="center" vertical="center"/>
      <protection/>
    </xf>
    <xf numFmtId="0" fontId="15" fillId="35" borderId="0" xfId="65" applyFont="1" applyFill="1" applyBorder="1" applyAlignment="1" applyProtection="1">
      <alignment horizontal="center" vertical="center"/>
      <protection/>
    </xf>
    <xf numFmtId="0" fontId="15" fillId="35" borderId="26" xfId="65" applyFont="1" applyFill="1" applyBorder="1" applyAlignment="1" applyProtection="1">
      <alignment horizontal="center" vertical="center"/>
      <protection/>
    </xf>
    <xf numFmtId="0" fontId="9" fillId="0" borderId="16" xfId="65" applyFont="1" applyBorder="1" applyAlignment="1" applyProtection="1">
      <alignment vertical="center" wrapText="1"/>
      <protection/>
    </xf>
    <xf numFmtId="0" fontId="9" fillId="0" borderId="12" xfId="65" applyFont="1" applyBorder="1" applyAlignment="1" applyProtection="1">
      <alignment vertical="center" wrapText="1"/>
      <protection/>
    </xf>
    <xf numFmtId="0" fontId="2" fillId="35" borderId="13" xfId="65" applyFont="1" applyFill="1" applyBorder="1" applyAlignment="1" applyProtection="1">
      <alignment horizontal="center" vertical="center" textRotation="255" wrapText="1"/>
      <protection/>
    </xf>
    <xf numFmtId="0" fontId="2" fillId="0" borderId="10"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49" fontId="2" fillId="0" borderId="21" xfId="63" applyNumberFormat="1" applyFont="1" applyFill="1" applyBorder="1" applyAlignment="1" applyProtection="1">
      <alignment horizontal="center" vertical="center"/>
      <protection/>
    </xf>
    <xf numFmtId="205" fontId="2" fillId="0" borderId="49" xfId="0" applyNumberFormat="1" applyFont="1" applyBorder="1" applyAlignment="1" applyProtection="1">
      <alignment horizontal="right" vertical="center" shrinkToFit="1"/>
      <protection locked="0"/>
    </xf>
    <xf numFmtId="205" fontId="2" fillId="0" borderId="79" xfId="0" applyNumberFormat="1" applyFont="1" applyBorder="1" applyAlignment="1" applyProtection="1">
      <alignment horizontal="right" vertical="center" shrinkToFit="1"/>
      <protection locked="0"/>
    </xf>
    <xf numFmtId="0" fontId="11" fillId="0" borderId="0" xfId="65" applyFont="1" applyProtection="1">
      <alignment/>
      <protection/>
    </xf>
    <xf numFmtId="0" fontId="2" fillId="0" borderId="2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75" xfId="0" applyFont="1" applyBorder="1" applyAlignment="1" applyProtection="1">
      <alignment horizontal="left" vertical="center" shrinkToFit="1"/>
      <protection locked="0"/>
    </xf>
    <xf numFmtId="0" fontId="2" fillId="0" borderId="80" xfId="0" applyFont="1" applyBorder="1" applyAlignment="1" applyProtection="1">
      <alignment horizontal="left" vertical="center" shrinkToFit="1"/>
      <protection locked="0"/>
    </xf>
    <xf numFmtId="0" fontId="9" fillId="0" borderId="43" xfId="65" applyFont="1" applyFill="1" applyBorder="1" applyAlignment="1" applyProtection="1">
      <alignment vertical="center"/>
      <protection/>
    </xf>
    <xf numFmtId="0" fontId="9" fillId="0" borderId="30" xfId="65" applyFont="1" applyFill="1" applyBorder="1" applyAlignment="1" applyProtection="1">
      <alignment vertical="center"/>
      <protection/>
    </xf>
    <xf numFmtId="0" fontId="9" fillId="0" borderId="69" xfId="65" applyFont="1" applyFill="1" applyBorder="1" applyAlignment="1" applyProtection="1">
      <alignment vertical="center"/>
      <protection/>
    </xf>
    <xf numFmtId="14" fontId="9" fillId="34" borderId="43" xfId="64" applyNumberFormat="1" applyFont="1" applyFill="1" applyBorder="1" applyAlignment="1" applyProtection="1">
      <alignment horizontal="center" vertical="center"/>
      <protection locked="0"/>
    </xf>
    <xf numFmtId="14" fontId="9" fillId="34" borderId="30" xfId="64" applyNumberFormat="1" applyFont="1" applyFill="1" applyBorder="1" applyAlignment="1" applyProtection="1">
      <alignment horizontal="center" vertical="center"/>
      <protection locked="0"/>
    </xf>
    <xf numFmtId="14" fontId="9" fillId="34" borderId="46" xfId="64" applyNumberFormat="1" applyFont="1" applyFill="1" applyBorder="1" applyAlignment="1" applyProtection="1">
      <alignment horizontal="center" vertical="center"/>
      <protection locked="0"/>
    </xf>
    <xf numFmtId="0" fontId="2" fillId="35" borderId="37" xfId="65" applyFont="1" applyFill="1" applyBorder="1" applyAlignment="1" applyProtection="1">
      <alignment vertical="center" wrapText="1"/>
      <protection/>
    </xf>
    <xf numFmtId="0" fontId="2" fillId="35" borderId="0" xfId="65" applyFont="1" applyFill="1" applyBorder="1" applyAlignment="1" applyProtection="1">
      <alignment vertical="center" wrapText="1"/>
      <protection/>
    </xf>
    <xf numFmtId="0" fontId="2" fillId="35" borderId="26" xfId="65" applyFont="1" applyFill="1" applyBorder="1" applyAlignment="1" applyProtection="1">
      <alignment vertical="center" wrapText="1"/>
      <protection/>
    </xf>
    <xf numFmtId="0" fontId="2" fillId="35" borderId="16" xfId="65" applyFont="1" applyFill="1" applyBorder="1" applyAlignment="1" applyProtection="1">
      <alignment vertical="center" wrapText="1"/>
      <protection/>
    </xf>
    <xf numFmtId="0" fontId="2" fillId="35" borderId="12" xfId="65" applyFont="1" applyFill="1" applyBorder="1" applyAlignment="1" applyProtection="1">
      <alignment vertical="center" wrapText="1"/>
      <protection/>
    </xf>
    <xf numFmtId="0" fontId="2" fillId="35" borderId="18" xfId="65" applyFont="1" applyFill="1" applyBorder="1" applyAlignment="1" applyProtection="1">
      <alignment vertical="center" wrapText="1"/>
      <protection/>
    </xf>
    <xf numFmtId="205" fontId="2" fillId="0" borderId="13" xfId="0" applyNumberFormat="1" applyFont="1" applyBorder="1" applyAlignment="1" applyProtection="1">
      <alignment horizontal="right" vertical="center" shrinkToFit="1"/>
      <protection locked="0"/>
    </xf>
    <xf numFmtId="205" fontId="2" fillId="0" borderId="11" xfId="0" applyNumberFormat="1" applyFont="1" applyBorder="1" applyAlignment="1" applyProtection="1">
      <alignment horizontal="right" vertical="center" shrinkToFit="1"/>
      <protection locked="0"/>
    </xf>
    <xf numFmtId="0" fontId="2" fillId="35" borderId="10" xfId="63" applyFont="1" applyFill="1" applyBorder="1" applyAlignment="1" applyProtection="1">
      <alignment horizontal="center" vertical="center" wrapText="1"/>
      <protection/>
    </xf>
    <xf numFmtId="0" fontId="2" fillId="35" borderId="20" xfId="63" applyFont="1" applyFill="1" applyBorder="1" applyAlignment="1" applyProtection="1">
      <alignment horizontal="center" vertical="center" wrapText="1"/>
      <protection/>
    </xf>
    <xf numFmtId="0" fontId="2" fillId="0" borderId="65"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49" fontId="2" fillId="0" borderId="21" xfId="63" applyNumberFormat="1" applyFont="1" applyFill="1" applyBorder="1" applyAlignment="1" applyProtection="1">
      <alignment horizontal="center" vertical="center" wrapText="1"/>
      <protection/>
    </xf>
    <xf numFmtId="205" fontId="2" fillId="0" borderId="48" xfId="0" applyNumberFormat="1" applyFont="1" applyBorder="1" applyAlignment="1" applyProtection="1">
      <alignment horizontal="right" vertical="center" shrinkToFit="1"/>
      <protection locked="0"/>
    </xf>
    <xf numFmtId="205" fontId="2" fillId="0" borderId="45" xfId="0" applyNumberFormat="1" applyFont="1" applyBorder="1" applyAlignment="1" applyProtection="1">
      <alignment horizontal="right" vertical="center" shrinkToFit="1"/>
      <protection locked="0"/>
    </xf>
    <xf numFmtId="0" fontId="2" fillId="0" borderId="0" xfId="66" applyFont="1" applyFill="1" applyAlignment="1" applyProtection="1">
      <alignment wrapText="1"/>
      <protection/>
    </xf>
    <xf numFmtId="0" fontId="2" fillId="0" borderId="0" xfId="66" applyFont="1" applyFill="1" applyProtection="1">
      <alignment/>
      <protection/>
    </xf>
    <xf numFmtId="0" fontId="2" fillId="0" borderId="0" xfId="66" applyFont="1" applyFill="1" applyAlignment="1" applyProtection="1">
      <alignment vertical="top" wrapText="1"/>
      <protection/>
    </xf>
    <xf numFmtId="0" fontId="2" fillId="0" borderId="65" xfId="66" applyFont="1" applyFill="1" applyBorder="1" applyAlignment="1" applyProtection="1">
      <alignment vertical="top" wrapText="1"/>
      <protection locked="0"/>
    </xf>
    <xf numFmtId="0" fontId="2" fillId="0" borderId="34" xfId="66" applyFont="1" applyFill="1" applyBorder="1" applyAlignment="1" applyProtection="1">
      <alignment vertical="top" wrapText="1"/>
      <protection locked="0"/>
    </xf>
    <xf numFmtId="0" fontId="2" fillId="0" borderId="66" xfId="66" applyFont="1" applyFill="1" applyBorder="1" applyAlignment="1" applyProtection="1">
      <alignment vertical="top" wrapText="1"/>
      <protection locked="0"/>
    </xf>
    <xf numFmtId="0" fontId="2" fillId="0" borderId="32" xfId="66" applyFont="1" applyFill="1" applyBorder="1" applyAlignment="1" applyProtection="1">
      <alignment vertical="top" wrapText="1"/>
      <protection locked="0"/>
    </xf>
    <xf numFmtId="0" fontId="2" fillId="0" borderId="0" xfId="66" applyFont="1" applyFill="1" applyBorder="1" applyAlignment="1" applyProtection="1">
      <alignment vertical="top" wrapText="1"/>
      <protection locked="0"/>
    </xf>
    <xf numFmtId="0" fontId="2" fillId="0" borderId="64" xfId="66" applyFont="1" applyFill="1" applyBorder="1" applyAlignment="1" applyProtection="1">
      <alignment vertical="top" wrapText="1"/>
      <protection locked="0"/>
    </xf>
    <xf numFmtId="0" fontId="2" fillId="0" borderId="75" xfId="66" applyFont="1" applyFill="1" applyBorder="1" applyAlignment="1" applyProtection="1">
      <alignment vertical="top" wrapText="1"/>
      <protection locked="0"/>
    </xf>
    <xf numFmtId="0" fontId="2" fillId="0" borderId="76" xfId="66" applyFont="1" applyFill="1" applyBorder="1" applyAlignment="1" applyProtection="1">
      <alignment vertical="top" wrapText="1"/>
      <protection locked="0"/>
    </xf>
    <xf numFmtId="0" fontId="2" fillId="0" borderId="77" xfId="66" applyFont="1" applyFill="1" applyBorder="1" applyAlignment="1" applyProtection="1">
      <alignment vertical="top" wrapText="1"/>
      <protection locked="0"/>
    </xf>
    <xf numFmtId="0" fontId="2" fillId="0" borderId="72" xfId="66" applyFont="1" applyFill="1" applyBorder="1" applyAlignment="1" applyProtection="1">
      <alignment vertical="center" textRotation="255"/>
      <protection/>
    </xf>
    <xf numFmtId="0" fontId="2" fillId="0" borderId="81" xfId="66" applyFont="1" applyFill="1" applyBorder="1" applyAlignment="1" applyProtection="1">
      <alignment vertical="center" textRotation="255"/>
      <protection/>
    </xf>
    <xf numFmtId="0" fontId="2" fillId="0" borderId="82" xfId="66" applyFont="1" applyFill="1" applyBorder="1" applyAlignment="1" applyProtection="1">
      <alignment vertical="center" textRotation="255"/>
      <protection/>
    </xf>
    <xf numFmtId="0" fontId="2" fillId="0" borderId="43" xfId="66" applyFont="1" applyFill="1" applyBorder="1" applyAlignment="1" applyProtection="1">
      <alignment vertical="center" wrapText="1"/>
      <protection locked="0"/>
    </xf>
    <xf numFmtId="0" fontId="2" fillId="0" borderId="30" xfId="66" applyFont="1" applyFill="1" applyBorder="1" applyAlignment="1" applyProtection="1">
      <alignment vertical="center" wrapText="1"/>
      <protection locked="0"/>
    </xf>
    <xf numFmtId="0" fontId="2" fillId="0" borderId="46" xfId="66" applyFont="1" applyFill="1" applyBorder="1" applyAlignment="1" applyProtection="1">
      <alignment vertical="center" wrapText="1"/>
      <protection locked="0"/>
    </xf>
    <xf numFmtId="0" fontId="2" fillId="0" borderId="79" xfId="66" applyFont="1" applyFill="1" applyBorder="1" applyAlignment="1" applyProtection="1">
      <alignment vertical="top" wrapText="1"/>
      <protection/>
    </xf>
    <xf numFmtId="0" fontId="2" fillId="0" borderId="41" xfId="66" applyFont="1" applyFill="1" applyBorder="1" applyAlignment="1" applyProtection="1">
      <alignment vertical="top"/>
      <protection/>
    </xf>
    <xf numFmtId="0" fontId="2" fillId="0" borderId="55" xfId="66" applyFont="1" applyFill="1" applyBorder="1" applyAlignment="1" applyProtection="1">
      <alignment vertical="top"/>
      <protection/>
    </xf>
    <xf numFmtId="0" fontId="2" fillId="0" borderId="0" xfId="66" applyFont="1" applyFill="1" applyBorder="1" applyProtection="1">
      <alignment/>
      <protection/>
    </xf>
    <xf numFmtId="0" fontId="9" fillId="0" borderId="36" xfId="66" applyFont="1" applyFill="1" applyBorder="1" applyAlignment="1" applyProtection="1">
      <alignment vertical="center" wrapText="1"/>
      <protection/>
    </xf>
    <xf numFmtId="0" fontId="9" fillId="0" borderId="44" xfId="66" applyFont="1" applyFill="1" applyBorder="1" applyAlignment="1" applyProtection="1">
      <alignment vertical="center" wrapText="1"/>
      <protection/>
    </xf>
    <xf numFmtId="0" fontId="9" fillId="0" borderId="24" xfId="66" applyFont="1" applyFill="1" applyBorder="1" applyAlignment="1" applyProtection="1">
      <alignment vertical="center" wrapText="1"/>
      <protection/>
    </xf>
    <xf numFmtId="0" fontId="2" fillId="0" borderId="43" xfId="66" applyFont="1" applyFill="1" applyBorder="1" applyAlignment="1" applyProtection="1">
      <alignment vertical="center"/>
      <protection locked="0"/>
    </xf>
    <xf numFmtId="0" fontId="2" fillId="0" borderId="30" xfId="66" applyFont="1" applyFill="1" applyBorder="1" applyAlignment="1" applyProtection="1">
      <alignment vertical="center"/>
      <protection locked="0"/>
    </xf>
    <xf numFmtId="0" fontId="2" fillId="0" borderId="46" xfId="66" applyFont="1" applyFill="1" applyBorder="1" applyAlignment="1" applyProtection="1">
      <alignment vertical="center"/>
      <protection locked="0"/>
    </xf>
    <xf numFmtId="49" fontId="12" fillId="0" borderId="43" xfId="66" applyNumberFormat="1" applyFont="1" applyFill="1" applyBorder="1" applyAlignment="1" applyProtection="1">
      <alignment horizontal="center" vertical="center"/>
      <protection/>
    </xf>
    <xf numFmtId="49" fontId="12" fillId="0" borderId="30" xfId="66" applyNumberFormat="1" applyFont="1" applyFill="1" applyBorder="1" applyAlignment="1" applyProtection="1">
      <alignment horizontal="center" vertical="center"/>
      <protection/>
    </xf>
    <xf numFmtId="49" fontId="12" fillId="0" borderId="46" xfId="66" applyNumberFormat="1" applyFont="1" applyFill="1" applyBorder="1" applyAlignment="1" applyProtection="1">
      <alignment horizontal="center" vertical="center"/>
      <protection/>
    </xf>
    <xf numFmtId="0" fontId="6" fillId="0" borderId="0" xfId="66" applyFont="1" applyFill="1" applyBorder="1" applyAlignment="1" applyProtection="1">
      <alignment horizontal="center" vertical="center"/>
      <protection/>
    </xf>
    <xf numFmtId="0" fontId="2" fillId="0" borderId="10" xfId="66" applyFont="1" applyFill="1" applyBorder="1" applyAlignment="1" applyProtection="1">
      <alignment vertical="center" wrapText="1"/>
      <protection/>
    </xf>
    <xf numFmtId="0" fontId="2" fillId="0" borderId="37" xfId="66" applyFont="1" applyFill="1" applyBorder="1" applyAlignment="1" applyProtection="1">
      <alignment vertical="center" wrapText="1"/>
      <protection/>
    </xf>
    <xf numFmtId="0" fontId="2" fillId="0" borderId="16" xfId="66" applyFont="1" applyFill="1" applyBorder="1" applyAlignment="1" applyProtection="1">
      <alignment vertical="center" wrapText="1"/>
      <protection/>
    </xf>
    <xf numFmtId="0" fontId="2" fillId="34" borderId="65" xfId="67" applyFont="1" applyFill="1" applyBorder="1" applyAlignment="1" applyProtection="1">
      <alignment vertical="center" wrapText="1"/>
      <protection locked="0"/>
    </xf>
    <xf numFmtId="0" fontId="0" fillId="34" borderId="66" xfId="0" applyFill="1" applyBorder="1" applyAlignment="1" applyProtection="1">
      <alignment vertical="center" wrapText="1"/>
      <protection locked="0"/>
    </xf>
    <xf numFmtId="0" fontId="0" fillId="0" borderId="29" xfId="0" applyBorder="1" applyAlignment="1" applyProtection="1">
      <alignment vertical="center"/>
      <protection/>
    </xf>
    <xf numFmtId="0" fontId="0" fillId="0" borderId="20" xfId="0" applyBorder="1" applyAlignment="1" applyProtection="1">
      <alignment vertical="center"/>
      <protection/>
    </xf>
    <xf numFmtId="0" fontId="2" fillId="0" borderId="43" xfId="67" applyFont="1" applyFill="1" applyBorder="1" applyAlignment="1" applyProtection="1">
      <alignment vertical="center" wrapText="1"/>
      <protection locked="0"/>
    </xf>
    <xf numFmtId="0" fontId="2" fillId="0" borderId="30" xfId="67" applyFont="1" applyFill="1" applyBorder="1" applyAlignment="1" applyProtection="1">
      <alignment vertical="center" wrapText="1"/>
      <protection locked="0"/>
    </xf>
    <xf numFmtId="0" fontId="2" fillId="0" borderId="46" xfId="67" applyFont="1" applyFill="1" applyBorder="1" applyAlignment="1" applyProtection="1">
      <alignment vertical="center" wrapText="1"/>
      <protection locked="0"/>
    </xf>
    <xf numFmtId="0" fontId="2" fillId="0" borderId="11"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1" xfId="67" applyFont="1" applyFill="1" applyBorder="1" applyAlignment="1" applyProtection="1">
      <alignment vertical="center" wrapText="1"/>
      <protection/>
    </xf>
    <xf numFmtId="0" fontId="2" fillId="0" borderId="17" xfId="67" applyFont="1" applyFill="1" applyBorder="1" applyAlignment="1" applyProtection="1">
      <alignment vertical="center" wrapText="1"/>
      <protection/>
    </xf>
    <xf numFmtId="0" fontId="2" fillId="0" borderId="14" xfId="67" applyFont="1" applyFill="1" applyBorder="1" applyAlignment="1" applyProtection="1">
      <alignment vertical="center" wrapText="1"/>
      <protection/>
    </xf>
    <xf numFmtId="0" fontId="2" fillId="0" borderId="11" xfId="67" applyFont="1" applyFill="1" applyBorder="1" applyAlignment="1" applyProtection="1">
      <alignment horizontal="left" vertical="center" wrapText="1"/>
      <protection/>
    </xf>
    <xf numFmtId="0" fontId="0" fillId="0" borderId="17" xfId="0" applyBorder="1" applyAlignment="1">
      <alignment vertical="center"/>
    </xf>
    <xf numFmtId="0" fontId="0" fillId="0" borderId="14" xfId="0" applyBorder="1" applyAlignment="1">
      <alignment vertical="center"/>
    </xf>
    <xf numFmtId="0" fontId="2" fillId="0" borderId="0" xfId="67" applyFont="1" applyFill="1" applyBorder="1" applyProtection="1">
      <alignment/>
      <protection/>
    </xf>
    <xf numFmtId="49" fontId="12" fillId="0" borderId="43" xfId="67" applyNumberFormat="1" applyFont="1" applyFill="1" applyBorder="1" applyAlignment="1" applyProtection="1">
      <alignment horizontal="center" vertical="center"/>
      <protection/>
    </xf>
    <xf numFmtId="49" fontId="12" fillId="0" borderId="30" xfId="67" applyNumberFormat="1" applyFont="1" applyFill="1" applyBorder="1" applyAlignment="1" applyProtection="1">
      <alignment horizontal="center" vertical="center"/>
      <protection/>
    </xf>
    <xf numFmtId="49" fontId="12" fillId="0" borderId="46"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2" fillId="0" borderId="34" xfId="67" applyFont="1" applyFill="1" applyBorder="1" applyAlignment="1" applyProtection="1">
      <alignment vertical="center" wrapText="1"/>
      <protection locked="0"/>
    </xf>
    <xf numFmtId="0" fontId="2" fillId="0" borderId="66" xfId="67" applyFont="1" applyFill="1" applyBorder="1" applyAlignment="1" applyProtection="1">
      <alignment vertical="center" wrapText="1"/>
      <protection locked="0"/>
    </xf>
    <xf numFmtId="0" fontId="2" fillId="0" borderId="10" xfId="67" applyFont="1" applyFill="1" applyBorder="1" applyAlignment="1" applyProtection="1">
      <alignment vertical="top" wrapText="1"/>
      <protection/>
    </xf>
    <xf numFmtId="0" fontId="0" fillId="0" borderId="20" xfId="0" applyBorder="1" applyAlignment="1" applyProtection="1">
      <alignment vertical="top" wrapText="1"/>
      <protection/>
    </xf>
    <xf numFmtId="0" fontId="0" fillId="0" borderId="37" xfId="0" applyBorder="1" applyAlignment="1" applyProtection="1">
      <alignment vertical="top" wrapText="1"/>
      <protection/>
    </xf>
    <xf numFmtId="0" fontId="0" fillId="0" borderId="26" xfId="0" applyBorder="1" applyAlignment="1" applyProtection="1">
      <alignment vertical="top" wrapText="1"/>
      <protection/>
    </xf>
    <xf numFmtId="0" fontId="0" fillId="0" borderId="37" xfId="0" applyBorder="1" applyAlignment="1" applyProtection="1">
      <alignment vertical="top"/>
      <protection/>
    </xf>
    <xf numFmtId="0" fontId="0" fillId="0" borderId="26" xfId="0" applyBorder="1" applyAlignment="1" applyProtection="1">
      <alignment vertical="top"/>
      <protection/>
    </xf>
    <xf numFmtId="0" fontId="0" fillId="0" borderId="16" xfId="0" applyBorder="1" applyAlignment="1">
      <alignment vertical="top"/>
    </xf>
    <xf numFmtId="0" fontId="0" fillId="0" borderId="18" xfId="0" applyBorder="1" applyAlignment="1">
      <alignment vertical="top"/>
    </xf>
    <xf numFmtId="0" fontId="2" fillId="0" borderId="43" xfId="67" applyFont="1" applyFill="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46" xfId="0" applyBorder="1" applyAlignment="1" applyProtection="1">
      <alignment vertical="center" wrapText="1"/>
      <protection locked="0"/>
    </xf>
    <xf numFmtId="0" fontId="2" fillId="34" borderId="43" xfId="67" applyFont="1" applyFill="1" applyBorder="1" applyAlignment="1" applyProtection="1">
      <alignment vertical="center" wrapText="1"/>
      <protection locked="0"/>
    </xf>
    <xf numFmtId="0" fontId="2" fillId="34" borderId="46" xfId="67" applyFont="1" applyFill="1" applyBorder="1" applyAlignment="1" applyProtection="1">
      <alignment vertical="center" wrapText="1"/>
      <protection locked="0"/>
    </xf>
    <xf numFmtId="0" fontId="2" fillId="0" borderId="83" xfId="67" applyFont="1" applyFill="1" applyBorder="1" applyAlignment="1" applyProtection="1">
      <alignment horizontal="left" vertical="center" wrapText="1"/>
      <protection/>
    </xf>
    <xf numFmtId="0" fontId="0" fillId="0" borderId="76" xfId="0" applyBorder="1" applyAlignment="1">
      <alignment vertical="center" wrapText="1"/>
    </xf>
    <xf numFmtId="0" fontId="2" fillId="0" borderId="12" xfId="67" applyFont="1" applyFill="1" applyBorder="1" applyAlignment="1" applyProtection="1">
      <alignment vertical="center" wrapText="1"/>
      <protection/>
    </xf>
    <xf numFmtId="0" fontId="2" fillId="0" borderId="18" xfId="67" applyFont="1" applyFill="1" applyBorder="1" applyAlignment="1" applyProtection="1">
      <alignment vertical="center" wrapText="1"/>
      <protection/>
    </xf>
    <xf numFmtId="0" fontId="2" fillId="0" borderId="16" xfId="67" applyFont="1" applyFill="1" applyBorder="1" applyAlignment="1" applyProtection="1">
      <alignment vertical="center" wrapText="1"/>
      <protection/>
    </xf>
    <xf numFmtId="0" fontId="0" fillId="0" borderId="20" xfId="0" applyBorder="1" applyAlignment="1">
      <alignment vertical="top" wrapText="1"/>
    </xf>
    <xf numFmtId="0" fontId="0" fillId="0" borderId="37" xfId="0" applyBorder="1" applyAlignment="1">
      <alignment vertical="top"/>
    </xf>
    <xf numFmtId="0" fontId="0" fillId="0" borderId="26" xfId="0" applyBorder="1" applyAlignment="1">
      <alignment vertical="top"/>
    </xf>
    <xf numFmtId="0" fontId="2" fillId="0" borderId="21" xfId="67" applyFont="1" applyFill="1" applyBorder="1" applyAlignment="1" applyProtection="1">
      <alignment horizontal="right" vertical="center" wrapText="1"/>
      <protection/>
    </xf>
    <xf numFmtId="0" fontId="2" fillId="0" borderId="15" xfId="67" applyFont="1" applyFill="1" applyBorder="1" applyAlignment="1" applyProtection="1">
      <alignment horizontal="right" vertical="center" wrapText="1"/>
      <protection/>
    </xf>
    <xf numFmtId="0" fontId="2" fillId="0" borderId="52" xfId="67" applyFont="1" applyFill="1" applyBorder="1" applyAlignment="1" applyProtection="1">
      <alignment horizontal="right" vertical="center" wrapText="1"/>
      <protection/>
    </xf>
    <xf numFmtId="0" fontId="2" fillId="0" borderId="11" xfId="67" applyFont="1" applyFill="1" applyBorder="1" applyAlignment="1" applyProtection="1">
      <alignment horizontal="left" vertical="center"/>
      <protection/>
    </xf>
    <xf numFmtId="0" fontId="2" fillId="0" borderId="13" xfId="73" applyFont="1" applyBorder="1" applyAlignment="1">
      <alignment/>
      <protection/>
    </xf>
    <xf numFmtId="0" fontId="0" fillId="0" borderId="13" xfId="0" applyBorder="1" applyAlignment="1">
      <alignment/>
    </xf>
    <xf numFmtId="49" fontId="12" fillId="0" borderId="43" xfId="73" applyNumberFormat="1" applyFont="1" applyBorder="1" applyAlignment="1">
      <alignment horizontal="center" vertical="center"/>
      <protection/>
    </xf>
    <xf numFmtId="49" fontId="12" fillId="0" borderId="46" xfId="73" applyNumberFormat="1" applyFont="1" applyBorder="1" applyAlignment="1">
      <alignment horizontal="center" vertical="center"/>
      <protection/>
    </xf>
    <xf numFmtId="0" fontId="18" fillId="0" borderId="0" xfId="73" applyFont="1" applyAlignment="1">
      <alignment horizontal="center" vertical="center"/>
      <protection/>
    </xf>
    <xf numFmtId="0" fontId="0" fillId="0" borderId="0" xfId="73" applyFont="1" applyAlignment="1">
      <alignment horizontal="center"/>
      <protection/>
    </xf>
    <xf numFmtId="0" fontId="0" fillId="0" borderId="0" xfId="73" applyFont="1" applyAlignment="1">
      <alignment/>
      <protection/>
    </xf>
    <xf numFmtId="0" fontId="0" fillId="0" borderId="0" xfId="0" applyAlignment="1">
      <alignment/>
    </xf>
    <xf numFmtId="0" fontId="2" fillId="0" borderId="13" xfId="73" applyFont="1" applyBorder="1" applyAlignment="1">
      <alignment horizontal="center"/>
      <protection/>
    </xf>
    <xf numFmtId="0" fontId="0" fillId="0" borderId="13" xfId="0" applyBorder="1" applyAlignment="1">
      <alignment horizont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2　企業の施工実績等の状況（JV）(H24.5改正）" xfId="62"/>
    <cellStyle name="標準_【参考】簡易Ⅰ　一般土木・設備工事用（簡1，共1・2・3）_様式-共2　企業の施工実績等の状況（単）(H23.12改正）" xfId="63"/>
    <cellStyle name="標準_【参考】簡易Ⅰ　一般土木・設備工事用（簡1，共1・2・3）_様式-共3　配置予定技術者の施工実績，資格等の状況（CPD）(H220729更新）" xfId="64"/>
    <cellStyle name="標準_【参考】簡易Ⅰ　一般土木・設備工事用（簡1，共1・2・3）_様式-共3　配置予定技術者の施工実績等の状況（CPD）(H23.12改正）" xfId="65"/>
    <cellStyle name="標準_【参考】簡易Ⅰ　一般土木・設備工事用（簡1，共1・2・3）_様式-共4　地域貢献活動等の実績説明書(H23.12改正）" xfId="66"/>
    <cellStyle name="標準_【参考】簡易Ⅰ　一般土木・設備工事用（簡1，共1・2・3）_様式-共5　企業の東日本大震災対応(H24.5改正）" xfId="67"/>
    <cellStyle name="標準_●作業中　【評価調書】　土木工事（簡Ⅰ）" xfId="68"/>
    <cellStyle name="標準_Book2" xfId="69"/>
    <cellStyle name="標準_Book2_◎H23改正　【手引き挿入資料】　評価項目の表（図のコピー用）(231130 1507受）（現）" xfId="70"/>
    <cellStyle name="標準_Book2_様式-共1-Ⅰ　評価値申告書（共通，JV，CPD）(H24.5改正）" xfId="71"/>
    <cellStyle name="標準_Book2_様式-共3　配置予定技術者の施工実績等の状況（CPD）(H23.12改正）" xfId="72"/>
    <cellStyle name="標準_youshiki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7"/>
  <sheetViews>
    <sheetView showGridLines="0" tabSelected="1" zoomScaleSheetLayoutView="50" zoomScalePageLayoutView="0" workbookViewId="0" topLeftCell="A1">
      <selection activeCell="F5" sqref="F5:M5"/>
    </sheetView>
  </sheetViews>
  <sheetFormatPr defaultColWidth="9.00390625" defaultRowHeight="13.5" outlineLevelCol="1"/>
  <cols>
    <col min="1" max="1" width="8.00390625" style="1" customWidth="1"/>
    <col min="2" max="2" width="30.625" style="1" customWidth="1"/>
    <col min="3" max="3" width="4.625" style="1" customWidth="1"/>
    <col min="4" max="4" width="4.875" style="1" bestFit="1" customWidth="1"/>
    <col min="5" max="5" width="4.75390625" style="1" customWidth="1"/>
    <col min="6" max="6" width="11.625" style="1" customWidth="1"/>
    <col min="7" max="7" width="3.125" style="1" customWidth="1"/>
    <col min="8" max="8" width="4.625" style="1" customWidth="1"/>
    <col min="9" max="9" width="3.125" style="1" customWidth="1"/>
    <col min="10" max="10" width="4.125" style="1" bestFit="1" customWidth="1"/>
    <col min="11" max="12" width="3.125" style="1" customWidth="1"/>
    <col min="13" max="13" width="7.125" style="1" bestFit="1" customWidth="1"/>
    <col min="14" max="14" width="5.875" style="1" hidden="1" customWidth="1" outlineLevel="1"/>
    <col min="15" max="15" width="9.00390625" style="1" customWidth="1" collapsed="1"/>
    <col min="16" max="16384" width="9.00390625" style="1" customWidth="1"/>
  </cols>
  <sheetData>
    <row r="1" spans="1:13" s="3" customFormat="1" ht="12.75" thickBot="1">
      <c r="A1" s="2" t="s">
        <v>235</v>
      </c>
      <c r="K1" s="4"/>
      <c r="L1" s="4"/>
      <c r="M1" s="4"/>
    </row>
    <row r="2" spans="6:13" s="3" customFormat="1" ht="15" thickBot="1">
      <c r="F2" s="11" t="s">
        <v>0</v>
      </c>
      <c r="G2" s="323" t="s">
        <v>256</v>
      </c>
      <c r="H2" s="324"/>
      <c r="I2" s="324"/>
      <c r="J2" s="324"/>
      <c r="K2" s="324"/>
      <c r="L2" s="325"/>
      <c r="M2" s="55"/>
    </row>
    <row r="3" spans="1:16" s="8" customFormat="1" ht="24">
      <c r="A3" s="331" t="s">
        <v>1</v>
      </c>
      <c r="B3" s="331"/>
      <c r="C3" s="331"/>
      <c r="D3" s="331"/>
      <c r="E3" s="331"/>
      <c r="F3" s="331"/>
      <c r="G3" s="331"/>
      <c r="H3" s="331"/>
      <c r="I3" s="331"/>
      <c r="J3" s="331"/>
      <c r="K3" s="331"/>
      <c r="L3" s="331"/>
      <c r="M3" s="331"/>
      <c r="N3" s="6"/>
      <c r="O3" s="7"/>
      <c r="P3" s="7"/>
    </row>
    <row r="4" spans="1:16" s="8" customFormat="1" ht="7.5" customHeight="1" thickBot="1">
      <c r="A4" s="9"/>
      <c r="B4" s="9"/>
      <c r="C4" s="9"/>
      <c r="D4" s="9"/>
      <c r="E4" s="9"/>
      <c r="F4" s="9"/>
      <c r="G4" s="9"/>
      <c r="H4" s="9"/>
      <c r="I4" s="9"/>
      <c r="J4" s="9"/>
      <c r="K4" s="9"/>
      <c r="L4" s="9"/>
      <c r="M4" s="9"/>
      <c r="N4" s="9"/>
      <c r="O4" s="7"/>
      <c r="P4" s="7"/>
    </row>
    <row r="5" spans="1:16" s="8" customFormat="1" ht="15" customHeight="1" thickBot="1">
      <c r="A5" s="9"/>
      <c r="B5" s="9"/>
      <c r="C5" s="326" t="s">
        <v>2</v>
      </c>
      <c r="D5" s="327"/>
      <c r="E5" s="327"/>
      <c r="F5" s="328"/>
      <c r="G5" s="329"/>
      <c r="H5" s="329"/>
      <c r="I5" s="329"/>
      <c r="J5" s="329"/>
      <c r="K5" s="329"/>
      <c r="L5" s="329"/>
      <c r="M5" s="330"/>
      <c r="N5" s="9"/>
      <c r="O5" s="7"/>
      <c r="P5" s="7"/>
    </row>
    <row r="6" spans="1:16" s="8" customFormat="1" ht="7.5" customHeight="1" thickBot="1">
      <c r="A6" s="10"/>
      <c r="B6" s="10"/>
      <c r="C6" s="10"/>
      <c r="D6" s="10"/>
      <c r="E6" s="10"/>
      <c r="F6" s="10"/>
      <c r="G6" s="10"/>
      <c r="H6" s="10"/>
      <c r="I6" s="10"/>
      <c r="J6" s="10"/>
      <c r="K6" s="10"/>
      <c r="L6" s="10"/>
      <c r="M6" s="10"/>
      <c r="N6" s="10"/>
      <c r="O6" s="7"/>
      <c r="P6" s="7"/>
    </row>
    <row r="7" spans="1:13" s="3" customFormat="1" ht="15" customHeight="1" thickBot="1">
      <c r="A7" s="11" t="s">
        <v>3</v>
      </c>
      <c r="B7" s="332" t="s">
        <v>257</v>
      </c>
      <c r="C7" s="333"/>
      <c r="D7" s="333"/>
      <c r="E7" s="333"/>
      <c r="F7" s="333"/>
      <c r="G7" s="333"/>
      <c r="H7" s="333"/>
      <c r="I7" s="333"/>
      <c r="J7" s="333"/>
      <c r="K7" s="333"/>
      <c r="L7" s="333"/>
      <c r="M7" s="334"/>
    </row>
    <row r="8" spans="1:13" s="3" customFormat="1" ht="18" customHeight="1" thickBot="1">
      <c r="A8" s="12" t="s">
        <v>4</v>
      </c>
      <c r="B8" s="12"/>
      <c r="C8" s="13"/>
      <c r="F8" s="13"/>
      <c r="G8" s="13"/>
      <c r="H8" s="13"/>
      <c r="I8" s="13"/>
      <c r="J8" s="13"/>
      <c r="K8" s="14"/>
      <c r="L8" s="14"/>
      <c r="M8" s="14"/>
    </row>
    <row r="9" spans="1:29" ht="36.75" thickBot="1">
      <c r="A9" s="15" t="s">
        <v>5</v>
      </c>
      <c r="B9" s="337" t="s">
        <v>6</v>
      </c>
      <c r="C9" s="338"/>
      <c r="D9" s="17" t="s">
        <v>7</v>
      </c>
      <c r="E9" s="18" t="s">
        <v>8</v>
      </c>
      <c r="F9" s="347" t="s">
        <v>9</v>
      </c>
      <c r="G9" s="348"/>
      <c r="H9" s="19" t="s">
        <v>10</v>
      </c>
      <c r="I9" s="17" t="s">
        <v>11</v>
      </c>
      <c r="J9" s="17" t="s">
        <v>12</v>
      </c>
      <c r="K9" s="335" t="s">
        <v>13</v>
      </c>
      <c r="L9" s="336"/>
      <c r="M9" s="17" t="s">
        <v>14</v>
      </c>
      <c r="N9" s="58" t="s">
        <v>37</v>
      </c>
      <c r="O9" s="20"/>
      <c r="P9" s="20"/>
      <c r="Q9" s="20"/>
      <c r="R9" s="21"/>
      <c r="S9" s="21"/>
      <c r="T9" s="22"/>
      <c r="U9" s="22"/>
      <c r="V9" s="22"/>
      <c r="W9" s="22"/>
      <c r="X9" s="22"/>
      <c r="Y9" s="22"/>
      <c r="Z9" s="22"/>
      <c r="AA9" s="22"/>
      <c r="AB9" s="22"/>
      <c r="AC9" s="22"/>
    </row>
    <row r="10" spans="1:29" ht="24" customHeight="1">
      <c r="A10" s="367" t="s">
        <v>35</v>
      </c>
      <c r="B10" s="301" t="s">
        <v>39</v>
      </c>
      <c r="C10" s="349"/>
      <c r="D10" s="15">
        <v>6</v>
      </c>
      <c r="E10" s="11">
        <v>6</v>
      </c>
      <c r="F10" s="350"/>
      <c r="G10" s="351"/>
      <c r="H10" s="23">
        <f>IF(F10&gt;100,0,IF(F10&gt;=80,3,IF(F10&gt;=75,2,IF(F10&gt;=65,1,0))))</f>
        <v>0</v>
      </c>
      <c r="I10" s="15">
        <v>2</v>
      </c>
      <c r="J10" s="15">
        <f>IF(H10="","",H10*I10)</f>
        <v>0</v>
      </c>
      <c r="K10" s="300">
        <f>IF(F10="","",$D$10*J10/$E$10)</f>
      </c>
      <c r="L10" s="300"/>
      <c r="M10" s="24">
        <f>IF(K10="",0,ROUND(K10,2))</f>
        <v>0</v>
      </c>
      <c r="N10" s="59" t="s">
        <v>38</v>
      </c>
      <c r="O10" s="13"/>
      <c r="P10" s="25"/>
      <c r="Q10" s="25"/>
      <c r="R10" s="26"/>
      <c r="S10" s="26"/>
      <c r="T10" s="22"/>
      <c r="U10" s="22"/>
      <c r="V10" s="22"/>
      <c r="W10" s="22"/>
      <c r="X10" s="22"/>
      <c r="Y10" s="22"/>
      <c r="Z10" s="22"/>
      <c r="AA10" s="22"/>
      <c r="AB10" s="22"/>
      <c r="AC10" s="22"/>
    </row>
    <row r="11" spans="1:29" ht="24" customHeight="1">
      <c r="A11" s="368"/>
      <c r="B11" s="301" t="s">
        <v>40</v>
      </c>
      <c r="C11" s="349"/>
      <c r="D11" s="318">
        <v>4</v>
      </c>
      <c r="E11" s="11">
        <v>1</v>
      </c>
      <c r="F11" s="316"/>
      <c r="G11" s="317"/>
      <c r="H11" s="23">
        <f>IF(F11="施工実績あり",1,0)</f>
        <v>0</v>
      </c>
      <c r="I11" s="15">
        <v>1</v>
      </c>
      <c r="J11" s="15">
        <f>IF(H11="","",H11*I11)</f>
        <v>0</v>
      </c>
      <c r="K11" s="300">
        <f>IF(F11="","",$D$11*J11/$E$15)</f>
      </c>
      <c r="L11" s="300"/>
      <c r="M11" s="315">
        <f>ROUND(SUM(K11:K14),2)</f>
        <v>0</v>
      </c>
      <c r="N11" s="59" t="s">
        <v>38</v>
      </c>
      <c r="O11" s="13"/>
      <c r="P11" s="25"/>
      <c r="Q11" s="25"/>
      <c r="R11" s="26"/>
      <c r="S11" s="26"/>
      <c r="T11" s="22"/>
      <c r="U11" s="22"/>
      <c r="V11" s="22"/>
      <c r="W11" s="22"/>
      <c r="X11" s="22"/>
      <c r="Y11" s="22"/>
      <c r="Z11" s="22"/>
      <c r="AA11" s="22"/>
      <c r="AB11" s="22"/>
      <c r="AC11" s="22"/>
    </row>
    <row r="12" spans="1:29" ht="24" customHeight="1">
      <c r="A12" s="368"/>
      <c r="B12" s="301" t="s">
        <v>41</v>
      </c>
      <c r="C12" s="301"/>
      <c r="D12" s="318"/>
      <c r="E12" s="11">
        <v>2</v>
      </c>
      <c r="F12" s="316"/>
      <c r="G12" s="317"/>
      <c r="H12" s="23">
        <f>IF(F12="表彰歴あり",1,0)</f>
        <v>0</v>
      </c>
      <c r="I12" s="15">
        <v>2</v>
      </c>
      <c r="J12" s="15">
        <f>IF(H12="","",H12*I12)</f>
        <v>0</v>
      </c>
      <c r="K12" s="300">
        <f>IF(F12="","",$D$11*J12/$E$15)</f>
      </c>
      <c r="L12" s="300"/>
      <c r="M12" s="315"/>
      <c r="N12" s="59" t="s">
        <v>38</v>
      </c>
      <c r="O12" s="13"/>
      <c r="P12" s="25"/>
      <c r="Q12" s="25"/>
      <c r="R12" s="26"/>
      <c r="S12" s="26"/>
      <c r="T12" s="22"/>
      <c r="U12" s="22"/>
      <c r="V12" s="22"/>
      <c r="W12" s="22"/>
      <c r="X12" s="22"/>
      <c r="Y12" s="22"/>
      <c r="Z12" s="22"/>
      <c r="AA12" s="22"/>
      <c r="AB12" s="22"/>
      <c r="AC12" s="22"/>
    </row>
    <row r="13" spans="1:29" ht="24" customHeight="1">
      <c r="A13" s="368"/>
      <c r="B13" s="301" t="s">
        <v>233</v>
      </c>
      <c r="C13" s="301"/>
      <c r="D13" s="318"/>
      <c r="E13" s="11">
        <v>0</v>
      </c>
      <c r="F13" s="316"/>
      <c r="G13" s="317"/>
      <c r="H13" s="23">
        <f>IF(OR(F13="指名停止あり",F13="文書指導あり"),-1,IF(F13="複数履歴あり",-2,0))</f>
        <v>0</v>
      </c>
      <c r="I13" s="15">
        <v>1</v>
      </c>
      <c r="J13" s="15">
        <f>IF(H13="","",H13*I13)</f>
        <v>0</v>
      </c>
      <c r="K13" s="300">
        <f>IF(F13="","",$D$11*J13/$E$15)</f>
      </c>
      <c r="L13" s="300"/>
      <c r="M13" s="315"/>
      <c r="N13" s="59" t="s">
        <v>38</v>
      </c>
      <c r="O13" s="13"/>
      <c r="P13" s="25"/>
      <c r="Q13" s="25"/>
      <c r="R13" s="26"/>
      <c r="S13" s="26"/>
      <c r="T13" s="22"/>
      <c r="U13" s="22"/>
      <c r="V13" s="22"/>
      <c r="W13" s="22"/>
      <c r="X13" s="22"/>
      <c r="Y13" s="22"/>
      <c r="Z13" s="22"/>
      <c r="AA13" s="22"/>
      <c r="AB13" s="22"/>
      <c r="AC13" s="22"/>
    </row>
    <row r="14" spans="1:29" ht="24" customHeight="1" thickBot="1">
      <c r="A14" s="368"/>
      <c r="B14" s="301" t="s">
        <v>42</v>
      </c>
      <c r="C14" s="301"/>
      <c r="D14" s="319"/>
      <c r="E14" s="11">
        <v>1</v>
      </c>
      <c r="F14" s="311"/>
      <c r="G14" s="312"/>
      <c r="H14" s="23">
        <f>IF(F14="認証取得あり",1,0)</f>
        <v>0</v>
      </c>
      <c r="I14" s="15">
        <v>1</v>
      </c>
      <c r="J14" s="15">
        <f>IF(H14="","",H14*I14)</f>
        <v>0</v>
      </c>
      <c r="K14" s="300">
        <f>IF(F14="","",$D$11*J14/$E$15)</f>
      </c>
      <c r="L14" s="300"/>
      <c r="M14" s="315"/>
      <c r="N14" s="59" t="s">
        <v>38</v>
      </c>
      <c r="O14" s="13"/>
      <c r="P14" s="25"/>
      <c r="Q14" s="25"/>
      <c r="R14" s="26"/>
      <c r="S14" s="26"/>
      <c r="T14" s="22"/>
      <c r="U14" s="22"/>
      <c r="V14" s="22"/>
      <c r="W14" s="22"/>
      <c r="X14" s="22"/>
      <c r="Y14" s="22"/>
      <c r="Z14" s="22"/>
      <c r="AA14" s="22"/>
      <c r="AB14" s="22"/>
      <c r="AC14" s="22"/>
    </row>
    <row r="15" spans="1:29" ht="12.75" thickBot="1">
      <c r="A15" s="369"/>
      <c r="B15" s="29"/>
      <c r="C15" s="29"/>
      <c r="D15" s="16"/>
      <c r="E15" s="15">
        <f>SUM(E11:E14)</f>
        <v>4</v>
      </c>
      <c r="F15" s="13"/>
      <c r="G15" s="13"/>
      <c r="H15" s="30"/>
      <c r="I15" s="13"/>
      <c r="J15" s="13"/>
      <c r="K15" s="31"/>
      <c r="L15" s="31"/>
      <c r="M15" s="32"/>
      <c r="N15" s="25"/>
      <c r="O15" s="13"/>
      <c r="P15" s="25"/>
      <c r="Q15" s="25"/>
      <c r="R15" s="26"/>
      <c r="S15" s="26"/>
      <c r="T15" s="22"/>
      <c r="U15" s="22"/>
      <c r="V15" s="22"/>
      <c r="W15" s="22"/>
      <c r="X15" s="22"/>
      <c r="Y15" s="22"/>
      <c r="Z15" s="22"/>
      <c r="AA15" s="22"/>
      <c r="AB15" s="22"/>
      <c r="AC15" s="22"/>
    </row>
    <row r="16" spans="1:29" ht="24" customHeight="1">
      <c r="A16" s="367" t="s">
        <v>15</v>
      </c>
      <c r="B16" s="292" t="s">
        <v>43</v>
      </c>
      <c r="C16" s="322"/>
      <c r="D16" s="320">
        <v>4</v>
      </c>
      <c r="E16" s="11">
        <v>2</v>
      </c>
      <c r="F16" s="352"/>
      <c r="G16" s="353"/>
      <c r="H16" s="23">
        <f>IF(F16="施工実績あり",1,0)</f>
        <v>0</v>
      </c>
      <c r="I16" s="15">
        <v>2</v>
      </c>
      <c r="J16" s="15">
        <f>IF(H16="","",H16*I16)</f>
        <v>0</v>
      </c>
      <c r="K16" s="356">
        <f>IF(F16="","",$D$16*J16/$E$20)</f>
      </c>
      <c r="L16" s="357"/>
      <c r="M16" s="308">
        <f>ROUND(SUM(K16:K19),2)</f>
        <v>0</v>
      </c>
      <c r="N16" s="59" t="s">
        <v>38</v>
      </c>
      <c r="O16" s="13"/>
      <c r="P16" s="25"/>
      <c r="Q16" s="25"/>
      <c r="R16" s="22"/>
      <c r="S16" s="22"/>
      <c r="T16" s="22"/>
      <c r="U16" s="22"/>
      <c r="V16" s="22"/>
      <c r="W16" s="22"/>
      <c r="X16" s="22"/>
      <c r="Y16" s="22"/>
      <c r="Z16" s="22"/>
      <c r="AA16" s="22"/>
      <c r="AB16" s="22"/>
      <c r="AC16" s="22"/>
    </row>
    <row r="17" spans="1:29" ht="24" customHeight="1">
      <c r="A17" s="368"/>
      <c r="B17" s="292" t="s">
        <v>44</v>
      </c>
      <c r="C17" s="293"/>
      <c r="D17" s="320"/>
      <c r="E17" s="11">
        <v>6</v>
      </c>
      <c r="F17" s="354"/>
      <c r="G17" s="355"/>
      <c r="H17" s="23">
        <f>IF(F17&gt;100,0,IF(F17&gt;=80,3,IF(F17&gt;=75,2,IF(F17&gt;=65,1,0))))</f>
        <v>0</v>
      </c>
      <c r="I17" s="15">
        <v>2</v>
      </c>
      <c r="J17" s="15">
        <f>IF(H17="","",H17*I17)</f>
        <v>0</v>
      </c>
      <c r="K17" s="356">
        <f>IF(F17="","",$D$16*J17/$E$20)</f>
      </c>
      <c r="L17" s="357"/>
      <c r="M17" s="309"/>
      <c r="N17" s="59" t="s">
        <v>38</v>
      </c>
      <c r="O17" s="13"/>
      <c r="P17" s="22"/>
      <c r="Q17" s="22"/>
      <c r="R17" s="22"/>
      <c r="S17" s="22"/>
      <c r="T17" s="22"/>
      <c r="U17" s="22"/>
      <c r="V17" s="22"/>
      <c r="W17" s="22"/>
      <c r="X17" s="22"/>
      <c r="Y17" s="22"/>
      <c r="Z17" s="22"/>
      <c r="AA17" s="22"/>
      <c r="AB17" s="22"/>
      <c r="AC17" s="22"/>
    </row>
    <row r="18" spans="1:29" ht="24" customHeight="1">
      <c r="A18" s="368"/>
      <c r="B18" s="292" t="s">
        <v>45</v>
      </c>
      <c r="C18" s="293"/>
      <c r="D18" s="320"/>
      <c r="E18" s="11">
        <v>1</v>
      </c>
      <c r="F18" s="316"/>
      <c r="G18" s="317"/>
      <c r="H18" s="23">
        <f>IF(F18="表彰歴あり",1,0)</f>
        <v>0</v>
      </c>
      <c r="I18" s="15">
        <v>1</v>
      </c>
      <c r="J18" s="15">
        <f>IF(H18="","",H18*I18)</f>
        <v>0</v>
      </c>
      <c r="K18" s="356">
        <f>IF(F18="","",$D$16*J18/$E$20)</f>
      </c>
      <c r="L18" s="357"/>
      <c r="M18" s="309"/>
      <c r="N18" s="59" t="s">
        <v>38</v>
      </c>
      <c r="O18" s="13"/>
      <c r="P18" s="22"/>
      <c r="Q18" s="22"/>
      <c r="R18" s="22"/>
      <c r="S18" s="22"/>
      <c r="T18" s="22"/>
      <c r="U18" s="22"/>
      <c r="V18" s="22"/>
      <c r="W18" s="22"/>
      <c r="X18" s="22"/>
      <c r="Y18" s="22"/>
      <c r="Z18" s="22"/>
      <c r="AA18" s="22"/>
      <c r="AB18" s="22"/>
      <c r="AC18" s="22"/>
    </row>
    <row r="19" spans="1:29" ht="24" customHeight="1" thickBot="1">
      <c r="A19" s="368"/>
      <c r="B19" s="321" t="s">
        <v>36</v>
      </c>
      <c r="C19" s="322"/>
      <c r="D19" s="320"/>
      <c r="E19" s="11">
        <v>1</v>
      </c>
      <c r="F19" s="358"/>
      <c r="G19" s="359"/>
      <c r="H19" s="234">
        <f>IF(F19="推奨単位以上の取得単位あり",1,IF(F19="推奨単位の1/2以上の取得単位あり",0.5,IF(F19="推奨単位の1/2未満の取得単位あり",0.25,0)))</f>
        <v>0</v>
      </c>
      <c r="I19" s="15">
        <v>1</v>
      </c>
      <c r="J19" s="15">
        <f>IF(H19="","",H19*I19)</f>
        <v>0</v>
      </c>
      <c r="K19" s="356">
        <f>IF(F19="","",$D$16*J19/$E$20)</f>
      </c>
      <c r="L19" s="357"/>
      <c r="M19" s="310"/>
      <c r="N19" s="59" t="s">
        <v>38</v>
      </c>
      <c r="O19" s="13"/>
      <c r="P19" s="22"/>
      <c r="Q19" s="22"/>
      <c r="R19" s="22"/>
      <c r="S19" s="22"/>
      <c r="T19" s="22"/>
      <c r="U19" s="22"/>
      <c r="V19" s="22"/>
      <c r="W19" s="22"/>
      <c r="X19" s="22"/>
      <c r="Y19" s="22"/>
      <c r="Z19" s="22"/>
      <c r="AA19" s="22"/>
      <c r="AB19" s="22"/>
      <c r="AC19" s="22"/>
    </row>
    <row r="20" spans="1:29" ht="12.75" thickBot="1">
      <c r="A20" s="369"/>
      <c r="B20" s="33"/>
      <c r="C20" s="33"/>
      <c r="D20" s="16"/>
      <c r="E20" s="15">
        <f>SUM(E16:E19)</f>
        <v>10</v>
      </c>
      <c r="F20" s="13"/>
      <c r="G20" s="13"/>
      <c r="H20" s="30"/>
      <c r="I20" s="13"/>
      <c r="J20" s="13"/>
      <c r="K20" s="31"/>
      <c r="L20" s="31"/>
      <c r="M20" s="34"/>
      <c r="N20" s="22"/>
      <c r="O20" s="13"/>
      <c r="P20" s="22"/>
      <c r="Q20" s="22"/>
      <c r="R20" s="22"/>
      <c r="S20" s="22"/>
      <c r="T20" s="22"/>
      <c r="U20" s="22"/>
      <c r="V20" s="22"/>
      <c r="W20" s="22"/>
      <c r="X20" s="22"/>
      <c r="Y20" s="22"/>
      <c r="Z20" s="22"/>
      <c r="AA20" s="22"/>
      <c r="AB20" s="22"/>
      <c r="AC20" s="22"/>
    </row>
    <row r="21" spans="1:29" ht="21.75" customHeight="1">
      <c r="A21" s="302" t="s">
        <v>16</v>
      </c>
      <c r="B21" s="301" t="s">
        <v>46</v>
      </c>
      <c r="C21" s="301"/>
      <c r="D21" s="302">
        <v>6</v>
      </c>
      <c r="E21" s="11">
        <v>0.5</v>
      </c>
      <c r="F21" s="360"/>
      <c r="G21" s="361"/>
      <c r="H21" s="280">
        <f>IF(F21="構成員全てが加入している",0.5,0)</f>
        <v>0</v>
      </c>
      <c r="I21" s="15">
        <v>1</v>
      </c>
      <c r="J21" s="15">
        <f aca="true" t="shared" si="0" ref="J21:J28">IF(H21="","",H21*I21)</f>
        <v>0</v>
      </c>
      <c r="K21" s="300">
        <f aca="true" t="shared" si="1" ref="K21:K29">IF(F21="","",$D$21*J21/$E$30)</f>
      </c>
      <c r="L21" s="300"/>
      <c r="M21" s="308">
        <f>ROUND(SUM(K21:K29),2)</f>
        <v>0</v>
      </c>
      <c r="N21" s="59" t="s">
        <v>38</v>
      </c>
      <c r="O21" s="13"/>
      <c r="P21" s="22"/>
      <c r="Q21" s="22"/>
      <c r="R21" s="22"/>
      <c r="S21" s="22"/>
      <c r="T21" s="22"/>
      <c r="U21" s="22"/>
      <c r="V21" s="22"/>
      <c r="W21" s="22"/>
      <c r="X21" s="22"/>
      <c r="Y21" s="22"/>
      <c r="Z21" s="22"/>
      <c r="AA21" s="22"/>
      <c r="AB21" s="22"/>
      <c r="AC21" s="22"/>
    </row>
    <row r="22" spans="1:29" ht="21.75" customHeight="1">
      <c r="A22" s="346"/>
      <c r="B22" s="301" t="s">
        <v>17</v>
      </c>
      <c r="C22" s="301"/>
      <c r="D22" s="346"/>
      <c r="E22" s="11">
        <v>0.5</v>
      </c>
      <c r="F22" s="362"/>
      <c r="G22" s="363"/>
      <c r="H22" s="280">
        <f>IF(F22="構成員全てが加入している",0.5,0)</f>
        <v>0</v>
      </c>
      <c r="I22" s="15">
        <v>1</v>
      </c>
      <c r="J22" s="15">
        <f t="shared" si="0"/>
        <v>0</v>
      </c>
      <c r="K22" s="300">
        <f t="shared" si="1"/>
      </c>
      <c r="L22" s="300"/>
      <c r="M22" s="309"/>
      <c r="N22" s="59" t="s">
        <v>38</v>
      </c>
      <c r="O22" s="13"/>
      <c r="P22" s="22"/>
      <c r="Q22" s="22"/>
      <c r="R22" s="22"/>
      <c r="S22" s="22"/>
      <c r="T22" s="22"/>
      <c r="U22" s="22"/>
      <c r="V22" s="22"/>
      <c r="W22" s="22"/>
      <c r="X22" s="22"/>
      <c r="Y22" s="22"/>
      <c r="Z22" s="22"/>
      <c r="AA22" s="22"/>
      <c r="AB22" s="22"/>
      <c r="AC22" s="22"/>
    </row>
    <row r="23" spans="1:29" ht="33" customHeight="1">
      <c r="A23" s="370"/>
      <c r="B23" s="301" t="s">
        <v>18</v>
      </c>
      <c r="C23" s="301"/>
      <c r="D23" s="346"/>
      <c r="E23" s="11">
        <v>2</v>
      </c>
      <c r="F23" s="364"/>
      <c r="G23" s="365"/>
      <c r="H23" s="233">
        <f>IF(F23="法定雇用率以上又は定外雇用あり",2,IF(F23="法定雇用率未満",1,0))</f>
        <v>0</v>
      </c>
      <c r="I23" s="15">
        <v>1</v>
      </c>
      <c r="J23" s="15">
        <f t="shared" si="0"/>
        <v>0</v>
      </c>
      <c r="K23" s="300">
        <f t="shared" si="1"/>
      </c>
      <c r="L23" s="300"/>
      <c r="M23" s="309"/>
      <c r="N23" s="59" t="s">
        <v>38</v>
      </c>
      <c r="O23" s="13"/>
      <c r="P23" s="22"/>
      <c r="Q23" s="22"/>
      <c r="R23" s="22"/>
      <c r="S23" s="22"/>
      <c r="T23" s="22"/>
      <c r="U23" s="22"/>
      <c r="V23" s="22"/>
      <c r="W23" s="22"/>
      <c r="X23" s="22"/>
      <c r="Y23" s="22"/>
      <c r="Z23" s="22"/>
      <c r="AA23" s="22"/>
      <c r="AB23" s="22"/>
      <c r="AC23" s="22"/>
    </row>
    <row r="24" spans="1:29" ht="35.25" customHeight="1">
      <c r="A24" s="35" t="s">
        <v>19</v>
      </c>
      <c r="B24" s="301" t="s">
        <v>47</v>
      </c>
      <c r="C24" s="301"/>
      <c r="D24" s="346"/>
      <c r="E24" s="11">
        <v>1</v>
      </c>
      <c r="F24" s="316"/>
      <c r="G24" s="317"/>
      <c r="H24" s="23">
        <f>IF(F24="認証取得等あり",1,0)</f>
        <v>0</v>
      </c>
      <c r="I24" s="15">
        <v>1</v>
      </c>
      <c r="J24" s="15">
        <f t="shared" si="0"/>
        <v>0</v>
      </c>
      <c r="K24" s="300">
        <f t="shared" si="1"/>
      </c>
      <c r="L24" s="300"/>
      <c r="M24" s="309"/>
      <c r="N24" s="59" t="s">
        <v>38</v>
      </c>
      <c r="O24" s="13"/>
      <c r="P24" s="22"/>
      <c r="Q24" s="22"/>
      <c r="R24" s="22"/>
      <c r="S24" s="22"/>
      <c r="T24" s="22"/>
      <c r="U24" s="22"/>
      <c r="V24" s="22"/>
      <c r="W24" s="22"/>
      <c r="X24" s="22"/>
      <c r="Y24" s="22"/>
      <c r="Z24" s="22"/>
      <c r="AA24" s="22"/>
      <c r="AB24" s="22"/>
      <c r="AC24" s="22"/>
    </row>
    <row r="25" spans="1:29" ht="24" customHeight="1">
      <c r="A25" s="346"/>
      <c r="B25" s="292" t="s">
        <v>48</v>
      </c>
      <c r="C25" s="293"/>
      <c r="D25" s="346"/>
      <c r="E25" s="5">
        <v>2</v>
      </c>
      <c r="F25" s="316"/>
      <c r="G25" s="317"/>
      <c r="H25" s="23">
        <f>IF(F25="顕彰歴あり",1,0)</f>
        <v>0</v>
      </c>
      <c r="I25" s="15">
        <v>2</v>
      </c>
      <c r="J25" s="15">
        <f t="shared" si="0"/>
        <v>0</v>
      </c>
      <c r="K25" s="300">
        <f t="shared" si="1"/>
      </c>
      <c r="L25" s="300"/>
      <c r="M25" s="309"/>
      <c r="N25" s="59" t="s">
        <v>38</v>
      </c>
      <c r="O25" s="13"/>
      <c r="P25" s="22"/>
      <c r="Q25" s="22"/>
      <c r="R25" s="22"/>
      <c r="S25" s="22"/>
      <c r="T25" s="22"/>
      <c r="U25" s="22"/>
      <c r="V25" s="22"/>
      <c r="W25" s="22"/>
      <c r="X25" s="22"/>
      <c r="Y25" s="22"/>
      <c r="Z25" s="22"/>
      <c r="AA25" s="22"/>
      <c r="AB25" s="22"/>
      <c r="AC25" s="22"/>
    </row>
    <row r="26" spans="1:29" ht="22.5" customHeight="1">
      <c r="A26" s="346"/>
      <c r="B26" s="292" t="s">
        <v>52</v>
      </c>
      <c r="C26" s="293"/>
      <c r="D26" s="346"/>
      <c r="E26" s="5">
        <v>1</v>
      </c>
      <c r="F26" s="313"/>
      <c r="G26" s="314"/>
      <c r="H26" s="36">
        <f>IF(F26="複数実績あり",1,IF(F26="実績あり",0.5,0))</f>
        <v>0</v>
      </c>
      <c r="I26" s="37">
        <v>1</v>
      </c>
      <c r="J26" s="37">
        <f t="shared" si="0"/>
        <v>0</v>
      </c>
      <c r="K26" s="300">
        <f t="shared" si="1"/>
      </c>
      <c r="L26" s="300"/>
      <c r="M26" s="309"/>
      <c r="N26" s="59" t="s">
        <v>38</v>
      </c>
      <c r="O26" s="13"/>
      <c r="P26" s="22"/>
      <c r="Q26" s="22"/>
      <c r="R26" s="22"/>
      <c r="S26" s="22"/>
      <c r="T26" s="22"/>
      <c r="U26" s="22"/>
      <c r="V26" s="22"/>
      <c r="W26" s="22"/>
      <c r="X26" s="22"/>
      <c r="Y26" s="22"/>
      <c r="Z26" s="22"/>
      <c r="AA26" s="22"/>
      <c r="AB26" s="22"/>
      <c r="AC26" s="22"/>
    </row>
    <row r="27" spans="1:29" ht="21.75" customHeight="1">
      <c r="A27" s="346"/>
      <c r="B27" s="292" t="s">
        <v>49</v>
      </c>
      <c r="C27" s="293"/>
      <c r="D27" s="346"/>
      <c r="E27" s="5">
        <v>1</v>
      </c>
      <c r="F27" s="316"/>
      <c r="G27" s="317"/>
      <c r="H27" s="36">
        <f>IF(F27="協定締結あり",1,0)</f>
        <v>0</v>
      </c>
      <c r="I27" s="37">
        <v>1</v>
      </c>
      <c r="J27" s="37">
        <f>IF(H27="","",H27*I27)</f>
        <v>0</v>
      </c>
      <c r="K27" s="300">
        <f t="shared" si="1"/>
      </c>
      <c r="L27" s="300"/>
      <c r="M27" s="309"/>
      <c r="N27" s="59" t="s">
        <v>38</v>
      </c>
      <c r="O27" s="13"/>
      <c r="P27" s="22"/>
      <c r="Q27" s="22"/>
      <c r="R27" s="22"/>
      <c r="S27" s="22"/>
      <c r="T27" s="22"/>
      <c r="U27" s="22"/>
      <c r="V27" s="22"/>
      <c r="W27" s="22"/>
      <c r="X27" s="22"/>
      <c r="Y27" s="22"/>
      <c r="Z27" s="22"/>
      <c r="AA27" s="22"/>
      <c r="AB27" s="22"/>
      <c r="AC27" s="22"/>
    </row>
    <row r="28" spans="1:29" ht="21.75" customHeight="1">
      <c r="A28" s="346"/>
      <c r="B28" s="292" t="s">
        <v>50</v>
      </c>
      <c r="C28" s="293"/>
      <c r="D28" s="346"/>
      <c r="E28" s="5">
        <v>1</v>
      </c>
      <c r="F28" s="313"/>
      <c r="G28" s="314"/>
      <c r="H28" s="36">
        <f>IF(F28="複数登録等あり",1,IF(F28="登録等あり",0.5,0))</f>
        <v>0</v>
      </c>
      <c r="I28" s="37">
        <v>1</v>
      </c>
      <c r="J28" s="37">
        <f t="shared" si="0"/>
        <v>0</v>
      </c>
      <c r="K28" s="300">
        <f t="shared" si="1"/>
      </c>
      <c r="L28" s="300"/>
      <c r="M28" s="309"/>
      <c r="N28" s="59" t="s">
        <v>38</v>
      </c>
      <c r="O28" s="13"/>
      <c r="P28" s="22"/>
      <c r="Q28" s="22"/>
      <c r="R28" s="22"/>
      <c r="S28" s="22"/>
      <c r="T28" s="22"/>
      <c r="U28" s="22"/>
      <c r="V28" s="22"/>
      <c r="W28" s="22"/>
      <c r="X28" s="22"/>
      <c r="Y28" s="22"/>
      <c r="Z28" s="22"/>
      <c r="AA28" s="22"/>
      <c r="AB28" s="22"/>
      <c r="AC28" s="22"/>
    </row>
    <row r="29" spans="1:29" ht="22.5" customHeight="1" thickBot="1">
      <c r="A29" s="346"/>
      <c r="B29" s="292" t="s">
        <v>51</v>
      </c>
      <c r="C29" s="293"/>
      <c r="D29" s="304"/>
      <c r="E29" s="38">
        <v>1</v>
      </c>
      <c r="F29" s="311"/>
      <c r="G29" s="312"/>
      <c r="H29" s="39">
        <f>IF(F29="複数実績あり",1,IF(F29="実績あり",0.5,0))</f>
        <v>0</v>
      </c>
      <c r="I29" s="15">
        <v>1</v>
      </c>
      <c r="J29" s="15">
        <f>IF(H29="","",H29*I29)</f>
        <v>0</v>
      </c>
      <c r="K29" s="300">
        <f t="shared" si="1"/>
      </c>
      <c r="L29" s="300"/>
      <c r="M29" s="310"/>
      <c r="N29" s="59" t="s">
        <v>38</v>
      </c>
      <c r="O29" s="13"/>
      <c r="P29" s="22"/>
      <c r="Q29" s="22"/>
      <c r="R29" s="22"/>
      <c r="S29" s="22"/>
      <c r="T29" s="22"/>
      <c r="U29" s="22"/>
      <c r="V29" s="22"/>
      <c r="W29" s="22"/>
      <c r="X29" s="22"/>
      <c r="Y29" s="22"/>
      <c r="Z29" s="22"/>
      <c r="AA29" s="22"/>
      <c r="AB29" s="22"/>
      <c r="AC29" s="22"/>
    </row>
    <row r="30" spans="1:29" ht="12.75" thickBot="1">
      <c r="A30" s="28"/>
      <c r="B30" s="29"/>
      <c r="C30" s="29"/>
      <c r="D30" s="19"/>
      <c r="E30" s="27">
        <f>SUM(E21:E29)</f>
        <v>10</v>
      </c>
      <c r="F30" s="13"/>
      <c r="G30" s="13"/>
      <c r="H30" s="30"/>
      <c r="I30" s="13"/>
      <c r="J30" s="13"/>
      <c r="K30" s="31"/>
      <c r="L30" s="31"/>
      <c r="M30" s="40"/>
      <c r="N30" s="22"/>
      <c r="O30" s="13"/>
      <c r="P30" s="22"/>
      <c r="Q30" s="22"/>
      <c r="R30" s="22"/>
      <c r="S30" s="22"/>
      <c r="T30" s="22"/>
      <c r="U30" s="22"/>
      <c r="V30" s="22"/>
      <c r="W30" s="22"/>
      <c r="X30" s="22"/>
      <c r="Y30" s="22"/>
      <c r="Z30" s="22"/>
      <c r="AA30" s="22"/>
      <c r="AB30" s="22"/>
      <c r="AC30" s="22"/>
    </row>
    <row r="31" spans="1:29" ht="21.75" customHeight="1">
      <c r="A31" s="302" t="s">
        <v>152</v>
      </c>
      <c r="B31" s="301" t="s">
        <v>153</v>
      </c>
      <c r="C31" s="301"/>
      <c r="D31" s="302">
        <v>3</v>
      </c>
      <c r="E31" s="11">
        <v>2</v>
      </c>
      <c r="F31" s="296"/>
      <c r="G31" s="297"/>
      <c r="H31" s="203">
        <f>IF(F31="6件以上の実績あり",2,IF(F31="4～5件の実績あり",1.5,IF(F31="2～3件の実績あり",1,IF(F31="実績あり",0.5,0))))</f>
        <v>0</v>
      </c>
      <c r="I31" s="15">
        <v>1</v>
      </c>
      <c r="J31" s="15">
        <f>IF(H31="","",H31*I31)</f>
        <v>0</v>
      </c>
      <c r="K31" s="300">
        <f>IF(F31="","",$D$31*J31/$E$33)</f>
      </c>
      <c r="L31" s="300"/>
      <c r="M31" s="294">
        <f>ROUND(SUM(K31:K32),2)</f>
        <v>0</v>
      </c>
      <c r="N31" s="22"/>
      <c r="O31" s="13"/>
      <c r="P31" s="22"/>
      <c r="Q31" s="22"/>
      <c r="R31" s="22"/>
      <c r="S31" s="22"/>
      <c r="T31" s="22"/>
      <c r="U31" s="22"/>
      <c r="V31" s="22"/>
      <c r="W31" s="22"/>
      <c r="X31" s="22"/>
      <c r="Y31" s="22"/>
      <c r="Z31" s="22"/>
      <c r="AA31" s="22"/>
      <c r="AB31" s="22"/>
      <c r="AC31" s="22"/>
    </row>
    <row r="32" spans="1:29" ht="21.75" customHeight="1" thickBot="1">
      <c r="A32" s="303"/>
      <c r="B32" s="301" t="s">
        <v>154</v>
      </c>
      <c r="C32" s="301"/>
      <c r="D32" s="304"/>
      <c r="E32" s="11">
        <v>1</v>
      </c>
      <c r="F32" s="298"/>
      <c r="G32" s="299"/>
      <c r="H32" s="203">
        <f>IF(F32="雇用あり",1,0)</f>
        <v>0</v>
      </c>
      <c r="I32" s="15">
        <v>1</v>
      </c>
      <c r="J32" s="15">
        <f>IF(H32="","",H32*I32)</f>
        <v>0</v>
      </c>
      <c r="K32" s="300">
        <f>IF(F32="","",$D$31*J32/$E$33)</f>
      </c>
      <c r="L32" s="300"/>
      <c r="M32" s="295"/>
      <c r="N32" s="22"/>
      <c r="O32" s="13"/>
      <c r="P32" s="22"/>
      <c r="Q32" s="22"/>
      <c r="R32" s="22"/>
      <c r="S32" s="22"/>
      <c r="T32" s="22"/>
      <c r="U32" s="22"/>
      <c r="V32" s="22"/>
      <c r="W32" s="22"/>
      <c r="X32" s="22"/>
      <c r="Y32" s="22"/>
      <c r="Z32" s="22"/>
      <c r="AA32" s="22"/>
      <c r="AB32" s="22"/>
      <c r="AC32" s="22"/>
    </row>
    <row r="33" spans="1:29" ht="12">
      <c r="A33" s="28"/>
      <c r="B33" s="29"/>
      <c r="C33" s="29"/>
      <c r="D33" s="19"/>
      <c r="E33" s="15">
        <f>SUM(E31:E32)</f>
        <v>3</v>
      </c>
      <c r="F33" s="204"/>
      <c r="G33" s="205"/>
      <c r="H33" s="44"/>
      <c r="I33" s="43"/>
      <c r="J33" s="43"/>
      <c r="K33" s="46"/>
      <c r="L33" s="46"/>
      <c r="M33" s="34"/>
      <c r="N33" s="22"/>
      <c r="O33" s="13"/>
      <c r="P33" s="22"/>
      <c r="Q33" s="22"/>
      <c r="R33" s="22"/>
      <c r="S33" s="22"/>
      <c r="T33" s="22"/>
      <c r="U33" s="22"/>
      <c r="V33" s="22"/>
      <c r="W33" s="22"/>
      <c r="X33" s="22"/>
      <c r="Y33" s="22"/>
      <c r="Z33" s="22"/>
      <c r="AA33" s="22"/>
      <c r="AB33" s="22"/>
      <c r="AC33" s="22"/>
    </row>
    <row r="34" spans="1:29" ht="12">
      <c r="A34" s="41"/>
      <c r="B34" s="42"/>
      <c r="C34" s="42"/>
      <c r="D34" s="17">
        <f>SUM(D10,D11,D16,D21,D31)</f>
        <v>23</v>
      </c>
      <c r="E34" s="11"/>
      <c r="F34" s="43"/>
      <c r="G34" s="43"/>
      <c r="H34" s="44"/>
      <c r="I34" s="43"/>
      <c r="J34" s="43"/>
      <c r="K34" s="45"/>
      <c r="L34" s="46" t="s">
        <v>53</v>
      </c>
      <c r="M34" s="24">
        <f>SUM(M10,M11,M16,M21,M31)</f>
        <v>0</v>
      </c>
      <c r="N34" s="25" t="s">
        <v>38</v>
      </c>
      <c r="O34" s="22"/>
      <c r="P34" s="22"/>
      <c r="Q34" s="22"/>
      <c r="R34" s="22"/>
      <c r="S34" s="22"/>
      <c r="T34" s="22"/>
      <c r="U34" s="22"/>
      <c r="V34" s="22"/>
      <c r="W34" s="22"/>
      <c r="X34" s="22"/>
      <c r="Y34" s="22"/>
      <c r="Z34" s="22"/>
      <c r="AA34" s="22"/>
      <c r="AB34" s="22"/>
      <c r="AC34" s="22"/>
    </row>
    <row r="35" ht="7.5" customHeight="1" thickBot="1"/>
    <row r="36" spans="1:14" ht="12.75" thickBot="1">
      <c r="A36" s="47" t="s">
        <v>54</v>
      </c>
      <c r="B36" s="47"/>
      <c r="C36" s="3"/>
      <c r="D36" s="48" t="s">
        <v>20</v>
      </c>
      <c r="E36" s="342"/>
      <c r="F36" s="343"/>
      <c r="G36" s="344"/>
      <c r="H36" s="3" t="s">
        <v>21</v>
      </c>
      <c r="I36" s="49"/>
      <c r="J36" s="49"/>
      <c r="K36" s="49"/>
      <c r="L36" s="49"/>
      <c r="M36" s="49"/>
      <c r="N36" s="53" t="s">
        <v>38</v>
      </c>
    </row>
    <row r="37" spans="1:13" ht="12">
      <c r="A37" s="47" t="s">
        <v>22</v>
      </c>
      <c r="K37" s="22"/>
      <c r="L37" s="22"/>
      <c r="M37" s="22"/>
    </row>
    <row r="38" spans="1:14" ht="12">
      <c r="A38" s="307" t="s">
        <v>23</v>
      </c>
      <c r="B38" s="50" t="s">
        <v>24</v>
      </c>
      <c r="C38" s="339" t="s">
        <v>25</v>
      </c>
      <c r="D38" s="306" t="s">
        <v>26</v>
      </c>
      <c r="E38" s="306"/>
      <c r="F38" s="63">
        <f>IF(E36="","",M34)</f>
      </c>
      <c r="G38" s="51"/>
      <c r="H38" s="52"/>
      <c r="I38" s="341" t="s">
        <v>27</v>
      </c>
      <c r="J38" s="340">
        <f>IF(E39="","",ROUNDDOWN((100+F38)/(E39/1000000),5))</f>
      </c>
      <c r="K38" s="340"/>
      <c r="L38" s="340"/>
      <c r="M38" s="340"/>
      <c r="N38" s="366" t="s">
        <v>38</v>
      </c>
    </row>
    <row r="39" spans="1:14" ht="12">
      <c r="A39" s="307"/>
      <c r="B39" s="53" t="s">
        <v>55</v>
      </c>
      <c r="C39" s="339"/>
      <c r="E39" s="345">
        <f>IF(E36="","",E36)</f>
      </c>
      <c r="F39" s="345"/>
      <c r="G39" s="345"/>
      <c r="I39" s="341"/>
      <c r="J39" s="340"/>
      <c r="K39" s="340"/>
      <c r="L39" s="340"/>
      <c r="M39" s="340"/>
      <c r="N39" s="366"/>
    </row>
    <row r="40" spans="1:13" s="54" customFormat="1" ht="10.5">
      <c r="A40" s="305" t="s">
        <v>56</v>
      </c>
      <c r="B40" s="305"/>
      <c r="C40" s="305"/>
      <c r="D40" s="305"/>
      <c r="E40" s="305"/>
      <c r="F40" s="305"/>
      <c r="G40" s="305"/>
      <c r="H40" s="305"/>
      <c r="I40" s="305"/>
      <c r="J40" s="305"/>
      <c r="K40" s="305"/>
      <c r="L40" s="305"/>
      <c r="M40" s="305"/>
    </row>
    <row r="41" ht="12">
      <c r="A41" s="1" t="s">
        <v>28</v>
      </c>
    </row>
    <row r="42" spans="1:13" s="54" customFormat="1" ht="10.5">
      <c r="A42" s="60" t="s">
        <v>29</v>
      </c>
      <c r="B42" s="57"/>
      <c r="C42" s="57"/>
      <c r="D42" s="57"/>
      <c r="E42" s="57"/>
      <c r="F42" s="57"/>
      <c r="G42" s="57"/>
      <c r="H42" s="57"/>
      <c r="I42" s="57"/>
      <c r="J42" s="57"/>
      <c r="K42" s="57"/>
      <c r="L42" s="57"/>
      <c r="M42" s="57"/>
    </row>
    <row r="43" spans="1:13" s="54" customFormat="1" ht="10.5">
      <c r="A43" s="60" t="s">
        <v>30</v>
      </c>
      <c r="B43" s="57"/>
      <c r="C43" s="57"/>
      <c r="D43" s="57"/>
      <c r="E43" s="57"/>
      <c r="F43" s="57"/>
      <c r="G43" s="57"/>
      <c r="H43" s="57"/>
      <c r="I43" s="57"/>
      <c r="J43" s="57"/>
      <c r="K43" s="61"/>
      <c r="L43" s="61"/>
      <c r="M43" s="61"/>
    </row>
    <row r="44" spans="1:13" s="54" customFormat="1" ht="10.5">
      <c r="A44" s="60" t="s">
        <v>31</v>
      </c>
      <c r="B44" s="57"/>
      <c r="C44" s="57"/>
      <c r="D44" s="57"/>
      <c r="E44" s="57"/>
      <c r="F44" s="57"/>
      <c r="G44" s="57"/>
      <c r="H44" s="57"/>
      <c r="I44" s="57"/>
      <c r="J44" s="57"/>
      <c r="K44" s="61"/>
      <c r="L44" s="61"/>
      <c r="M44" s="61"/>
    </row>
    <row r="45" spans="1:13" s="54" customFormat="1" ht="10.5">
      <c r="A45" s="60" t="s">
        <v>32</v>
      </c>
      <c r="B45" s="57"/>
      <c r="C45" s="57"/>
      <c r="D45" s="57"/>
      <c r="E45" s="57"/>
      <c r="F45" s="57"/>
      <c r="G45" s="57"/>
      <c r="H45" s="57"/>
      <c r="I45" s="57"/>
      <c r="J45" s="57"/>
      <c r="K45" s="61"/>
      <c r="L45" s="61"/>
      <c r="M45" s="61"/>
    </row>
    <row r="46" spans="1:13" s="54" customFormat="1" ht="10.5" customHeight="1">
      <c r="A46" s="60" t="s">
        <v>33</v>
      </c>
      <c r="B46" s="56"/>
      <c r="C46" s="56"/>
      <c r="D46" s="56"/>
      <c r="E46" s="56"/>
      <c r="F46" s="56"/>
      <c r="G46" s="56"/>
      <c r="H46" s="56"/>
      <c r="I46" s="56"/>
      <c r="J46" s="56"/>
      <c r="K46" s="62"/>
      <c r="L46" s="62"/>
      <c r="M46" s="62"/>
    </row>
    <row r="47" spans="1:13" s="54" customFormat="1" ht="10.5">
      <c r="A47" s="60" t="s">
        <v>34</v>
      </c>
      <c r="B47" s="57"/>
      <c r="C47" s="57"/>
      <c r="D47" s="57"/>
      <c r="E47" s="57"/>
      <c r="F47" s="57"/>
      <c r="G47" s="57"/>
      <c r="H47" s="57"/>
      <c r="I47" s="57"/>
      <c r="J47" s="57"/>
      <c r="K47" s="57"/>
      <c r="L47" s="57"/>
      <c r="M47" s="57"/>
    </row>
  </sheetData>
  <sheetProtection password="CC09" sheet="1" selectLockedCells="1"/>
  <mergeCells count="90">
    <mergeCell ref="N38:N39"/>
    <mergeCell ref="A10:A15"/>
    <mergeCell ref="A16:A20"/>
    <mergeCell ref="A21:A23"/>
    <mergeCell ref="A25:A29"/>
    <mergeCell ref="B28:C28"/>
    <mergeCell ref="F28:G28"/>
    <mergeCell ref="K28:L28"/>
    <mergeCell ref="F29:G29"/>
    <mergeCell ref="K29:L29"/>
    <mergeCell ref="K22:L22"/>
    <mergeCell ref="K24:L24"/>
    <mergeCell ref="K26:L26"/>
    <mergeCell ref="F21:G21"/>
    <mergeCell ref="F22:G22"/>
    <mergeCell ref="F23:G23"/>
    <mergeCell ref="F24:G24"/>
    <mergeCell ref="F25:G25"/>
    <mergeCell ref="F16:G16"/>
    <mergeCell ref="F17:G17"/>
    <mergeCell ref="K16:L16"/>
    <mergeCell ref="K17:L17"/>
    <mergeCell ref="K18:L18"/>
    <mergeCell ref="K19:L19"/>
    <mergeCell ref="F18:G18"/>
    <mergeCell ref="F19:G19"/>
    <mergeCell ref="F9:G9"/>
    <mergeCell ref="F12:G12"/>
    <mergeCell ref="B10:C10"/>
    <mergeCell ref="B11:C11"/>
    <mergeCell ref="B12:C12"/>
    <mergeCell ref="B13:C13"/>
    <mergeCell ref="F10:G10"/>
    <mergeCell ref="C38:C39"/>
    <mergeCell ref="J38:M39"/>
    <mergeCell ref="I38:I39"/>
    <mergeCell ref="B25:C25"/>
    <mergeCell ref="B27:C27"/>
    <mergeCell ref="F27:G27"/>
    <mergeCell ref="K27:L27"/>
    <mergeCell ref="E36:G36"/>
    <mergeCell ref="E39:G39"/>
    <mergeCell ref="D21:D29"/>
    <mergeCell ref="K10:L10"/>
    <mergeCell ref="K11:L11"/>
    <mergeCell ref="G2:L2"/>
    <mergeCell ref="C5:E5"/>
    <mergeCell ref="F5:M5"/>
    <mergeCell ref="A3:M3"/>
    <mergeCell ref="B7:M7"/>
    <mergeCell ref="F11:G11"/>
    <mergeCell ref="K9:L9"/>
    <mergeCell ref="B9:C9"/>
    <mergeCell ref="B21:C21"/>
    <mergeCell ref="B22:C22"/>
    <mergeCell ref="D11:D14"/>
    <mergeCell ref="B17:C17"/>
    <mergeCell ref="D16:D19"/>
    <mergeCell ref="B19:C19"/>
    <mergeCell ref="B16:C16"/>
    <mergeCell ref="B18:C18"/>
    <mergeCell ref="B14:C14"/>
    <mergeCell ref="F14:G14"/>
    <mergeCell ref="K25:L25"/>
    <mergeCell ref="F26:G26"/>
    <mergeCell ref="M11:M14"/>
    <mergeCell ref="F13:G13"/>
    <mergeCell ref="K21:L21"/>
    <mergeCell ref="K23:L23"/>
    <mergeCell ref="M16:M19"/>
    <mergeCell ref="K12:L12"/>
    <mergeCell ref="K13:L13"/>
    <mergeCell ref="K14:L14"/>
    <mergeCell ref="A31:A32"/>
    <mergeCell ref="D31:D32"/>
    <mergeCell ref="A40:M40"/>
    <mergeCell ref="D38:E38"/>
    <mergeCell ref="A38:A39"/>
    <mergeCell ref="M21:M29"/>
    <mergeCell ref="B26:C26"/>
    <mergeCell ref="B23:C23"/>
    <mergeCell ref="B24:C24"/>
    <mergeCell ref="B29:C29"/>
    <mergeCell ref="M31:M32"/>
    <mergeCell ref="F31:G31"/>
    <mergeCell ref="F32:G32"/>
    <mergeCell ref="K31:L31"/>
    <mergeCell ref="K32:L32"/>
    <mergeCell ref="B31:C31"/>
    <mergeCell ref="B32:C32"/>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17:G17">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 type="list" allowBlank="1" showInputMessage="1" showErrorMessage="1" sqref="F21:G22">
      <formula1>"構成員全てが加入している,加入なし"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scale="90" r:id="rId1"/>
  <ignoredErrors>
    <ignoredError sqref="E15" formulaRange="1"/>
  </ignoredErrors>
</worksheet>
</file>

<file path=xl/worksheets/sheet2.xml><?xml version="1.0" encoding="utf-8"?>
<worksheet xmlns="http://schemas.openxmlformats.org/spreadsheetml/2006/main" xmlns:r="http://schemas.openxmlformats.org/officeDocument/2006/relationships">
  <dimension ref="A1:Q51"/>
  <sheetViews>
    <sheetView showGridLines="0" zoomScaleSheetLayoutView="75" zoomScalePageLayoutView="0" workbookViewId="0" topLeftCell="A1">
      <selection activeCell="M30" sqref="M30:O30"/>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236</v>
      </c>
      <c r="B1" s="64"/>
      <c r="C1" s="64"/>
      <c r="D1" s="64"/>
      <c r="E1" s="64"/>
      <c r="F1" s="65"/>
      <c r="G1" s="64"/>
      <c r="H1" s="64"/>
      <c r="I1" s="64"/>
      <c r="J1" s="64"/>
      <c r="K1" s="64"/>
      <c r="L1" s="64"/>
      <c r="M1" s="64"/>
      <c r="N1" s="64"/>
      <c r="O1" s="66"/>
      <c r="P1" s="64"/>
      <c r="Q1" s="64"/>
    </row>
    <row r="2" spans="3:17" ht="15" customHeight="1" thickBot="1">
      <c r="C2" s="64"/>
      <c r="D2" s="64"/>
      <c r="G2" s="474" t="s">
        <v>0</v>
      </c>
      <c r="H2" s="475"/>
      <c r="I2" s="480" t="str">
        <f>'様式-共1-Ⅰ　共通（JV，CPD）'!$G$2</f>
        <v>140510131</v>
      </c>
      <c r="J2" s="481"/>
      <c r="K2" s="481"/>
      <c r="L2" s="481"/>
      <c r="M2" s="481"/>
      <c r="N2" s="482"/>
      <c r="O2" s="70"/>
      <c r="P2" s="64"/>
      <c r="Q2" s="64"/>
    </row>
    <row r="3" spans="1:17" ht="30" customHeight="1" thickBot="1">
      <c r="A3" s="479" t="s">
        <v>57</v>
      </c>
      <c r="B3" s="479"/>
      <c r="C3" s="479"/>
      <c r="D3" s="479"/>
      <c r="E3" s="479"/>
      <c r="F3" s="479"/>
      <c r="G3" s="479"/>
      <c r="H3" s="479"/>
      <c r="I3" s="479"/>
      <c r="J3" s="479"/>
      <c r="K3" s="479"/>
      <c r="L3" s="479"/>
      <c r="M3" s="479"/>
      <c r="N3" s="479"/>
      <c r="O3" s="479"/>
      <c r="P3" s="64"/>
      <c r="Q3" s="64"/>
    </row>
    <row r="4" spans="1:17" ht="24" customHeight="1" thickBot="1">
      <c r="A4" s="483" t="s">
        <v>237</v>
      </c>
      <c r="B4" s="483"/>
      <c r="C4" s="483"/>
      <c r="D4" s="71" t="s">
        <v>58</v>
      </c>
      <c r="E4" s="484"/>
      <c r="F4" s="485"/>
      <c r="G4" s="486"/>
      <c r="H4" s="516" t="s">
        <v>216</v>
      </c>
      <c r="I4" s="517"/>
      <c r="J4" s="517"/>
      <c r="K4" s="517"/>
      <c r="L4" s="517"/>
      <c r="M4" s="517"/>
      <c r="N4" s="517"/>
      <c r="O4" s="518"/>
      <c r="P4" s="64"/>
      <c r="Q4" s="64"/>
    </row>
    <row r="5" spans="1:17" ht="15" customHeight="1" thickBot="1">
      <c r="A5" s="430" t="s">
        <v>238</v>
      </c>
      <c r="B5" s="519" t="s">
        <v>59</v>
      </c>
      <c r="C5" s="520"/>
      <c r="D5" s="72" t="s">
        <v>60</v>
      </c>
      <c r="E5" s="379"/>
      <c r="F5" s="380"/>
      <c r="G5" s="381"/>
      <c r="H5" s="73"/>
      <c r="I5" s="74"/>
      <c r="J5" s="75"/>
      <c r="K5" s="75"/>
      <c r="L5" s="75"/>
      <c r="M5" s="75"/>
      <c r="N5" s="76"/>
      <c r="O5" s="77"/>
      <c r="P5" s="64"/>
      <c r="Q5" s="64"/>
    </row>
    <row r="6" spans="1:15" ht="27" customHeight="1" thickBot="1">
      <c r="A6" s="431"/>
      <c r="B6" s="436" t="s">
        <v>61</v>
      </c>
      <c r="C6" s="436"/>
      <c r="D6" s="476" t="s">
        <v>62</v>
      </c>
      <c r="E6" s="477"/>
      <c r="F6" s="478"/>
      <c r="G6" s="441"/>
      <c r="H6" s="442"/>
      <c r="I6" s="443"/>
      <c r="J6" s="78" t="s">
        <v>63</v>
      </c>
      <c r="K6" s="441"/>
      <c r="L6" s="442"/>
      <c r="M6" s="442"/>
      <c r="N6" s="442"/>
      <c r="O6" s="443"/>
    </row>
    <row r="7" spans="1:17" ht="24" customHeight="1" thickBot="1">
      <c r="A7" s="431"/>
      <c r="B7" s="433" t="s">
        <v>217</v>
      </c>
      <c r="C7" s="434"/>
      <c r="D7" s="434"/>
      <c r="E7" s="434"/>
      <c r="F7" s="434"/>
      <c r="G7" s="434"/>
      <c r="H7" s="434"/>
      <c r="I7" s="434"/>
      <c r="J7" s="434"/>
      <c r="K7" s="434"/>
      <c r="L7" s="434"/>
      <c r="M7" s="434"/>
      <c r="N7" s="434"/>
      <c r="O7" s="435"/>
      <c r="P7" s="64"/>
      <c r="Q7" s="64"/>
    </row>
    <row r="8" spans="1:17" ht="12.75" thickBot="1">
      <c r="A8" s="431"/>
      <c r="B8" s="436" t="s">
        <v>64</v>
      </c>
      <c r="C8" s="437"/>
      <c r="D8" s="454"/>
      <c r="E8" s="455"/>
      <c r="F8" s="455"/>
      <c r="G8" s="455"/>
      <c r="H8" s="456"/>
      <c r="I8" s="79"/>
      <c r="J8" s="80"/>
      <c r="K8" s="80"/>
      <c r="L8" s="80"/>
      <c r="M8" s="80"/>
      <c r="N8" s="80"/>
      <c r="O8" s="81"/>
      <c r="P8" s="64"/>
      <c r="Q8" s="64"/>
    </row>
    <row r="9" spans="1:17" ht="12.75" thickBot="1">
      <c r="A9" s="431"/>
      <c r="B9" s="436" t="s">
        <v>65</v>
      </c>
      <c r="C9" s="436"/>
      <c r="D9" s="455"/>
      <c r="E9" s="455"/>
      <c r="F9" s="455"/>
      <c r="G9" s="455"/>
      <c r="H9" s="455"/>
      <c r="I9" s="455"/>
      <c r="J9" s="455"/>
      <c r="K9" s="455"/>
      <c r="L9" s="455"/>
      <c r="M9" s="455"/>
      <c r="N9" s="455"/>
      <c r="O9" s="456"/>
      <c r="P9" s="64"/>
      <c r="Q9" s="64"/>
    </row>
    <row r="10" spans="1:17" ht="12.75" thickBot="1">
      <c r="A10" s="431"/>
      <c r="B10" s="452" t="s">
        <v>66</v>
      </c>
      <c r="C10" s="453"/>
      <c r="D10" s="489"/>
      <c r="E10" s="490"/>
      <c r="F10" s="491"/>
      <c r="G10" s="492"/>
      <c r="H10" s="493"/>
      <c r="I10" s="493"/>
      <c r="J10" s="493"/>
      <c r="K10" s="493"/>
      <c r="L10" s="493"/>
      <c r="M10" s="493"/>
      <c r="N10" s="493"/>
      <c r="O10" s="494"/>
      <c r="P10" s="64"/>
      <c r="Q10" s="64"/>
    </row>
    <row r="11" spans="1:17" ht="12.75" thickBot="1">
      <c r="A11" s="431"/>
      <c r="B11" s="436" t="s">
        <v>67</v>
      </c>
      <c r="C11" s="437"/>
      <c r="D11" s="454"/>
      <c r="E11" s="455"/>
      <c r="F11" s="455"/>
      <c r="G11" s="455"/>
      <c r="H11" s="455"/>
      <c r="I11" s="455"/>
      <c r="J11" s="455"/>
      <c r="K11" s="455"/>
      <c r="L11" s="455"/>
      <c r="M11" s="455"/>
      <c r="N11" s="455"/>
      <c r="O11" s="456"/>
      <c r="P11" s="64"/>
      <c r="Q11" s="64"/>
    </row>
    <row r="12" spans="1:15" ht="66" customHeight="1" thickBot="1">
      <c r="A12" s="431"/>
      <c r="B12" s="436" t="s">
        <v>68</v>
      </c>
      <c r="C12" s="437"/>
      <c r="D12" s="446"/>
      <c r="E12" s="447"/>
      <c r="F12" s="447"/>
      <c r="G12" s="447"/>
      <c r="H12" s="447"/>
      <c r="I12" s="447"/>
      <c r="J12" s="447"/>
      <c r="K12" s="447"/>
      <c r="L12" s="447"/>
      <c r="M12" s="447"/>
      <c r="N12" s="447"/>
      <c r="O12" s="448"/>
    </row>
    <row r="13" spans="1:15" ht="12.75" thickBot="1">
      <c r="A13" s="431"/>
      <c r="B13" s="436" t="s">
        <v>69</v>
      </c>
      <c r="C13" s="437"/>
      <c r="D13" s="457"/>
      <c r="E13" s="458"/>
      <c r="F13" s="458"/>
      <c r="G13" s="82" t="s">
        <v>70</v>
      </c>
      <c r="H13" s="458"/>
      <c r="I13" s="458"/>
      <c r="J13" s="458"/>
      <c r="K13" s="458"/>
      <c r="L13" s="458"/>
      <c r="M13" s="458"/>
      <c r="N13" s="458"/>
      <c r="O13" s="495"/>
    </row>
    <row r="14" spans="1:15" ht="12.75" thickBot="1">
      <c r="A14" s="432"/>
      <c r="B14" s="436" t="s">
        <v>71</v>
      </c>
      <c r="C14" s="437"/>
      <c r="D14" s="83"/>
      <c r="E14" s="449" t="s">
        <v>72</v>
      </c>
      <c r="F14" s="450"/>
      <c r="G14" s="450"/>
      <c r="H14" s="450"/>
      <c r="I14" s="450"/>
      <c r="J14" s="450"/>
      <c r="K14" s="450"/>
      <c r="L14" s="450"/>
      <c r="M14" s="451"/>
      <c r="N14" s="444"/>
      <c r="O14" s="445"/>
    </row>
    <row r="15" spans="1:15" ht="15" customHeight="1" thickBot="1">
      <c r="A15" s="401" t="s">
        <v>239</v>
      </c>
      <c r="B15" s="402"/>
      <c r="C15" s="403"/>
      <c r="D15" s="84" t="s">
        <v>73</v>
      </c>
      <c r="E15" s="509"/>
      <c r="F15" s="510"/>
      <c r="G15" s="511"/>
      <c r="H15" s="506" t="s">
        <v>74</v>
      </c>
      <c r="I15" s="507"/>
      <c r="J15" s="508"/>
      <c r="K15" s="468"/>
      <c r="L15" s="469"/>
      <c r="M15" s="469"/>
      <c r="N15" s="469"/>
      <c r="O15" s="470"/>
    </row>
    <row r="16" spans="1:15" ht="15" customHeight="1" thickBot="1">
      <c r="A16" s="438"/>
      <c r="B16" s="439"/>
      <c r="C16" s="440"/>
      <c r="D16" s="85" t="s">
        <v>75</v>
      </c>
      <c r="E16" s="527"/>
      <c r="F16" s="528"/>
      <c r="G16" s="528"/>
      <c r="H16" s="528"/>
      <c r="I16" s="528"/>
      <c r="J16" s="528"/>
      <c r="K16" s="528"/>
      <c r="L16" s="528"/>
      <c r="M16" s="528"/>
      <c r="N16" s="528"/>
      <c r="O16" s="529"/>
    </row>
    <row r="17" spans="1:15" ht="25.5" customHeight="1" thickBot="1">
      <c r="A17" s="401" t="s">
        <v>240</v>
      </c>
      <c r="B17" s="402"/>
      <c r="C17" s="403"/>
      <c r="D17" s="407" t="s">
        <v>76</v>
      </c>
      <c r="E17" s="408"/>
      <c r="F17" s="408"/>
      <c r="G17" s="408"/>
      <c r="H17" s="409"/>
      <c r="I17" s="409"/>
      <c r="J17" s="409"/>
      <c r="K17" s="410"/>
      <c r="L17" s="404"/>
      <c r="M17" s="405"/>
      <c r="N17" s="405"/>
      <c r="O17" s="406"/>
    </row>
    <row r="18" spans="1:15" ht="27" customHeight="1" thickBot="1">
      <c r="A18" s="521" t="s">
        <v>241</v>
      </c>
      <c r="B18" s="522"/>
      <c r="C18" s="523"/>
      <c r="D18" s="86" t="s">
        <v>77</v>
      </c>
      <c r="E18" s="379"/>
      <c r="F18" s="380"/>
      <c r="G18" s="381"/>
      <c r="H18" s="392" t="s">
        <v>78</v>
      </c>
      <c r="I18" s="393"/>
      <c r="J18" s="393"/>
      <c r="K18" s="393"/>
      <c r="L18" s="394"/>
      <c r="M18" s="524"/>
      <c r="N18" s="525"/>
      <c r="O18" s="526"/>
    </row>
    <row r="19" spans="1:15" s="285" customFormat="1" ht="12.75" thickBot="1">
      <c r="A19" s="530" t="s">
        <v>249</v>
      </c>
      <c r="B19" s="531"/>
      <c r="C19" s="532"/>
      <c r="D19" s="281" t="s">
        <v>79</v>
      </c>
      <c r="E19" s="425"/>
      <c r="F19" s="426"/>
      <c r="G19" s="427"/>
      <c r="H19" s="282"/>
      <c r="I19" s="283"/>
      <c r="J19" s="283"/>
      <c r="K19" s="283"/>
      <c r="L19" s="283"/>
      <c r="M19" s="283"/>
      <c r="N19" s="283"/>
      <c r="O19" s="284"/>
    </row>
    <row r="20" spans="1:15" s="285" customFormat="1" ht="12.75" thickBot="1">
      <c r="A20" s="533"/>
      <c r="B20" s="534"/>
      <c r="C20" s="535"/>
      <c r="D20" s="428" t="s">
        <v>80</v>
      </c>
      <c r="E20" s="425" t="s">
        <v>250</v>
      </c>
      <c r="F20" s="426"/>
      <c r="G20" s="426"/>
      <c r="H20" s="426"/>
      <c r="I20" s="426"/>
      <c r="J20" s="426"/>
      <c r="K20" s="426"/>
      <c r="L20" s="398" t="s">
        <v>251</v>
      </c>
      <c r="M20" s="399"/>
      <c r="N20" s="399"/>
      <c r="O20" s="400"/>
    </row>
    <row r="21" spans="1:15" s="285" customFormat="1" ht="12.75" thickBot="1">
      <c r="A21" s="533"/>
      <c r="B21" s="534"/>
      <c r="C21" s="535"/>
      <c r="D21" s="428"/>
      <c r="E21" s="425" t="s">
        <v>250</v>
      </c>
      <c r="F21" s="426"/>
      <c r="G21" s="426"/>
      <c r="H21" s="426"/>
      <c r="I21" s="426"/>
      <c r="J21" s="426"/>
      <c r="K21" s="426"/>
      <c r="L21" s="286" t="s">
        <v>252</v>
      </c>
      <c r="M21" s="287"/>
      <c r="N21" s="287"/>
      <c r="O21" s="288"/>
    </row>
    <row r="22" spans="1:15" s="285" customFormat="1" ht="12.75" thickBot="1">
      <c r="A22" s="536"/>
      <c r="B22" s="537"/>
      <c r="C22" s="538"/>
      <c r="D22" s="429"/>
      <c r="E22" s="425" t="s">
        <v>250</v>
      </c>
      <c r="F22" s="426"/>
      <c r="G22" s="426"/>
      <c r="H22" s="426"/>
      <c r="I22" s="426"/>
      <c r="J22" s="426"/>
      <c r="K22" s="427"/>
      <c r="L22" s="289" t="s">
        <v>253</v>
      </c>
      <c r="M22" s="290"/>
      <c r="N22" s="290"/>
      <c r="O22" s="291"/>
    </row>
    <row r="23" spans="1:15" s="285" customFormat="1" ht="12.75" thickBot="1">
      <c r="A23" s="539" t="s">
        <v>254</v>
      </c>
      <c r="B23" s="540"/>
      <c r="C23" s="541"/>
      <c r="D23" s="281" t="s">
        <v>79</v>
      </c>
      <c r="E23" s="425"/>
      <c r="F23" s="426"/>
      <c r="G23" s="427"/>
      <c r="H23" s="282"/>
      <c r="I23" s="283"/>
      <c r="J23" s="283"/>
      <c r="K23" s="283"/>
      <c r="L23" s="283"/>
      <c r="M23" s="283"/>
      <c r="N23" s="283"/>
      <c r="O23" s="284"/>
    </row>
    <row r="24" spans="1:15" s="285" customFormat="1" ht="12.75" thickBot="1">
      <c r="A24" s="542"/>
      <c r="B24" s="543"/>
      <c r="C24" s="544"/>
      <c r="D24" s="548" t="s">
        <v>80</v>
      </c>
      <c r="E24" s="425" t="s">
        <v>250</v>
      </c>
      <c r="F24" s="426"/>
      <c r="G24" s="426"/>
      <c r="H24" s="426"/>
      <c r="I24" s="426"/>
      <c r="J24" s="426"/>
      <c r="K24" s="426"/>
      <c r="L24" s="398" t="s">
        <v>251</v>
      </c>
      <c r="M24" s="399"/>
      <c r="N24" s="399"/>
      <c r="O24" s="400"/>
    </row>
    <row r="25" spans="1:15" s="285" customFormat="1" ht="12.75" thickBot="1">
      <c r="A25" s="542"/>
      <c r="B25" s="543"/>
      <c r="C25" s="544"/>
      <c r="D25" s="548"/>
      <c r="E25" s="425" t="s">
        <v>250</v>
      </c>
      <c r="F25" s="426"/>
      <c r="G25" s="426"/>
      <c r="H25" s="426"/>
      <c r="I25" s="426"/>
      <c r="J25" s="426"/>
      <c r="K25" s="427"/>
      <c r="L25" s="286" t="s">
        <v>252</v>
      </c>
      <c r="M25" s="287"/>
      <c r="N25" s="287"/>
      <c r="O25" s="288"/>
    </row>
    <row r="26" spans="1:15" s="285" customFormat="1" ht="12.75" thickBot="1">
      <c r="A26" s="545"/>
      <c r="B26" s="546"/>
      <c r="C26" s="547"/>
      <c r="D26" s="549"/>
      <c r="E26" s="425" t="s">
        <v>250</v>
      </c>
      <c r="F26" s="426"/>
      <c r="G26" s="426"/>
      <c r="H26" s="426"/>
      <c r="I26" s="426"/>
      <c r="J26" s="426"/>
      <c r="K26" s="427"/>
      <c r="L26" s="289" t="s">
        <v>253</v>
      </c>
      <c r="M26" s="290"/>
      <c r="N26" s="290"/>
      <c r="O26" s="291"/>
    </row>
    <row r="27" spans="1:15" s="90" customFormat="1" ht="12.75" thickBot="1">
      <c r="A27" s="459" t="s">
        <v>242</v>
      </c>
      <c r="B27" s="460"/>
      <c r="C27" s="461"/>
      <c r="D27" s="496" t="s">
        <v>81</v>
      </c>
      <c r="E27" s="497"/>
      <c r="F27" s="498"/>
      <c r="G27" s="379"/>
      <c r="H27" s="380"/>
      <c r="I27" s="381"/>
      <c r="J27" s="87"/>
      <c r="K27" s="88"/>
      <c r="L27" s="88"/>
      <c r="M27" s="88"/>
      <c r="N27" s="88"/>
      <c r="O27" s="89"/>
    </row>
    <row r="28" spans="1:15" s="90" customFormat="1" ht="12.75" thickBot="1">
      <c r="A28" s="462"/>
      <c r="B28" s="463"/>
      <c r="C28" s="464"/>
      <c r="D28" s="513" t="s">
        <v>82</v>
      </c>
      <c r="E28" s="514"/>
      <c r="F28" s="515"/>
      <c r="G28" s="499"/>
      <c r="H28" s="500"/>
      <c r="I28" s="501"/>
      <c r="J28" s="91" t="s">
        <v>83</v>
      </c>
      <c r="K28" s="91"/>
      <c r="L28" s="91"/>
      <c r="M28" s="91"/>
      <c r="N28" s="92"/>
      <c r="O28" s="93"/>
    </row>
    <row r="29" spans="1:16" s="90" customFormat="1" ht="12.75" thickBot="1">
      <c r="A29" s="465"/>
      <c r="B29" s="466"/>
      <c r="C29" s="467"/>
      <c r="D29" s="395" t="s">
        <v>84</v>
      </c>
      <c r="E29" s="396"/>
      <c r="F29" s="396"/>
      <c r="G29" s="396"/>
      <c r="H29" s="396"/>
      <c r="I29" s="396"/>
      <c r="J29" s="396"/>
      <c r="K29" s="396"/>
      <c r="L29" s="396"/>
      <c r="M29" s="397"/>
      <c r="N29" s="417"/>
      <c r="O29" s="418"/>
      <c r="P29" s="94"/>
    </row>
    <row r="30" spans="1:15" ht="12.75" thickBot="1">
      <c r="A30" s="419" t="s">
        <v>243</v>
      </c>
      <c r="B30" s="420"/>
      <c r="C30" s="420"/>
      <c r="D30" s="487" t="s">
        <v>85</v>
      </c>
      <c r="E30" s="488"/>
      <c r="F30" s="388"/>
      <c r="G30" s="389"/>
      <c r="H30" s="504" t="s">
        <v>78</v>
      </c>
      <c r="I30" s="505"/>
      <c r="J30" s="505"/>
      <c r="K30" s="505"/>
      <c r="L30" s="512"/>
      <c r="M30" s="411"/>
      <c r="N30" s="412"/>
      <c r="O30" s="413"/>
    </row>
    <row r="31" spans="1:15" ht="12.75" thickBot="1">
      <c r="A31" s="421"/>
      <c r="B31" s="422"/>
      <c r="C31" s="422"/>
      <c r="D31" s="390" t="s">
        <v>86</v>
      </c>
      <c r="E31" s="391"/>
      <c r="F31" s="388"/>
      <c r="G31" s="389"/>
      <c r="H31" s="504" t="s">
        <v>78</v>
      </c>
      <c r="I31" s="505"/>
      <c r="J31" s="505"/>
      <c r="K31" s="505"/>
      <c r="L31" s="505"/>
      <c r="M31" s="414"/>
      <c r="N31" s="415"/>
      <c r="O31" s="416"/>
    </row>
    <row r="32" spans="1:15" ht="12.75" thickBot="1">
      <c r="A32" s="423"/>
      <c r="B32" s="424"/>
      <c r="C32" s="424"/>
      <c r="D32" s="502" t="s">
        <v>87</v>
      </c>
      <c r="E32" s="503"/>
      <c r="F32" s="388"/>
      <c r="G32" s="389"/>
      <c r="H32" s="95"/>
      <c r="I32" s="69"/>
      <c r="J32" s="69"/>
      <c r="K32" s="65"/>
      <c r="L32" s="65"/>
      <c r="M32" s="65"/>
      <c r="N32" s="96"/>
      <c r="O32" s="97"/>
    </row>
    <row r="33" spans="1:16" s="90" customFormat="1" ht="12.75" thickBot="1">
      <c r="A33" s="459" t="s">
        <v>244</v>
      </c>
      <c r="B33" s="460"/>
      <c r="C33" s="461"/>
      <c r="D33" s="99" t="s">
        <v>88</v>
      </c>
      <c r="E33" s="509"/>
      <c r="F33" s="510"/>
      <c r="G33" s="511"/>
      <c r="H33" s="506" t="s">
        <v>89</v>
      </c>
      <c r="I33" s="507"/>
      <c r="J33" s="508"/>
      <c r="K33" s="468"/>
      <c r="L33" s="469"/>
      <c r="M33" s="469"/>
      <c r="N33" s="469"/>
      <c r="O33" s="470"/>
      <c r="P33" s="94"/>
    </row>
    <row r="34" spans="1:16" s="90" customFormat="1" ht="25.5" customHeight="1" thickBot="1">
      <c r="A34" s="465"/>
      <c r="B34" s="466"/>
      <c r="C34" s="467"/>
      <c r="D34" s="85" t="s">
        <v>90</v>
      </c>
      <c r="E34" s="374"/>
      <c r="F34" s="375"/>
      <c r="G34" s="375"/>
      <c r="H34" s="375"/>
      <c r="I34" s="375"/>
      <c r="J34" s="375"/>
      <c r="K34" s="375"/>
      <c r="L34" s="375"/>
      <c r="M34" s="375"/>
      <c r="N34" s="375"/>
      <c r="O34" s="376"/>
      <c r="P34" s="94"/>
    </row>
    <row r="35" spans="1:15" ht="12.75" customHeight="1" thickBot="1">
      <c r="A35" s="377" t="s">
        <v>245</v>
      </c>
      <c r="B35" s="377"/>
      <c r="C35" s="378"/>
      <c r="D35" s="100" t="s">
        <v>91</v>
      </c>
      <c r="E35" s="379"/>
      <c r="F35" s="380"/>
      <c r="G35" s="381"/>
      <c r="H35" s="471" t="s">
        <v>234</v>
      </c>
      <c r="I35" s="472"/>
      <c r="J35" s="472"/>
      <c r="K35" s="472"/>
      <c r="L35" s="472"/>
      <c r="M35" s="472"/>
      <c r="N35" s="472"/>
      <c r="O35" s="473"/>
    </row>
    <row r="36" spans="1:15" ht="12.75" customHeight="1" thickBot="1">
      <c r="A36" s="377"/>
      <c r="B36" s="377"/>
      <c r="C36" s="378"/>
      <c r="D36" s="101" t="s">
        <v>92</v>
      </c>
      <c r="E36" s="371"/>
      <c r="F36" s="372"/>
      <c r="G36" s="372"/>
      <c r="H36" s="372"/>
      <c r="I36" s="372"/>
      <c r="J36" s="372"/>
      <c r="K36" s="372"/>
      <c r="L36" s="372"/>
      <c r="M36" s="372"/>
      <c r="N36" s="372"/>
      <c r="O36" s="373"/>
    </row>
    <row r="37" spans="1:15" ht="12.75" customHeight="1" thickBot="1">
      <c r="A37" s="378"/>
      <c r="B37" s="378"/>
      <c r="C37" s="378"/>
      <c r="D37" s="102" t="s">
        <v>93</v>
      </c>
      <c r="E37" s="371"/>
      <c r="F37" s="372"/>
      <c r="G37" s="372"/>
      <c r="H37" s="372"/>
      <c r="I37" s="372"/>
      <c r="J37" s="372"/>
      <c r="K37" s="372"/>
      <c r="L37" s="372"/>
      <c r="M37" s="372"/>
      <c r="N37" s="372"/>
      <c r="O37" s="373"/>
    </row>
    <row r="38" spans="1:15" ht="15" customHeight="1" thickBot="1">
      <c r="A38" s="377" t="s">
        <v>246</v>
      </c>
      <c r="B38" s="377"/>
      <c r="C38" s="378"/>
      <c r="D38" s="100" t="s">
        <v>94</v>
      </c>
      <c r="E38" s="379"/>
      <c r="F38" s="380"/>
      <c r="G38" s="381"/>
      <c r="H38" s="471" t="s">
        <v>95</v>
      </c>
      <c r="I38" s="472"/>
      <c r="J38" s="472"/>
      <c r="K38" s="472"/>
      <c r="L38" s="472"/>
      <c r="M38" s="472"/>
      <c r="N38" s="472"/>
      <c r="O38" s="473"/>
    </row>
    <row r="39" spans="1:15" ht="15" customHeight="1" thickBot="1">
      <c r="A39" s="377"/>
      <c r="B39" s="377"/>
      <c r="C39" s="378"/>
      <c r="D39" s="103" t="s">
        <v>96</v>
      </c>
      <c r="E39" s="371"/>
      <c r="F39" s="372"/>
      <c r="G39" s="372"/>
      <c r="H39" s="372"/>
      <c r="I39" s="372"/>
      <c r="J39" s="372"/>
      <c r="K39" s="372"/>
      <c r="L39" s="372"/>
      <c r="M39" s="372"/>
      <c r="N39" s="372"/>
      <c r="O39" s="373"/>
    </row>
    <row r="40" spans="1:15" ht="15" customHeight="1" thickBot="1">
      <c r="A40" s="378"/>
      <c r="B40" s="378"/>
      <c r="C40" s="378"/>
      <c r="D40" s="102" t="s">
        <v>97</v>
      </c>
      <c r="E40" s="371"/>
      <c r="F40" s="372"/>
      <c r="G40" s="372"/>
      <c r="H40" s="372"/>
      <c r="I40" s="372"/>
      <c r="J40" s="372"/>
      <c r="K40" s="372"/>
      <c r="L40" s="372"/>
      <c r="M40" s="372"/>
      <c r="N40" s="372"/>
      <c r="O40" s="373"/>
    </row>
    <row r="41" spans="1:15" ht="15" customHeight="1" thickBot="1">
      <c r="A41" s="377" t="s">
        <v>247</v>
      </c>
      <c r="B41" s="377"/>
      <c r="C41" s="378"/>
      <c r="D41" s="100" t="s">
        <v>98</v>
      </c>
      <c r="E41" s="379"/>
      <c r="F41" s="380"/>
      <c r="G41" s="381"/>
      <c r="H41" s="382"/>
      <c r="I41" s="383"/>
      <c r="J41" s="383"/>
      <c r="K41" s="383"/>
      <c r="L41" s="383"/>
      <c r="M41" s="383"/>
      <c r="N41" s="383"/>
      <c r="O41" s="384"/>
    </row>
    <row r="42" spans="1:15" ht="15" customHeight="1" thickBot="1">
      <c r="A42" s="377"/>
      <c r="B42" s="377"/>
      <c r="C42" s="378"/>
      <c r="D42" s="104" t="s">
        <v>99</v>
      </c>
      <c r="E42" s="385"/>
      <c r="F42" s="386"/>
      <c r="G42" s="386"/>
      <c r="H42" s="386"/>
      <c r="I42" s="386"/>
      <c r="J42" s="386"/>
      <c r="K42" s="386"/>
      <c r="L42" s="386"/>
      <c r="M42" s="386"/>
      <c r="N42" s="386"/>
      <c r="O42" s="387"/>
    </row>
    <row r="43" spans="1:15" ht="15" customHeight="1" thickBot="1">
      <c r="A43" s="378"/>
      <c r="B43" s="378"/>
      <c r="C43" s="378"/>
      <c r="D43" s="105" t="s">
        <v>100</v>
      </c>
      <c r="E43" s="385"/>
      <c r="F43" s="386"/>
      <c r="G43" s="386"/>
      <c r="H43" s="386"/>
      <c r="I43" s="386"/>
      <c r="J43" s="386"/>
      <c r="K43" s="386"/>
      <c r="L43" s="386"/>
      <c r="M43" s="386"/>
      <c r="N43" s="386"/>
      <c r="O43" s="387"/>
    </row>
    <row r="44" spans="1:16" s="90" customFormat="1" ht="15" customHeight="1" thickBot="1">
      <c r="A44" s="459" t="s">
        <v>248</v>
      </c>
      <c r="B44" s="460"/>
      <c r="C44" s="461"/>
      <c r="D44" s="99" t="s">
        <v>101</v>
      </c>
      <c r="E44" s="379"/>
      <c r="F44" s="380"/>
      <c r="G44" s="381"/>
      <c r="H44" s="382"/>
      <c r="I44" s="383"/>
      <c r="J44" s="383"/>
      <c r="K44" s="383"/>
      <c r="L44" s="383"/>
      <c r="M44" s="383"/>
      <c r="N44" s="383"/>
      <c r="O44" s="384"/>
      <c r="P44" s="94"/>
    </row>
    <row r="45" spans="1:16" s="90" customFormat="1" ht="15" customHeight="1" thickBot="1">
      <c r="A45" s="462"/>
      <c r="B45" s="463"/>
      <c r="C45" s="464"/>
      <c r="D45" s="106" t="s">
        <v>102</v>
      </c>
      <c r="E45" s="385"/>
      <c r="F45" s="386"/>
      <c r="G45" s="386"/>
      <c r="H45" s="386"/>
      <c r="I45" s="386"/>
      <c r="J45" s="386"/>
      <c r="K45" s="386"/>
      <c r="L45" s="386"/>
      <c r="M45" s="386"/>
      <c r="N45" s="386"/>
      <c r="O45" s="387"/>
      <c r="P45" s="94"/>
    </row>
    <row r="46" spans="1:16" s="90" customFormat="1" ht="15" customHeight="1" thickBot="1">
      <c r="A46" s="465"/>
      <c r="B46" s="466"/>
      <c r="C46" s="467"/>
      <c r="D46" s="107" t="s">
        <v>103</v>
      </c>
      <c r="E46" s="385"/>
      <c r="F46" s="386"/>
      <c r="G46" s="386"/>
      <c r="H46" s="386"/>
      <c r="I46" s="386"/>
      <c r="J46" s="386"/>
      <c r="K46" s="386"/>
      <c r="L46" s="386"/>
      <c r="M46" s="386"/>
      <c r="N46" s="386"/>
      <c r="O46" s="387"/>
      <c r="P46" s="94"/>
    </row>
    <row r="47" spans="1:16" s="90" customFormat="1" ht="6" customHeight="1" thickBot="1">
      <c r="A47" s="98"/>
      <c r="B47" s="98"/>
      <c r="C47" s="98"/>
      <c r="D47" s="108"/>
      <c r="E47" s="109"/>
      <c r="F47" s="109"/>
      <c r="G47" s="109"/>
      <c r="H47" s="109"/>
      <c r="I47" s="109"/>
      <c r="J47" s="109"/>
      <c r="K47" s="109"/>
      <c r="L47" s="109"/>
      <c r="M47" s="109"/>
      <c r="N47" s="109"/>
      <c r="O47" s="109"/>
      <c r="P47" s="94"/>
    </row>
    <row r="48" spans="1:6" s="112" customFormat="1" ht="11.25" thickBot="1">
      <c r="A48" s="110" t="s">
        <v>104</v>
      </c>
      <c r="B48" s="111"/>
      <c r="C48" s="112" t="s">
        <v>105</v>
      </c>
      <c r="F48" s="113"/>
    </row>
    <row r="49" spans="1:6" s="112" customFormat="1" ht="11.25" thickBot="1">
      <c r="A49" s="110"/>
      <c r="B49" s="114"/>
      <c r="C49" s="112" t="s">
        <v>106</v>
      </c>
      <c r="F49" s="113"/>
    </row>
    <row r="50" spans="1:2" s="112" customFormat="1" ht="10.5">
      <c r="A50" s="115" t="s">
        <v>107</v>
      </c>
      <c r="B50" s="112" t="s">
        <v>108</v>
      </c>
    </row>
    <row r="51" spans="1:2" s="112" customFormat="1" ht="10.5">
      <c r="A51" s="115" t="s">
        <v>109</v>
      </c>
      <c r="B51" s="112" t="s">
        <v>110</v>
      </c>
    </row>
  </sheetData>
  <sheetProtection password="CC09" sheet="1" objects="1" scenarios="1" selectLockedCells="1"/>
  <mergeCells count="100">
    <mergeCell ref="A19:C22"/>
    <mergeCell ref="A23:C26"/>
    <mergeCell ref="E23:G23"/>
    <mergeCell ref="D24:D26"/>
    <mergeCell ref="E24:K24"/>
    <mergeCell ref="E25:K25"/>
    <mergeCell ref="E26:K26"/>
    <mergeCell ref="A27:C29"/>
    <mergeCell ref="B6:C6"/>
    <mergeCell ref="H4:O4"/>
    <mergeCell ref="B5:C5"/>
    <mergeCell ref="A18:C18"/>
    <mergeCell ref="M18:O18"/>
    <mergeCell ref="E16:O16"/>
    <mergeCell ref="L20:O20"/>
    <mergeCell ref="E21:K21"/>
    <mergeCell ref="E22:K22"/>
    <mergeCell ref="K15:O15"/>
    <mergeCell ref="H15:J15"/>
    <mergeCell ref="E15:G15"/>
    <mergeCell ref="D8:H8"/>
    <mergeCell ref="E18:G18"/>
    <mergeCell ref="H33:J33"/>
    <mergeCell ref="H30:L30"/>
    <mergeCell ref="D28:F28"/>
    <mergeCell ref="D9:O9"/>
    <mergeCell ref="E33:G33"/>
    <mergeCell ref="E39:O39"/>
    <mergeCell ref="F30:G30"/>
    <mergeCell ref="D10:F10"/>
    <mergeCell ref="G10:O10"/>
    <mergeCell ref="H13:O13"/>
    <mergeCell ref="D27:F27"/>
    <mergeCell ref="G28:I28"/>
    <mergeCell ref="H35:O35"/>
    <mergeCell ref="D32:E32"/>
    <mergeCell ref="H31:L31"/>
    <mergeCell ref="E42:O42"/>
    <mergeCell ref="G2:H2"/>
    <mergeCell ref="D6:F6"/>
    <mergeCell ref="A3:O3"/>
    <mergeCell ref="I2:N2"/>
    <mergeCell ref="A4:C4"/>
    <mergeCell ref="E4:G4"/>
    <mergeCell ref="E5:G5"/>
    <mergeCell ref="F31:G31"/>
    <mergeCell ref="D30:E30"/>
    <mergeCell ref="A44:C46"/>
    <mergeCell ref="E44:G44"/>
    <mergeCell ref="E46:O46"/>
    <mergeCell ref="A33:C34"/>
    <mergeCell ref="K33:O33"/>
    <mergeCell ref="E45:O45"/>
    <mergeCell ref="H44:O44"/>
    <mergeCell ref="A38:C40"/>
    <mergeCell ref="E38:G38"/>
    <mergeCell ref="H38:O38"/>
    <mergeCell ref="E14:M14"/>
    <mergeCell ref="B10:C10"/>
    <mergeCell ref="B11:C11"/>
    <mergeCell ref="B12:C12"/>
    <mergeCell ref="B13:C13"/>
    <mergeCell ref="D11:O11"/>
    <mergeCell ref="D13:F13"/>
    <mergeCell ref="A5:A14"/>
    <mergeCell ref="B7:O7"/>
    <mergeCell ref="B8:C8"/>
    <mergeCell ref="A15:C16"/>
    <mergeCell ref="K6:O6"/>
    <mergeCell ref="G6:I6"/>
    <mergeCell ref="B9:C9"/>
    <mergeCell ref="N14:O14"/>
    <mergeCell ref="D12:O12"/>
    <mergeCell ref="B14:C14"/>
    <mergeCell ref="A17:C17"/>
    <mergeCell ref="L17:O17"/>
    <mergeCell ref="D17:K17"/>
    <mergeCell ref="M30:O30"/>
    <mergeCell ref="M31:O31"/>
    <mergeCell ref="N29:O29"/>
    <mergeCell ref="A30:C32"/>
    <mergeCell ref="E19:G19"/>
    <mergeCell ref="D20:D22"/>
    <mergeCell ref="E20:K20"/>
    <mergeCell ref="F32:G32"/>
    <mergeCell ref="D31:E31"/>
    <mergeCell ref="H18:L18"/>
    <mergeCell ref="D29:M29"/>
    <mergeCell ref="G27:I27"/>
    <mergeCell ref="L24:O24"/>
    <mergeCell ref="E36:O36"/>
    <mergeCell ref="E34:O34"/>
    <mergeCell ref="A41:C43"/>
    <mergeCell ref="E41:G41"/>
    <mergeCell ref="H41:O41"/>
    <mergeCell ref="E40:O40"/>
    <mergeCell ref="E43:O43"/>
    <mergeCell ref="A35:C37"/>
    <mergeCell ref="E37:O37"/>
    <mergeCell ref="E35:G35"/>
  </mergeCells>
  <dataValidations count="17">
    <dataValidation type="list" allowBlank="1" showErrorMessage="1" sqref="E44:G44">
      <formula1>"複数実績あり,実績あり,なし　"</formula1>
    </dataValidation>
    <dataValidation allowBlank="1" showInputMessage="1" showErrorMessage="1" prompt="入力は&#10;西暦/月/日" sqref="K33:O33 K15:O15 H13:O13 D13:F13 M18"/>
    <dataValidation type="list" allowBlank="1" showInputMessage="1" showErrorMessage="1" sqref="E33:G33">
      <formula1>"顕彰歴あり,なし"</formula1>
    </dataValidation>
    <dataValidation type="list" allowBlank="1" showErrorMessage="1" sqref="E41:G41">
      <formula1>"複数登録等あり,登録等あり,なし"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InputMessage="1" showErrorMessage="1" sqref="L17:O17">
      <formula1>"なし,指名停止あり,文書通知あり,複数実績あり"</formula1>
    </dataValidation>
    <dataValidation type="whole" allowBlank="1" showErrorMessage="1" sqref="E4:G4">
      <formula1>0</formula1>
      <formula2>100</formula2>
    </dataValidation>
    <dataValidation type="list" allowBlank="1" showErrorMessage="1" sqref="E19:G19 E23:G23">
      <formula1>"全て加入している,なし"</formula1>
    </dataValidation>
  </dataValidations>
  <printOptions/>
  <pageMargins left="0.984251968503937" right="0.3937007874015748" top="0.5905511811023623"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showGridLines="0" view="pageBreakPreview" zoomScale="75" zoomScaleSheetLayoutView="75" zoomScalePageLayoutView="0" workbookViewId="0" topLeftCell="A1">
      <selection activeCell="E13" sqref="E13"/>
    </sheetView>
  </sheetViews>
  <sheetFormatPr defaultColWidth="9.00390625" defaultRowHeight="13.5"/>
  <cols>
    <col min="1" max="1" width="4.375" style="67" customWidth="1"/>
    <col min="2" max="2" width="11.00390625" style="67" bestFit="1" customWidth="1"/>
    <col min="3" max="3" width="48.125" style="67" customWidth="1"/>
    <col min="4" max="4" width="15.00390625" style="67" bestFit="1" customWidth="1"/>
    <col min="5" max="5" width="14.50390625" style="67" customWidth="1"/>
    <col min="6" max="6" width="12.375" style="68" customWidth="1"/>
    <col min="7" max="7" width="11.125" style="67" customWidth="1"/>
    <col min="8" max="8" width="9.625" style="272" hidden="1" customWidth="1"/>
    <col min="9" max="9" width="6.375" style="272" hidden="1" customWidth="1"/>
    <col min="10" max="10" width="5.625" style="67" hidden="1" customWidth="1"/>
    <col min="11" max="11" width="9.125" style="67" hidden="1" customWidth="1"/>
    <col min="12" max="18" width="9.125" style="67" customWidth="1"/>
    <col min="19" max="16384" width="9.00390625" style="67" customWidth="1"/>
  </cols>
  <sheetData>
    <row r="1" spans="1:11" ht="12.75" thickBot="1">
      <c r="A1" s="64" t="s">
        <v>232</v>
      </c>
      <c r="B1" s="64"/>
      <c r="C1" s="64"/>
      <c r="D1" s="64"/>
      <c r="E1" s="64"/>
      <c r="F1" s="65"/>
      <c r="G1" s="64"/>
      <c r="H1" s="270"/>
      <c r="I1" s="270"/>
      <c r="J1" s="64"/>
      <c r="K1" s="64"/>
    </row>
    <row r="2" spans="3:8" ht="15" customHeight="1" thickBot="1">
      <c r="C2" s="64"/>
      <c r="D2" s="474" t="s">
        <v>0</v>
      </c>
      <c r="E2" s="475"/>
      <c r="F2" s="480" t="str">
        <f>'様式-共1-Ⅰ　共通（JV，CPD）'!$G$2</f>
        <v>140510131</v>
      </c>
      <c r="G2" s="482"/>
      <c r="H2" s="271"/>
    </row>
    <row r="3" spans="1:11" ht="30" customHeight="1" thickBot="1">
      <c r="A3" s="479" t="s">
        <v>203</v>
      </c>
      <c r="B3" s="479"/>
      <c r="C3" s="479"/>
      <c r="D3" s="479"/>
      <c r="E3" s="479"/>
      <c r="F3" s="479"/>
      <c r="G3" s="479"/>
      <c r="H3" s="479"/>
      <c r="I3" s="479"/>
      <c r="J3" s="64"/>
      <c r="K3" s="64"/>
    </row>
    <row r="4" spans="1:9" ht="24" customHeight="1" thickBot="1">
      <c r="A4" s="552" t="s">
        <v>204</v>
      </c>
      <c r="B4" s="519"/>
      <c r="C4" s="241">
        <f>'様式-共1-Ⅰ　共通（JV，CPD）'!F5</f>
        <v>0</v>
      </c>
      <c r="D4" s="240" t="s">
        <v>209</v>
      </c>
      <c r="E4" s="267" t="str">
        <f>I7</f>
        <v>0</v>
      </c>
      <c r="F4" s="236" t="s">
        <v>205</v>
      </c>
      <c r="G4" s="266" t="str">
        <f>I8</f>
        <v>0</v>
      </c>
      <c r="H4" s="270"/>
      <c r="I4" s="270"/>
    </row>
    <row r="5" spans="1:9" ht="5.25" customHeight="1">
      <c r="A5" s="238"/>
      <c r="B5" s="238"/>
      <c r="C5" s="239"/>
      <c r="D5" s="551"/>
      <c r="E5" s="551"/>
      <c r="F5" s="551"/>
      <c r="G5" s="550"/>
      <c r="H5" s="550"/>
      <c r="I5" s="550"/>
    </row>
    <row r="6" spans="1:9" ht="39.75" customHeight="1">
      <c r="A6" s="237" t="s">
        <v>208</v>
      </c>
      <c r="B6" s="237" t="s">
        <v>211</v>
      </c>
      <c r="C6" s="235" t="s">
        <v>3</v>
      </c>
      <c r="D6" s="243" t="s">
        <v>206</v>
      </c>
      <c r="E6" s="247" t="s">
        <v>229</v>
      </c>
      <c r="F6" s="268" t="s">
        <v>231</v>
      </c>
      <c r="G6" s="243" t="s">
        <v>207</v>
      </c>
      <c r="H6" s="270"/>
      <c r="I6" s="270"/>
    </row>
    <row r="7" spans="1:9" ht="16.5" customHeight="1">
      <c r="A7" s="242">
        <v>1</v>
      </c>
      <c r="B7" s="244"/>
      <c r="C7" s="244"/>
      <c r="D7" s="244"/>
      <c r="E7" s="246"/>
      <c r="F7" s="269"/>
      <c r="G7" s="245"/>
      <c r="H7" s="273">
        <f>IF(G7=0,"",G7)</f>
      </c>
      <c r="I7" s="274" t="str">
        <f>IF(G7&gt;0,AVERAGE($H$7:$H$56),"0")</f>
        <v>0</v>
      </c>
    </row>
    <row r="8" spans="1:9" ht="16.5" customHeight="1">
      <c r="A8" s="242">
        <v>2</v>
      </c>
      <c r="B8" s="244"/>
      <c r="C8" s="244"/>
      <c r="D8" s="244"/>
      <c r="E8" s="246"/>
      <c r="F8" s="269"/>
      <c r="G8" s="245"/>
      <c r="H8" s="273">
        <f aca="true" t="shared" si="0" ref="H8:H56">IF(G8=0,"",G8)</f>
      </c>
      <c r="I8" s="274" t="str">
        <f>IF(G7&gt;0,COUNT($H$7:$H$56),"0")</f>
        <v>0</v>
      </c>
    </row>
    <row r="9" spans="1:9" ht="16.5" customHeight="1">
      <c r="A9" s="242">
        <v>3</v>
      </c>
      <c r="B9" s="244"/>
      <c r="C9" s="244"/>
      <c r="D9" s="244"/>
      <c r="E9" s="246"/>
      <c r="F9" s="269"/>
      <c r="G9" s="245"/>
      <c r="H9" s="273">
        <f t="shared" si="0"/>
      </c>
      <c r="I9" s="270"/>
    </row>
    <row r="10" spans="1:9" ht="16.5" customHeight="1">
      <c r="A10" s="242">
        <v>4</v>
      </c>
      <c r="B10" s="244"/>
      <c r="C10" s="244"/>
      <c r="D10" s="244"/>
      <c r="E10" s="246"/>
      <c r="F10" s="269"/>
      <c r="G10" s="245"/>
      <c r="H10" s="273">
        <f t="shared" si="0"/>
      </c>
      <c r="I10" s="270"/>
    </row>
    <row r="11" spans="1:9" ht="16.5" customHeight="1">
      <c r="A11" s="242">
        <v>5</v>
      </c>
      <c r="B11" s="244"/>
      <c r="C11" s="244"/>
      <c r="D11" s="244"/>
      <c r="E11" s="246"/>
      <c r="F11" s="269"/>
      <c r="G11" s="245"/>
      <c r="H11" s="273">
        <f t="shared" si="0"/>
      </c>
      <c r="I11" s="270"/>
    </row>
    <row r="12" spans="1:9" ht="16.5" customHeight="1">
      <c r="A12" s="242">
        <v>6</v>
      </c>
      <c r="B12" s="244"/>
      <c r="C12" s="244"/>
      <c r="D12" s="244"/>
      <c r="E12" s="246"/>
      <c r="F12" s="269"/>
      <c r="G12" s="245"/>
      <c r="H12" s="273">
        <f t="shared" si="0"/>
      </c>
      <c r="I12" s="270"/>
    </row>
    <row r="13" spans="1:9" ht="16.5" customHeight="1">
      <c r="A13" s="242">
        <v>7</v>
      </c>
      <c r="B13" s="244"/>
      <c r="C13" s="244"/>
      <c r="D13" s="244"/>
      <c r="E13" s="246"/>
      <c r="F13" s="269"/>
      <c r="G13" s="245"/>
      <c r="H13" s="273">
        <f t="shared" si="0"/>
      </c>
      <c r="I13" s="270"/>
    </row>
    <row r="14" spans="1:9" ht="16.5" customHeight="1">
      <c r="A14" s="242">
        <v>8</v>
      </c>
      <c r="B14" s="244"/>
      <c r="C14" s="244"/>
      <c r="D14" s="244"/>
      <c r="E14" s="246"/>
      <c r="F14" s="269"/>
      <c r="G14" s="245"/>
      <c r="H14" s="273">
        <f t="shared" si="0"/>
      </c>
      <c r="I14" s="270"/>
    </row>
    <row r="15" spans="1:9" ht="16.5" customHeight="1">
      <c r="A15" s="242">
        <v>9</v>
      </c>
      <c r="B15" s="244"/>
      <c r="C15" s="244"/>
      <c r="D15" s="244"/>
      <c r="E15" s="246"/>
      <c r="F15" s="269"/>
      <c r="G15" s="245"/>
      <c r="H15" s="273">
        <f t="shared" si="0"/>
      </c>
      <c r="I15" s="270"/>
    </row>
    <row r="16" spans="1:9" ht="16.5" customHeight="1">
      <c r="A16" s="242">
        <v>10</v>
      </c>
      <c r="B16" s="244"/>
      <c r="C16" s="244"/>
      <c r="D16" s="244"/>
      <c r="E16" s="246"/>
      <c r="F16" s="269"/>
      <c r="G16" s="245"/>
      <c r="H16" s="273">
        <f t="shared" si="0"/>
      </c>
      <c r="I16" s="270"/>
    </row>
    <row r="17" spans="1:9" ht="16.5" customHeight="1">
      <c r="A17" s="242">
        <v>11</v>
      </c>
      <c r="B17" s="244"/>
      <c r="C17" s="244"/>
      <c r="D17" s="244"/>
      <c r="E17" s="246"/>
      <c r="F17" s="269"/>
      <c r="G17" s="245"/>
      <c r="H17" s="273">
        <f t="shared" si="0"/>
      </c>
      <c r="I17" s="270"/>
    </row>
    <row r="18" spans="1:9" ht="16.5" customHeight="1">
      <c r="A18" s="242">
        <v>12</v>
      </c>
      <c r="B18" s="244"/>
      <c r="C18" s="244"/>
      <c r="D18" s="244"/>
      <c r="E18" s="246"/>
      <c r="F18" s="269"/>
      <c r="G18" s="245"/>
      <c r="H18" s="273">
        <f t="shared" si="0"/>
      </c>
      <c r="I18" s="270"/>
    </row>
    <row r="19" spans="1:9" ht="16.5" customHeight="1">
      <c r="A19" s="242">
        <v>13</v>
      </c>
      <c r="B19" s="244"/>
      <c r="C19" s="244"/>
      <c r="D19" s="244"/>
      <c r="E19" s="246"/>
      <c r="F19" s="269"/>
      <c r="G19" s="245"/>
      <c r="H19" s="273">
        <f t="shared" si="0"/>
      </c>
      <c r="I19" s="270"/>
    </row>
    <row r="20" spans="1:9" ht="16.5" customHeight="1">
      <c r="A20" s="242">
        <v>14</v>
      </c>
      <c r="B20" s="244"/>
      <c r="C20" s="244"/>
      <c r="D20" s="244"/>
      <c r="E20" s="246"/>
      <c r="F20" s="269"/>
      <c r="G20" s="245"/>
      <c r="H20" s="273">
        <f t="shared" si="0"/>
      </c>
      <c r="I20" s="270"/>
    </row>
    <row r="21" spans="1:9" ht="16.5" customHeight="1">
      <c r="A21" s="242">
        <v>15</v>
      </c>
      <c r="B21" s="244"/>
      <c r="C21" s="244"/>
      <c r="D21" s="244"/>
      <c r="E21" s="246"/>
      <c r="F21" s="269"/>
      <c r="G21" s="245"/>
      <c r="H21" s="273">
        <f t="shared" si="0"/>
      </c>
      <c r="I21" s="270"/>
    </row>
    <row r="22" spans="1:9" ht="16.5" customHeight="1">
      <c r="A22" s="242">
        <v>16</v>
      </c>
      <c r="B22" s="244"/>
      <c r="C22" s="244"/>
      <c r="D22" s="244"/>
      <c r="E22" s="246"/>
      <c r="F22" s="269"/>
      <c r="G22" s="245"/>
      <c r="H22" s="273">
        <f t="shared" si="0"/>
      </c>
      <c r="I22" s="270"/>
    </row>
    <row r="23" spans="1:9" ht="16.5" customHeight="1">
      <c r="A23" s="242">
        <v>17</v>
      </c>
      <c r="B23" s="244"/>
      <c r="C23" s="244"/>
      <c r="D23" s="244"/>
      <c r="E23" s="246"/>
      <c r="F23" s="269"/>
      <c r="G23" s="245"/>
      <c r="H23" s="273">
        <f t="shared" si="0"/>
      </c>
      <c r="I23" s="270"/>
    </row>
    <row r="24" spans="1:9" ht="16.5" customHeight="1">
      <c r="A24" s="242">
        <v>18</v>
      </c>
      <c r="B24" s="244"/>
      <c r="C24" s="244"/>
      <c r="D24" s="244"/>
      <c r="E24" s="246"/>
      <c r="F24" s="269"/>
      <c r="G24" s="245"/>
      <c r="H24" s="273">
        <f t="shared" si="0"/>
      </c>
      <c r="I24" s="270"/>
    </row>
    <row r="25" spans="1:9" ht="16.5" customHeight="1">
      <c r="A25" s="242">
        <v>19</v>
      </c>
      <c r="B25" s="244"/>
      <c r="C25" s="244"/>
      <c r="D25" s="244"/>
      <c r="E25" s="246"/>
      <c r="F25" s="269"/>
      <c r="G25" s="245"/>
      <c r="H25" s="273">
        <f t="shared" si="0"/>
      </c>
      <c r="I25" s="270"/>
    </row>
    <row r="26" spans="1:9" ht="16.5" customHeight="1">
      <c r="A26" s="242">
        <v>20</v>
      </c>
      <c r="B26" s="244"/>
      <c r="C26" s="244"/>
      <c r="D26" s="244"/>
      <c r="E26" s="246"/>
      <c r="F26" s="269"/>
      <c r="G26" s="245"/>
      <c r="H26" s="273">
        <f t="shared" si="0"/>
      </c>
      <c r="I26" s="270"/>
    </row>
    <row r="27" spans="1:9" ht="16.5" customHeight="1">
      <c r="A27" s="242">
        <v>21</v>
      </c>
      <c r="B27" s="244"/>
      <c r="C27" s="244"/>
      <c r="D27" s="244"/>
      <c r="E27" s="246"/>
      <c r="F27" s="269"/>
      <c r="G27" s="245"/>
      <c r="H27" s="273">
        <f t="shared" si="0"/>
      </c>
      <c r="I27" s="270"/>
    </row>
    <row r="28" spans="1:9" ht="16.5" customHeight="1">
      <c r="A28" s="242">
        <v>22</v>
      </c>
      <c r="B28" s="244"/>
      <c r="C28" s="244"/>
      <c r="D28" s="244"/>
      <c r="E28" s="246"/>
      <c r="F28" s="269"/>
      <c r="G28" s="245"/>
      <c r="H28" s="273">
        <f t="shared" si="0"/>
      </c>
      <c r="I28" s="270"/>
    </row>
    <row r="29" spans="1:9" ht="16.5" customHeight="1">
      <c r="A29" s="242">
        <v>23</v>
      </c>
      <c r="B29" s="244"/>
      <c r="C29" s="244"/>
      <c r="D29" s="244"/>
      <c r="E29" s="246"/>
      <c r="F29" s="269"/>
      <c r="G29" s="245"/>
      <c r="H29" s="273">
        <f t="shared" si="0"/>
      </c>
      <c r="I29" s="270"/>
    </row>
    <row r="30" spans="1:9" ht="16.5" customHeight="1">
      <c r="A30" s="242">
        <v>24</v>
      </c>
      <c r="B30" s="244"/>
      <c r="C30" s="244"/>
      <c r="D30" s="244"/>
      <c r="E30" s="246"/>
      <c r="F30" s="269"/>
      <c r="G30" s="245"/>
      <c r="H30" s="273">
        <f t="shared" si="0"/>
      </c>
      <c r="I30" s="270"/>
    </row>
    <row r="31" spans="1:9" ht="16.5" customHeight="1">
      <c r="A31" s="242">
        <v>25</v>
      </c>
      <c r="B31" s="244"/>
      <c r="C31" s="244"/>
      <c r="D31" s="244"/>
      <c r="E31" s="246"/>
      <c r="F31" s="269"/>
      <c r="G31" s="245"/>
      <c r="H31" s="273">
        <f t="shared" si="0"/>
      </c>
      <c r="I31" s="270"/>
    </row>
    <row r="32" spans="1:9" ht="16.5" customHeight="1">
      <c r="A32" s="242">
        <v>26</v>
      </c>
      <c r="B32" s="244"/>
      <c r="C32" s="244"/>
      <c r="D32" s="244"/>
      <c r="E32" s="246"/>
      <c r="F32" s="269"/>
      <c r="G32" s="245"/>
      <c r="H32" s="273">
        <f t="shared" si="0"/>
      </c>
      <c r="I32" s="270"/>
    </row>
    <row r="33" spans="1:9" ht="16.5" customHeight="1">
      <c r="A33" s="242">
        <v>27</v>
      </c>
      <c r="B33" s="244"/>
      <c r="C33" s="244"/>
      <c r="D33" s="244"/>
      <c r="E33" s="246"/>
      <c r="F33" s="269"/>
      <c r="G33" s="245"/>
      <c r="H33" s="273">
        <f t="shared" si="0"/>
      </c>
      <c r="I33" s="270"/>
    </row>
    <row r="34" spans="1:9" ht="16.5" customHeight="1">
      <c r="A34" s="242">
        <v>28</v>
      </c>
      <c r="B34" s="244"/>
      <c r="C34" s="244"/>
      <c r="D34" s="244"/>
      <c r="E34" s="246"/>
      <c r="F34" s="269"/>
      <c r="G34" s="245"/>
      <c r="H34" s="273">
        <f t="shared" si="0"/>
      </c>
      <c r="I34" s="270"/>
    </row>
    <row r="35" spans="1:9" ht="16.5" customHeight="1">
      <c r="A35" s="242">
        <v>29</v>
      </c>
      <c r="B35" s="244"/>
      <c r="C35" s="244"/>
      <c r="D35" s="244"/>
      <c r="E35" s="246"/>
      <c r="F35" s="269"/>
      <c r="G35" s="245"/>
      <c r="H35" s="273">
        <f t="shared" si="0"/>
      </c>
      <c r="I35" s="270"/>
    </row>
    <row r="36" spans="1:9" ht="16.5" customHeight="1">
      <c r="A36" s="242">
        <v>30</v>
      </c>
      <c r="B36" s="244"/>
      <c r="C36" s="244"/>
      <c r="D36" s="244"/>
      <c r="E36" s="246"/>
      <c r="F36" s="269"/>
      <c r="G36" s="245"/>
      <c r="H36" s="273">
        <f t="shared" si="0"/>
      </c>
      <c r="I36" s="270"/>
    </row>
    <row r="37" spans="1:9" ht="16.5" customHeight="1">
      <c r="A37" s="242">
        <v>31</v>
      </c>
      <c r="B37" s="244"/>
      <c r="C37" s="244"/>
      <c r="D37" s="244"/>
      <c r="E37" s="246"/>
      <c r="F37" s="269"/>
      <c r="G37" s="245"/>
      <c r="H37" s="273">
        <f t="shared" si="0"/>
      </c>
      <c r="I37" s="270"/>
    </row>
    <row r="38" spans="1:9" ht="16.5" customHeight="1">
      <c r="A38" s="242">
        <v>32</v>
      </c>
      <c r="B38" s="244"/>
      <c r="C38" s="244"/>
      <c r="D38" s="244"/>
      <c r="E38" s="246"/>
      <c r="F38" s="269"/>
      <c r="G38" s="245"/>
      <c r="H38" s="273">
        <f t="shared" si="0"/>
      </c>
      <c r="I38" s="270"/>
    </row>
    <row r="39" spans="1:9" ht="16.5" customHeight="1">
      <c r="A39" s="242">
        <v>33</v>
      </c>
      <c r="B39" s="244"/>
      <c r="C39" s="244"/>
      <c r="D39" s="244"/>
      <c r="E39" s="246"/>
      <c r="F39" s="269"/>
      <c r="G39" s="245"/>
      <c r="H39" s="273">
        <f t="shared" si="0"/>
      </c>
      <c r="I39" s="270"/>
    </row>
    <row r="40" spans="1:9" ht="16.5" customHeight="1">
      <c r="A40" s="242">
        <v>34</v>
      </c>
      <c r="B40" s="244"/>
      <c r="C40" s="244"/>
      <c r="D40" s="244"/>
      <c r="E40" s="246"/>
      <c r="F40" s="269"/>
      <c r="G40" s="245"/>
      <c r="H40" s="273">
        <f t="shared" si="0"/>
      </c>
      <c r="I40" s="270"/>
    </row>
    <row r="41" spans="1:9" ht="16.5" customHeight="1">
      <c r="A41" s="242">
        <v>35</v>
      </c>
      <c r="B41" s="244"/>
      <c r="C41" s="244"/>
      <c r="D41" s="244"/>
      <c r="E41" s="246"/>
      <c r="F41" s="269"/>
      <c r="G41" s="245"/>
      <c r="H41" s="273">
        <f t="shared" si="0"/>
      </c>
      <c r="I41" s="270"/>
    </row>
    <row r="42" spans="1:9" ht="16.5" customHeight="1">
      <c r="A42" s="242">
        <v>36</v>
      </c>
      <c r="B42" s="244"/>
      <c r="C42" s="244"/>
      <c r="D42" s="244"/>
      <c r="E42" s="246"/>
      <c r="F42" s="269"/>
      <c r="G42" s="245"/>
      <c r="H42" s="273">
        <f t="shared" si="0"/>
      </c>
      <c r="I42" s="270"/>
    </row>
    <row r="43" spans="1:9" ht="16.5" customHeight="1">
      <c r="A43" s="242">
        <v>37</v>
      </c>
      <c r="B43" s="244"/>
      <c r="C43" s="244"/>
      <c r="D43" s="244"/>
      <c r="E43" s="246"/>
      <c r="F43" s="269"/>
      <c r="G43" s="245"/>
      <c r="H43" s="273">
        <f t="shared" si="0"/>
      </c>
      <c r="I43" s="270"/>
    </row>
    <row r="44" spans="1:9" ht="16.5" customHeight="1">
      <c r="A44" s="242">
        <v>38</v>
      </c>
      <c r="B44" s="244"/>
      <c r="C44" s="244"/>
      <c r="D44" s="244"/>
      <c r="E44" s="246"/>
      <c r="F44" s="269"/>
      <c r="G44" s="245"/>
      <c r="H44" s="273">
        <f t="shared" si="0"/>
      </c>
      <c r="I44" s="270"/>
    </row>
    <row r="45" spans="1:9" ht="16.5" customHeight="1">
      <c r="A45" s="242">
        <v>39</v>
      </c>
      <c r="B45" s="244"/>
      <c r="C45" s="244"/>
      <c r="D45" s="244"/>
      <c r="E45" s="246"/>
      <c r="F45" s="269"/>
      <c r="G45" s="245"/>
      <c r="H45" s="273">
        <f t="shared" si="0"/>
      </c>
      <c r="I45" s="270"/>
    </row>
    <row r="46" spans="1:9" ht="16.5" customHeight="1">
      <c r="A46" s="242">
        <v>40</v>
      </c>
      <c r="B46" s="244"/>
      <c r="C46" s="244"/>
      <c r="D46" s="244"/>
      <c r="E46" s="246"/>
      <c r="F46" s="269"/>
      <c r="G46" s="245"/>
      <c r="H46" s="273">
        <f t="shared" si="0"/>
      </c>
      <c r="I46" s="270"/>
    </row>
    <row r="47" spans="1:9" ht="16.5" customHeight="1">
      <c r="A47" s="242">
        <v>41</v>
      </c>
      <c r="B47" s="244"/>
      <c r="C47" s="244"/>
      <c r="D47" s="244"/>
      <c r="E47" s="246"/>
      <c r="F47" s="269"/>
      <c r="G47" s="245"/>
      <c r="H47" s="273">
        <f t="shared" si="0"/>
      </c>
      <c r="I47" s="270"/>
    </row>
    <row r="48" spans="1:9" ht="16.5" customHeight="1">
      <c r="A48" s="242">
        <v>42</v>
      </c>
      <c r="B48" s="244"/>
      <c r="C48" s="244"/>
      <c r="D48" s="244"/>
      <c r="E48" s="246"/>
      <c r="F48" s="269"/>
      <c r="G48" s="245"/>
      <c r="H48" s="273">
        <f t="shared" si="0"/>
      </c>
      <c r="I48" s="270"/>
    </row>
    <row r="49" spans="1:9" ht="16.5" customHeight="1">
      <c r="A49" s="242">
        <v>43</v>
      </c>
      <c r="B49" s="244"/>
      <c r="C49" s="244"/>
      <c r="D49" s="244"/>
      <c r="E49" s="246"/>
      <c r="F49" s="269"/>
      <c r="G49" s="245"/>
      <c r="H49" s="273">
        <f t="shared" si="0"/>
      </c>
      <c r="I49" s="270"/>
    </row>
    <row r="50" spans="1:9" ht="16.5" customHeight="1">
      <c r="A50" s="242">
        <v>44</v>
      </c>
      <c r="B50" s="244"/>
      <c r="C50" s="244"/>
      <c r="D50" s="244"/>
      <c r="E50" s="246"/>
      <c r="F50" s="269"/>
      <c r="G50" s="245"/>
      <c r="H50" s="273">
        <f t="shared" si="0"/>
      </c>
      <c r="I50" s="270"/>
    </row>
    <row r="51" spans="1:9" ht="16.5" customHeight="1">
      <c r="A51" s="242">
        <v>45</v>
      </c>
      <c r="B51" s="244"/>
      <c r="C51" s="244"/>
      <c r="D51" s="244"/>
      <c r="E51" s="246"/>
      <c r="F51" s="269"/>
      <c r="G51" s="245"/>
      <c r="H51" s="273">
        <f t="shared" si="0"/>
      </c>
      <c r="I51" s="270"/>
    </row>
    <row r="52" spans="1:9" ht="16.5" customHeight="1">
      <c r="A52" s="242">
        <v>46</v>
      </c>
      <c r="B52" s="244"/>
      <c r="C52" s="244"/>
      <c r="D52" s="244"/>
      <c r="E52" s="246"/>
      <c r="F52" s="269"/>
      <c r="G52" s="245"/>
      <c r="H52" s="273">
        <f t="shared" si="0"/>
      </c>
      <c r="I52" s="270"/>
    </row>
    <row r="53" spans="1:9" ht="16.5" customHeight="1">
      <c r="A53" s="242">
        <v>47</v>
      </c>
      <c r="B53" s="244"/>
      <c r="C53" s="244"/>
      <c r="D53" s="244"/>
      <c r="E53" s="246"/>
      <c r="F53" s="269"/>
      <c r="G53" s="245"/>
      <c r="H53" s="273">
        <f t="shared" si="0"/>
      </c>
      <c r="I53" s="270"/>
    </row>
    <row r="54" spans="1:9" ht="16.5" customHeight="1">
      <c r="A54" s="242">
        <v>48</v>
      </c>
      <c r="B54" s="244"/>
      <c r="C54" s="244"/>
      <c r="D54" s="244"/>
      <c r="E54" s="246"/>
      <c r="F54" s="269"/>
      <c r="G54" s="245"/>
      <c r="H54" s="273">
        <f t="shared" si="0"/>
      </c>
      <c r="I54" s="270"/>
    </row>
    <row r="55" spans="1:9" ht="16.5" customHeight="1">
      <c r="A55" s="242">
        <v>49</v>
      </c>
      <c r="B55" s="244"/>
      <c r="C55" s="244"/>
      <c r="D55" s="244"/>
      <c r="E55" s="246"/>
      <c r="F55" s="269"/>
      <c r="G55" s="245"/>
      <c r="H55" s="273">
        <f t="shared" si="0"/>
      </c>
      <c r="I55" s="270"/>
    </row>
    <row r="56" spans="1:9" ht="16.5" customHeight="1">
      <c r="A56" s="242">
        <v>50</v>
      </c>
      <c r="B56" s="244"/>
      <c r="C56" s="244"/>
      <c r="D56" s="244"/>
      <c r="E56" s="246"/>
      <c r="F56" s="269"/>
      <c r="G56" s="245"/>
      <c r="H56" s="273">
        <f t="shared" si="0"/>
      </c>
      <c r="I56" s="270"/>
    </row>
    <row r="57" spans="1:9" s="90" customFormat="1" ht="12">
      <c r="A57" s="460" t="s">
        <v>210</v>
      </c>
      <c r="B57" s="460"/>
      <c r="C57" s="460"/>
      <c r="D57" s="460"/>
      <c r="E57" s="460"/>
      <c r="F57" s="460"/>
      <c r="G57" s="460"/>
      <c r="H57" s="275"/>
      <c r="I57" s="276"/>
    </row>
    <row r="58" spans="1:9" s="112" customFormat="1" ht="12">
      <c r="A58" s="463" t="s">
        <v>212</v>
      </c>
      <c r="B58" s="463"/>
      <c r="C58" s="463"/>
      <c r="D58" s="463"/>
      <c r="E58" s="463"/>
      <c r="F58" s="463"/>
      <c r="G58" s="463"/>
      <c r="H58" s="277"/>
      <c r="I58" s="277"/>
    </row>
    <row r="59" spans="1:9" s="112" customFormat="1" ht="12">
      <c r="A59" s="463" t="s">
        <v>213</v>
      </c>
      <c r="B59" s="463"/>
      <c r="C59" s="463"/>
      <c r="D59" s="463"/>
      <c r="E59" s="463"/>
      <c r="F59" s="463"/>
      <c r="G59" s="463"/>
      <c r="H59" s="277"/>
      <c r="I59" s="277"/>
    </row>
    <row r="60" spans="1:9" s="112" customFormat="1" ht="12">
      <c r="A60" s="463" t="s">
        <v>214</v>
      </c>
      <c r="B60" s="463"/>
      <c r="C60" s="463"/>
      <c r="D60" s="463"/>
      <c r="E60" s="463"/>
      <c r="F60" s="463"/>
      <c r="G60" s="463"/>
      <c r="H60" s="277"/>
      <c r="I60" s="277"/>
    </row>
    <row r="61" spans="1:9" s="112" customFormat="1" ht="12">
      <c r="A61" s="463" t="s">
        <v>215</v>
      </c>
      <c r="B61" s="463"/>
      <c r="C61" s="463"/>
      <c r="D61" s="463"/>
      <c r="E61" s="463"/>
      <c r="F61" s="463"/>
      <c r="G61" s="463"/>
      <c r="H61" s="277"/>
      <c r="I61" s="277"/>
    </row>
    <row r="62" spans="2:8" ht="12">
      <c r="B62" s="463"/>
      <c r="C62" s="463"/>
      <c r="D62" s="463"/>
      <c r="E62" s="463"/>
      <c r="F62" s="463"/>
      <c r="G62" s="463"/>
      <c r="H62" s="463"/>
    </row>
    <row r="63" spans="2:8" ht="12">
      <c r="B63" s="463"/>
      <c r="C63" s="463"/>
      <c r="D63" s="463"/>
      <c r="E63" s="463"/>
      <c r="F63" s="463"/>
      <c r="G63" s="463"/>
      <c r="H63" s="463"/>
    </row>
  </sheetData>
  <sheetProtection password="CC09" sheet="1" objects="1" scenarios="1" selectLockedCells="1"/>
  <mergeCells count="13">
    <mergeCell ref="G5:I5"/>
    <mergeCell ref="D2:E2"/>
    <mergeCell ref="D5:F5"/>
    <mergeCell ref="A3:I3"/>
    <mergeCell ref="A4:B4"/>
    <mergeCell ref="F2:G2"/>
    <mergeCell ref="A61:G61"/>
    <mergeCell ref="B62:H62"/>
    <mergeCell ref="B63:H63"/>
    <mergeCell ref="A57:G57"/>
    <mergeCell ref="A58:G58"/>
    <mergeCell ref="A59:G59"/>
    <mergeCell ref="A60:G60"/>
  </mergeCells>
  <dataValidations count="1">
    <dataValidation allowBlank="1" showInputMessage="1" showErrorMessage="1" prompt="入力は西暦&#10;　(例)13/12/01&#10;　　　2013/12/01&#10;表示は和暦&#10;　(例)H25.12.01" sqref="E7:E56"/>
  </dataValidations>
  <printOptions/>
  <pageMargins left="0.7874015748031497" right="0.3937007874015748" top="0.5905511811023623" bottom="0.3937007874015748" header="0.3937007874015748" footer="0.1968503937007874"/>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zoomScaleSheetLayoutView="100" zoomScalePageLayoutView="0" workbookViewId="0" topLeftCell="A1">
      <selection activeCell="D14" sqref="D14:M14"/>
    </sheetView>
  </sheetViews>
  <sheetFormatPr defaultColWidth="9.00390625" defaultRowHeight="13.5"/>
  <cols>
    <col min="1" max="1" width="4.00390625" style="119" customWidth="1"/>
    <col min="2" max="2" width="4.125" style="119" customWidth="1"/>
    <col min="3" max="3" width="18.125" style="119" customWidth="1"/>
    <col min="4" max="4" width="15.125" style="119" customWidth="1"/>
    <col min="5" max="5" width="12.75390625" style="119" customWidth="1"/>
    <col min="6" max="6" width="10.625" style="167" customWidth="1"/>
    <col min="7" max="12" width="2.875" style="119" customWidth="1"/>
    <col min="13" max="13" width="6.375" style="119" bestFit="1" customWidth="1"/>
    <col min="14" max="14" width="9.00390625" style="119" customWidth="1"/>
    <col min="15" max="22" width="9.125" style="119" customWidth="1"/>
    <col min="23" max="16384" width="9.00390625" style="119" customWidth="1"/>
  </cols>
  <sheetData>
    <row r="1" spans="1:15" ht="12.75" thickBot="1">
      <c r="A1" s="116" t="s">
        <v>135</v>
      </c>
      <c r="B1" s="116"/>
      <c r="C1" s="116" t="s">
        <v>111</v>
      </c>
      <c r="D1" s="116"/>
      <c r="E1" s="116"/>
      <c r="F1" s="117"/>
      <c r="G1" s="116"/>
      <c r="H1" s="116"/>
      <c r="I1" s="116"/>
      <c r="J1" s="116"/>
      <c r="K1" s="116"/>
      <c r="L1" s="116"/>
      <c r="M1" s="118"/>
      <c r="N1" s="116"/>
      <c r="O1" s="116"/>
    </row>
    <row r="2" spans="1:15" ht="15" thickBot="1">
      <c r="A2" s="116"/>
      <c r="B2" s="116"/>
      <c r="C2" s="116"/>
      <c r="D2" s="116"/>
      <c r="F2" s="120" t="s">
        <v>0</v>
      </c>
      <c r="G2" s="553" t="str">
        <f>'様式-共1-Ⅰ　共通（JV，CPD）'!$G$2</f>
        <v>140510131</v>
      </c>
      <c r="H2" s="554"/>
      <c r="I2" s="554"/>
      <c r="J2" s="554"/>
      <c r="K2" s="554"/>
      <c r="L2" s="555"/>
      <c r="M2" s="121"/>
      <c r="N2" s="116"/>
      <c r="O2" s="116"/>
    </row>
    <row r="3" spans="1:15" ht="42" customHeight="1" thickBot="1">
      <c r="A3" s="565" t="s">
        <v>112</v>
      </c>
      <c r="B3" s="565"/>
      <c r="C3" s="565"/>
      <c r="D3" s="565"/>
      <c r="E3" s="565"/>
      <c r="F3" s="565"/>
      <c r="G3" s="565"/>
      <c r="H3" s="565"/>
      <c r="I3" s="565"/>
      <c r="J3" s="565"/>
      <c r="K3" s="565"/>
      <c r="L3" s="565"/>
      <c r="M3" s="565"/>
      <c r="N3" s="116"/>
      <c r="O3" s="116"/>
    </row>
    <row r="4" spans="1:15" ht="18" customHeight="1" thickBot="1">
      <c r="A4" s="566" t="s">
        <v>113</v>
      </c>
      <c r="B4" s="567"/>
      <c r="C4" s="568"/>
      <c r="D4" s="122" t="s">
        <v>114</v>
      </c>
      <c r="E4" s="575"/>
      <c r="F4" s="576"/>
      <c r="G4" s="123"/>
      <c r="H4" s="124"/>
      <c r="I4" s="124"/>
      <c r="J4" s="124"/>
      <c r="K4" s="124"/>
      <c r="L4" s="124"/>
      <c r="M4" s="125"/>
      <c r="N4" s="116"/>
      <c r="O4" s="116"/>
    </row>
    <row r="5" spans="1:15" ht="18" customHeight="1" thickBot="1">
      <c r="A5" s="569"/>
      <c r="B5" s="570"/>
      <c r="C5" s="571"/>
      <c r="D5" s="126" t="s">
        <v>115</v>
      </c>
      <c r="E5" s="556"/>
      <c r="F5" s="557"/>
      <c r="G5" s="127"/>
      <c r="H5" s="128"/>
      <c r="I5" s="128"/>
      <c r="J5" s="128"/>
      <c r="K5" s="128"/>
      <c r="L5" s="128"/>
      <c r="M5" s="129"/>
      <c r="N5" s="116"/>
      <c r="O5" s="116"/>
    </row>
    <row r="6" spans="1:15" ht="12.75" thickBot="1">
      <c r="A6" s="130"/>
      <c r="B6" s="131"/>
      <c r="C6" s="131"/>
      <c r="D6" s="117"/>
      <c r="E6" s="117"/>
      <c r="F6" s="117"/>
      <c r="G6" s="132"/>
      <c r="H6" s="132"/>
      <c r="I6" s="132"/>
      <c r="J6" s="132"/>
      <c r="K6" s="132"/>
      <c r="L6" s="132"/>
      <c r="M6" s="133"/>
      <c r="N6" s="116"/>
      <c r="O6" s="116"/>
    </row>
    <row r="7" spans="1:15" ht="24.75" thickBot="1">
      <c r="A7" s="609" t="s">
        <v>116</v>
      </c>
      <c r="B7" s="610"/>
      <c r="C7" s="134" t="s">
        <v>117</v>
      </c>
      <c r="D7" s="135" t="s">
        <v>60</v>
      </c>
      <c r="E7" s="556"/>
      <c r="F7" s="557"/>
      <c r="G7" s="123"/>
      <c r="H7" s="124"/>
      <c r="I7" s="124"/>
      <c r="J7" s="124"/>
      <c r="K7" s="124"/>
      <c r="L7" s="124"/>
      <c r="M7" s="136"/>
      <c r="N7" s="116"/>
      <c r="O7" s="116"/>
    </row>
    <row r="8" spans="1:13" ht="30" customHeight="1" thickBot="1">
      <c r="A8" s="611"/>
      <c r="B8" s="612"/>
      <c r="C8" s="137" t="s">
        <v>118</v>
      </c>
      <c r="D8" s="622" t="s">
        <v>62</v>
      </c>
      <c r="E8" s="623"/>
      <c r="F8" s="563"/>
      <c r="G8" s="564"/>
      <c r="H8" s="138" t="s">
        <v>63</v>
      </c>
      <c r="I8" s="572"/>
      <c r="J8" s="573"/>
      <c r="K8" s="573"/>
      <c r="L8" s="573"/>
      <c r="M8" s="574"/>
    </row>
    <row r="9" spans="1:13" ht="24" customHeight="1" thickBot="1">
      <c r="A9" s="611"/>
      <c r="B9" s="612"/>
      <c r="C9" s="619" t="s">
        <v>218</v>
      </c>
      <c r="D9" s="620"/>
      <c r="E9" s="620"/>
      <c r="F9" s="620"/>
      <c r="G9" s="620"/>
      <c r="H9" s="620"/>
      <c r="I9" s="620"/>
      <c r="J9" s="620"/>
      <c r="K9" s="620"/>
      <c r="L9" s="620"/>
      <c r="M9" s="621"/>
    </row>
    <row r="10" spans="1:15" ht="15" customHeight="1" thickBot="1">
      <c r="A10" s="611"/>
      <c r="B10" s="612"/>
      <c r="C10" s="139" t="s">
        <v>119</v>
      </c>
      <c r="D10" s="560"/>
      <c r="E10" s="561"/>
      <c r="F10" s="562"/>
      <c r="G10" s="140"/>
      <c r="H10" s="141"/>
      <c r="I10" s="141"/>
      <c r="J10" s="141"/>
      <c r="K10" s="141"/>
      <c r="L10" s="141"/>
      <c r="M10" s="142"/>
      <c r="N10" s="116"/>
      <c r="O10" s="116"/>
    </row>
    <row r="11" spans="1:15" ht="15" customHeight="1" thickBot="1">
      <c r="A11" s="611"/>
      <c r="B11" s="612"/>
      <c r="C11" s="143" t="s">
        <v>120</v>
      </c>
      <c r="D11" s="560"/>
      <c r="E11" s="561"/>
      <c r="F11" s="561"/>
      <c r="G11" s="561"/>
      <c r="H11" s="561"/>
      <c r="I11" s="561"/>
      <c r="J11" s="561"/>
      <c r="K11" s="561"/>
      <c r="L11" s="561"/>
      <c r="M11" s="562"/>
      <c r="N11" s="116"/>
      <c r="O11" s="116"/>
    </row>
    <row r="12" spans="1:15" ht="15" customHeight="1" thickBot="1">
      <c r="A12" s="611"/>
      <c r="B12" s="612"/>
      <c r="C12" s="144" t="s">
        <v>121</v>
      </c>
      <c r="D12" s="558">
        <v>0</v>
      </c>
      <c r="E12" s="559"/>
      <c r="F12" s="145"/>
      <c r="G12" s="617"/>
      <c r="H12" s="617"/>
      <c r="I12" s="617"/>
      <c r="J12" s="617"/>
      <c r="K12" s="617"/>
      <c r="L12" s="617"/>
      <c r="M12" s="618"/>
      <c r="N12" s="116"/>
      <c r="O12" s="116"/>
    </row>
    <row r="13" spans="1:15" ht="15" customHeight="1" thickBot="1">
      <c r="A13" s="611"/>
      <c r="B13" s="612"/>
      <c r="C13" s="139" t="s">
        <v>122</v>
      </c>
      <c r="D13" s="560"/>
      <c r="E13" s="561"/>
      <c r="F13" s="561"/>
      <c r="G13" s="561"/>
      <c r="H13" s="561"/>
      <c r="I13" s="561"/>
      <c r="J13" s="561"/>
      <c r="K13" s="561"/>
      <c r="L13" s="561"/>
      <c r="M13" s="562"/>
      <c r="N13" s="116"/>
      <c r="O13" s="116"/>
    </row>
    <row r="14" spans="1:13" ht="69" customHeight="1" thickBot="1">
      <c r="A14" s="611"/>
      <c r="B14" s="612"/>
      <c r="C14" s="139" t="s">
        <v>123</v>
      </c>
      <c r="D14" s="581"/>
      <c r="E14" s="582"/>
      <c r="F14" s="582"/>
      <c r="G14" s="582"/>
      <c r="H14" s="582"/>
      <c r="I14" s="582"/>
      <c r="J14" s="582"/>
      <c r="K14" s="582"/>
      <c r="L14" s="582"/>
      <c r="M14" s="583"/>
    </row>
    <row r="15" spans="1:13" ht="15" customHeight="1" thickBot="1">
      <c r="A15" s="611"/>
      <c r="B15" s="612"/>
      <c r="C15" s="139" t="s">
        <v>69</v>
      </c>
      <c r="D15" s="579"/>
      <c r="E15" s="580"/>
      <c r="F15" s="146" t="s">
        <v>70</v>
      </c>
      <c r="G15" s="580"/>
      <c r="H15" s="580"/>
      <c r="I15" s="580"/>
      <c r="J15" s="580"/>
      <c r="K15" s="580"/>
      <c r="L15" s="580"/>
      <c r="M15" s="588"/>
    </row>
    <row r="16" spans="1:13" ht="15" customHeight="1" thickBot="1">
      <c r="A16" s="611"/>
      <c r="B16" s="612"/>
      <c r="C16" s="139" t="s">
        <v>124</v>
      </c>
      <c r="D16" s="579"/>
      <c r="E16" s="580"/>
      <c r="F16" s="146" t="s">
        <v>70</v>
      </c>
      <c r="G16" s="580"/>
      <c r="H16" s="580"/>
      <c r="I16" s="580"/>
      <c r="J16" s="580"/>
      <c r="K16" s="580"/>
      <c r="L16" s="580"/>
      <c r="M16" s="588"/>
    </row>
    <row r="17" spans="1:13" ht="15" customHeight="1" thickBot="1">
      <c r="A17" s="611"/>
      <c r="B17" s="612"/>
      <c r="C17" s="139" t="s">
        <v>125</v>
      </c>
      <c r="D17" s="126" t="s">
        <v>125</v>
      </c>
      <c r="E17" s="584"/>
      <c r="F17" s="585"/>
      <c r="G17" s="586"/>
      <c r="H17" s="587"/>
      <c r="I17" s="587"/>
      <c r="J17" s="587"/>
      <c r="K17" s="587"/>
      <c r="L17" s="587"/>
      <c r="M17" s="147"/>
    </row>
    <row r="18" spans="1:13" ht="15" customHeight="1" thickBot="1">
      <c r="A18" s="613"/>
      <c r="B18" s="614"/>
      <c r="C18" s="148" t="s">
        <v>126</v>
      </c>
      <c r="D18" s="149" t="s">
        <v>127</v>
      </c>
      <c r="E18" s="577"/>
      <c r="F18" s="578"/>
      <c r="G18" s="150"/>
      <c r="H18" s="151"/>
      <c r="I18" s="151"/>
      <c r="J18" s="151"/>
      <c r="K18" s="151"/>
      <c r="L18" s="151"/>
      <c r="M18" s="152"/>
    </row>
    <row r="19" spans="1:17" ht="15" customHeight="1" thickBot="1">
      <c r="A19" s="624" t="s">
        <v>227</v>
      </c>
      <c r="B19" s="625" t="s">
        <v>128</v>
      </c>
      <c r="C19" s="626"/>
      <c r="D19" s="626"/>
      <c r="E19" s="615"/>
      <c r="F19" s="616"/>
      <c r="G19" s="153"/>
      <c r="H19" s="154"/>
      <c r="I19" s="154"/>
      <c r="J19" s="154"/>
      <c r="K19" s="154"/>
      <c r="L19" s="154"/>
      <c r="M19" s="155"/>
      <c r="N19" s="156"/>
      <c r="O19" s="156"/>
      <c r="P19" s="116"/>
      <c r="Q19" s="116"/>
    </row>
    <row r="20" spans="1:17" ht="15" customHeight="1">
      <c r="A20" s="624"/>
      <c r="B20" s="627"/>
      <c r="C20" s="628"/>
      <c r="D20" s="628"/>
      <c r="E20" s="265" t="str">
        <f>O22</f>
        <v>0</v>
      </c>
      <c r="F20" s="250" t="s">
        <v>228</v>
      </c>
      <c r="G20" s="250"/>
      <c r="H20" s="133"/>
      <c r="I20" s="133"/>
      <c r="J20" s="133"/>
      <c r="K20" s="133"/>
      <c r="L20" s="133"/>
      <c r="M20" s="251"/>
      <c r="N20" s="133"/>
      <c r="O20" s="133"/>
      <c r="P20" s="116"/>
      <c r="Q20" s="116"/>
    </row>
    <row r="21" spans="1:14" ht="60.75" thickBot="1">
      <c r="A21" s="624"/>
      <c r="B21" s="261" t="s">
        <v>208</v>
      </c>
      <c r="C21" s="651" t="s">
        <v>226</v>
      </c>
      <c r="D21" s="652"/>
      <c r="E21" s="254" t="s">
        <v>224</v>
      </c>
      <c r="F21" s="655" t="s">
        <v>225</v>
      </c>
      <c r="G21" s="655"/>
      <c r="H21" s="254" t="s">
        <v>222</v>
      </c>
      <c r="I21" s="254" t="s">
        <v>221</v>
      </c>
      <c r="J21" s="254" t="s">
        <v>223</v>
      </c>
      <c r="K21" s="629" t="s">
        <v>207</v>
      </c>
      <c r="L21" s="629"/>
      <c r="M21" s="255" t="s">
        <v>230</v>
      </c>
      <c r="N21" s="248"/>
    </row>
    <row r="22" spans="1:15" ht="15" thickBot="1">
      <c r="A22" s="624"/>
      <c r="B22" s="260">
        <v>1</v>
      </c>
      <c r="C22" s="653"/>
      <c r="D22" s="654"/>
      <c r="E22" s="256"/>
      <c r="F22" s="656"/>
      <c r="G22" s="657"/>
      <c r="H22" s="257"/>
      <c r="I22" s="257"/>
      <c r="J22" s="257"/>
      <c r="K22" s="603"/>
      <c r="L22" s="604"/>
      <c r="M22" s="262"/>
      <c r="N22" s="249">
        <f>IF(K22=0,"",K22)</f>
      </c>
      <c r="O22" s="279" t="str">
        <f>IF(K22&gt;0,AVERAGE($N$22:$N$31),"0")</f>
        <v>0</v>
      </c>
    </row>
    <row r="23" spans="1:15" ht="15" thickBot="1">
      <c r="A23" s="624"/>
      <c r="B23" s="260">
        <v>2</v>
      </c>
      <c r="C23" s="633"/>
      <c r="D23" s="634"/>
      <c r="E23" s="258"/>
      <c r="F23" s="649"/>
      <c r="G23" s="650"/>
      <c r="H23" s="257"/>
      <c r="I23" s="257"/>
      <c r="J23" s="257"/>
      <c r="K23" s="605"/>
      <c r="L23" s="606"/>
      <c r="M23" s="263"/>
      <c r="N23" s="249">
        <f aca="true" t="shared" si="0" ref="N23:N31">IF(K23=0,"",K23)</f>
      </c>
      <c r="O23" s="279" t="str">
        <f>IF(K22&gt;0,COUNT($N$22:$N$31),"0")</f>
        <v>0</v>
      </c>
    </row>
    <row r="24" spans="1:14" ht="15" thickBot="1">
      <c r="A24" s="624"/>
      <c r="B24" s="260">
        <v>3</v>
      </c>
      <c r="C24" s="633"/>
      <c r="D24" s="634"/>
      <c r="E24" s="258"/>
      <c r="F24" s="649"/>
      <c r="G24" s="650"/>
      <c r="H24" s="257"/>
      <c r="I24" s="257"/>
      <c r="J24" s="257"/>
      <c r="K24" s="605"/>
      <c r="L24" s="606"/>
      <c r="M24" s="263"/>
      <c r="N24" s="249">
        <f t="shared" si="0"/>
      </c>
    </row>
    <row r="25" spans="1:14" ht="15" thickBot="1">
      <c r="A25" s="624"/>
      <c r="B25" s="260">
        <v>4</v>
      </c>
      <c r="C25" s="633"/>
      <c r="D25" s="634"/>
      <c r="E25" s="258"/>
      <c r="F25" s="649"/>
      <c r="G25" s="650"/>
      <c r="H25" s="257"/>
      <c r="I25" s="257"/>
      <c r="J25" s="257"/>
      <c r="K25" s="605"/>
      <c r="L25" s="606"/>
      <c r="M25" s="263"/>
      <c r="N25" s="249">
        <f t="shared" si="0"/>
      </c>
    </row>
    <row r="26" spans="1:14" ht="15" thickBot="1">
      <c r="A26" s="624"/>
      <c r="B26" s="260">
        <v>5</v>
      </c>
      <c r="C26" s="633"/>
      <c r="D26" s="634"/>
      <c r="E26" s="258"/>
      <c r="F26" s="649"/>
      <c r="G26" s="650"/>
      <c r="H26" s="257"/>
      <c r="I26" s="257"/>
      <c r="J26" s="257"/>
      <c r="K26" s="605"/>
      <c r="L26" s="606"/>
      <c r="M26" s="263"/>
      <c r="N26" s="249">
        <f t="shared" si="0"/>
      </c>
    </row>
    <row r="27" spans="1:14" ht="15" thickBot="1">
      <c r="A27" s="624"/>
      <c r="B27" s="260">
        <v>6</v>
      </c>
      <c r="C27" s="633"/>
      <c r="D27" s="634"/>
      <c r="E27" s="258"/>
      <c r="F27" s="649"/>
      <c r="G27" s="650"/>
      <c r="H27" s="257"/>
      <c r="I27" s="257"/>
      <c r="J27" s="257"/>
      <c r="K27" s="605"/>
      <c r="L27" s="606"/>
      <c r="M27" s="263"/>
      <c r="N27" s="249">
        <f t="shared" si="0"/>
      </c>
    </row>
    <row r="28" spans="1:14" ht="15" thickBot="1">
      <c r="A28" s="624"/>
      <c r="B28" s="260">
        <v>7</v>
      </c>
      <c r="C28" s="633"/>
      <c r="D28" s="634"/>
      <c r="E28" s="258"/>
      <c r="F28" s="649"/>
      <c r="G28" s="650"/>
      <c r="H28" s="257"/>
      <c r="I28" s="257"/>
      <c r="J28" s="257"/>
      <c r="K28" s="605"/>
      <c r="L28" s="606"/>
      <c r="M28" s="263"/>
      <c r="N28" s="249">
        <f t="shared" si="0"/>
      </c>
    </row>
    <row r="29" spans="1:14" ht="15" thickBot="1">
      <c r="A29" s="624"/>
      <c r="B29" s="260">
        <v>8</v>
      </c>
      <c r="C29" s="633"/>
      <c r="D29" s="634"/>
      <c r="E29" s="258"/>
      <c r="F29" s="649"/>
      <c r="G29" s="650"/>
      <c r="H29" s="257"/>
      <c r="I29" s="257"/>
      <c r="J29" s="257"/>
      <c r="K29" s="605"/>
      <c r="L29" s="606"/>
      <c r="M29" s="263"/>
      <c r="N29" s="249">
        <f t="shared" si="0"/>
      </c>
    </row>
    <row r="30" spans="1:14" ht="15" thickBot="1">
      <c r="A30" s="624"/>
      <c r="B30" s="260">
        <v>9</v>
      </c>
      <c r="C30" s="633"/>
      <c r="D30" s="634"/>
      <c r="E30" s="258"/>
      <c r="F30" s="649"/>
      <c r="G30" s="650"/>
      <c r="H30" s="257"/>
      <c r="I30" s="257"/>
      <c r="J30" s="257"/>
      <c r="K30" s="605"/>
      <c r="L30" s="606"/>
      <c r="M30" s="263"/>
      <c r="N30" s="249">
        <f t="shared" si="0"/>
      </c>
    </row>
    <row r="31" spans="1:14" ht="15" thickBot="1">
      <c r="A31" s="624"/>
      <c r="B31" s="260">
        <v>10</v>
      </c>
      <c r="C31" s="635"/>
      <c r="D31" s="636"/>
      <c r="E31" s="259"/>
      <c r="F31" s="630"/>
      <c r="G31" s="631"/>
      <c r="H31" s="257"/>
      <c r="I31" s="257"/>
      <c r="J31" s="257"/>
      <c r="K31" s="607"/>
      <c r="L31" s="608"/>
      <c r="M31" s="264"/>
      <c r="N31" s="249">
        <f t="shared" si="0"/>
      </c>
    </row>
    <row r="32" spans="1:16" ht="15" customHeight="1" thickBot="1">
      <c r="A32" s="643" t="s">
        <v>129</v>
      </c>
      <c r="B32" s="644"/>
      <c r="C32" s="645"/>
      <c r="D32" s="252" t="s">
        <v>73</v>
      </c>
      <c r="E32" s="253"/>
      <c r="F32" s="592" t="s">
        <v>74</v>
      </c>
      <c r="G32" s="593"/>
      <c r="H32" s="589"/>
      <c r="I32" s="590"/>
      <c r="J32" s="590"/>
      <c r="K32" s="590"/>
      <c r="L32" s="590"/>
      <c r="M32" s="591"/>
      <c r="N32" s="157"/>
      <c r="O32" s="158"/>
      <c r="P32" s="158"/>
    </row>
    <row r="33" spans="1:15" ht="15" customHeight="1" thickBot="1">
      <c r="A33" s="646"/>
      <c r="B33" s="647"/>
      <c r="C33" s="648"/>
      <c r="D33" s="159" t="s">
        <v>75</v>
      </c>
      <c r="E33" s="594"/>
      <c r="F33" s="595"/>
      <c r="G33" s="595"/>
      <c r="H33" s="595"/>
      <c r="I33" s="595"/>
      <c r="J33" s="595"/>
      <c r="K33" s="595"/>
      <c r="L33" s="595"/>
      <c r="M33" s="596"/>
      <c r="N33" s="160"/>
      <c r="O33" s="161"/>
    </row>
    <row r="34" spans="1:15" s="165" customFormat="1" ht="27" customHeight="1" thickBot="1">
      <c r="A34" s="597" t="s">
        <v>130</v>
      </c>
      <c r="B34" s="598"/>
      <c r="C34" s="599"/>
      <c r="D34" s="162" t="s">
        <v>131</v>
      </c>
      <c r="E34" s="163"/>
      <c r="F34" s="637"/>
      <c r="G34" s="638"/>
      <c r="H34" s="638"/>
      <c r="I34" s="638"/>
      <c r="J34" s="638"/>
      <c r="K34" s="638"/>
      <c r="L34" s="638"/>
      <c r="M34" s="639"/>
      <c r="N34" s="164"/>
      <c r="O34" s="164"/>
    </row>
    <row r="35" spans="1:15" s="165" customFormat="1" ht="15" customHeight="1" thickBot="1">
      <c r="A35" s="600"/>
      <c r="B35" s="601"/>
      <c r="C35" s="602"/>
      <c r="D35" s="162" t="s">
        <v>132</v>
      </c>
      <c r="E35" s="640"/>
      <c r="F35" s="641"/>
      <c r="G35" s="641"/>
      <c r="H35" s="641"/>
      <c r="I35" s="641"/>
      <c r="J35" s="641"/>
      <c r="K35" s="641"/>
      <c r="L35" s="641"/>
      <c r="M35" s="642"/>
      <c r="N35" s="164"/>
      <c r="O35" s="164"/>
    </row>
    <row r="36" spans="1:2" ht="6" customHeight="1" thickBot="1">
      <c r="A36" s="166"/>
      <c r="B36" s="166"/>
    </row>
    <row r="37" spans="1:13" ht="12.75" thickBot="1">
      <c r="A37" s="168" t="s">
        <v>104</v>
      </c>
      <c r="B37" s="169"/>
      <c r="C37" s="170" t="s">
        <v>105</v>
      </c>
      <c r="D37" s="170"/>
      <c r="E37" s="170"/>
      <c r="F37" s="171"/>
      <c r="G37" s="170"/>
      <c r="H37" s="170"/>
      <c r="I37" s="170"/>
      <c r="J37" s="170"/>
      <c r="K37" s="170"/>
      <c r="L37" s="170"/>
      <c r="M37" s="170"/>
    </row>
    <row r="38" spans="1:13" ht="12.75" thickBot="1">
      <c r="A38" s="168"/>
      <c r="B38" s="172"/>
      <c r="C38" s="170" t="s">
        <v>133</v>
      </c>
      <c r="D38" s="170"/>
      <c r="E38" s="170"/>
      <c r="F38" s="171"/>
      <c r="G38" s="170"/>
      <c r="H38" s="170"/>
      <c r="I38" s="170"/>
      <c r="J38" s="170"/>
      <c r="K38" s="170"/>
      <c r="L38" s="170"/>
      <c r="M38" s="170"/>
    </row>
    <row r="39" spans="1:13" ht="12">
      <c r="A39" s="170" t="s">
        <v>107</v>
      </c>
      <c r="B39" s="632" t="s">
        <v>134</v>
      </c>
      <c r="C39" s="632"/>
      <c r="D39" s="632"/>
      <c r="E39" s="632"/>
      <c r="F39" s="632"/>
      <c r="G39" s="632"/>
      <c r="H39" s="632"/>
      <c r="I39" s="632"/>
      <c r="J39" s="632"/>
      <c r="K39" s="632"/>
      <c r="L39" s="632"/>
      <c r="M39" s="632"/>
    </row>
  </sheetData>
  <sheetProtection password="CC09" sheet="1" objects="1" scenarios="1" selectLockedCells="1"/>
  <mergeCells count="68">
    <mergeCell ref="F25:G25"/>
    <mergeCell ref="F26:G26"/>
    <mergeCell ref="F27:G27"/>
    <mergeCell ref="C21:D21"/>
    <mergeCell ref="C22:D22"/>
    <mergeCell ref="C23:D23"/>
    <mergeCell ref="F21:G21"/>
    <mergeCell ref="F22:G22"/>
    <mergeCell ref="F23:G23"/>
    <mergeCell ref="F24:G24"/>
    <mergeCell ref="C31:D31"/>
    <mergeCell ref="F34:M34"/>
    <mergeCell ref="E35:M35"/>
    <mergeCell ref="A32:C33"/>
    <mergeCell ref="F28:G28"/>
    <mergeCell ref="F29:G29"/>
    <mergeCell ref="F30:G30"/>
    <mergeCell ref="C28:D28"/>
    <mergeCell ref="C29:D29"/>
    <mergeCell ref="C30:D30"/>
    <mergeCell ref="K26:L26"/>
    <mergeCell ref="K27:L27"/>
    <mergeCell ref="K28:L28"/>
    <mergeCell ref="K21:L21"/>
    <mergeCell ref="F31:G31"/>
    <mergeCell ref="B39:M39"/>
    <mergeCell ref="C24:D24"/>
    <mergeCell ref="C25:D25"/>
    <mergeCell ref="C26:D26"/>
    <mergeCell ref="C27:D27"/>
    <mergeCell ref="A7:B18"/>
    <mergeCell ref="E19:F19"/>
    <mergeCell ref="E7:F7"/>
    <mergeCell ref="G12:M12"/>
    <mergeCell ref="C9:M9"/>
    <mergeCell ref="D8:E8"/>
    <mergeCell ref="D16:E16"/>
    <mergeCell ref="A19:A31"/>
    <mergeCell ref="B19:D20"/>
    <mergeCell ref="K29:L29"/>
    <mergeCell ref="H32:M32"/>
    <mergeCell ref="F32:G32"/>
    <mergeCell ref="E33:M33"/>
    <mergeCell ref="A34:C35"/>
    <mergeCell ref="K22:L22"/>
    <mergeCell ref="K23:L23"/>
    <mergeCell ref="K24:L24"/>
    <mergeCell ref="K30:L30"/>
    <mergeCell ref="K31:L31"/>
    <mergeCell ref="K25:L25"/>
    <mergeCell ref="E18:F18"/>
    <mergeCell ref="D13:M13"/>
    <mergeCell ref="D15:E15"/>
    <mergeCell ref="D14:M14"/>
    <mergeCell ref="E17:F17"/>
    <mergeCell ref="G17:L17"/>
    <mergeCell ref="G16:M16"/>
    <mergeCell ref="G15:M15"/>
    <mergeCell ref="G2:L2"/>
    <mergeCell ref="E5:F5"/>
    <mergeCell ref="D12:E12"/>
    <mergeCell ref="D10:F10"/>
    <mergeCell ref="F8:G8"/>
    <mergeCell ref="A3:M3"/>
    <mergeCell ref="A4:C5"/>
    <mergeCell ref="I8:M8"/>
    <mergeCell ref="E4:F4"/>
    <mergeCell ref="D11:M11"/>
  </mergeCells>
  <dataValidations count="11">
    <dataValidation type="list" allowBlank="1" showInputMessage="1" showErrorMessage="1" sqref="H22:J31">
      <formula1>"○,　,"</formula1>
    </dataValidation>
    <dataValidation allowBlank="1" showInputMessage="1" showErrorMessage="1" prompt="入力は&#10;西暦/月/日" sqref="D15:E16 G15:L16 H32:M32"/>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32">
      <formula1>"表彰歴あり,なし"</formula1>
    </dataValidation>
    <dataValidation type="list" allowBlank="1" showInputMessage="1" showErrorMessage="1" sqref="E19">
      <formula1>"評定点あり,なし"</formula1>
    </dataValidation>
    <dataValidation type="list" allowBlank="1" showInputMessage="1" showErrorMessage="1" sqref="E35:M35">
      <formula1>"（公社）日本技術士会,（一社）全国土木施工管理技士会連合会,（公社）農業農村工学会 技術者継続教育機構,（公社）日本建築士会連合会,（公社）空気調和・衛生工学会,（社）建築設備技術者協会"</formula1>
    </dataValidation>
    <dataValidation type="list" allowBlank="1" showInputMessage="1" showErrorMessage="1" sqref="E34">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 allowBlank="1" showInputMessage="1" showErrorMessage="1" prompt="入力は西暦&#10;　(例)13/12/01&#10;　　　2013/12/01&#10;表示は和暦&#10;　(例)H25.12.01" sqref="F22:G31"/>
    <dataValidation allowBlank="1" showInputMessage="1" showErrorMessage="1" prompt="従事率９０%未満の場合は&#10;入力を行わないこと。" sqref="K22:M31"/>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50" zoomScalePageLayoutView="0" workbookViewId="0" topLeftCell="A4">
      <selection activeCell="C22" sqref="C22:K22"/>
    </sheetView>
  </sheetViews>
  <sheetFormatPr defaultColWidth="9.00390625" defaultRowHeight="13.5"/>
  <cols>
    <col min="1" max="1" width="3.125" style="176" customWidth="1"/>
    <col min="2" max="2" width="17.125" style="176" customWidth="1"/>
    <col min="3" max="3" width="32.75390625" style="176" customWidth="1"/>
    <col min="4" max="4" width="10.625" style="196" customWidth="1"/>
    <col min="5" max="10" width="2.875" style="176" customWidth="1"/>
    <col min="11" max="11" width="4.625" style="176" customWidth="1"/>
    <col min="12" max="12" width="5.625" style="176" customWidth="1"/>
    <col min="13" max="20" width="9.125" style="176" customWidth="1"/>
    <col min="21" max="16384" width="9.00390625" style="176" customWidth="1"/>
  </cols>
  <sheetData>
    <row r="1" spans="1:13" ht="12.75" thickBot="1">
      <c r="A1" s="679" t="s">
        <v>155</v>
      </c>
      <c r="B1" s="679"/>
      <c r="C1" s="173"/>
      <c r="D1" s="174"/>
      <c r="E1" s="173"/>
      <c r="F1" s="173"/>
      <c r="G1" s="173"/>
      <c r="H1" s="173"/>
      <c r="I1" s="173"/>
      <c r="J1" s="173"/>
      <c r="K1" s="175"/>
      <c r="L1" s="173"/>
      <c r="M1" s="173"/>
    </row>
    <row r="2" spans="2:13" ht="15" thickBot="1">
      <c r="B2" s="173"/>
      <c r="C2" s="173"/>
      <c r="D2" s="177" t="s">
        <v>0</v>
      </c>
      <c r="E2" s="686" t="str">
        <f>'様式-共1-Ⅰ　共通（JV，CPD）'!$G$2</f>
        <v>140510131</v>
      </c>
      <c r="F2" s="687"/>
      <c r="G2" s="687"/>
      <c r="H2" s="687"/>
      <c r="I2" s="687"/>
      <c r="J2" s="688"/>
      <c r="K2" s="178"/>
      <c r="L2" s="173"/>
      <c r="M2" s="173"/>
    </row>
    <row r="3" spans="2:13" ht="42" customHeight="1" thickBot="1">
      <c r="B3" s="689" t="s">
        <v>136</v>
      </c>
      <c r="C3" s="689"/>
      <c r="D3" s="689"/>
      <c r="E3" s="689"/>
      <c r="F3" s="689"/>
      <c r="G3" s="689"/>
      <c r="H3" s="689"/>
      <c r="I3" s="689"/>
      <c r="J3" s="689"/>
      <c r="K3" s="689"/>
      <c r="L3" s="173"/>
      <c r="M3" s="173"/>
    </row>
    <row r="4" spans="1:13" ht="18" customHeight="1" thickBot="1">
      <c r="A4" s="670" t="s">
        <v>137</v>
      </c>
      <c r="B4" s="179" t="s">
        <v>138</v>
      </c>
      <c r="C4" s="673"/>
      <c r="D4" s="674"/>
      <c r="E4" s="674"/>
      <c r="F4" s="674"/>
      <c r="G4" s="674"/>
      <c r="H4" s="674"/>
      <c r="I4" s="674"/>
      <c r="J4" s="674"/>
      <c r="K4" s="675"/>
      <c r="L4" s="173"/>
      <c r="M4" s="173"/>
    </row>
    <row r="5" spans="1:13" ht="18" customHeight="1" thickBot="1">
      <c r="A5" s="671"/>
      <c r="B5" s="180" t="s">
        <v>139</v>
      </c>
      <c r="C5" s="673"/>
      <c r="D5" s="674"/>
      <c r="E5" s="674"/>
      <c r="F5" s="674"/>
      <c r="G5" s="674"/>
      <c r="H5" s="674"/>
      <c r="I5" s="674"/>
      <c r="J5" s="674"/>
      <c r="K5" s="675"/>
      <c r="L5" s="173"/>
      <c r="M5" s="173"/>
    </row>
    <row r="6" spans="1:13" ht="18" customHeight="1" thickBot="1">
      <c r="A6" s="671"/>
      <c r="B6" s="180" t="s">
        <v>140</v>
      </c>
      <c r="C6" s="673"/>
      <c r="D6" s="674"/>
      <c r="E6" s="674"/>
      <c r="F6" s="674"/>
      <c r="G6" s="674"/>
      <c r="H6" s="674"/>
      <c r="I6" s="674"/>
      <c r="J6" s="674"/>
      <c r="K6" s="675"/>
      <c r="L6" s="173"/>
      <c r="M6" s="173"/>
    </row>
    <row r="7" spans="1:13" ht="12.75" thickBot="1">
      <c r="A7" s="671"/>
      <c r="B7" s="690" t="s">
        <v>141</v>
      </c>
      <c r="C7" s="181" t="s">
        <v>142</v>
      </c>
      <c r="D7" s="182"/>
      <c r="E7" s="182"/>
      <c r="F7" s="182"/>
      <c r="G7" s="182"/>
      <c r="H7" s="182"/>
      <c r="I7" s="182"/>
      <c r="J7" s="182"/>
      <c r="K7" s="183"/>
      <c r="L7" s="173"/>
      <c r="M7" s="173"/>
    </row>
    <row r="8" spans="1:13" ht="18" customHeight="1" thickBot="1">
      <c r="A8" s="671"/>
      <c r="B8" s="691"/>
      <c r="C8" s="673"/>
      <c r="D8" s="674"/>
      <c r="E8" s="674"/>
      <c r="F8" s="674"/>
      <c r="G8" s="674"/>
      <c r="H8" s="674"/>
      <c r="I8" s="674"/>
      <c r="J8" s="674"/>
      <c r="K8" s="675"/>
      <c r="L8" s="173"/>
      <c r="M8" s="173"/>
    </row>
    <row r="9" spans="1:13" ht="12.75" thickBot="1">
      <c r="A9" s="671"/>
      <c r="B9" s="691"/>
      <c r="C9" s="184" t="s">
        <v>143</v>
      </c>
      <c r="D9" s="185"/>
      <c r="E9" s="185"/>
      <c r="F9" s="185"/>
      <c r="G9" s="185"/>
      <c r="H9" s="185"/>
      <c r="I9" s="185"/>
      <c r="J9" s="185"/>
      <c r="K9" s="186"/>
      <c r="L9" s="173"/>
      <c r="M9" s="173"/>
    </row>
    <row r="10" spans="1:13" ht="18" customHeight="1" thickBot="1">
      <c r="A10" s="671"/>
      <c r="B10" s="691"/>
      <c r="C10" s="683"/>
      <c r="D10" s="684"/>
      <c r="E10" s="684"/>
      <c r="F10" s="684"/>
      <c r="G10" s="684"/>
      <c r="H10" s="684"/>
      <c r="I10" s="684"/>
      <c r="J10" s="684"/>
      <c r="K10" s="685"/>
      <c r="L10" s="173"/>
      <c r="M10" s="173"/>
    </row>
    <row r="11" spans="1:13" ht="12.75" thickBot="1">
      <c r="A11" s="671"/>
      <c r="B11" s="691"/>
      <c r="C11" s="187" t="s">
        <v>144</v>
      </c>
      <c r="D11" s="188"/>
      <c r="E11" s="188"/>
      <c r="F11" s="188"/>
      <c r="G11" s="188"/>
      <c r="H11" s="188"/>
      <c r="I11" s="188"/>
      <c r="J11" s="188"/>
      <c r="K11" s="189"/>
      <c r="L11" s="173"/>
      <c r="M11" s="173"/>
    </row>
    <row r="12" spans="1:13" ht="18" customHeight="1" thickBot="1">
      <c r="A12" s="671"/>
      <c r="B12" s="692"/>
      <c r="C12" s="683"/>
      <c r="D12" s="684"/>
      <c r="E12" s="684"/>
      <c r="F12" s="684"/>
      <c r="G12" s="684"/>
      <c r="H12" s="684"/>
      <c r="I12" s="684"/>
      <c r="J12" s="684"/>
      <c r="K12" s="685"/>
      <c r="L12" s="173"/>
      <c r="M12" s="173"/>
    </row>
    <row r="13" spans="1:13" ht="36" customHeight="1">
      <c r="A13" s="671"/>
      <c r="B13" s="680" t="s">
        <v>145</v>
      </c>
      <c r="C13" s="661"/>
      <c r="D13" s="662"/>
      <c r="E13" s="662"/>
      <c r="F13" s="662"/>
      <c r="G13" s="662"/>
      <c r="H13" s="662"/>
      <c r="I13" s="662"/>
      <c r="J13" s="662"/>
      <c r="K13" s="663"/>
      <c r="L13" s="173"/>
      <c r="M13" s="173"/>
    </row>
    <row r="14" spans="1:13" ht="36" customHeight="1">
      <c r="A14" s="671"/>
      <c r="B14" s="681"/>
      <c r="C14" s="664"/>
      <c r="D14" s="665"/>
      <c r="E14" s="665"/>
      <c r="F14" s="665"/>
      <c r="G14" s="665"/>
      <c r="H14" s="665"/>
      <c r="I14" s="665"/>
      <c r="J14" s="665"/>
      <c r="K14" s="666"/>
      <c r="L14" s="173"/>
      <c r="M14" s="173"/>
    </row>
    <row r="15" spans="1:13" ht="36" customHeight="1" thickBot="1">
      <c r="A15" s="671"/>
      <c r="B15" s="682"/>
      <c r="C15" s="667"/>
      <c r="D15" s="668"/>
      <c r="E15" s="668"/>
      <c r="F15" s="668"/>
      <c r="G15" s="668"/>
      <c r="H15" s="668"/>
      <c r="I15" s="668"/>
      <c r="J15" s="668"/>
      <c r="K15" s="669"/>
      <c r="L15" s="173"/>
      <c r="M15" s="173"/>
    </row>
    <row r="16" spans="1:11" ht="18" customHeight="1" thickBot="1">
      <c r="A16" s="672"/>
      <c r="B16" s="676" t="s">
        <v>146</v>
      </c>
      <c r="C16" s="677"/>
      <c r="D16" s="677"/>
      <c r="E16" s="677"/>
      <c r="F16" s="677"/>
      <c r="G16" s="677"/>
      <c r="H16" s="677"/>
      <c r="I16" s="677"/>
      <c r="J16" s="677"/>
      <c r="K16" s="678"/>
    </row>
    <row r="17" spans="1:11" ht="30" customHeight="1" thickBot="1">
      <c r="A17" s="190"/>
      <c r="B17" s="191"/>
      <c r="C17" s="192"/>
      <c r="D17" s="192"/>
      <c r="E17" s="192"/>
      <c r="F17" s="192"/>
      <c r="G17" s="192"/>
      <c r="H17" s="192"/>
      <c r="I17" s="192"/>
      <c r="J17" s="192"/>
      <c r="K17" s="192"/>
    </row>
    <row r="18" spans="1:11" ht="18" customHeight="1" thickBot="1">
      <c r="A18" s="670" t="s">
        <v>147</v>
      </c>
      <c r="B18" s="179" t="s">
        <v>138</v>
      </c>
      <c r="C18" s="673"/>
      <c r="D18" s="674"/>
      <c r="E18" s="674"/>
      <c r="F18" s="674"/>
      <c r="G18" s="674"/>
      <c r="H18" s="674"/>
      <c r="I18" s="674"/>
      <c r="J18" s="674"/>
      <c r="K18" s="675"/>
    </row>
    <row r="19" spans="1:11" ht="18" customHeight="1" thickBot="1">
      <c r="A19" s="671"/>
      <c r="B19" s="180" t="s">
        <v>139</v>
      </c>
      <c r="C19" s="673"/>
      <c r="D19" s="674"/>
      <c r="E19" s="674"/>
      <c r="F19" s="674"/>
      <c r="G19" s="674"/>
      <c r="H19" s="674"/>
      <c r="I19" s="674"/>
      <c r="J19" s="674"/>
      <c r="K19" s="675"/>
    </row>
    <row r="20" spans="1:11" ht="18" customHeight="1" thickBot="1">
      <c r="A20" s="671"/>
      <c r="B20" s="180" t="s">
        <v>140</v>
      </c>
      <c r="C20" s="673"/>
      <c r="D20" s="674"/>
      <c r="E20" s="674"/>
      <c r="F20" s="674"/>
      <c r="G20" s="674"/>
      <c r="H20" s="674"/>
      <c r="I20" s="674"/>
      <c r="J20" s="674"/>
      <c r="K20" s="675"/>
    </row>
    <row r="21" spans="1:11" ht="12.75" customHeight="1" thickBot="1">
      <c r="A21" s="671"/>
      <c r="B21" s="690" t="s">
        <v>141</v>
      </c>
      <c r="C21" s="181" t="s">
        <v>142</v>
      </c>
      <c r="D21" s="182"/>
      <c r="E21" s="182"/>
      <c r="F21" s="182"/>
      <c r="G21" s="182"/>
      <c r="H21" s="182"/>
      <c r="I21" s="182"/>
      <c r="J21" s="182"/>
      <c r="K21" s="183"/>
    </row>
    <row r="22" spans="1:11" ht="18" customHeight="1" thickBot="1">
      <c r="A22" s="671"/>
      <c r="B22" s="691"/>
      <c r="C22" s="673"/>
      <c r="D22" s="674"/>
      <c r="E22" s="674"/>
      <c r="F22" s="674"/>
      <c r="G22" s="674"/>
      <c r="H22" s="674"/>
      <c r="I22" s="674"/>
      <c r="J22" s="674"/>
      <c r="K22" s="675"/>
    </row>
    <row r="23" spans="1:11" ht="12.75" customHeight="1" thickBot="1">
      <c r="A23" s="671"/>
      <c r="B23" s="691"/>
      <c r="C23" s="184" t="s">
        <v>143</v>
      </c>
      <c r="D23" s="185"/>
      <c r="E23" s="185"/>
      <c r="F23" s="185"/>
      <c r="G23" s="185"/>
      <c r="H23" s="185"/>
      <c r="I23" s="185"/>
      <c r="J23" s="185"/>
      <c r="K23" s="186"/>
    </row>
    <row r="24" spans="1:11" ht="18" customHeight="1" thickBot="1">
      <c r="A24" s="671"/>
      <c r="B24" s="691"/>
      <c r="C24" s="683"/>
      <c r="D24" s="684"/>
      <c r="E24" s="684"/>
      <c r="F24" s="684"/>
      <c r="G24" s="684"/>
      <c r="H24" s="684"/>
      <c r="I24" s="684"/>
      <c r="J24" s="684"/>
      <c r="K24" s="685"/>
    </row>
    <row r="25" spans="1:11" ht="12.75" customHeight="1" thickBot="1">
      <c r="A25" s="671"/>
      <c r="B25" s="691"/>
      <c r="C25" s="187" t="s">
        <v>144</v>
      </c>
      <c r="D25" s="188"/>
      <c r="E25" s="188"/>
      <c r="F25" s="188"/>
      <c r="G25" s="188"/>
      <c r="H25" s="188"/>
      <c r="I25" s="188"/>
      <c r="J25" s="188"/>
      <c r="K25" s="189"/>
    </row>
    <row r="26" spans="1:11" ht="18" customHeight="1" thickBot="1">
      <c r="A26" s="671"/>
      <c r="B26" s="692"/>
      <c r="C26" s="683"/>
      <c r="D26" s="684"/>
      <c r="E26" s="684"/>
      <c r="F26" s="684"/>
      <c r="G26" s="684"/>
      <c r="H26" s="684"/>
      <c r="I26" s="684"/>
      <c r="J26" s="684"/>
      <c r="K26" s="685"/>
    </row>
    <row r="27" spans="1:11" ht="36" customHeight="1">
      <c r="A27" s="671"/>
      <c r="B27" s="680" t="s">
        <v>145</v>
      </c>
      <c r="C27" s="661"/>
      <c r="D27" s="662"/>
      <c r="E27" s="662"/>
      <c r="F27" s="662"/>
      <c r="G27" s="662"/>
      <c r="H27" s="662"/>
      <c r="I27" s="662"/>
      <c r="J27" s="662"/>
      <c r="K27" s="663"/>
    </row>
    <row r="28" spans="1:11" ht="36" customHeight="1">
      <c r="A28" s="671"/>
      <c r="B28" s="681"/>
      <c r="C28" s="664"/>
      <c r="D28" s="665"/>
      <c r="E28" s="665"/>
      <c r="F28" s="665"/>
      <c r="G28" s="665"/>
      <c r="H28" s="665"/>
      <c r="I28" s="665"/>
      <c r="J28" s="665"/>
      <c r="K28" s="666"/>
    </row>
    <row r="29" spans="1:11" ht="36" customHeight="1" thickBot="1">
      <c r="A29" s="671"/>
      <c r="B29" s="682"/>
      <c r="C29" s="667"/>
      <c r="D29" s="668"/>
      <c r="E29" s="668"/>
      <c r="F29" s="668"/>
      <c r="G29" s="668"/>
      <c r="H29" s="668"/>
      <c r="I29" s="668"/>
      <c r="J29" s="668"/>
      <c r="K29" s="669"/>
    </row>
    <row r="30" spans="1:11" ht="30" customHeight="1" thickBot="1">
      <c r="A30" s="672"/>
      <c r="B30" s="676" t="s">
        <v>148</v>
      </c>
      <c r="C30" s="677"/>
      <c r="D30" s="677"/>
      <c r="E30" s="677"/>
      <c r="F30" s="677"/>
      <c r="G30" s="677"/>
      <c r="H30" s="677"/>
      <c r="I30" s="677"/>
      <c r="J30" s="677"/>
      <c r="K30" s="678"/>
    </row>
    <row r="31" spans="1:11" ht="12">
      <c r="A31" s="193"/>
      <c r="B31" s="194"/>
      <c r="C31" s="195"/>
      <c r="D31" s="195"/>
      <c r="E31" s="195"/>
      <c r="F31" s="195"/>
      <c r="G31" s="195"/>
      <c r="H31" s="195"/>
      <c r="I31" s="195"/>
      <c r="J31" s="195"/>
      <c r="K31" s="195"/>
    </row>
    <row r="32" spans="1:11" ht="12">
      <c r="A32" s="659" t="s">
        <v>255</v>
      </c>
      <c r="B32" s="659"/>
      <c r="C32" s="659"/>
      <c r="D32" s="659"/>
      <c r="E32" s="659"/>
      <c r="F32" s="659"/>
      <c r="G32" s="659"/>
      <c r="H32" s="659"/>
      <c r="I32" s="659"/>
      <c r="J32" s="659"/>
      <c r="K32" s="659"/>
    </row>
    <row r="33" spans="1:11" ht="25.5" customHeight="1">
      <c r="A33" s="658" t="s">
        <v>149</v>
      </c>
      <c r="B33" s="659"/>
      <c r="C33" s="659"/>
      <c r="D33" s="659"/>
      <c r="E33" s="659"/>
      <c r="F33" s="659"/>
      <c r="G33" s="659"/>
      <c r="H33" s="659"/>
      <c r="I33" s="659"/>
      <c r="J33" s="659"/>
      <c r="K33" s="659"/>
    </row>
    <row r="34" spans="1:11" ht="12">
      <c r="A34" s="659" t="s">
        <v>150</v>
      </c>
      <c r="B34" s="659"/>
      <c r="C34" s="659"/>
      <c r="D34" s="659"/>
      <c r="E34" s="659"/>
      <c r="F34" s="659"/>
      <c r="G34" s="659"/>
      <c r="H34" s="659"/>
      <c r="I34" s="659"/>
      <c r="J34" s="659"/>
      <c r="K34" s="659"/>
    </row>
    <row r="35" spans="1:11" ht="27" customHeight="1">
      <c r="A35" s="660" t="s">
        <v>151</v>
      </c>
      <c r="B35" s="660"/>
      <c r="C35" s="660"/>
      <c r="D35" s="660"/>
      <c r="E35" s="660"/>
      <c r="F35" s="660"/>
      <c r="G35" s="660"/>
      <c r="H35" s="660"/>
      <c r="I35" s="660"/>
      <c r="J35" s="660"/>
      <c r="K35" s="660"/>
    </row>
  </sheetData>
  <sheetProtection password="CC09" sheet="1" selectLockedCells="1"/>
  <mergeCells count="29">
    <mergeCell ref="B27:B29"/>
    <mergeCell ref="B7:B12"/>
    <mergeCell ref="C20:K20"/>
    <mergeCell ref="B21:B26"/>
    <mergeCell ref="C22:K22"/>
    <mergeCell ref="C24:K24"/>
    <mergeCell ref="C26:K26"/>
    <mergeCell ref="C8:K8"/>
    <mergeCell ref="C12:K12"/>
    <mergeCell ref="A1:B1"/>
    <mergeCell ref="A4:A16"/>
    <mergeCell ref="B16:K16"/>
    <mergeCell ref="C5:K5"/>
    <mergeCell ref="C6:K6"/>
    <mergeCell ref="B13:B15"/>
    <mergeCell ref="C10:K10"/>
    <mergeCell ref="E2:J2"/>
    <mergeCell ref="B3:K3"/>
    <mergeCell ref="C4:K4"/>
    <mergeCell ref="A33:K33"/>
    <mergeCell ref="A34:K34"/>
    <mergeCell ref="A35:K35"/>
    <mergeCell ref="C13:K15"/>
    <mergeCell ref="C27:K29"/>
    <mergeCell ref="A32:K32"/>
    <mergeCell ref="A18:A30"/>
    <mergeCell ref="C18:K18"/>
    <mergeCell ref="C19:K19"/>
    <mergeCell ref="B30:K30"/>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37"/>
  <sheetViews>
    <sheetView showGridLines="0" zoomScaleSheetLayoutView="50" zoomScalePageLayoutView="0" workbookViewId="0" topLeftCell="A1">
      <selection activeCell="D5" sqref="D5:L5"/>
    </sheetView>
  </sheetViews>
  <sheetFormatPr defaultColWidth="9.00390625" defaultRowHeight="13.5"/>
  <cols>
    <col min="1" max="1" width="3.125" style="209" customWidth="1"/>
    <col min="2" max="2" width="20.625" style="209" customWidth="1"/>
    <col min="3" max="4" width="15.625" style="209" customWidth="1"/>
    <col min="5" max="5" width="10.625" style="228" customWidth="1"/>
    <col min="6" max="11" width="2.875" style="209" customWidth="1"/>
    <col min="12" max="12" width="4.625" style="209" customWidth="1"/>
    <col min="13" max="13" width="5.625" style="209" customWidth="1"/>
    <col min="14" max="21" width="9.125" style="209" customWidth="1"/>
    <col min="22" max="16384" width="9.00390625" style="209" customWidth="1"/>
  </cols>
  <sheetData>
    <row r="1" spans="1:14" ht="12.75" thickBot="1">
      <c r="A1" s="709" t="s">
        <v>219</v>
      </c>
      <c r="B1" s="709"/>
      <c r="C1" s="206"/>
      <c r="D1" s="206"/>
      <c r="E1" s="207"/>
      <c r="F1" s="206"/>
      <c r="G1" s="206"/>
      <c r="H1" s="206"/>
      <c r="I1" s="206"/>
      <c r="J1" s="206"/>
      <c r="K1" s="206"/>
      <c r="L1" s="208"/>
      <c r="M1" s="206"/>
      <c r="N1" s="206"/>
    </row>
    <row r="2" spans="2:14" ht="15" thickBot="1">
      <c r="B2" s="206"/>
      <c r="C2" s="206"/>
      <c r="D2" s="206"/>
      <c r="E2" s="210" t="s">
        <v>0</v>
      </c>
      <c r="F2" s="710" t="str">
        <f>'様式-共1-Ⅰ　共通（JV，CPD）'!$G$2</f>
        <v>140510131</v>
      </c>
      <c r="G2" s="711"/>
      <c r="H2" s="711"/>
      <c r="I2" s="711"/>
      <c r="J2" s="711"/>
      <c r="K2" s="712"/>
      <c r="L2" s="211"/>
      <c r="M2" s="206"/>
      <c r="N2" s="206"/>
    </row>
    <row r="3" spans="2:14" ht="42" customHeight="1" thickBot="1">
      <c r="B3" s="713" t="s">
        <v>156</v>
      </c>
      <c r="C3" s="713"/>
      <c r="D3" s="713"/>
      <c r="E3" s="713"/>
      <c r="F3" s="713"/>
      <c r="G3" s="713"/>
      <c r="H3" s="713"/>
      <c r="I3" s="713"/>
      <c r="J3" s="713"/>
      <c r="K3" s="713"/>
      <c r="L3" s="713"/>
      <c r="M3" s="206"/>
      <c r="N3" s="206"/>
    </row>
    <row r="4" spans="1:14" ht="18" customHeight="1" thickBot="1">
      <c r="A4" s="716" t="s">
        <v>157</v>
      </c>
      <c r="B4" s="717"/>
      <c r="C4" s="212" t="s">
        <v>101</v>
      </c>
      <c r="D4" s="693"/>
      <c r="E4" s="694"/>
      <c r="F4" s="695"/>
      <c r="G4" s="695"/>
      <c r="H4" s="695"/>
      <c r="I4" s="695"/>
      <c r="J4" s="695"/>
      <c r="K4" s="695"/>
      <c r="L4" s="696"/>
      <c r="M4" s="206"/>
      <c r="N4" s="206"/>
    </row>
    <row r="5" spans="1:14" ht="34.5" customHeight="1" thickBot="1">
      <c r="A5" s="718"/>
      <c r="B5" s="719"/>
      <c r="C5" s="213" t="s">
        <v>102</v>
      </c>
      <c r="D5" s="697"/>
      <c r="E5" s="698"/>
      <c r="F5" s="698"/>
      <c r="G5" s="698"/>
      <c r="H5" s="698"/>
      <c r="I5" s="698"/>
      <c r="J5" s="698"/>
      <c r="K5" s="698"/>
      <c r="L5" s="699"/>
      <c r="M5" s="206"/>
      <c r="N5" s="206"/>
    </row>
    <row r="6" spans="1:14" ht="34.5" customHeight="1" thickBot="1">
      <c r="A6" s="720"/>
      <c r="B6" s="721"/>
      <c r="C6" s="213" t="s">
        <v>158</v>
      </c>
      <c r="D6" s="724"/>
      <c r="E6" s="725"/>
      <c r="F6" s="725"/>
      <c r="G6" s="725"/>
      <c r="H6" s="725"/>
      <c r="I6" s="726"/>
      <c r="J6" s="214" t="s">
        <v>159</v>
      </c>
      <c r="K6" s="215"/>
      <c r="L6" s="216"/>
      <c r="M6" s="206"/>
      <c r="N6" s="206"/>
    </row>
    <row r="7" spans="1:14" ht="18" customHeight="1" thickBot="1">
      <c r="A7" s="720"/>
      <c r="B7" s="721"/>
      <c r="C7" s="217" t="s">
        <v>160</v>
      </c>
      <c r="D7" s="729" t="s">
        <v>161</v>
      </c>
      <c r="E7" s="730"/>
      <c r="F7" s="730"/>
      <c r="G7" s="730"/>
      <c r="H7" s="730"/>
      <c r="I7" s="730"/>
      <c r="J7" s="730"/>
      <c r="K7" s="730"/>
      <c r="L7" s="730"/>
      <c r="M7" s="206"/>
      <c r="N7" s="206"/>
    </row>
    <row r="8" spans="1:14" ht="34.5" customHeight="1" thickBot="1">
      <c r="A8" s="720"/>
      <c r="B8" s="721"/>
      <c r="C8" s="213" t="s">
        <v>103</v>
      </c>
      <c r="D8" s="697"/>
      <c r="E8" s="698"/>
      <c r="F8" s="698"/>
      <c r="G8" s="698"/>
      <c r="H8" s="698"/>
      <c r="I8" s="698"/>
      <c r="J8" s="714"/>
      <c r="K8" s="714"/>
      <c r="L8" s="715"/>
      <c r="M8" s="206"/>
      <c r="N8" s="206"/>
    </row>
    <row r="9" spans="1:14" ht="34.5" customHeight="1" thickBot="1">
      <c r="A9" s="720"/>
      <c r="B9" s="721"/>
      <c r="C9" s="213" t="s">
        <v>162</v>
      </c>
      <c r="D9" s="724"/>
      <c r="E9" s="725"/>
      <c r="F9" s="725"/>
      <c r="G9" s="725"/>
      <c r="H9" s="725"/>
      <c r="I9" s="726"/>
      <c r="J9" s="214" t="s">
        <v>159</v>
      </c>
      <c r="K9" s="215"/>
      <c r="L9" s="216"/>
      <c r="M9" s="206"/>
      <c r="N9" s="206"/>
    </row>
    <row r="10" spans="1:14" ht="18" customHeight="1" thickBot="1">
      <c r="A10" s="720"/>
      <c r="B10" s="721"/>
      <c r="C10" s="217" t="s">
        <v>163</v>
      </c>
      <c r="D10" s="729" t="s">
        <v>161</v>
      </c>
      <c r="E10" s="730"/>
      <c r="F10" s="730"/>
      <c r="G10" s="730"/>
      <c r="H10" s="730"/>
      <c r="I10" s="730"/>
      <c r="J10" s="730"/>
      <c r="K10" s="730"/>
      <c r="L10" s="730"/>
      <c r="M10" s="206"/>
      <c r="N10" s="206"/>
    </row>
    <row r="11" spans="1:14" ht="34.5" customHeight="1" thickBot="1">
      <c r="A11" s="720"/>
      <c r="B11" s="721"/>
      <c r="C11" s="213" t="s">
        <v>164</v>
      </c>
      <c r="D11" s="697"/>
      <c r="E11" s="698"/>
      <c r="F11" s="698"/>
      <c r="G11" s="698"/>
      <c r="H11" s="698"/>
      <c r="I11" s="698"/>
      <c r="J11" s="698"/>
      <c r="K11" s="698"/>
      <c r="L11" s="699"/>
      <c r="M11" s="206"/>
      <c r="N11" s="206"/>
    </row>
    <row r="12" spans="1:14" ht="34.5" customHeight="1" thickBot="1">
      <c r="A12" s="720"/>
      <c r="B12" s="721"/>
      <c r="C12" s="213" t="s">
        <v>165</v>
      </c>
      <c r="D12" s="724"/>
      <c r="E12" s="725"/>
      <c r="F12" s="725"/>
      <c r="G12" s="725"/>
      <c r="H12" s="725"/>
      <c r="I12" s="726"/>
      <c r="J12" s="214" t="s">
        <v>159</v>
      </c>
      <c r="K12" s="215"/>
      <c r="L12" s="216"/>
      <c r="M12" s="206"/>
      <c r="N12" s="206"/>
    </row>
    <row r="13" spans="1:14" ht="18" customHeight="1" thickBot="1">
      <c r="A13" s="720"/>
      <c r="B13" s="721"/>
      <c r="C13" s="217" t="s">
        <v>166</v>
      </c>
      <c r="D13" s="729" t="s">
        <v>161</v>
      </c>
      <c r="E13" s="730"/>
      <c r="F13" s="730"/>
      <c r="G13" s="730"/>
      <c r="H13" s="730"/>
      <c r="I13" s="730"/>
      <c r="J13" s="730"/>
      <c r="K13" s="730"/>
      <c r="L13" s="730"/>
      <c r="M13" s="206"/>
      <c r="N13" s="206"/>
    </row>
    <row r="14" spans="1:14" ht="34.5" customHeight="1" thickBot="1">
      <c r="A14" s="720"/>
      <c r="B14" s="721"/>
      <c r="C14" s="213" t="s">
        <v>167</v>
      </c>
      <c r="D14" s="697"/>
      <c r="E14" s="698"/>
      <c r="F14" s="698"/>
      <c r="G14" s="698"/>
      <c r="H14" s="698"/>
      <c r="I14" s="698"/>
      <c r="J14" s="698"/>
      <c r="K14" s="698"/>
      <c r="L14" s="699"/>
      <c r="M14" s="206"/>
      <c r="N14" s="206"/>
    </row>
    <row r="15" spans="1:14" ht="34.5" customHeight="1" thickBot="1">
      <c r="A15" s="720"/>
      <c r="B15" s="721"/>
      <c r="C15" s="213" t="s">
        <v>168</v>
      </c>
      <c r="D15" s="724"/>
      <c r="E15" s="725"/>
      <c r="F15" s="725"/>
      <c r="G15" s="725"/>
      <c r="H15" s="725"/>
      <c r="I15" s="726"/>
      <c r="J15" s="214" t="s">
        <v>159</v>
      </c>
      <c r="K15" s="215"/>
      <c r="L15" s="216"/>
      <c r="M15" s="206"/>
      <c r="N15" s="206"/>
    </row>
    <row r="16" spans="1:14" ht="18" customHeight="1" thickBot="1">
      <c r="A16" s="720"/>
      <c r="B16" s="721"/>
      <c r="C16" s="217" t="s">
        <v>169</v>
      </c>
      <c r="D16" s="729" t="s">
        <v>161</v>
      </c>
      <c r="E16" s="730"/>
      <c r="F16" s="730"/>
      <c r="G16" s="730"/>
      <c r="H16" s="730"/>
      <c r="I16" s="730"/>
      <c r="J16" s="730"/>
      <c r="K16" s="730"/>
      <c r="L16" s="730"/>
      <c r="M16" s="206"/>
      <c r="N16" s="206"/>
    </row>
    <row r="17" spans="1:14" ht="34.5" customHeight="1" thickBot="1">
      <c r="A17" s="720"/>
      <c r="B17" s="721"/>
      <c r="C17" s="213" t="s">
        <v>170</v>
      </c>
      <c r="D17" s="697"/>
      <c r="E17" s="698"/>
      <c r="F17" s="698"/>
      <c r="G17" s="698"/>
      <c r="H17" s="698"/>
      <c r="I17" s="698"/>
      <c r="J17" s="698"/>
      <c r="K17" s="698"/>
      <c r="L17" s="699"/>
      <c r="M17" s="206"/>
      <c r="N17" s="206"/>
    </row>
    <row r="18" spans="1:14" ht="18" customHeight="1" thickBot="1">
      <c r="A18" s="720"/>
      <c r="B18" s="721"/>
      <c r="C18" s="213" t="s">
        <v>171</v>
      </c>
      <c r="D18" s="724"/>
      <c r="E18" s="725"/>
      <c r="F18" s="725"/>
      <c r="G18" s="725"/>
      <c r="H18" s="725"/>
      <c r="I18" s="726"/>
      <c r="J18" s="214" t="s">
        <v>159</v>
      </c>
      <c r="K18" s="215"/>
      <c r="L18" s="216"/>
      <c r="M18" s="206"/>
      <c r="N18" s="206"/>
    </row>
    <row r="19" spans="1:14" ht="34.5" customHeight="1" thickBot="1">
      <c r="A19" s="720"/>
      <c r="B19" s="721"/>
      <c r="C19" s="217" t="s">
        <v>172</v>
      </c>
      <c r="D19" s="729" t="s">
        <v>161</v>
      </c>
      <c r="E19" s="730"/>
      <c r="F19" s="730"/>
      <c r="G19" s="730"/>
      <c r="H19" s="730"/>
      <c r="I19" s="730"/>
      <c r="J19" s="730"/>
      <c r="K19" s="730"/>
      <c r="L19" s="730"/>
      <c r="M19" s="206"/>
      <c r="N19" s="206"/>
    </row>
    <row r="20" spans="1:14" ht="34.5" customHeight="1" thickBot="1">
      <c r="A20" s="720"/>
      <c r="B20" s="721"/>
      <c r="C20" s="213" t="s">
        <v>173</v>
      </c>
      <c r="D20" s="697"/>
      <c r="E20" s="698"/>
      <c r="F20" s="698"/>
      <c r="G20" s="698"/>
      <c r="H20" s="698"/>
      <c r="I20" s="698"/>
      <c r="J20" s="698"/>
      <c r="K20" s="698"/>
      <c r="L20" s="699"/>
      <c r="M20" s="206"/>
      <c r="N20" s="206"/>
    </row>
    <row r="21" spans="1:12" ht="34.5" customHeight="1" thickBot="1">
      <c r="A21" s="720"/>
      <c r="B21" s="721"/>
      <c r="C21" s="213" t="s">
        <v>174</v>
      </c>
      <c r="D21" s="724"/>
      <c r="E21" s="725"/>
      <c r="F21" s="725"/>
      <c r="G21" s="725"/>
      <c r="H21" s="725"/>
      <c r="I21" s="726"/>
      <c r="J21" s="214" t="s">
        <v>159</v>
      </c>
      <c r="K21" s="215"/>
      <c r="L21" s="216"/>
    </row>
    <row r="22" spans="1:12" ht="18" customHeight="1" thickBot="1">
      <c r="A22" s="722"/>
      <c r="B22" s="723"/>
      <c r="C22" s="217" t="s">
        <v>175</v>
      </c>
      <c r="D22" s="729" t="s">
        <v>161</v>
      </c>
      <c r="E22" s="730"/>
      <c r="F22" s="730"/>
      <c r="G22" s="730"/>
      <c r="H22" s="730"/>
      <c r="I22" s="730"/>
      <c r="J22" s="730"/>
      <c r="K22" s="730"/>
      <c r="L22" s="730"/>
    </row>
    <row r="23" spans="1:12" ht="18" customHeight="1" thickBot="1">
      <c r="A23" s="716" t="s">
        <v>176</v>
      </c>
      <c r="B23" s="734"/>
      <c r="C23" s="218" t="s">
        <v>177</v>
      </c>
      <c r="D23" s="727"/>
      <c r="E23" s="728"/>
      <c r="F23" s="731"/>
      <c r="G23" s="731"/>
      <c r="H23" s="731"/>
      <c r="I23" s="731"/>
      <c r="J23" s="731"/>
      <c r="K23" s="731"/>
      <c r="L23" s="732"/>
    </row>
    <row r="24" spans="1:12" ht="18" customHeight="1">
      <c r="A24" s="735"/>
      <c r="B24" s="736"/>
      <c r="C24" s="217" t="s">
        <v>178</v>
      </c>
      <c r="D24" s="733" t="s">
        <v>161</v>
      </c>
      <c r="E24" s="731"/>
      <c r="F24" s="704"/>
      <c r="G24" s="704"/>
      <c r="H24" s="704"/>
      <c r="I24" s="704"/>
      <c r="J24" s="704"/>
      <c r="K24" s="704"/>
      <c r="L24" s="705"/>
    </row>
    <row r="25" spans="1:12" ht="18" customHeight="1">
      <c r="A25" s="735"/>
      <c r="B25" s="736"/>
      <c r="C25" s="737" t="s">
        <v>179</v>
      </c>
      <c r="D25" s="703" t="s">
        <v>180</v>
      </c>
      <c r="E25" s="704"/>
      <c r="F25" s="704"/>
      <c r="G25" s="704"/>
      <c r="H25" s="704"/>
      <c r="I25" s="705"/>
      <c r="J25" s="703" t="s">
        <v>220</v>
      </c>
      <c r="K25" s="704"/>
      <c r="L25" s="705"/>
    </row>
    <row r="26" spans="1:12" ht="18" customHeight="1">
      <c r="A26" s="735"/>
      <c r="B26" s="736"/>
      <c r="C26" s="738"/>
      <c r="D26" s="706" t="s">
        <v>181</v>
      </c>
      <c r="E26" s="707"/>
      <c r="F26" s="707"/>
      <c r="G26" s="707"/>
      <c r="H26" s="707"/>
      <c r="I26" s="708"/>
      <c r="J26" s="703" t="s">
        <v>182</v>
      </c>
      <c r="K26" s="704"/>
      <c r="L26" s="705"/>
    </row>
    <row r="27" spans="1:12" ht="18" customHeight="1">
      <c r="A27" s="735"/>
      <c r="B27" s="736"/>
      <c r="C27" s="738"/>
      <c r="D27" s="703" t="s">
        <v>183</v>
      </c>
      <c r="E27" s="704"/>
      <c r="F27" s="704"/>
      <c r="G27" s="704"/>
      <c r="H27" s="704"/>
      <c r="I27" s="705"/>
      <c r="J27" s="703" t="s">
        <v>184</v>
      </c>
      <c r="K27" s="704"/>
      <c r="L27" s="705"/>
    </row>
    <row r="28" spans="1:12" ht="18" customHeight="1">
      <c r="A28" s="735"/>
      <c r="B28" s="736"/>
      <c r="C28" s="738"/>
      <c r="D28" s="740" t="s">
        <v>185</v>
      </c>
      <c r="E28" s="707"/>
      <c r="F28" s="707"/>
      <c r="G28" s="707"/>
      <c r="H28" s="707"/>
      <c r="I28" s="708"/>
      <c r="J28" s="703" t="s">
        <v>186</v>
      </c>
      <c r="K28" s="704"/>
      <c r="L28" s="705"/>
    </row>
    <row r="29" spans="1:12" ht="18" customHeight="1">
      <c r="A29" s="722"/>
      <c r="B29" s="723"/>
      <c r="C29" s="739"/>
      <c r="D29" s="700" t="s">
        <v>187</v>
      </c>
      <c r="E29" s="701"/>
      <c r="F29" s="701"/>
      <c r="G29" s="701"/>
      <c r="H29" s="701"/>
      <c r="I29" s="702"/>
      <c r="J29" s="703" t="s">
        <v>188</v>
      </c>
      <c r="K29" s="704"/>
      <c r="L29" s="705"/>
    </row>
    <row r="30" spans="1:12" ht="12.75" thickBot="1">
      <c r="A30" s="219"/>
      <c r="B30" s="220"/>
      <c r="C30" s="220"/>
      <c r="D30" s="221"/>
      <c r="E30" s="221"/>
      <c r="F30" s="221"/>
      <c r="G30" s="221"/>
      <c r="H30" s="221"/>
      <c r="I30" s="221"/>
      <c r="J30" s="221"/>
      <c r="K30" s="221"/>
      <c r="L30" s="221"/>
    </row>
    <row r="31" spans="1:7" s="224" customFormat="1" ht="11.25" thickBot="1">
      <c r="A31" s="222" t="s">
        <v>104</v>
      </c>
      <c r="B31" s="223"/>
      <c r="C31" s="224" t="s">
        <v>105</v>
      </c>
      <c r="G31" s="225"/>
    </row>
    <row r="32" spans="1:7" s="224" customFormat="1" ht="11.25" thickBot="1">
      <c r="A32" s="222"/>
      <c r="B32" s="226"/>
      <c r="C32" s="224" t="s">
        <v>106</v>
      </c>
      <c r="G32" s="225"/>
    </row>
    <row r="33" spans="1:2" s="224" customFormat="1" ht="10.5">
      <c r="A33" s="227" t="s">
        <v>107</v>
      </c>
      <c r="B33" s="224" t="s">
        <v>110</v>
      </c>
    </row>
    <row r="34" spans="1:2" s="224" customFormat="1" ht="10.5">
      <c r="A34" s="227" t="s">
        <v>109</v>
      </c>
      <c r="B34" s="224" t="s">
        <v>189</v>
      </c>
    </row>
    <row r="35" s="224" customFormat="1" ht="10.5">
      <c r="A35" s="227"/>
    </row>
    <row r="36" s="224" customFormat="1" ht="10.5">
      <c r="A36" s="227"/>
    </row>
    <row r="37" spans="1:12" ht="12">
      <c r="A37" s="219"/>
      <c r="B37" s="220"/>
      <c r="C37" s="220"/>
      <c r="D37" s="221"/>
      <c r="E37" s="221"/>
      <c r="F37" s="221"/>
      <c r="G37" s="221"/>
      <c r="H37" s="221"/>
      <c r="I37" s="221"/>
      <c r="J37" s="221"/>
      <c r="K37" s="221"/>
      <c r="L37" s="221"/>
    </row>
  </sheetData>
  <sheetProtection password="CC09" sheet="1" objects="1" scenarios="1" selectLockedCells="1"/>
  <mergeCells count="39">
    <mergeCell ref="D24:L24"/>
    <mergeCell ref="D7:L7"/>
    <mergeCell ref="D10:L10"/>
    <mergeCell ref="A23:B29"/>
    <mergeCell ref="C25:C29"/>
    <mergeCell ref="D27:I27"/>
    <mergeCell ref="J27:L27"/>
    <mergeCell ref="D28:I28"/>
    <mergeCell ref="J28:L28"/>
    <mergeCell ref="J26:L26"/>
    <mergeCell ref="D23:E23"/>
    <mergeCell ref="D6:I6"/>
    <mergeCell ref="D9:I9"/>
    <mergeCell ref="D19:L19"/>
    <mergeCell ref="D22:L22"/>
    <mergeCell ref="D21:I21"/>
    <mergeCell ref="D13:L13"/>
    <mergeCell ref="D16:L16"/>
    <mergeCell ref="F23:L23"/>
    <mergeCell ref="A1:B1"/>
    <mergeCell ref="F2:K2"/>
    <mergeCell ref="B3:L3"/>
    <mergeCell ref="D8:L8"/>
    <mergeCell ref="A4:B22"/>
    <mergeCell ref="D12:I12"/>
    <mergeCell ref="D15:I15"/>
    <mergeCell ref="D20:L20"/>
    <mergeCell ref="D18:I18"/>
    <mergeCell ref="D17:L17"/>
    <mergeCell ref="D4:E4"/>
    <mergeCell ref="F4:L4"/>
    <mergeCell ref="D5:L5"/>
    <mergeCell ref="D11:L11"/>
    <mergeCell ref="D14:L14"/>
    <mergeCell ref="D29:I29"/>
    <mergeCell ref="J29:L29"/>
    <mergeCell ref="D25:I25"/>
    <mergeCell ref="J25:L25"/>
    <mergeCell ref="D26:I26"/>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N19" sqref="N19"/>
    </sheetView>
  </sheetViews>
  <sheetFormatPr defaultColWidth="9.00390625" defaultRowHeight="13.5"/>
  <cols>
    <col min="1" max="1" width="3.125" style="198" bestFit="1" customWidth="1"/>
    <col min="2" max="2" width="4.125" style="198" customWidth="1"/>
    <col min="3" max="3" width="10.125" style="198" customWidth="1"/>
    <col min="4" max="4" width="3.25390625" style="198" customWidth="1"/>
    <col min="5" max="5" width="10.625" style="198" customWidth="1"/>
    <col min="6" max="6" width="3.125" style="198" bestFit="1" customWidth="1"/>
    <col min="7" max="7" width="19.125" style="198" customWidth="1"/>
    <col min="8" max="8" width="10.625" style="198" customWidth="1"/>
    <col min="9" max="9" width="5.625" style="198" customWidth="1"/>
    <col min="10" max="10" width="15.625" style="198" customWidth="1"/>
    <col min="11" max="11" width="5.625" style="198" bestFit="1" customWidth="1"/>
    <col min="12" max="16384" width="9.00390625" style="198" customWidth="1"/>
  </cols>
  <sheetData>
    <row r="1" ht="12.75" thickBot="1">
      <c r="A1" s="197" t="s">
        <v>201</v>
      </c>
    </row>
    <row r="2" spans="1:11" ht="15" thickBot="1">
      <c r="A2" s="199"/>
      <c r="B2" s="199"/>
      <c r="C2" s="199"/>
      <c r="D2" s="199"/>
      <c r="E2" s="199"/>
      <c r="F2" s="200"/>
      <c r="H2" s="201" t="s">
        <v>0</v>
      </c>
      <c r="I2" s="743" t="str">
        <f>'様式-共1-Ⅰ　共通（JV，CPD）'!$G$2</f>
        <v>140510131</v>
      </c>
      <c r="J2" s="744"/>
      <c r="K2" s="202"/>
    </row>
    <row r="3" spans="1:11" ht="14.25">
      <c r="A3" s="199"/>
      <c r="B3" s="199"/>
      <c r="C3" s="199"/>
      <c r="D3" s="199"/>
      <c r="E3" s="199"/>
      <c r="F3" s="200"/>
      <c r="H3" s="199"/>
      <c r="I3" s="229"/>
      <c r="J3" s="229"/>
      <c r="K3" s="229"/>
    </row>
    <row r="4" spans="1:11" ht="30" customHeight="1">
      <c r="A4" s="745" t="s">
        <v>190</v>
      </c>
      <c r="B4" s="745"/>
      <c r="C4" s="745"/>
      <c r="D4" s="745"/>
      <c r="E4" s="745"/>
      <c r="F4" s="745"/>
      <c r="G4" s="745"/>
      <c r="H4" s="745"/>
      <c r="I4" s="745"/>
      <c r="J4" s="745"/>
      <c r="K4" s="745"/>
    </row>
    <row r="5" ht="14.25" customHeight="1"/>
    <row r="6" ht="14.25" customHeight="1">
      <c r="I6" s="230" t="s">
        <v>191</v>
      </c>
    </row>
    <row r="7" ht="14.25" customHeight="1"/>
    <row r="8" ht="14.25" customHeight="1">
      <c r="B8" s="278" t="s">
        <v>192</v>
      </c>
    </row>
    <row r="9" spans="8:10" ht="14.25" customHeight="1">
      <c r="H9" s="747" t="s">
        <v>193</v>
      </c>
      <c r="I9" s="748"/>
      <c r="J9" s="748"/>
    </row>
    <row r="10" spans="8:10" ht="14.25" customHeight="1">
      <c r="H10" s="747" t="s">
        <v>194</v>
      </c>
      <c r="I10" s="748"/>
      <c r="J10" s="748"/>
    </row>
    <row r="11" spans="8:10" ht="14.25" customHeight="1">
      <c r="H11" s="747" t="s">
        <v>202</v>
      </c>
      <c r="I11" s="748"/>
      <c r="J11" s="748"/>
    </row>
    <row r="12" ht="14.25" customHeight="1"/>
    <row r="13" ht="14.25" customHeight="1"/>
    <row r="14" ht="14.25" customHeight="1">
      <c r="C14" s="230" t="s">
        <v>195</v>
      </c>
    </row>
    <row r="15" ht="14.25" customHeight="1"/>
    <row r="16" spans="1:11" ht="14.25" customHeight="1">
      <c r="A16" s="746" t="s">
        <v>196</v>
      </c>
      <c r="B16" s="746"/>
      <c r="C16" s="746"/>
      <c r="D16" s="746"/>
      <c r="E16" s="746"/>
      <c r="F16" s="746"/>
      <c r="G16" s="746"/>
      <c r="H16" s="746"/>
      <c r="I16" s="746"/>
      <c r="J16" s="746"/>
      <c r="K16" s="746"/>
    </row>
    <row r="17" ht="14.25" customHeight="1"/>
    <row r="18" spans="2:10" ht="14.25" customHeight="1">
      <c r="B18" s="749" t="s">
        <v>197</v>
      </c>
      <c r="C18" s="749"/>
      <c r="D18" s="749"/>
      <c r="E18" s="749" t="s">
        <v>198</v>
      </c>
      <c r="F18" s="749"/>
      <c r="G18" s="749"/>
      <c r="H18" s="749" t="s">
        <v>199</v>
      </c>
      <c r="I18" s="750"/>
      <c r="J18" s="231" t="s">
        <v>200</v>
      </c>
    </row>
    <row r="19" spans="2:10" ht="39.75" customHeight="1">
      <c r="B19" s="741"/>
      <c r="C19" s="741"/>
      <c r="D19" s="741"/>
      <c r="E19" s="741"/>
      <c r="F19" s="741"/>
      <c r="G19" s="741"/>
      <c r="H19" s="741"/>
      <c r="I19" s="742"/>
      <c r="J19" s="232"/>
    </row>
    <row r="20" spans="2:10" ht="39.75" customHeight="1">
      <c r="B20" s="741"/>
      <c r="C20" s="741"/>
      <c r="D20" s="741"/>
      <c r="E20" s="741"/>
      <c r="F20" s="741"/>
      <c r="G20" s="741"/>
      <c r="H20" s="741"/>
      <c r="I20" s="742"/>
      <c r="J20" s="232"/>
    </row>
    <row r="21" spans="2:10" ht="39.75" customHeight="1">
      <c r="B21" s="741"/>
      <c r="C21" s="741"/>
      <c r="D21" s="741"/>
      <c r="E21" s="741"/>
      <c r="F21" s="741"/>
      <c r="G21" s="741"/>
      <c r="H21" s="741"/>
      <c r="I21" s="742"/>
      <c r="J21" s="232"/>
    </row>
    <row r="22" spans="2:10" ht="39.75" customHeight="1">
      <c r="B22" s="741"/>
      <c r="C22" s="741"/>
      <c r="D22" s="741"/>
      <c r="E22" s="741"/>
      <c r="F22" s="741"/>
      <c r="G22" s="741"/>
      <c r="H22" s="741"/>
      <c r="I22" s="742"/>
      <c r="J22" s="232"/>
    </row>
    <row r="23" spans="2:10" ht="39.75" customHeight="1">
      <c r="B23" s="741"/>
      <c r="C23" s="741"/>
      <c r="D23" s="741"/>
      <c r="E23" s="741"/>
      <c r="F23" s="741"/>
      <c r="G23" s="741"/>
      <c r="H23" s="741"/>
      <c r="I23" s="742"/>
      <c r="J23" s="232"/>
    </row>
    <row r="24" spans="2:10" ht="39.75" customHeight="1">
      <c r="B24" s="741"/>
      <c r="C24" s="741"/>
      <c r="D24" s="741"/>
      <c r="E24" s="741"/>
      <c r="F24" s="741"/>
      <c r="G24" s="741"/>
      <c r="H24" s="741"/>
      <c r="I24" s="742"/>
      <c r="J24" s="232"/>
    </row>
    <row r="25" ht="14.25" customHeight="1"/>
    <row r="26" ht="14.25" customHeight="1"/>
    <row r="27" ht="14.25" customHeight="1"/>
    <row r="28" ht="14.25" customHeight="1"/>
    <row r="29" ht="14.25" customHeight="1"/>
    <row r="30" ht="14.25" customHeight="1"/>
  </sheetData>
  <sheetProtection/>
  <mergeCells count="27">
    <mergeCell ref="B21:D21"/>
    <mergeCell ref="E21:G21"/>
    <mergeCell ref="E18:G18"/>
    <mergeCell ref="H18:I18"/>
    <mergeCell ref="B19:D19"/>
    <mergeCell ref="E19:G19"/>
    <mergeCell ref="H19:I19"/>
    <mergeCell ref="H21:I21"/>
    <mergeCell ref="I2:J2"/>
    <mergeCell ref="B20:D20"/>
    <mergeCell ref="E20:G20"/>
    <mergeCell ref="H20:I20"/>
    <mergeCell ref="A4:K4"/>
    <mergeCell ref="A16:K16"/>
    <mergeCell ref="H9:J9"/>
    <mergeCell ref="H10:J10"/>
    <mergeCell ref="H11:J11"/>
    <mergeCell ref="B18:D18"/>
    <mergeCell ref="E22:G22"/>
    <mergeCell ref="B24:D24"/>
    <mergeCell ref="E24:G24"/>
    <mergeCell ref="H24:I24"/>
    <mergeCell ref="B23:D23"/>
    <mergeCell ref="E23:G23"/>
    <mergeCell ref="H23:I23"/>
    <mergeCell ref="H22:I22"/>
    <mergeCell ref="B22:D22"/>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2013-12-24T03:10:28Z</cp:lastPrinted>
  <dcterms:created xsi:type="dcterms:W3CDTF">2010-05-27T06:44:32Z</dcterms:created>
  <dcterms:modified xsi:type="dcterms:W3CDTF">2014-05-29T07:34:41Z</dcterms:modified>
  <cp:category/>
  <cp:version/>
  <cp:contentType/>
  <cp:contentStatus/>
</cp:coreProperties>
</file>