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2_給付係員用\15_ホームページ掲載用フォルダ\00_全施設類型\令和5年度\R6.1.99\"/>
    </mc:Choice>
  </mc:AlternateContent>
  <workbookProtection workbookAlgorithmName="SHA-512" workbookHashValue="JEbf4s4oiBoulMuCbPAdhEFlLU0DZi+JDPkXPROVTFzhPioeEGZEuJ47r+eL2X5xL3b37i5sz1ejNlVQwrOm4g==" workbookSaltValue="82MIFycB0xUC/BwIPZqRdQ==" workbookSpinCount="100000" lockStructure="1"/>
  <bookViews>
    <workbookView xWindow="0" yWindow="0" windowWidth="20490" windowHeight="7635"/>
  </bookViews>
  <sheets>
    <sheet name="一番最初に入力" sheetId="3" r:id="rId1"/>
    <sheet name="様式第1号" sheetId="4" r:id="rId2"/>
    <sheet name="請求書" sheetId="5" r:id="rId3"/>
    <sheet name="申請者と受取人口座名義が異なる場合に提出→" sheetId="8" r:id="rId4"/>
    <sheet name="委任状" sheetId="7" r:id="rId5"/>
    <sheet name="【適宜更新してください】法人情報" sheetId="6" state="hidden" r:id="rId6"/>
  </sheets>
  <definedNames>
    <definedName name="_xlnm._FilterDatabase" localSheetId="5" hidden="1">【適宜更新してください】法人情報!$A$1:$J$132</definedName>
    <definedName name="_xlnm._FilterDatabase" localSheetId="0" hidden="1">一番最初に入力!$A$18:$F$18</definedName>
    <definedName name="_xlnm.Print_Area" localSheetId="5">【適宜更新してください】法人情報!$A$1:$H$132</definedName>
    <definedName name="_xlnm.Print_Area" localSheetId="4">委任状!$A$1:$J$33</definedName>
    <definedName name="_xlnm.Print_Area" localSheetId="0">一番最初に入力!$A$1:$P$149</definedName>
    <definedName name="_xlnm.Print_Area" localSheetId="2">請求書!$A$1:$AA$43</definedName>
    <definedName name="_xlnm.Print_Area" localSheetId="1">様式第1号!$A$1:$W$44</definedName>
    <definedName name="_xlnm.Print_Titles" localSheetId="0">一番最初に入力!#REF!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7" l="1"/>
  <c r="H30" i="7"/>
  <c r="G30" i="7"/>
  <c r="F30" i="7"/>
  <c r="E30" i="7"/>
  <c r="D30" i="7"/>
  <c r="C30" i="7"/>
  <c r="D28" i="7" l="1"/>
  <c r="B28" i="7"/>
  <c r="O13" i="4"/>
  <c r="C12" i="7" s="1"/>
  <c r="H132" i="6" l="1"/>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l="1"/>
  <c r="T40" i="4" l="1"/>
  <c r="S31" i="4" l="1"/>
  <c r="S30" i="4"/>
  <c r="O12" i="4" l="1"/>
  <c r="C11" i="7" s="1"/>
  <c r="L31" i="5" l="1"/>
  <c r="L29" i="5"/>
  <c r="O11" i="4"/>
  <c r="L28" i="5" l="1"/>
  <c r="C10" i="7"/>
  <c r="K27" i="4"/>
  <c r="AH27" i="4" l="1"/>
  <c r="AG27" i="4" l="1"/>
  <c r="V5" i="5"/>
  <c r="M10" i="4"/>
  <c r="L27" i="5" s="1"/>
  <c r="M9" i="4"/>
  <c r="AF27" i="4" l="1"/>
  <c r="T5" i="5"/>
  <c r="J24" i="4"/>
  <c r="C22" i="7" s="1"/>
  <c r="J21" i="4"/>
  <c r="T1" i="4"/>
  <c r="Q42" i="4" l="1"/>
  <c r="J2" i="7"/>
  <c r="AE27" i="4"/>
  <c r="R5" i="5"/>
  <c r="W1" i="5"/>
  <c r="AD27" i="4" l="1"/>
  <c r="P5" i="5"/>
  <c r="AC27" i="4" l="1"/>
  <c r="N5" i="5"/>
  <c r="AB27" i="4" l="1"/>
  <c r="L5" i="5"/>
  <c r="AA27" i="4" l="1"/>
  <c r="J5" i="5" s="1"/>
  <c r="K5" i="5"/>
  <c r="Z27" i="4" l="1"/>
  <c r="I5" i="5" s="1"/>
</calcChain>
</file>

<file path=xl/comments1.xml><?xml version="1.0" encoding="utf-8"?>
<comments xmlns="http://schemas.openxmlformats.org/spreadsheetml/2006/main">
  <authors>
    <author>作成者</author>
    <author>仙台市</author>
  </authors>
  <commentList>
    <comment ref="A2" authorId="0" shapeId="0">
      <text>
        <r>
          <rPr>
            <b/>
            <sz val="16"/>
            <color indexed="81"/>
            <rFont val="游ゴシック"/>
            <family val="3"/>
            <charset val="128"/>
          </rPr>
          <t>捨印をお願いします。</t>
        </r>
      </text>
    </comment>
    <comment ref="U7" authorId="0" shapeId="0">
      <text>
        <r>
          <rPr>
            <b/>
            <sz val="16"/>
            <color indexed="81"/>
            <rFont val="游ゴシック"/>
            <family val="3"/>
            <charset val="128"/>
          </rPr>
          <t>申請日を記載してください。</t>
        </r>
      </text>
    </comment>
    <comment ref="O11" authorId="0" shapeId="0">
      <text>
        <r>
          <rPr>
            <b/>
            <sz val="14"/>
            <color indexed="81"/>
            <rFont val="游ゴシック"/>
            <family val="3"/>
            <charset val="128"/>
          </rPr>
          <t>自動入力された申請者情報が正しいかどうか確認し，空欄の場合や，誤りがある場合は手入力してください。
また，「代表者名」に代表役職及び代表者氏名を記載してください。</t>
        </r>
        <r>
          <rPr>
            <b/>
            <sz val="16"/>
            <color indexed="81"/>
            <rFont val="游ゴシック"/>
            <family val="3"/>
            <charset val="128"/>
          </rPr>
          <t xml:space="preserve">
</t>
        </r>
        <r>
          <rPr>
            <b/>
            <sz val="16"/>
            <color indexed="81"/>
            <rFont val="游ゴシック"/>
            <family val="3"/>
            <charset val="128"/>
          </rPr>
          <t xml:space="preserve">
</t>
        </r>
        <r>
          <rPr>
            <b/>
            <sz val="14"/>
            <color indexed="81"/>
            <rFont val="游ゴシック"/>
            <family val="3"/>
            <charset val="128"/>
          </rPr>
          <t>【例】理事長　山田　太郎
　　　代表取締役　仙台　一郎</t>
        </r>
      </text>
    </comment>
    <comment ref="T13" authorId="0" shapeId="0">
      <text>
        <r>
          <rPr>
            <b/>
            <sz val="16"/>
            <color indexed="81"/>
            <rFont val="游ゴシック"/>
            <family val="3"/>
            <charset val="128"/>
          </rPr>
          <t>押印をお願いします。</t>
        </r>
      </text>
    </comment>
    <comment ref="S30" authorId="1" shapeId="0">
      <text>
        <r>
          <rPr>
            <b/>
            <sz val="14"/>
            <color indexed="81"/>
            <rFont val="游ゴシック"/>
            <family val="3"/>
            <charset val="128"/>
          </rPr>
          <t>令和５年４月１日時点（年度途中開所の場合，事業開始日時点）の定員数に誤りがないかご確認ください。</t>
        </r>
        <r>
          <rPr>
            <b/>
            <sz val="14"/>
            <color indexed="10"/>
            <rFont val="游ゴシック"/>
            <family val="3"/>
            <charset val="128"/>
          </rPr>
          <t xml:space="preserve">
★当該定員数に誤りがある場合は、修正してください。修正した場合、その旨付箋や電話連絡等で教えてください。</t>
        </r>
      </text>
    </comment>
    <comment ref="S31" authorId="1" shapeId="0">
      <text>
        <r>
          <rPr>
            <b/>
            <sz val="14"/>
            <color indexed="10"/>
            <rFont val="游ゴシック"/>
            <family val="3"/>
            <charset val="128"/>
          </rPr>
          <t>入力不要</t>
        </r>
      </text>
    </comment>
    <comment ref="D34" authorId="1" shapeId="0">
      <text>
        <r>
          <rPr>
            <b/>
            <sz val="16"/>
            <color indexed="81"/>
            <rFont val="游ゴシック"/>
            <family val="3"/>
            <charset val="128"/>
            <scheme val="minor"/>
          </rPr>
          <t>プルダウンで確認事項の選択をお願いします。</t>
        </r>
      </text>
    </comment>
    <comment ref="T37" authorId="1" shapeId="0">
      <text>
        <r>
          <rPr>
            <b/>
            <sz val="16"/>
            <color indexed="81"/>
            <rFont val="游ゴシック"/>
            <family val="3"/>
            <charset val="128"/>
            <scheme val="minor"/>
          </rPr>
          <t>年度途中に施設等を休止又は廃止（関係法等の規定による手続を行っていない事実上の休止又は廃止を含む。）した場合や，年度途中に事業を開始する場合は，事業実施期間を修正ください。
【</t>
        </r>
        <r>
          <rPr>
            <b/>
            <sz val="14"/>
            <color indexed="81"/>
            <rFont val="游ゴシック"/>
            <family val="3"/>
            <charset val="128"/>
            <scheme val="minor"/>
          </rPr>
          <t>月数の記載について】</t>
        </r>
        <r>
          <rPr>
            <b/>
            <sz val="16"/>
            <color indexed="81"/>
            <rFont val="游ゴシック"/>
            <family val="3"/>
            <charset val="128"/>
            <scheme val="minor"/>
          </rPr>
          <t xml:space="preserve">
・</t>
        </r>
        <r>
          <rPr>
            <b/>
            <u/>
            <sz val="12"/>
            <color indexed="81"/>
            <rFont val="游ゴシック"/>
            <family val="3"/>
            <charset val="128"/>
            <scheme val="minor"/>
          </rPr>
          <t>月途中での</t>
        </r>
        <r>
          <rPr>
            <b/>
            <sz val="12"/>
            <color indexed="81"/>
            <rFont val="游ゴシック"/>
            <family val="3"/>
            <charset val="128"/>
            <scheme val="minor"/>
          </rPr>
          <t xml:space="preserve">休止又は廃止（関係法等の規定による手続を行っていない事実上の休止又は廃止を含む。）の場合，休止又は廃止月は月数に含めない。
</t>
        </r>
        <r>
          <rPr>
            <b/>
            <sz val="16"/>
            <color indexed="81"/>
            <rFont val="游ゴシック"/>
            <family val="3"/>
            <charset val="128"/>
            <scheme val="minor"/>
          </rPr>
          <t>・</t>
        </r>
        <r>
          <rPr>
            <b/>
            <u/>
            <sz val="12"/>
            <color indexed="81"/>
            <rFont val="游ゴシック"/>
            <family val="3"/>
            <charset val="128"/>
            <scheme val="minor"/>
          </rPr>
          <t>月途中での</t>
        </r>
        <r>
          <rPr>
            <b/>
            <sz val="12"/>
            <color indexed="81"/>
            <rFont val="游ゴシック"/>
            <family val="3"/>
            <charset val="128"/>
            <scheme val="minor"/>
          </rPr>
          <t>開始の場合，開始月は月数に含めない。</t>
        </r>
      </text>
    </comment>
    <comment ref="T40" authorId="0" shapeId="0">
      <text>
        <r>
          <rPr>
            <b/>
            <sz val="16"/>
            <color indexed="81"/>
            <rFont val="游ゴシック"/>
            <family val="3"/>
            <charset val="128"/>
          </rPr>
          <t>こちらの欄が「要確認」となっている場合は（申請前確認事項）を再度ご確認ください。</t>
        </r>
      </text>
    </comment>
    <comment ref="Q43" authorId="0" shapeId="0">
      <text>
        <r>
          <rPr>
            <b/>
            <sz val="16"/>
            <color indexed="81"/>
            <rFont val="游ゴシック"/>
            <family val="3"/>
            <charset val="128"/>
          </rPr>
          <t>担当者連絡先等を記載してください。</t>
        </r>
      </text>
    </comment>
  </commentList>
</comments>
</file>

<file path=xl/comments2.xml><?xml version="1.0" encoding="utf-8"?>
<comments xmlns="http://schemas.openxmlformats.org/spreadsheetml/2006/main">
  <authors>
    <author>作成者</author>
    <author>仙台市</author>
  </authors>
  <commentList>
    <comment ref="B2" authorId="0" shapeId="0">
      <text>
        <r>
          <rPr>
            <b/>
            <sz val="11"/>
            <color indexed="81"/>
            <rFont val="游ゴシック"/>
            <family val="3"/>
            <charset val="128"/>
          </rPr>
          <t>委任状が必要な施設さまにおかれましては，委任状（別添送付様式）の提出も忘れずにお願いいたします。
※　委任状は押印が必要のため，要郵送</t>
        </r>
      </text>
    </comment>
    <comment ref="V5" authorId="1" shapeId="0">
      <text>
        <r>
          <rPr>
            <b/>
            <sz val="11"/>
            <color indexed="81"/>
            <rFont val="游ゴシック"/>
            <family val="3"/>
            <charset val="128"/>
            <scheme val="minor"/>
          </rPr>
          <t>金額が合っているかご確認ください。</t>
        </r>
      </text>
    </comment>
    <comment ref="B24" authorId="0" shapeId="0">
      <text>
        <r>
          <rPr>
            <b/>
            <sz val="11"/>
            <color indexed="81"/>
            <rFont val="游ゴシック"/>
            <family val="3"/>
            <charset val="128"/>
          </rPr>
          <t>指令番号は空欄でお願いします。</t>
        </r>
      </text>
    </comment>
    <comment ref="C29" authorId="0" shapeId="0">
      <text>
        <r>
          <rPr>
            <b/>
            <sz val="11"/>
            <color indexed="81"/>
            <rFont val="游ゴシック"/>
            <family val="3"/>
            <charset val="128"/>
          </rPr>
          <t>債権者登録をしている場合，債権者番号下４桁を入力してください。</t>
        </r>
      </text>
    </comment>
    <comment ref="Y31" authorId="0" shapeId="0">
      <text>
        <r>
          <rPr>
            <b/>
            <sz val="12"/>
            <color indexed="81"/>
            <rFont val="游ゴシック"/>
            <family val="3"/>
            <charset val="128"/>
          </rPr>
          <t>Ｒ4.4.1～押印不要になりました。</t>
        </r>
      </text>
    </comment>
    <comment ref="Z32" authorId="0" shapeId="0">
      <text>
        <r>
          <rPr>
            <b/>
            <u/>
            <sz val="12"/>
            <color indexed="10"/>
            <rFont val="游ゴシック"/>
            <family val="3"/>
            <charset val="128"/>
          </rPr>
          <t>以下，口座情報の記載をお願いします。</t>
        </r>
      </text>
    </comment>
  </commentList>
</comments>
</file>

<file path=xl/comments3.xml><?xml version="1.0" encoding="utf-8"?>
<comments xmlns="http://schemas.openxmlformats.org/spreadsheetml/2006/main">
  <authors>
    <author>作成者</author>
    <author>仙台市</author>
  </authors>
  <commentList>
    <comment ref="D1" authorId="0" shapeId="0">
      <text>
        <r>
          <rPr>
            <b/>
            <sz val="22"/>
            <color indexed="81"/>
            <rFont val="MS P ゴシック"/>
            <family val="3"/>
            <charset val="128"/>
          </rPr>
          <t>捨印も押印願います。</t>
        </r>
      </text>
    </comment>
    <comment ref="B4" authorId="0" shapeId="0">
      <text>
        <r>
          <rPr>
            <b/>
            <sz val="36"/>
            <color indexed="81"/>
            <rFont val="MS P ゴシック"/>
            <family val="3"/>
            <charset val="128"/>
          </rPr>
          <t>この委任状は、
請求書に記載した振込先口座の口座名義が法人名義でない場合（保育所名での口座などの場合）のみ提出が必要です。</t>
        </r>
      </text>
    </comment>
    <comment ref="G6" authorId="1" shapeId="0">
      <text>
        <r>
          <rPr>
            <b/>
            <sz val="26"/>
            <color indexed="81"/>
            <rFont val="MS P ゴシック"/>
            <family val="3"/>
            <charset val="128"/>
          </rPr>
          <t>申請日と同日</t>
        </r>
      </text>
    </comment>
    <comment ref="C20" authorId="0" shapeId="0">
      <text>
        <r>
          <rPr>
            <b/>
            <sz val="26"/>
            <color indexed="81"/>
            <rFont val="MS P ゴシック"/>
            <family val="3"/>
            <charset val="128"/>
          </rPr>
          <t>振込先口座の名義人についてご記入ください</t>
        </r>
      </text>
    </comment>
    <comment ref="G28" authorId="0" shapeId="0">
      <text>
        <r>
          <rPr>
            <b/>
            <sz val="24"/>
            <color indexed="81"/>
            <rFont val="MS P ゴシック"/>
            <family val="3"/>
            <charset val="128"/>
          </rPr>
          <t>いずれかに〇をしてください</t>
        </r>
      </text>
    </comment>
  </commentList>
</comments>
</file>

<file path=xl/comments4.xml><?xml version="1.0" encoding="utf-8"?>
<comments xmlns="http://schemas.openxmlformats.org/spreadsheetml/2006/main">
  <authors>
    <author>仙台市</author>
  </authors>
  <commentList>
    <comment ref="F1" authorId="0" shapeId="0">
      <text>
        <r>
          <rPr>
            <b/>
            <sz val="20"/>
            <color indexed="81"/>
            <rFont val="MS P ゴシック"/>
            <family val="3"/>
            <charset val="128"/>
          </rPr>
          <t>R5.4.1時点
（年度途中開所は事業開始時点）</t>
        </r>
      </text>
    </comment>
    <comment ref="G1" authorId="0" shapeId="0">
      <text>
        <r>
          <rPr>
            <b/>
            <sz val="20"/>
            <color indexed="81"/>
            <rFont val="MS P ゴシック"/>
            <family val="3"/>
            <charset val="128"/>
          </rPr>
          <t>居宅訪問型保育事業以外は「0」記載</t>
        </r>
      </text>
    </comment>
  </commentList>
</comments>
</file>

<file path=xl/sharedStrings.xml><?xml version="1.0" encoding="utf-8"?>
<sst xmlns="http://schemas.openxmlformats.org/spreadsheetml/2006/main" count="1074" uniqueCount="623">
  <si>
    <t>□</t>
  </si>
  <si>
    <t>最初に，</t>
    <rPh sb="0" eb="2">
      <t>サイショ</t>
    </rPh>
    <phoneticPr fontId="12"/>
  </si>
  <si>
    <t>（１）</t>
    <phoneticPr fontId="12"/>
  </si>
  <si>
    <t>（２）</t>
    <phoneticPr fontId="12"/>
  </si>
  <si>
    <t>（３）</t>
    <phoneticPr fontId="12"/>
  </si>
  <si>
    <t>（４）</t>
    <phoneticPr fontId="12"/>
  </si>
  <si>
    <t>印</t>
    <phoneticPr fontId="8"/>
  </si>
  <si>
    <t>ピンク色のセルに入力</t>
    <rPh sb="3" eb="4">
      <t>イロ</t>
    </rPh>
    <rPh sb="8" eb="10">
      <t>ニュウリョク</t>
    </rPh>
    <phoneticPr fontId="8"/>
  </si>
  <si>
    <t>水色のセルを選択　してください。</t>
    <rPh sb="0" eb="2">
      <t>ミズイロ</t>
    </rPh>
    <rPh sb="6" eb="8">
      <t>センタク</t>
    </rPh>
    <phoneticPr fontId="8"/>
  </si>
  <si>
    <t>令和</t>
    <rPh sb="0" eb="2">
      <t>レイワ</t>
    </rPh>
    <phoneticPr fontId="8"/>
  </si>
  <si>
    <t>年</t>
    <rPh sb="0" eb="1">
      <t>ネン</t>
    </rPh>
    <phoneticPr fontId="8"/>
  </si>
  <si>
    <t>月</t>
    <rPh sb="0" eb="1">
      <t>ガツ</t>
    </rPh>
    <phoneticPr fontId="8"/>
  </si>
  <si>
    <t>日</t>
    <rPh sb="0" eb="1">
      <t>ニチ</t>
    </rPh>
    <phoneticPr fontId="8"/>
  </si>
  <si>
    <t>　（あて先） 仙 台 市 長</t>
    <phoneticPr fontId="12"/>
  </si>
  <si>
    <t>（施設類型：</t>
    <phoneticPr fontId="8"/>
  </si>
  <si>
    <t>）</t>
    <phoneticPr fontId="12"/>
  </si>
  <si>
    <t>（施設名：</t>
    <rPh sb="1" eb="3">
      <t>シセツ</t>
    </rPh>
    <rPh sb="3" eb="4">
      <t>メイ</t>
    </rPh>
    <phoneticPr fontId="12"/>
  </si>
  <si>
    <t>申請者</t>
    <rPh sb="0" eb="2">
      <t>シンセイ</t>
    </rPh>
    <rPh sb="2" eb="3">
      <t>シャ</t>
    </rPh>
    <phoneticPr fontId="12"/>
  </si>
  <si>
    <t xml:space="preserve">       　　　　　　　　　　　　　　</t>
    <phoneticPr fontId="12"/>
  </si>
  <si>
    <t>法人名又は氏名　</t>
    <rPh sb="0" eb="2">
      <t>ホウジン</t>
    </rPh>
    <rPh sb="2" eb="3">
      <t>メイ</t>
    </rPh>
    <rPh sb="3" eb="4">
      <t>マタ</t>
    </rPh>
    <rPh sb="5" eb="7">
      <t>シメイ</t>
    </rPh>
    <phoneticPr fontId="12"/>
  </si>
  <si>
    <t xml:space="preserve">       　       　　　　　　　　　　　　</t>
    <phoneticPr fontId="12"/>
  </si>
  <si>
    <t>代表者名</t>
    <rPh sb="0" eb="3">
      <t>ダイヒョウシャ</t>
    </rPh>
    <rPh sb="3" eb="4">
      <t>メイ</t>
    </rPh>
    <phoneticPr fontId="12"/>
  </si>
  <si>
    <t>印</t>
    <rPh sb="0" eb="1">
      <t>イン</t>
    </rPh>
    <phoneticPr fontId="12"/>
  </si>
  <si>
    <t>記</t>
    <rPh sb="0" eb="1">
      <t>キ</t>
    </rPh>
    <phoneticPr fontId="8"/>
  </si>
  <si>
    <t>１　施設等の種類</t>
    <rPh sb="2" eb="4">
      <t>シセツ</t>
    </rPh>
    <rPh sb="4" eb="5">
      <t>トウ</t>
    </rPh>
    <rPh sb="6" eb="8">
      <t>シュルイ</t>
    </rPh>
    <phoneticPr fontId="8"/>
  </si>
  <si>
    <t>２　施設等の名称</t>
    <rPh sb="2" eb="4">
      <t>シセツ</t>
    </rPh>
    <rPh sb="4" eb="5">
      <t>トウ</t>
    </rPh>
    <rPh sb="6" eb="8">
      <t>メイショウ</t>
    </rPh>
    <phoneticPr fontId="8"/>
  </si>
  <si>
    <t>３　申請額</t>
    <rPh sb="2" eb="4">
      <t>シンセイ</t>
    </rPh>
    <rPh sb="4" eb="5">
      <t>ガク</t>
    </rPh>
    <phoneticPr fontId="8"/>
  </si>
  <si>
    <t>金</t>
    <rPh sb="0" eb="1">
      <t>キン</t>
    </rPh>
    <phoneticPr fontId="8"/>
  </si>
  <si>
    <t>円</t>
    <rPh sb="0" eb="1">
      <t>エン</t>
    </rPh>
    <phoneticPr fontId="8"/>
  </si>
  <si>
    <t>施設コード</t>
    <rPh sb="0" eb="2">
      <t>シセツ</t>
    </rPh>
    <phoneticPr fontId="8"/>
  </si>
  <si>
    <t>担当者氏名</t>
    <rPh sb="0" eb="3">
      <t>タントウシャ</t>
    </rPh>
    <rPh sb="3" eb="5">
      <t>シメイ</t>
    </rPh>
    <phoneticPr fontId="8"/>
  </si>
  <si>
    <t>連絡先電話番号</t>
    <rPh sb="0" eb="2">
      <t>レンラク</t>
    </rPh>
    <rPh sb="2" eb="3">
      <t>サキ</t>
    </rPh>
    <rPh sb="3" eb="7">
      <t>デンワバンゴウ</t>
    </rPh>
    <phoneticPr fontId="8"/>
  </si>
  <si>
    <t>請　　求　　書</t>
    <rPh sb="0" eb="1">
      <t>ショウ</t>
    </rPh>
    <rPh sb="3" eb="4">
      <t>モトム</t>
    </rPh>
    <rPh sb="6" eb="7">
      <t>ショ</t>
    </rPh>
    <phoneticPr fontId="8"/>
  </si>
  <si>
    <t>金額</t>
    <rPh sb="0" eb="2">
      <t>キンガク</t>
    </rPh>
    <phoneticPr fontId="8"/>
  </si>
  <si>
    <t>千</t>
    <rPh sb="0" eb="1">
      <t>セン</t>
    </rPh>
    <phoneticPr fontId="8"/>
  </si>
  <si>
    <t>百</t>
    <rPh sb="0" eb="1">
      <t>ヒャク</t>
    </rPh>
    <phoneticPr fontId="8"/>
  </si>
  <si>
    <t>十</t>
    <rPh sb="0" eb="1">
      <t>ジュウ</t>
    </rPh>
    <phoneticPr fontId="8"/>
  </si>
  <si>
    <t>億</t>
    <rPh sb="0" eb="1">
      <t>オク</t>
    </rPh>
    <phoneticPr fontId="8"/>
  </si>
  <si>
    <t>万</t>
    <rPh sb="0" eb="1">
      <t>マン</t>
    </rPh>
    <phoneticPr fontId="8"/>
  </si>
  <si>
    <t>内　　　　　　　訳</t>
    <rPh sb="0" eb="1">
      <t>ウチ</t>
    </rPh>
    <rPh sb="8" eb="9">
      <t>ワケ</t>
    </rPh>
    <phoneticPr fontId="8"/>
  </si>
  <si>
    <t>品名</t>
    <rPh sb="0" eb="2">
      <t>ヒンメイ</t>
    </rPh>
    <phoneticPr fontId="8"/>
  </si>
  <si>
    <t>規格</t>
    <rPh sb="0" eb="2">
      <t>キカク</t>
    </rPh>
    <phoneticPr fontId="8"/>
  </si>
  <si>
    <t>単位</t>
    <rPh sb="0" eb="2">
      <t>タンイ</t>
    </rPh>
    <phoneticPr fontId="8"/>
  </si>
  <si>
    <t>数量</t>
    <rPh sb="0" eb="2">
      <t>スウリョウ</t>
    </rPh>
    <phoneticPr fontId="8"/>
  </si>
  <si>
    <t>単価</t>
    <rPh sb="0" eb="2">
      <t>タンカ</t>
    </rPh>
    <phoneticPr fontId="8"/>
  </si>
  <si>
    <t>小計</t>
    <rPh sb="0" eb="2">
      <t>ショウケイ</t>
    </rPh>
    <phoneticPr fontId="8"/>
  </si>
  <si>
    <t>消費税及び地方消費税</t>
    <rPh sb="0" eb="3">
      <t>ショウヒゼイ</t>
    </rPh>
    <rPh sb="3" eb="4">
      <t>オヨ</t>
    </rPh>
    <rPh sb="5" eb="7">
      <t>チホウ</t>
    </rPh>
    <rPh sb="7" eb="10">
      <t>ショウヒゼイ</t>
    </rPh>
    <phoneticPr fontId="8"/>
  </si>
  <si>
    <t>合計</t>
    <rPh sb="0" eb="2">
      <t>ゴウケイ</t>
    </rPh>
    <phoneticPr fontId="8"/>
  </si>
  <si>
    <t>上記（裏面）の金額を請求します。</t>
    <rPh sb="0" eb="2">
      <t>ジョウキ</t>
    </rPh>
    <rPh sb="3" eb="5">
      <t>リメン</t>
    </rPh>
    <rPh sb="7" eb="9">
      <t>キンガク</t>
    </rPh>
    <rPh sb="10" eb="12">
      <t>セイキュウ</t>
    </rPh>
    <phoneticPr fontId="8"/>
  </si>
  <si>
    <t>　（あて先）仙台市（区）長</t>
    <rPh sb="4" eb="5">
      <t>サキ</t>
    </rPh>
    <rPh sb="6" eb="9">
      <t>センダイシ</t>
    </rPh>
    <rPh sb="10" eb="11">
      <t>ク</t>
    </rPh>
    <rPh sb="12" eb="13">
      <t>チョウ</t>
    </rPh>
    <phoneticPr fontId="8"/>
  </si>
  <si>
    <t>　施設名</t>
    <rPh sb="1" eb="3">
      <t>シセツ</t>
    </rPh>
    <rPh sb="3" eb="4">
      <t>メイ</t>
    </rPh>
    <phoneticPr fontId="8"/>
  </si>
  <si>
    <t>　所在地</t>
    <rPh sb="1" eb="4">
      <t>ショザイチ</t>
    </rPh>
    <phoneticPr fontId="8"/>
  </si>
  <si>
    <t>登録債権者ですので指定した方法でお支払いください。</t>
    <rPh sb="0" eb="2">
      <t>トウロク</t>
    </rPh>
    <rPh sb="2" eb="5">
      <t>サイケンシャ</t>
    </rPh>
    <rPh sb="9" eb="11">
      <t>シテイ</t>
    </rPh>
    <rPh sb="13" eb="15">
      <t>ホウホウ</t>
    </rPh>
    <rPh sb="17" eb="19">
      <t>シハラ</t>
    </rPh>
    <phoneticPr fontId="8"/>
  </si>
  <si>
    <t>　法人名</t>
    <rPh sb="1" eb="3">
      <t>ホウジン</t>
    </rPh>
    <rPh sb="3" eb="4">
      <t>メイ</t>
    </rPh>
    <phoneticPr fontId="8"/>
  </si>
  <si>
    <t>（債権者電話番号下4桁）</t>
    <rPh sb="1" eb="4">
      <t>サイケンシャ</t>
    </rPh>
    <rPh sb="4" eb="6">
      <t>デンワ</t>
    </rPh>
    <rPh sb="6" eb="8">
      <t>バンゴウ</t>
    </rPh>
    <rPh sb="8" eb="9">
      <t>シモ</t>
    </rPh>
    <rPh sb="10" eb="11">
      <t>ケタ</t>
    </rPh>
    <phoneticPr fontId="8"/>
  </si>
  <si>
    <t>　設置者名</t>
    <rPh sb="1" eb="4">
      <t>セッチシャ</t>
    </rPh>
    <rPh sb="4" eb="5">
      <t>メイ</t>
    </rPh>
    <phoneticPr fontId="8"/>
  </si>
  <si>
    <t>振込先銀行</t>
    <rPh sb="0" eb="3">
      <t>フリコミサキ</t>
    </rPh>
    <rPh sb="3" eb="5">
      <t>ギンコウ</t>
    </rPh>
    <phoneticPr fontId="8"/>
  </si>
  <si>
    <t>銀行</t>
    <rPh sb="0" eb="2">
      <t>ギンコウ</t>
    </rPh>
    <phoneticPr fontId="8"/>
  </si>
  <si>
    <t>店</t>
    <rPh sb="0" eb="1">
      <t>ミセ</t>
    </rPh>
    <phoneticPr fontId="8"/>
  </si>
  <si>
    <t>口座を複数登録していますので</t>
    <rPh sb="0" eb="2">
      <t>コウザ</t>
    </rPh>
    <rPh sb="3" eb="5">
      <t>フクスウ</t>
    </rPh>
    <rPh sb="5" eb="7">
      <t>トウロク</t>
    </rPh>
    <phoneticPr fontId="8"/>
  </si>
  <si>
    <t>右のとおり振込してください。</t>
    <rPh sb="0" eb="1">
      <t>ミギ</t>
    </rPh>
    <rPh sb="5" eb="6">
      <t>フ</t>
    </rPh>
    <rPh sb="6" eb="7">
      <t>コ</t>
    </rPh>
    <phoneticPr fontId="8"/>
  </si>
  <si>
    <t>登録していませんので</t>
    <rPh sb="0" eb="2">
      <t>トウロク</t>
    </rPh>
    <phoneticPr fontId="8"/>
  </si>
  <si>
    <t>普通</t>
    <rPh sb="0" eb="2">
      <t>フツウ</t>
    </rPh>
    <phoneticPr fontId="8"/>
  </si>
  <si>
    <t>口座
番号</t>
    <rPh sb="0" eb="2">
      <t>コウザ</t>
    </rPh>
    <rPh sb="3" eb="5">
      <t>バンゴウ</t>
    </rPh>
    <phoneticPr fontId="8"/>
  </si>
  <si>
    <t>（上記のいずれかに☑印をつけてください）</t>
    <rPh sb="1" eb="3">
      <t>ジョウキ</t>
    </rPh>
    <rPh sb="10" eb="11">
      <t>ジルシ</t>
    </rPh>
    <phoneticPr fontId="8"/>
  </si>
  <si>
    <t>当座</t>
    <rPh sb="0" eb="2">
      <t>トウザ</t>
    </rPh>
    <phoneticPr fontId="8"/>
  </si>
  <si>
    <t>口座名義</t>
    <rPh sb="0" eb="2">
      <t>コウザ</t>
    </rPh>
    <rPh sb="2" eb="4">
      <t>メイギ</t>
    </rPh>
    <phoneticPr fontId="8"/>
  </si>
  <si>
    <t>フリガナ</t>
    <phoneticPr fontId="8"/>
  </si>
  <si>
    <t>注</t>
    <rPh sb="0" eb="1">
      <t>チュウ</t>
    </rPh>
    <phoneticPr fontId="8"/>
  </si>
  <si>
    <t>1　金額は，アラビア数字で記入してください。</t>
    <rPh sb="2" eb="4">
      <t>キンガク</t>
    </rPh>
    <rPh sb="10" eb="12">
      <t>スウジ</t>
    </rPh>
    <rPh sb="13" eb="15">
      <t>キニュウ</t>
    </rPh>
    <phoneticPr fontId="8"/>
  </si>
  <si>
    <t>2　首標金額の訂正は認めません。</t>
    <rPh sb="2" eb="3">
      <t>クビ</t>
    </rPh>
    <rPh sb="3" eb="4">
      <t>ヒョウ</t>
    </rPh>
    <rPh sb="4" eb="6">
      <t>キンガク</t>
    </rPh>
    <rPh sb="7" eb="9">
      <t>テイセイ</t>
    </rPh>
    <rPh sb="10" eb="11">
      <t>ミト</t>
    </rPh>
    <phoneticPr fontId="8"/>
  </si>
  <si>
    <t>3　首標金額の一桁上位の欄に\印を記入してください。</t>
    <rPh sb="2" eb="3">
      <t>クビ</t>
    </rPh>
    <rPh sb="3" eb="4">
      <t>ヒョウ</t>
    </rPh>
    <rPh sb="4" eb="6">
      <t>キンガク</t>
    </rPh>
    <rPh sb="7" eb="9">
      <t>ヒトケタ</t>
    </rPh>
    <rPh sb="9" eb="11">
      <t>ジョウイ</t>
    </rPh>
    <rPh sb="12" eb="13">
      <t>ラン</t>
    </rPh>
    <rPh sb="15" eb="16">
      <t>シルシ</t>
    </rPh>
    <rPh sb="17" eb="19">
      <t>キニュウ</t>
    </rPh>
    <phoneticPr fontId="8"/>
  </si>
  <si>
    <t>設置者住所</t>
    <rPh sb="0" eb="3">
      <t>セッチシャ</t>
    </rPh>
    <rPh sb="3" eb="5">
      <t>ジュウショ</t>
    </rPh>
    <phoneticPr fontId="7"/>
  </si>
  <si>
    <t>設置者</t>
    <rPh sb="0" eb="3">
      <t>セッチシャ</t>
    </rPh>
    <phoneticPr fontId="7"/>
  </si>
  <si>
    <t>様式第１号</t>
    <rPh sb="0" eb="2">
      <t>ヨウシキ</t>
    </rPh>
    <rPh sb="2" eb="3">
      <t>ダイ</t>
    </rPh>
    <rPh sb="4" eb="5">
      <t>ゴウ</t>
    </rPh>
    <phoneticPr fontId="12"/>
  </si>
  <si>
    <t>仙台市青葉区片平2-1-1</t>
  </si>
  <si>
    <t>仙台市青葉区花京院2-1-65-6F</t>
  </si>
  <si>
    <t>仙台市若林区六丁の目西町3-41</t>
  </si>
  <si>
    <t>仙台市青葉区北山3-9-20</t>
  </si>
  <si>
    <t>所在地又は住所</t>
    <rPh sb="0" eb="3">
      <t>ショザイチ</t>
    </rPh>
    <rPh sb="3" eb="4">
      <t>マタ</t>
    </rPh>
    <rPh sb="5" eb="7">
      <t>ジュウショ</t>
    </rPh>
    <phoneticPr fontId="12"/>
  </si>
  <si>
    <t>４　申請額の内訳</t>
    <rPh sb="2" eb="5">
      <t>シンセイガク</t>
    </rPh>
    <rPh sb="6" eb="8">
      <t>ウチワケ</t>
    </rPh>
    <phoneticPr fontId="8"/>
  </si>
  <si>
    <t>（申請前確認事項）</t>
    <phoneticPr fontId="2"/>
  </si>
  <si>
    <t>下記について，ご確認及びご理解の上，チェック（☑）をし，この申請書を提出してください。</t>
    <phoneticPr fontId="2"/>
  </si>
  <si>
    <t>価格高騰の影響により，施設等の電気・ガス等に係る費用が上昇している。</t>
    <phoneticPr fontId="2"/>
  </si>
  <si>
    <t>～</t>
    <phoneticPr fontId="2"/>
  </si>
  <si>
    <t>補助単価</t>
    <phoneticPr fontId="2"/>
  </si>
  <si>
    <t>円</t>
    <rPh sb="0" eb="1">
      <t>エン</t>
    </rPh>
    <phoneticPr fontId="2"/>
  </si>
  <si>
    <t>×</t>
    <phoneticPr fontId="2"/>
  </si>
  <si>
    <t>定員数</t>
    <rPh sb="0" eb="3">
      <t>テイインスウ</t>
    </rPh>
    <phoneticPr fontId="2"/>
  </si>
  <si>
    <t>人</t>
    <rPh sb="0" eb="1">
      <t>ニン</t>
    </rPh>
    <phoneticPr fontId="2"/>
  </si>
  <si>
    <t>100,000,000の位</t>
    <rPh sb="12" eb="13">
      <t>クライ</t>
    </rPh>
    <phoneticPr fontId="1"/>
  </si>
  <si>
    <t>10,000,000の位</t>
    <rPh sb="11" eb="12">
      <t>クライ</t>
    </rPh>
    <phoneticPr fontId="1"/>
  </si>
  <si>
    <t>1,000,000の位</t>
    <rPh sb="10" eb="11">
      <t>クライ</t>
    </rPh>
    <phoneticPr fontId="1"/>
  </si>
  <si>
    <t>100,000の位</t>
    <rPh sb="8" eb="9">
      <t>クライ</t>
    </rPh>
    <phoneticPr fontId="1"/>
  </si>
  <si>
    <t>10,000の位</t>
    <rPh sb="7" eb="8">
      <t>クライ</t>
    </rPh>
    <phoneticPr fontId="1"/>
  </si>
  <si>
    <t>1,000の位</t>
    <rPh sb="6" eb="7">
      <t>クライ</t>
    </rPh>
    <phoneticPr fontId="1"/>
  </si>
  <si>
    <t>100の位</t>
    <rPh sb="4" eb="5">
      <t>クライ</t>
    </rPh>
    <phoneticPr fontId="1"/>
  </si>
  <si>
    <t>10の位</t>
    <rPh sb="3" eb="4">
      <t>クライ</t>
    </rPh>
    <phoneticPr fontId="1"/>
  </si>
  <si>
    <t>1の位</t>
    <rPh sb="2" eb="3">
      <t>クライ</t>
    </rPh>
    <phoneticPr fontId="1"/>
  </si>
  <si>
    <t>確認欄：</t>
    <rPh sb="0" eb="2">
      <t>カクニン</t>
    </rPh>
    <rPh sb="2" eb="3">
      <t>ラン</t>
    </rPh>
    <phoneticPr fontId="8"/>
  </si>
  <si>
    <t>施設CD</t>
    <rPh sb="0" eb="2">
      <t>シセツ</t>
    </rPh>
    <phoneticPr fontId="9"/>
  </si>
  <si>
    <t>施設類型</t>
    <rPh sb="0" eb="2">
      <t>シセツ</t>
    </rPh>
    <rPh sb="2" eb="4">
      <t>ルイケイ</t>
    </rPh>
    <phoneticPr fontId="9"/>
  </si>
  <si>
    <t>施設名</t>
    <rPh sb="0" eb="2">
      <t>シセツ</t>
    </rPh>
    <rPh sb="2" eb="3">
      <t>メイ</t>
    </rPh>
    <phoneticPr fontId="9"/>
  </si>
  <si>
    <t>定員数</t>
    <rPh sb="0" eb="2">
      <t>テイイン</t>
    </rPh>
    <rPh sb="2" eb="3">
      <t>スウ</t>
    </rPh>
    <phoneticPr fontId="7"/>
  </si>
  <si>
    <t>※　事業実施期間（予定）　：</t>
    <rPh sb="2" eb="4">
      <t>ジギョウ</t>
    </rPh>
    <rPh sb="4" eb="6">
      <t>ジッシ</t>
    </rPh>
    <rPh sb="6" eb="8">
      <t>キカン</t>
    </rPh>
    <rPh sb="9" eb="11">
      <t>ヨテイ</t>
    </rPh>
    <phoneticPr fontId="2"/>
  </si>
  <si>
    <t>(</t>
    <phoneticPr fontId="2"/>
  </si>
  <si>
    <t>12</t>
    <phoneticPr fontId="2"/>
  </si>
  <si>
    <t>ヶ月）</t>
    <phoneticPr fontId="2"/>
  </si>
  <si>
    <t>　【令和５年度仙台市児童福祉施設等電気・ガス等価格高騰対策事業補助金交付申請書】作成の手引き</t>
    <rPh sb="2" eb="4">
      <t>レイワ</t>
    </rPh>
    <rPh sb="5" eb="7">
      <t>ネンド</t>
    </rPh>
    <rPh sb="7" eb="10">
      <t>センダイシ</t>
    </rPh>
    <rPh sb="10" eb="12">
      <t>ジドウ</t>
    </rPh>
    <rPh sb="12" eb="14">
      <t>フクシ</t>
    </rPh>
    <rPh sb="14" eb="16">
      <t>シセツ</t>
    </rPh>
    <rPh sb="16" eb="17">
      <t>トウ</t>
    </rPh>
    <rPh sb="17" eb="19">
      <t>デンキ</t>
    </rPh>
    <rPh sb="22" eb="23">
      <t>トウ</t>
    </rPh>
    <rPh sb="23" eb="25">
      <t>カカク</t>
    </rPh>
    <rPh sb="25" eb="27">
      <t>コウトウ</t>
    </rPh>
    <rPh sb="27" eb="29">
      <t>タイサク</t>
    </rPh>
    <rPh sb="29" eb="31">
      <t>ジギョウ</t>
    </rPh>
    <rPh sb="31" eb="34">
      <t>ホジョキン</t>
    </rPh>
    <rPh sb="34" eb="36">
      <t>コウフ</t>
    </rPh>
    <rPh sb="36" eb="38">
      <t>シンセイ</t>
    </rPh>
    <rPh sb="38" eb="39">
      <t>ショ</t>
    </rPh>
    <rPh sb="40" eb="42">
      <t>サクセイ</t>
    </rPh>
    <rPh sb="43" eb="45">
      <t>テビ</t>
    </rPh>
    <phoneticPr fontId="12"/>
  </si>
  <si>
    <t>令和５年度仙台市児童福祉施設等電気・ガス等価格高騰対策事業補助金交付申請書</t>
    <rPh sb="0" eb="2">
      <t>レイワ</t>
    </rPh>
    <rPh sb="3" eb="5">
      <t>ネンド</t>
    </rPh>
    <rPh sb="5" eb="8">
      <t>センダイシ</t>
    </rPh>
    <rPh sb="8" eb="10">
      <t>ジドウ</t>
    </rPh>
    <rPh sb="10" eb="12">
      <t>フクシ</t>
    </rPh>
    <rPh sb="12" eb="14">
      <t>シセツ</t>
    </rPh>
    <rPh sb="14" eb="15">
      <t>トウ</t>
    </rPh>
    <rPh sb="15" eb="17">
      <t>デンキ</t>
    </rPh>
    <rPh sb="20" eb="21">
      <t>トウ</t>
    </rPh>
    <rPh sb="21" eb="23">
      <t>カカク</t>
    </rPh>
    <rPh sb="23" eb="25">
      <t>コウトウ</t>
    </rPh>
    <rPh sb="25" eb="27">
      <t>タイサク</t>
    </rPh>
    <rPh sb="27" eb="29">
      <t>ジギョウ</t>
    </rPh>
    <rPh sb="29" eb="32">
      <t>ホジョキン</t>
    </rPh>
    <rPh sb="32" eb="34">
      <t>コウフ</t>
    </rPh>
    <rPh sb="34" eb="36">
      <t>シンセイ</t>
    </rPh>
    <rPh sb="36" eb="37">
      <t>ショ</t>
    </rPh>
    <phoneticPr fontId="8"/>
  </si>
  <si>
    <t>6</t>
    <phoneticPr fontId="2"/>
  </si>
  <si>
    <t>この申請を行う時点で，令和５年４月１日から令和６年３月31日までの補助対象期間のうち，事業実施期間（予定）は下記のとおりである。</t>
    <rPh sb="33" eb="35">
      <t>ホジョ</t>
    </rPh>
    <rPh sb="35" eb="37">
      <t>タイショウ</t>
    </rPh>
    <rPh sb="37" eb="39">
      <t>キカン</t>
    </rPh>
    <rPh sb="43" eb="45">
      <t>ジギョウ</t>
    </rPh>
    <rPh sb="45" eb="47">
      <t>ジッシ</t>
    </rPh>
    <rPh sb="47" eb="49">
      <t>キカン</t>
    </rPh>
    <rPh sb="50" eb="52">
      <t>ヨテイ</t>
    </rPh>
    <rPh sb="54" eb="56">
      <t>カキ</t>
    </rPh>
    <phoneticPr fontId="2"/>
  </si>
  <si>
    <t>今後，令和６年３月30日までに施設等を休止又は廃止した場合，既に補助金が交付されているときは補助金の一部又は全部を返還しなければならない。</t>
    <phoneticPr fontId="2"/>
  </si>
  <si>
    <t>令和５年４月１日又は事業開始日から令和６年３月31日又は事業休止・廃止日までに電気・ガス等に要した費用の領収書等は，この補助金の交付を受けた年度の翌年度から５年間保存しなければならない。</t>
    <phoneticPr fontId="2"/>
  </si>
  <si>
    <t>台数</t>
    <rPh sb="0" eb="2">
      <t>ダイスウ</t>
    </rPh>
    <phoneticPr fontId="2"/>
  </si>
  <si>
    <t>台</t>
    <rPh sb="0" eb="1">
      <t>ダイ</t>
    </rPh>
    <phoneticPr fontId="2"/>
  </si>
  <si>
    <t>　標記の補助金の交付を受けたいので，仙台市補助金等交付規則第３条第１項及び令和５年度仙台市児童福祉施設等電気・ガス等価格高騰対策事業補助金交付要綱第７条第１項の規定により，下記のとおり申請します。</t>
    <rPh sb="37" eb="39">
      <t>レイワ</t>
    </rPh>
    <rPh sb="40" eb="42">
      <t>ネンド</t>
    </rPh>
    <phoneticPr fontId="8"/>
  </si>
  <si>
    <t>台数</t>
    <rPh sb="0" eb="2">
      <t>ダイスウ</t>
    </rPh>
    <phoneticPr fontId="7"/>
  </si>
  <si>
    <t>ただし，　令和５年度仙台市児童福祉施設等電気・ガス等価格高騰対策事業補助金　　として</t>
    <rPh sb="5" eb="7">
      <t>レイワ</t>
    </rPh>
    <rPh sb="8" eb="10">
      <t>ネンド</t>
    </rPh>
    <rPh sb="10" eb="13">
      <t>センダイシ</t>
    </rPh>
    <rPh sb="13" eb="15">
      <t>ジドウ</t>
    </rPh>
    <rPh sb="15" eb="17">
      <t>フクシ</t>
    </rPh>
    <rPh sb="17" eb="19">
      <t>シセツ</t>
    </rPh>
    <rPh sb="19" eb="20">
      <t>トウ</t>
    </rPh>
    <rPh sb="20" eb="22">
      <t>デンキ</t>
    </rPh>
    <rPh sb="25" eb="26">
      <t>トウ</t>
    </rPh>
    <rPh sb="26" eb="28">
      <t>カカク</t>
    </rPh>
    <rPh sb="28" eb="30">
      <t>コウトウ</t>
    </rPh>
    <rPh sb="30" eb="32">
      <t>タイサク</t>
    </rPh>
    <rPh sb="32" eb="34">
      <t>ジギョウ</t>
    </rPh>
    <rPh sb="34" eb="37">
      <t>ホジョキン</t>
    </rPh>
    <phoneticPr fontId="8"/>
  </si>
  <si>
    <t>仙台市若林区東八番丁183</t>
  </si>
  <si>
    <t>施設コードを入力してください。施設コードは下記施設コード一覧に記載しております。</t>
    <rPh sb="0" eb="2">
      <t>シセツ</t>
    </rPh>
    <rPh sb="6" eb="8">
      <t>ニュウリョク</t>
    </rPh>
    <rPh sb="21" eb="23">
      <t>カキ</t>
    </rPh>
    <rPh sb="23" eb="25">
      <t>シセツ</t>
    </rPh>
    <rPh sb="28" eb="30">
      <t>イチラン</t>
    </rPh>
    <phoneticPr fontId="12"/>
  </si>
  <si>
    <r>
      <t xml:space="preserve">様式第１号のピンク色のセルに入力及び水色のセルをプルダウン選択し，申請日，代表者名，担当者連絡先等の必要事項を記載してください。
</t>
    </r>
    <r>
      <rPr>
        <sz val="12"/>
        <color theme="8" tint="-0.249977111117893"/>
        <rFont val="游ゴシック"/>
        <family val="3"/>
        <charset val="128"/>
      </rPr>
      <t>※　</t>
    </r>
    <r>
      <rPr>
        <b/>
        <u/>
        <sz val="12"/>
        <color theme="8" tint="-0.249977111117893"/>
        <rFont val="游ゴシック"/>
        <family val="3"/>
        <charset val="128"/>
      </rPr>
      <t>「申請前確認事項」の選択がない場合は，申請額が出力されないようになっておりますのでご注意ください。</t>
    </r>
    <rPh sb="0" eb="2">
      <t>ヨウシキ</t>
    </rPh>
    <rPh sb="2" eb="3">
      <t>ダイ</t>
    </rPh>
    <rPh sb="4" eb="5">
      <t>ゴウ</t>
    </rPh>
    <rPh sb="9" eb="10">
      <t>イロ</t>
    </rPh>
    <rPh sb="14" eb="16">
      <t>ニュウリョク</t>
    </rPh>
    <rPh sb="16" eb="17">
      <t>オヨ</t>
    </rPh>
    <rPh sb="18" eb="20">
      <t>ミズイロ</t>
    </rPh>
    <rPh sb="29" eb="31">
      <t>センタク</t>
    </rPh>
    <rPh sb="33" eb="35">
      <t>シンセイ</t>
    </rPh>
    <rPh sb="35" eb="36">
      <t>ビ</t>
    </rPh>
    <rPh sb="37" eb="40">
      <t>ダイヒョウシャ</t>
    </rPh>
    <rPh sb="40" eb="41">
      <t>メイ</t>
    </rPh>
    <rPh sb="42" eb="45">
      <t>タントウシャ</t>
    </rPh>
    <rPh sb="45" eb="48">
      <t>レンラクサキ</t>
    </rPh>
    <rPh sb="48" eb="49">
      <t>トウ</t>
    </rPh>
    <rPh sb="50" eb="52">
      <t>ヒツヨウ</t>
    </rPh>
    <rPh sb="52" eb="54">
      <t>ジコウ</t>
    </rPh>
    <rPh sb="55" eb="57">
      <t>キサイ</t>
    </rPh>
    <phoneticPr fontId="12"/>
  </si>
  <si>
    <r>
      <t>請求書シートに自動で金額等が反映されます。</t>
    </r>
    <r>
      <rPr>
        <b/>
        <u/>
        <sz val="14"/>
        <color theme="1"/>
        <rFont val="游ゴシック"/>
        <family val="3"/>
        <charset val="128"/>
      </rPr>
      <t>金額等に誤りがないことを確認し，</t>
    </r>
    <r>
      <rPr>
        <b/>
        <u/>
        <sz val="14"/>
        <color rgb="FFFF0000"/>
        <rFont val="游ゴシック"/>
        <family val="3"/>
        <charset val="128"/>
      </rPr>
      <t>口座情報等を記載してください。</t>
    </r>
    <rPh sb="0" eb="3">
      <t>セイキュウショ</t>
    </rPh>
    <rPh sb="7" eb="9">
      <t>ジドウ</t>
    </rPh>
    <rPh sb="10" eb="12">
      <t>キンガク</t>
    </rPh>
    <rPh sb="12" eb="13">
      <t>ナド</t>
    </rPh>
    <rPh sb="14" eb="16">
      <t>ハンエイ</t>
    </rPh>
    <rPh sb="21" eb="23">
      <t>キンガク</t>
    </rPh>
    <rPh sb="23" eb="24">
      <t>トウ</t>
    </rPh>
    <rPh sb="25" eb="26">
      <t>アヤマ</t>
    </rPh>
    <rPh sb="33" eb="35">
      <t>カクニン</t>
    </rPh>
    <rPh sb="37" eb="39">
      <t>コウザ</t>
    </rPh>
    <rPh sb="39" eb="41">
      <t>ジョウホウ</t>
    </rPh>
    <rPh sb="41" eb="42">
      <t>ナド</t>
    </rPh>
    <rPh sb="43" eb="45">
      <t>キサイ</t>
    </rPh>
    <phoneticPr fontId="8"/>
  </si>
  <si>
    <t>これによって，様式第１号に自動的に事業者情報や定員数，申請額等が入力されます。内容に誤りがないかご確認ください。</t>
    <rPh sb="17" eb="20">
      <t>ジギョウシャ</t>
    </rPh>
    <phoneticPr fontId="12"/>
  </si>
  <si>
    <r>
      <rPr>
        <sz val="12"/>
        <color theme="1"/>
        <rFont val="游ゴシック"/>
        <family val="3"/>
        <charset val="128"/>
      </rPr>
      <t>最後に，様式第１号の申請日，事業者名，申請額等に間違いがないことを再度確認して，様式第１号，請求書を印刷したうえ，</t>
    </r>
    <r>
      <rPr>
        <b/>
        <sz val="12"/>
        <color rgb="FFFF0000"/>
        <rFont val="游ゴシック"/>
        <family val="3"/>
        <charset val="128"/>
      </rPr>
      <t>様式第１号に押印し（捨印もお願いします）</t>
    </r>
    <r>
      <rPr>
        <sz val="12"/>
        <color theme="1"/>
        <rFont val="游ゴシック"/>
        <family val="3"/>
        <charset val="128"/>
      </rPr>
      <t xml:space="preserve">ご提出ください。
</t>
    </r>
    <r>
      <rPr>
        <sz val="12"/>
        <color theme="8" tint="-0.249977111117893"/>
        <rFont val="游ゴシック"/>
        <family val="3"/>
        <charset val="128"/>
      </rPr>
      <t>※　請求書についても忘れずに印刷し，様式第１号とあわせてご提出ください。
※　申請者と口座名義が異なるなど委任状が必要な場合は，委任状（別添送付様式，要押印）の提出も忘れずにお願いいたします。</t>
    </r>
    <rPh sb="0" eb="2">
      <t>サイゴ</t>
    </rPh>
    <rPh sb="4" eb="6">
      <t>ヨウシキ</t>
    </rPh>
    <rPh sb="10" eb="12">
      <t>シンセイ</t>
    </rPh>
    <rPh sb="12" eb="13">
      <t>ビ</t>
    </rPh>
    <rPh sb="14" eb="17">
      <t>ジギョウシャ</t>
    </rPh>
    <rPh sb="17" eb="18">
      <t>メイ</t>
    </rPh>
    <rPh sb="19" eb="21">
      <t>シンセイ</t>
    </rPh>
    <rPh sb="21" eb="22">
      <t>ガク</t>
    </rPh>
    <rPh sb="22" eb="23">
      <t>トウ</t>
    </rPh>
    <rPh sb="24" eb="26">
      <t>マチガ</t>
    </rPh>
    <rPh sb="33" eb="35">
      <t>サイド</t>
    </rPh>
    <rPh sb="35" eb="37">
      <t>カクニン</t>
    </rPh>
    <rPh sb="40" eb="42">
      <t>ヨウシキ</t>
    </rPh>
    <rPh sb="42" eb="43">
      <t>ダイ</t>
    </rPh>
    <rPh sb="44" eb="45">
      <t>ゴウ</t>
    </rPh>
    <rPh sb="46" eb="49">
      <t>セイキュウショ</t>
    </rPh>
    <rPh sb="50" eb="52">
      <t>インサツ</t>
    </rPh>
    <rPh sb="57" eb="59">
      <t>ヨウシキ</t>
    </rPh>
    <rPh sb="59" eb="60">
      <t>ダイ</t>
    </rPh>
    <rPh sb="61" eb="62">
      <t>ゴウ</t>
    </rPh>
    <rPh sb="63" eb="65">
      <t>オウイン</t>
    </rPh>
    <rPh sb="67" eb="69">
      <t>ステイン</t>
    </rPh>
    <rPh sb="71" eb="72">
      <t>ネガ</t>
    </rPh>
    <rPh sb="78" eb="80">
      <t>テイシュツ</t>
    </rPh>
    <rPh sb="96" eb="97">
      <t>ワス</t>
    </rPh>
    <rPh sb="125" eb="128">
      <t>シンセイシャ</t>
    </rPh>
    <rPh sb="129" eb="131">
      <t>コウザ</t>
    </rPh>
    <rPh sb="131" eb="133">
      <t>メイギ</t>
    </rPh>
    <rPh sb="134" eb="135">
      <t>コト</t>
    </rPh>
    <rPh sb="146" eb="148">
      <t>バアイ</t>
    </rPh>
    <rPh sb="161" eb="162">
      <t>ヨウ</t>
    </rPh>
    <rPh sb="162" eb="164">
      <t>オウイン</t>
    </rPh>
    <phoneticPr fontId="12"/>
  </si>
  <si>
    <t>岩切病院きっずるーむ・トトロ</t>
    <rPh sb="0" eb="2">
      <t>イワキリ</t>
    </rPh>
    <rPh sb="2" eb="4">
      <t>ビョウイン</t>
    </rPh>
    <phoneticPr fontId="2"/>
  </si>
  <si>
    <t>仙台医療センター ひまわり保育園</t>
    <rPh sb="0" eb="2">
      <t>センダイ</t>
    </rPh>
    <rPh sb="2" eb="4">
      <t>イリョウ</t>
    </rPh>
    <rPh sb="13" eb="16">
      <t>ホイクエン</t>
    </rPh>
    <phoneticPr fontId="2"/>
  </si>
  <si>
    <t>独立行政法人国立病院機構仙台西多賀病院さくら保育園</t>
    <rPh sb="0" eb="2">
      <t>ドクリツ</t>
    </rPh>
    <rPh sb="2" eb="4">
      <t>ギョウセイ</t>
    </rPh>
    <rPh sb="4" eb="6">
      <t>ホウジン</t>
    </rPh>
    <rPh sb="6" eb="8">
      <t>コクリツ</t>
    </rPh>
    <rPh sb="8" eb="10">
      <t>ビョウイン</t>
    </rPh>
    <rPh sb="10" eb="12">
      <t>キコウ</t>
    </rPh>
    <rPh sb="12" eb="14">
      <t>センダイ</t>
    </rPh>
    <rPh sb="14" eb="15">
      <t>ニシ</t>
    </rPh>
    <rPh sb="15" eb="17">
      <t>タガ</t>
    </rPh>
    <rPh sb="17" eb="19">
      <t>ビョウイン</t>
    </rPh>
    <rPh sb="22" eb="25">
      <t>ホイクエン</t>
    </rPh>
    <phoneticPr fontId="2"/>
  </si>
  <si>
    <t>独立行政法人地域医療機能推進機構仙台病院やまびこ保育園</t>
    <rPh sb="0" eb="2">
      <t>ドクリツ</t>
    </rPh>
    <rPh sb="2" eb="4">
      <t>ギョウセイ</t>
    </rPh>
    <rPh sb="4" eb="6">
      <t>ホウジン</t>
    </rPh>
    <rPh sb="6" eb="8">
      <t>チイキ</t>
    </rPh>
    <rPh sb="8" eb="10">
      <t>イリョウ</t>
    </rPh>
    <rPh sb="10" eb="12">
      <t>キノウ</t>
    </rPh>
    <rPh sb="12" eb="14">
      <t>スイシン</t>
    </rPh>
    <rPh sb="14" eb="16">
      <t>キコウ</t>
    </rPh>
    <rPh sb="16" eb="18">
      <t>センダイ</t>
    </rPh>
    <rPh sb="18" eb="20">
      <t>ビョウイン</t>
    </rPh>
    <rPh sb="24" eb="27">
      <t>ホイクエン</t>
    </rPh>
    <phoneticPr fontId="2"/>
  </si>
  <si>
    <t>医療法人徳洲会　仙台徳洲会病院おひさま保育園</t>
    <rPh sb="0" eb="2">
      <t>イリョウ</t>
    </rPh>
    <rPh sb="2" eb="4">
      <t>ホウジン</t>
    </rPh>
    <rPh sb="4" eb="7">
      <t>トクシュウカイ</t>
    </rPh>
    <rPh sb="8" eb="10">
      <t>センダイ</t>
    </rPh>
    <rPh sb="10" eb="11">
      <t>トク</t>
    </rPh>
    <rPh sb="11" eb="12">
      <t>シュウ</t>
    </rPh>
    <rPh sb="12" eb="13">
      <t>カイ</t>
    </rPh>
    <rPh sb="13" eb="15">
      <t>ビョウイン</t>
    </rPh>
    <rPh sb="19" eb="22">
      <t>ホイクエン</t>
    </rPh>
    <phoneticPr fontId="2"/>
  </si>
  <si>
    <t>東北公済病院　菜の花保育所</t>
    <rPh sb="0" eb="2">
      <t>トウホク</t>
    </rPh>
    <rPh sb="2" eb="4">
      <t>コウサイ</t>
    </rPh>
    <rPh sb="4" eb="6">
      <t>ビョウイン</t>
    </rPh>
    <rPh sb="7" eb="8">
      <t>ナ</t>
    </rPh>
    <rPh sb="9" eb="10">
      <t>ハナ</t>
    </rPh>
    <rPh sb="10" eb="12">
      <t>ホイク</t>
    </rPh>
    <rPh sb="12" eb="13">
      <t>ジョ</t>
    </rPh>
    <phoneticPr fontId="2"/>
  </si>
  <si>
    <t>東北労災病院　つくしんぼ保育園</t>
    <rPh sb="0" eb="2">
      <t>トウホク</t>
    </rPh>
    <rPh sb="2" eb="4">
      <t>ロウサイ</t>
    </rPh>
    <rPh sb="4" eb="6">
      <t>ビョウイン</t>
    </rPh>
    <rPh sb="12" eb="15">
      <t>ホイクエン</t>
    </rPh>
    <phoneticPr fontId="2"/>
  </si>
  <si>
    <t>中嶋病院　保育園</t>
    <rPh sb="0" eb="2">
      <t>ナカジマ</t>
    </rPh>
    <rPh sb="2" eb="4">
      <t>ビョウイン</t>
    </rPh>
    <rPh sb="5" eb="7">
      <t>ホイク</t>
    </rPh>
    <rPh sb="7" eb="8">
      <t>エン</t>
    </rPh>
    <phoneticPr fontId="2"/>
  </si>
  <si>
    <t>医療法人財団　明理会　西仙台病院　みどり保育室</t>
    <rPh sb="0" eb="2">
      <t>イリョウ</t>
    </rPh>
    <rPh sb="2" eb="4">
      <t>ホウジン</t>
    </rPh>
    <rPh sb="4" eb="6">
      <t>ザイダン</t>
    </rPh>
    <rPh sb="7" eb="8">
      <t>メイ</t>
    </rPh>
    <rPh sb="8" eb="9">
      <t>リ</t>
    </rPh>
    <rPh sb="9" eb="10">
      <t>カイ</t>
    </rPh>
    <rPh sb="11" eb="12">
      <t>ニシ</t>
    </rPh>
    <rPh sb="12" eb="14">
      <t>センダイ</t>
    </rPh>
    <rPh sb="14" eb="16">
      <t>ビョウイン</t>
    </rPh>
    <rPh sb="20" eb="23">
      <t>ホイクシツ</t>
    </rPh>
    <phoneticPr fontId="2"/>
  </si>
  <si>
    <t>平成眼科病院　ひまわり保育園</t>
    <rPh sb="0" eb="2">
      <t>ヘイセイ</t>
    </rPh>
    <rPh sb="2" eb="4">
      <t>ガンカ</t>
    </rPh>
    <rPh sb="4" eb="6">
      <t>ビョウイン</t>
    </rPh>
    <rPh sb="11" eb="14">
      <t>ホイクエン</t>
    </rPh>
    <phoneticPr fontId="2"/>
  </si>
  <si>
    <t>仙台赤十字病院　かるがもハウス</t>
    <rPh sb="0" eb="2">
      <t>センダイ</t>
    </rPh>
    <rPh sb="2" eb="5">
      <t>セキジュウジ</t>
    </rPh>
    <rPh sb="5" eb="7">
      <t>ビョウイン</t>
    </rPh>
    <phoneticPr fontId="2"/>
  </si>
  <si>
    <t>仙台厚生病院　リパリア保育園</t>
    <rPh sb="0" eb="2">
      <t>センダイ</t>
    </rPh>
    <rPh sb="2" eb="4">
      <t>コウセイ</t>
    </rPh>
    <rPh sb="4" eb="6">
      <t>ビョウイン</t>
    </rPh>
    <rPh sb="11" eb="14">
      <t>ホイクエン</t>
    </rPh>
    <phoneticPr fontId="2"/>
  </si>
  <si>
    <t>いずみの杜こども園</t>
    <rPh sb="4" eb="5">
      <t>モリ</t>
    </rPh>
    <rPh sb="8" eb="9">
      <t>エン</t>
    </rPh>
    <phoneticPr fontId="2"/>
  </si>
  <si>
    <r>
      <t>公益財団法人　宮城厚生協会　長町病院内</t>
    </r>
    <r>
      <rPr>
        <sz val="11"/>
        <color theme="1"/>
        <rFont val="ＭＳ Ｐゴシック"/>
        <family val="2"/>
        <charset val="128"/>
      </rPr>
      <t>保育おひさまルーム</t>
    </r>
    <rPh sb="0" eb="2">
      <t>コウエキ</t>
    </rPh>
    <rPh sb="2" eb="4">
      <t>ザイダン</t>
    </rPh>
    <rPh sb="4" eb="6">
      <t>ホウジン</t>
    </rPh>
    <rPh sb="7" eb="9">
      <t>ミヤギ</t>
    </rPh>
    <rPh sb="9" eb="11">
      <t>コウセイ</t>
    </rPh>
    <rPh sb="11" eb="13">
      <t>キョウカイ</t>
    </rPh>
    <rPh sb="14" eb="16">
      <t>ナガマチ</t>
    </rPh>
    <rPh sb="16" eb="18">
      <t>ビョウイン</t>
    </rPh>
    <rPh sb="18" eb="19">
      <t>ナイ</t>
    </rPh>
    <rPh sb="19" eb="21">
      <t>ホイク</t>
    </rPh>
    <phoneticPr fontId="2"/>
  </si>
  <si>
    <t>青葉西保育所</t>
    <rPh sb="0" eb="2">
      <t>アオバ</t>
    </rPh>
    <rPh sb="2" eb="3">
      <t>ニシ</t>
    </rPh>
    <rPh sb="3" eb="5">
      <t>ホイク</t>
    </rPh>
    <rPh sb="5" eb="6">
      <t>ショ</t>
    </rPh>
    <phoneticPr fontId="2"/>
  </si>
  <si>
    <t>かさはら歯科医院　きっずるーむ</t>
    <rPh sb="4" eb="6">
      <t>シカ</t>
    </rPh>
    <rPh sb="6" eb="8">
      <t>イイン</t>
    </rPh>
    <phoneticPr fontId="2"/>
  </si>
  <si>
    <t>北四番丁よいこの保育園</t>
    <rPh sb="0" eb="4">
      <t>キタヨバンチョウ</t>
    </rPh>
    <rPh sb="8" eb="11">
      <t>ホイクエン</t>
    </rPh>
    <phoneticPr fontId="2"/>
  </si>
  <si>
    <t>東北大学　星の子保育園</t>
    <rPh sb="0" eb="2">
      <t>トウホク</t>
    </rPh>
    <rPh sb="2" eb="4">
      <t>ダイガク</t>
    </rPh>
    <rPh sb="5" eb="6">
      <t>ホシ</t>
    </rPh>
    <rPh sb="7" eb="8">
      <t>コ</t>
    </rPh>
    <rPh sb="8" eb="11">
      <t>ホイクエン</t>
    </rPh>
    <phoneticPr fontId="2"/>
  </si>
  <si>
    <t>仙台オープン院内保育園</t>
    <rPh sb="0" eb="2">
      <t>センダイ</t>
    </rPh>
    <rPh sb="6" eb="8">
      <t>インナイ</t>
    </rPh>
    <rPh sb="8" eb="11">
      <t>ホイクエン</t>
    </rPh>
    <phoneticPr fontId="2"/>
  </si>
  <si>
    <t>みやぎっこ保育園</t>
    <rPh sb="5" eb="8">
      <t>ホイクエン</t>
    </rPh>
    <phoneticPr fontId="2"/>
  </si>
  <si>
    <t>ヤクルト仙台南保育園</t>
    <rPh sb="4" eb="6">
      <t>センダイ</t>
    </rPh>
    <rPh sb="6" eb="7">
      <t>ミナミ</t>
    </rPh>
    <rPh sb="7" eb="10">
      <t>ホイクエン</t>
    </rPh>
    <phoneticPr fontId="2"/>
  </si>
  <si>
    <t>ヤクルト若林保育園</t>
    <rPh sb="4" eb="6">
      <t>ワカバヤシ</t>
    </rPh>
    <rPh sb="6" eb="8">
      <t>ホイク</t>
    </rPh>
    <rPh sb="8" eb="9">
      <t>エン</t>
    </rPh>
    <phoneticPr fontId="2"/>
  </si>
  <si>
    <t>ヤクルト六丁の目保育園</t>
    <rPh sb="4" eb="6">
      <t>ロクチョウ</t>
    </rPh>
    <rPh sb="7" eb="8">
      <t>メ</t>
    </rPh>
    <rPh sb="8" eb="11">
      <t>ホイクエン</t>
    </rPh>
    <phoneticPr fontId="2"/>
  </si>
  <si>
    <t>ヤクルト中山保育園</t>
    <rPh sb="4" eb="6">
      <t>ナカヤマ</t>
    </rPh>
    <rPh sb="6" eb="9">
      <t>ホイクエン</t>
    </rPh>
    <phoneticPr fontId="2"/>
  </si>
  <si>
    <t>ヤクルト泉保育園</t>
    <rPh sb="4" eb="5">
      <t>イズミ</t>
    </rPh>
    <rPh sb="5" eb="8">
      <t>ホイクエン</t>
    </rPh>
    <phoneticPr fontId="2"/>
  </si>
  <si>
    <t>ヤクルト中野栄保育園</t>
    <rPh sb="4" eb="6">
      <t>ナカノ</t>
    </rPh>
    <rPh sb="6" eb="7">
      <t>サカエ</t>
    </rPh>
    <rPh sb="7" eb="10">
      <t>ホイクエン</t>
    </rPh>
    <phoneticPr fontId="2"/>
  </si>
  <si>
    <t>センコースマイル保育所</t>
    <rPh sb="8" eb="10">
      <t>ホイク</t>
    </rPh>
    <rPh sb="10" eb="11">
      <t>ショ</t>
    </rPh>
    <phoneticPr fontId="2"/>
  </si>
  <si>
    <t>シブヤ食品株式会社</t>
    <rPh sb="3" eb="5">
      <t>ショクヒン</t>
    </rPh>
    <rPh sb="5" eb="7">
      <t>カブシキ</t>
    </rPh>
    <rPh sb="7" eb="9">
      <t>カイシャ</t>
    </rPh>
    <phoneticPr fontId="2"/>
  </si>
  <si>
    <t>ビックママランド東八番丁園</t>
    <rPh sb="8" eb="9">
      <t>ヒガシ</t>
    </rPh>
    <rPh sb="12" eb="13">
      <t>エン</t>
    </rPh>
    <phoneticPr fontId="2"/>
  </si>
  <si>
    <t>もりのなかま保育園　中野栄園</t>
    <rPh sb="6" eb="9">
      <t>ホイクエン</t>
    </rPh>
    <rPh sb="10" eb="11">
      <t>ナカ</t>
    </rPh>
    <rPh sb="11" eb="12">
      <t>ノ</t>
    </rPh>
    <rPh sb="12" eb="13">
      <t>サカエ</t>
    </rPh>
    <rPh sb="13" eb="14">
      <t>エン</t>
    </rPh>
    <phoneticPr fontId="2"/>
  </si>
  <si>
    <t>りっきーぱーく保育園　長町</t>
    <rPh sb="7" eb="10">
      <t>ホイクエン</t>
    </rPh>
    <rPh sb="11" eb="13">
      <t>ナガマチ</t>
    </rPh>
    <phoneticPr fontId="2"/>
  </si>
  <si>
    <t>ニチイキッズ仙台しんてら保育園</t>
    <rPh sb="6" eb="8">
      <t>センダイ</t>
    </rPh>
    <rPh sb="12" eb="15">
      <t>ホイクエン</t>
    </rPh>
    <phoneticPr fontId="2"/>
  </si>
  <si>
    <t>MESSE　WORLDスポーツ保育園　長町園</t>
    <rPh sb="15" eb="18">
      <t>ホイクエン</t>
    </rPh>
    <rPh sb="19" eb="21">
      <t>ナガマチ</t>
    </rPh>
    <rPh sb="21" eb="22">
      <t>エン</t>
    </rPh>
    <phoneticPr fontId="2"/>
  </si>
  <si>
    <t>もりのなかま保育園　小田原園サイエンス＋</t>
    <rPh sb="6" eb="9">
      <t>ホイクエン</t>
    </rPh>
    <rPh sb="10" eb="13">
      <t>オダワラ</t>
    </rPh>
    <rPh sb="13" eb="14">
      <t>エン</t>
    </rPh>
    <phoneticPr fontId="2"/>
  </si>
  <si>
    <t>カール卸町ナーサリー</t>
    <rPh sb="3" eb="5">
      <t>オロシマチ</t>
    </rPh>
    <phoneticPr fontId="2"/>
  </si>
  <si>
    <t>ふろりある保育園泉中央</t>
    <rPh sb="5" eb="8">
      <t>ホイクエン</t>
    </rPh>
    <rPh sb="8" eb="11">
      <t>イズミチュウオウ</t>
    </rPh>
    <phoneticPr fontId="2"/>
  </si>
  <si>
    <t>杜のつぐみ保育園</t>
    <rPh sb="0" eb="1">
      <t>モリ</t>
    </rPh>
    <rPh sb="5" eb="8">
      <t>ホイクエン</t>
    </rPh>
    <phoneticPr fontId="2"/>
  </si>
  <si>
    <t>おうち保育園かしわぎ</t>
    <rPh sb="3" eb="6">
      <t>ホイクエン</t>
    </rPh>
    <phoneticPr fontId="2"/>
  </si>
  <si>
    <t>ベビープラス仙台</t>
    <rPh sb="6" eb="8">
      <t>センダイ</t>
    </rPh>
    <phoneticPr fontId="2"/>
  </si>
  <si>
    <t>都市型保育園ポポラー仙台北四番丁園</t>
    <rPh sb="0" eb="3">
      <t>トシガタ</t>
    </rPh>
    <rPh sb="3" eb="5">
      <t>ホイク</t>
    </rPh>
    <rPh sb="5" eb="6">
      <t>エン</t>
    </rPh>
    <rPh sb="10" eb="12">
      <t>センダイ</t>
    </rPh>
    <rPh sb="12" eb="13">
      <t>キタ</t>
    </rPh>
    <rPh sb="13" eb="14">
      <t>ヨン</t>
    </rPh>
    <rPh sb="14" eb="15">
      <t>バン</t>
    </rPh>
    <rPh sb="15" eb="16">
      <t>チョウ</t>
    </rPh>
    <rPh sb="16" eb="17">
      <t>エン</t>
    </rPh>
    <phoneticPr fontId="2"/>
  </si>
  <si>
    <t>リズム保育園</t>
    <rPh sb="3" eb="6">
      <t>ホイクエン</t>
    </rPh>
    <phoneticPr fontId="2"/>
  </si>
  <si>
    <t>杜のつぐみ保育園　西多賀園</t>
    <rPh sb="0" eb="1">
      <t>モリ</t>
    </rPh>
    <rPh sb="5" eb="8">
      <t>ホイクエン</t>
    </rPh>
    <rPh sb="9" eb="10">
      <t>ニシ</t>
    </rPh>
    <rPh sb="10" eb="12">
      <t>タガ</t>
    </rPh>
    <rPh sb="12" eb="13">
      <t>エン</t>
    </rPh>
    <phoneticPr fontId="2"/>
  </si>
  <si>
    <t>はぁと保育園</t>
    <rPh sb="3" eb="6">
      <t>ホイクエン</t>
    </rPh>
    <phoneticPr fontId="2"/>
  </si>
  <si>
    <t>ビックママランド新寺園</t>
    <rPh sb="8" eb="9">
      <t>シン</t>
    </rPh>
    <rPh sb="9" eb="10">
      <t>テラ</t>
    </rPh>
    <rPh sb="10" eb="11">
      <t>エン</t>
    </rPh>
    <phoneticPr fontId="2"/>
  </si>
  <si>
    <t>いぶき保育園宮城野</t>
    <rPh sb="3" eb="6">
      <t>ホイクエン</t>
    </rPh>
    <rPh sb="6" eb="8">
      <t>ミヤギ</t>
    </rPh>
    <rPh sb="8" eb="9">
      <t>ノ</t>
    </rPh>
    <phoneticPr fontId="2"/>
  </si>
  <si>
    <t>ポピンズナーサリースクール仙台　すみせいキッズ</t>
    <rPh sb="13" eb="15">
      <t>センダイ</t>
    </rPh>
    <phoneticPr fontId="2"/>
  </si>
  <si>
    <t>ちゃいるどらんど南小泉じもと保育園</t>
    <rPh sb="8" eb="9">
      <t>ミナミ</t>
    </rPh>
    <rPh sb="9" eb="11">
      <t>コイズミ</t>
    </rPh>
    <rPh sb="14" eb="17">
      <t>ホイクエン</t>
    </rPh>
    <phoneticPr fontId="2"/>
  </si>
  <si>
    <t>もりのなかま保育園　泉中央園サイエンス＋</t>
    <rPh sb="6" eb="9">
      <t>ホイクエン</t>
    </rPh>
    <rPh sb="10" eb="11">
      <t>イズミ</t>
    </rPh>
    <rPh sb="11" eb="13">
      <t>チュウオウ</t>
    </rPh>
    <rPh sb="13" eb="14">
      <t>エン</t>
    </rPh>
    <phoneticPr fontId="2"/>
  </si>
  <si>
    <t>もりのなかま保育園　長町園</t>
    <rPh sb="6" eb="9">
      <t>ホイクエン</t>
    </rPh>
    <rPh sb="10" eb="12">
      <t>ナガマチ</t>
    </rPh>
    <rPh sb="12" eb="13">
      <t>エン</t>
    </rPh>
    <phoneticPr fontId="2"/>
  </si>
  <si>
    <t>ほしぞら保育園　仙台六丁の目</t>
    <rPh sb="4" eb="7">
      <t>ホイクエン</t>
    </rPh>
    <rPh sb="8" eb="10">
      <t>センダイ</t>
    </rPh>
    <rPh sb="10" eb="12">
      <t>ロクチョウ</t>
    </rPh>
    <rPh sb="13" eb="14">
      <t>メ</t>
    </rPh>
    <phoneticPr fontId="2"/>
  </si>
  <si>
    <t>東北大学青葉山みどり保育園</t>
    <rPh sb="0" eb="2">
      <t>トウホク</t>
    </rPh>
    <rPh sb="2" eb="4">
      <t>ダイガク</t>
    </rPh>
    <rPh sb="4" eb="6">
      <t>アオバ</t>
    </rPh>
    <rPh sb="6" eb="7">
      <t>ヤマ</t>
    </rPh>
    <rPh sb="10" eb="13">
      <t>ホイクエン</t>
    </rPh>
    <phoneticPr fontId="2"/>
  </si>
  <si>
    <t>ハートケア鶴ヶ谷保育園</t>
    <rPh sb="5" eb="8">
      <t>ツルガヤ</t>
    </rPh>
    <rPh sb="8" eb="11">
      <t>ホイクエン</t>
    </rPh>
    <phoneticPr fontId="2"/>
  </si>
  <si>
    <t>チャイルドルームきいろいくまさん　たんぽぽ館</t>
    <rPh sb="21" eb="22">
      <t>カン</t>
    </rPh>
    <phoneticPr fontId="2"/>
  </si>
  <si>
    <t>チャイルドルームきいろいくまさん　ちゅうりっぷ館</t>
    <rPh sb="23" eb="24">
      <t>カン</t>
    </rPh>
    <phoneticPr fontId="2"/>
  </si>
  <si>
    <t>きゃんばすmini陸前高砂保育園+M</t>
    <rPh sb="9" eb="11">
      <t>リクゼン</t>
    </rPh>
    <rPh sb="11" eb="13">
      <t>タカサゴ</t>
    </rPh>
    <rPh sb="13" eb="16">
      <t>ホイクエン</t>
    </rPh>
    <phoneticPr fontId="2"/>
  </si>
  <si>
    <t>木ノ幹保育園</t>
    <rPh sb="0" eb="1">
      <t>キ</t>
    </rPh>
    <rPh sb="2" eb="3">
      <t>ミキ</t>
    </rPh>
    <rPh sb="3" eb="6">
      <t>ホイクエン</t>
    </rPh>
    <phoneticPr fontId="2"/>
  </si>
  <si>
    <t>ひなた保育園木町通園</t>
    <rPh sb="3" eb="5">
      <t>ホイク</t>
    </rPh>
    <rPh sb="5" eb="6">
      <t>エン</t>
    </rPh>
    <rPh sb="6" eb="8">
      <t>キマチ</t>
    </rPh>
    <rPh sb="8" eb="9">
      <t>ドオリ</t>
    </rPh>
    <rPh sb="9" eb="10">
      <t>エン</t>
    </rPh>
    <phoneticPr fontId="2"/>
  </si>
  <si>
    <t>みんなのみらい仙台赤坂園</t>
    <rPh sb="7" eb="9">
      <t>センダイ</t>
    </rPh>
    <rPh sb="9" eb="11">
      <t>アカサカ</t>
    </rPh>
    <rPh sb="11" eb="12">
      <t>エン</t>
    </rPh>
    <phoneticPr fontId="2"/>
  </si>
  <si>
    <t>こころキッズ　ワタキュー仙台ルーム</t>
    <rPh sb="12" eb="14">
      <t>センダイ</t>
    </rPh>
    <phoneticPr fontId="2"/>
  </si>
  <si>
    <t>はやて保育園　長町八本松</t>
    <rPh sb="3" eb="6">
      <t>ホイクエン</t>
    </rPh>
    <rPh sb="7" eb="9">
      <t>ナガマチ</t>
    </rPh>
    <rPh sb="9" eb="12">
      <t>ハチホンマツ</t>
    </rPh>
    <phoneticPr fontId="2"/>
  </si>
  <si>
    <t>小田原ことりのゆめ保育園</t>
    <rPh sb="0" eb="3">
      <t>オダワラ</t>
    </rPh>
    <rPh sb="9" eb="12">
      <t>ホイクエン</t>
    </rPh>
    <phoneticPr fontId="2"/>
  </si>
  <si>
    <t>ラフールキッズ保育園</t>
    <rPh sb="7" eb="10">
      <t>ホイクエン</t>
    </rPh>
    <phoneticPr fontId="2"/>
  </si>
  <si>
    <t>アンダンチ保育園</t>
    <rPh sb="5" eb="8">
      <t>ホイクエン</t>
    </rPh>
    <phoneticPr fontId="2"/>
  </si>
  <si>
    <t>セブンなないろ保育園～仙台柳町通～</t>
    <rPh sb="7" eb="10">
      <t>ホイクエン</t>
    </rPh>
    <rPh sb="11" eb="13">
      <t>センダイ</t>
    </rPh>
    <rPh sb="13" eb="15">
      <t>ヤナギマチ</t>
    </rPh>
    <rPh sb="15" eb="16">
      <t>ドオリ</t>
    </rPh>
    <phoneticPr fontId="2"/>
  </si>
  <si>
    <t>すこやかn@保育園</t>
    <rPh sb="6" eb="9">
      <t>ホイクエン</t>
    </rPh>
    <phoneticPr fontId="2"/>
  </si>
  <si>
    <t>ゆめ保育園</t>
    <rPh sb="2" eb="5">
      <t>ホイクエン</t>
    </rPh>
    <phoneticPr fontId="2"/>
  </si>
  <si>
    <t>あすと長町愛の杜保育園</t>
    <rPh sb="3" eb="5">
      <t>ナガマチ</t>
    </rPh>
    <rPh sb="5" eb="6">
      <t>アイ</t>
    </rPh>
    <rPh sb="7" eb="8">
      <t>モリ</t>
    </rPh>
    <rPh sb="8" eb="11">
      <t>ホイクエン</t>
    </rPh>
    <phoneticPr fontId="2"/>
  </si>
  <si>
    <t>ヤマト運輸宮城主管支店内にゃんにゃんキッズ保育園</t>
    <rPh sb="3" eb="5">
      <t>ウンユ</t>
    </rPh>
    <rPh sb="5" eb="7">
      <t>ミヤギ</t>
    </rPh>
    <rPh sb="7" eb="9">
      <t>シュカン</t>
    </rPh>
    <rPh sb="9" eb="11">
      <t>シテン</t>
    </rPh>
    <rPh sb="11" eb="12">
      <t>ナイ</t>
    </rPh>
    <rPh sb="21" eb="24">
      <t>ホイクエン</t>
    </rPh>
    <phoneticPr fontId="2"/>
  </si>
  <si>
    <t>泉中央・学園の森保育園</t>
    <rPh sb="0" eb="3">
      <t>イズミチュウオウ</t>
    </rPh>
    <rPh sb="4" eb="6">
      <t>ガクエン</t>
    </rPh>
    <rPh sb="7" eb="8">
      <t>モリ</t>
    </rPh>
    <rPh sb="8" eb="11">
      <t>ホイクエン</t>
    </rPh>
    <phoneticPr fontId="2"/>
  </si>
  <si>
    <t>いずみちゅうおう　はぁと保育園</t>
    <rPh sb="12" eb="15">
      <t>ホイクエン</t>
    </rPh>
    <phoneticPr fontId="2"/>
  </si>
  <si>
    <t>ビックママランド泉中央園</t>
    <rPh sb="8" eb="9">
      <t>イズミ</t>
    </rPh>
    <rPh sb="9" eb="11">
      <t>チュウオウ</t>
    </rPh>
    <rPh sb="11" eb="12">
      <t>エン</t>
    </rPh>
    <phoneticPr fontId="2"/>
  </si>
  <si>
    <t xml:space="preserve">チャイルドルームきいろいくまさん　こすもす館 </t>
    <rPh sb="21" eb="22">
      <t>カン</t>
    </rPh>
    <phoneticPr fontId="2"/>
  </si>
  <si>
    <t>きらきら保育園.K</t>
    <rPh sb="4" eb="7">
      <t>ホイクエン</t>
    </rPh>
    <phoneticPr fontId="2"/>
  </si>
  <si>
    <t>アスイク保育園　宮城野通駅前</t>
    <rPh sb="4" eb="7">
      <t>ホイクエン</t>
    </rPh>
    <rPh sb="8" eb="11">
      <t>ミヤギノ</t>
    </rPh>
    <rPh sb="11" eb="12">
      <t>トオリ</t>
    </rPh>
    <rPh sb="12" eb="14">
      <t>エキマエ</t>
    </rPh>
    <phoneticPr fontId="2"/>
  </si>
  <si>
    <t>たんぽぽ保育園</t>
    <rPh sb="4" eb="7">
      <t>ホイクエン</t>
    </rPh>
    <phoneticPr fontId="2"/>
  </si>
  <si>
    <t>てとて保育園</t>
    <rPh sb="3" eb="6">
      <t>ホイクエン</t>
    </rPh>
    <phoneticPr fontId="2"/>
  </si>
  <si>
    <t>学校法人健生学園ダヴィンチ英智保育園</t>
    <rPh sb="0" eb="2">
      <t>ガッコウ</t>
    </rPh>
    <rPh sb="2" eb="4">
      <t>ホウジン</t>
    </rPh>
    <rPh sb="4" eb="6">
      <t>ケンセイ</t>
    </rPh>
    <rPh sb="6" eb="8">
      <t>ガクエン</t>
    </rPh>
    <rPh sb="13" eb="15">
      <t>エイチ</t>
    </rPh>
    <rPh sb="15" eb="18">
      <t>ホイクエン</t>
    </rPh>
    <phoneticPr fontId="2"/>
  </si>
  <si>
    <t>もりのなかま保育園　大野田園</t>
    <rPh sb="6" eb="9">
      <t>ホイクエン</t>
    </rPh>
    <rPh sb="10" eb="13">
      <t>オオノダ</t>
    </rPh>
    <rPh sb="13" eb="14">
      <t>エン</t>
    </rPh>
    <phoneticPr fontId="2"/>
  </si>
  <si>
    <t>もりのなかま保育園　銀杏町園</t>
    <rPh sb="6" eb="9">
      <t>ホイクエン</t>
    </rPh>
    <rPh sb="10" eb="12">
      <t>イチョウ</t>
    </rPh>
    <rPh sb="12" eb="13">
      <t>マチ</t>
    </rPh>
    <rPh sb="13" eb="14">
      <t>エン</t>
    </rPh>
    <phoneticPr fontId="2"/>
  </si>
  <si>
    <t>特別養護老人ホーム仙台敬寿園　保育室</t>
    <rPh sb="0" eb="2">
      <t>トクベツ</t>
    </rPh>
    <rPh sb="2" eb="4">
      <t>ヨウゴ</t>
    </rPh>
    <rPh sb="4" eb="6">
      <t>ロウジン</t>
    </rPh>
    <rPh sb="9" eb="11">
      <t>センダイ</t>
    </rPh>
    <rPh sb="11" eb="12">
      <t>ケイ</t>
    </rPh>
    <rPh sb="12" eb="13">
      <t>ジュ</t>
    </rPh>
    <rPh sb="13" eb="14">
      <t>エン</t>
    </rPh>
    <rPh sb="15" eb="18">
      <t>ホイクシツ</t>
    </rPh>
    <phoneticPr fontId="2"/>
  </si>
  <si>
    <t>もりのなかま保育園　泉崎園</t>
    <rPh sb="6" eb="9">
      <t>ホイクエン</t>
    </rPh>
    <rPh sb="10" eb="12">
      <t>イズミザキ</t>
    </rPh>
    <rPh sb="12" eb="13">
      <t>エン</t>
    </rPh>
    <phoneticPr fontId="2"/>
  </si>
  <si>
    <t>クロワール保育園みやぎの</t>
    <rPh sb="5" eb="8">
      <t>ホイクエン</t>
    </rPh>
    <phoneticPr fontId="2"/>
  </si>
  <si>
    <t>ぶれす保育園　木町通園</t>
    <rPh sb="3" eb="6">
      <t>ホイクエン</t>
    </rPh>
    <rPh sb="7" eb="9">
      <t>キマチ</t>
    </rPh>
    <rPh sb="9" eb="10">
      <t>ドオリ</t>
    </rPh>
    <rPh sb="10" eb="11">
      <t>エン</t>
    </rPh>
    <phoneticPr fontId="2"/>
  </si>
  <si>
    <t>ふたば保育園</t>
    <rPh sb="3" eb="6">
      <t>ホイクエン</t>
    </rPh>
    <phoneticPr fontId="2"/>
  </si>
  <si>
    <t>CHAC扇町保育園</t>
    <rPh sb="4" eb="6">
      <t>オウギマチ</t>
    </rPh>
    <rPh sb="6" eb="9">
      <t>ホイクエン</t>
    </rPh>
    <phoneticPr fontId="2"/>
  </si>
  <si>
    <t>クリスロードさくらい保育園</t>
    <rPh sb="10" eb="13">
      <t>ホイクエン</t>
    </rPh>
    <phoneticPr fontId="2"/>
  </si>
  <si>
    <t>都市型保育園ポポラー仙台長町八本松園</t>
    <rPh sb="0" eb="3">
      <t>トシガタ</t>
    </rPh>
    <rPh sb="3" eb="6">
      <t>ホイクエン</t>
    </rPh>
    <rPh sb="10" eb="12">
      <t>センダイ</t>
    </rPh>
    <rPh sb="12" eb="14">
      <t>ナガマチ</t>
    </rPh>
    <rPh sb="14" eb="17">
      <t>ハチホンマツ</t>
    </rPh>
    <rPh sb="17" eb="18">
      <t>エン</t>
    </rPh>
    <phoneticPr fontId="2"/>
  </si>
  <si>
    <t>シャロームの杜ほいくえん</t>
    <rPh sb="6" eb="7">
      <t>モリ</t>
    </rPh>
    <phoneticPr fontId="2"/>
  </si>
  <si>
    <t>カール錦ケ丘キンディー</t>
    <rPh sb="3" eb="6">
      <t>ニシキガオカ</t>
    </rPh>
    <phoneticPr fontId="2"/>
  </si>
  <si>
    <t>ラフールキッズ保育園　榴ヶ岡</t>
    <rPh sb="7" eb="10">
      <t>ホイクエン</t>
    </rPh>
    <rPh sb="11" eb="14">
      <t>ツツジガオカ</t>
    </rPh>
    <phoneticPr fontId="2"/>
  </si>
  <si>
    <t>とみざわ愛の杜保育園</t>
    <rPh sb="4" eb="5">
      <t>アイ</t>
    </rPh>
    <rPh sb="6" eb="7">
      <t>モリ</t>
    </rPh>
    <rPh sb="7" eb="10">
      <t>ホイクエン</t>
    </rPh>
    <phoneticPr fontId="2"/>
  </si>
  <si>
    <t>みんなのひよこ園</t>
    <rPh sb="7" eb="8">
      <t>エン</t>
    </rPh>
    <phoneticPr fontId="2"/>
  </si>
  <si>
    <t>太陽と大地の北山保育園</t>
    <rPh sb="0" eb="2">
      <t>タイヨウ</t>
    </rPh>
    <rPh sb="3" eb="5">
      <t>ダイチ</t>
    </rPh>
    <rPh sb="6" eb="8">
      <t>キタヤマ</t>
    </rPh>
    <rPh sb="8" eb="11">
      <t>ホイクエン</t>
    </rPh>
    <phoneticPr fontId="2"/>
  </si>
  <si>
    <t>チャイルドルームきいろいくまさん　本館</t>
    <rPh sb="17" eb="19">
      <t>ホンカン</t>
    </rPh>
    <phoneticPr fontId="2"/>
  </si>
  <si>
    <t>やさわの杜保育園</t>
    <rPh sb="4" eb="5">
      <t>モリ</t>
    </rPh>
    <rPh sb="5" eb="8">
      <t>ホイクエン</t>
    </rPh>
    <phoneticPr fontId="2"/>
  </si>
  <si>
    <t>ヤクルト萩野町保育園</t>
    <rPh sb="4" eb="7">
      <t>ハギノマチ</t>
    </rPh>
    <rPh sb="7" eb="10">
      <t>ホイクエン</t>
    </rPh>
    <phoneticPr fontId="2"/>
  </si>
  <si>
    <t>小田原ことりのゆめ保育園　分園</t>
    <rPh sb="0" eb="3">
      <t>オダワラ</t>
    </rPh>
    <rPh sb="9" eb="12">
      <t>ホイクエン</t>
    </rPh>
    <rPh sb="13" eb="15">
      <t>ブンエン</t>
    </rPh>
    <phoneticPr fontId="2"/>
  </si>
  <si>
    <t>みのりいちば保育園</t>
    <rPh sb="6" eb="9">
      <t>ホイクエン</t>
    </rPh>
    <phoneticPr fontId="2"/>
  </si>
  <si>
    <t>杜のつぐみ保育園　富沢園</t>
    <rPh sb="0" eb="1">
      <t>モリ</t>
    </rPh>
    <rPh sb="5" eb="8">
      <t>ホイクエン</t>
    </rPh>
    <rPh sb="9" eb="11">
      <t>トミザワ</t>
    </rPh>
    <rPh sb="11" eb="12">
      <t>エン</t>
    </rPh>
    <phoneticPr fontId="2"/>
  </si>
  <si>
    <t>クロワール保育園あおば</t>
    <rPh sb="5" eb="8">
      <t>ホイクエン</t>
    </rPh>
    <phoneticPr fontId="2"/>
  </si>
  <si>
    <t>あいぐらん保育園長町</t>
    <rPh sb="5" eb="8">
      <t>ホイクエン</t>
    </rPh>
    <rPh sb="8" eb="10">
      <t>ナガマチ</t>
    </rPh>
    <phoneticPr fontId="2"/>
  </si>
  <si>
    <t>なないろの里保育園</t>
    <rPh sb="5" eb="6">
      <t>サト</t>
    </rPh>
    <rPh sb="6" eb="9">
      <t>ホイクエン</t>
    </rPh>
    <phoneticPr fontId="2"/>
  </si>
  <si>
    <t>南中山育心保育園</t>
    <rPh sb="0" eb="1">
      <t>ミナミ</t>
    </rPh>
    <rPh sb="1" eb="3">
      <t>ナカヤマ</t>
    </rPh>
    <rPh sb="3" eb="4">
      <t>イク</t>
    </rPh>
    <rPh sb="4" eb="5">
      <t>シン</t>
    </rPh>
    <rPh sb="5" eb="8">
      <t>ホイクエン</t>
    </rPh>
    <phoneticPr fontId="2"/>
  </si>
  <si>
    <t>長町育心保育園</t>
    <rPh sb="0" eb="2">
      <t>ナガマチ</t>
    </rPh>
    <rPh sb="2" eb="3">
      <t>イク</t>
    </rPh>
    <rPh sb="3" eb="4">
      <t>シン</t>
    </rPh>
    <rPh sb="4" eb="7">
      <t>ホイクエン</t>
    </rPh>
    <phoneticPr fontId="2"/>
  </si>
  <si>
    <t>うみかぜ保育園仙台港</t>
    <rPh sb="4" eb="7">
      <t>ホイクエン</t>
    </rPh>
    <rPh sb="7" eb="9">
      <t>センダイ</t>
    </rPh>
    <rPh sb="9" eb="10">
      <t>コウ</t>
    </rPh>
    <phoneticPr fontId="2"/>
  </si>
  <si>
    <t>りありのきっず南仙台</t>
    <rPh sb="7" eb="8">
      <t>ミナミ</t>
    </rPh>
    <rPh sb="8" eb="10">
      <t>センダイ</t>
    </rPh>
    <phoneticPr fontId="2"/>
  </si>
  <si>
    <t>杜の都保育園</t>
    <rPh sb="0" eb="1">
      <t>モリ</t>
    </rPh>
    <rPh sb="2" eb="3">
      <t>ミヤコ</t>
    </rPh>
    <rPh sb="3" eb="6">
      <t>ホイクエン</t>
    </rPh>
    <phoneticPr fontId="2"/>
  </si>
  <si>
    <t>おとぎの杜保育園</t>
    <rPh sb="4" eb="5">
      <t>モリ</t>
    </rPh>
    <rPh sb="5" eb="8">
      <t>ホイクエン</t>
    </rPh>
    <phoneticPr fontId="2"/>
  </si>
  <si>
    <t>親と子のサードプレイスぽぽらす</t>
    <rPh sb="0" eb="1">
      <t>オヤ</t>
    </rPh>
    <rPh sb="2" eb="3">
      <t>コ</t>
    </rPh>
    <phoneticPr fontId="2"/>
  </si>
  <si>
    <t>わんぱくチャイルド立町園</t>
    <rPh sb="9" eb="11">
      <t>タチマチ</t>
    </rPh>
    <rPh sb="11" eb="12">
      <t>エン</t>
    </rPh>
    <phoneticPr fontId="2"/>
  </si>
  <si>
    <t>保育所ふぁみーゆ</t>
    <rPh sb="0" eb="2">
      <t>ホイク</t>
    </rPh>
    <rPh sb="2" eb="3">
      <t>ショ</t>
    </rPh>
    <phoneticPr fontId="2"/>
  </si>
  <si>
    <t>さくら保育園</t>
    <rPh sb="3" eb="6">
      <t>ホイクエン</t>
    </rPh>
    <phoneticPr fontId="2"/>
  </si>
  <si>
    <t>あけどおり保育園</t>
    <rPh sb="5" eb="7">
      <t>ホイク</t>
    </rPh>
    <rPh sb="7" eb="8">
      <t>エン</t>
    </rPh>
    <phoneticPr fontId="2"/>
  </si>
  <si>
    <t>保育所マミーハート　大学病院前園</t>
    <rPh sb="0" eb="2">
      <t>ホイク</t>
    </rPh>
    <rPh sb="2" eb="3">
      <t>ショ</t>
    </rPh>
    <rPh sb="10" eb="12">
      <t>ダイガク</t>
    </rPh>
    <rPh sb="12" eb="14">
      <t>ビョウイン</t>
    </rPh>
    <rPh sb="14" eb="15">
      <t>マエ</t>
    </rPh>
    <rPh sb="15" eb="16">
      <t>エン</t>
    </rPh>
    <phoneticPr fontId="2"/>
  </si>
  <si>
    <t>ホライゾンジャパンインターナショナルスクール仙台青葉校</t>
    <rPh sb="22" eb="24">
      <t>センダイ</t>
    </rPh>
    <rPh sb="24" eb="26">
      <t>アオバ</t>
    </rPh>
    <rPh sb="26" eb="27">
      <t>コウ</t>
    </rPh>
    <phoneticPr fontId="2"/>
  </si>
  <si>
    <t>太陽の子保育園</t>
    <rPh sb="0" eb="2">
      <t>タイヨウ</t>
    </rPh>
    <rPh sb="3" eb="4">
      <t>コ</t>
    </rPh>
    <rPh sb="4" eb="7">
      <t>ホイクエン</t>
    </rPh>
    <phoneticPr fontId="2"/>
  </si>
  <si>
    <t>東北医科薬科大学病院ぷくぷく保育園</t>
    <rPh sb="0" eb="2">
      <t>トウホク</t>
    </rPh>
    <rPh sb="2" eb="4">
      <t>イカ</t>
    </rPh>
    <rPh sb="4" eb="6">
      <t>ヤッカ</t>
    </rPh>
    <rPh sb="6" eb="8">
      <t>ダイガク</t>
    </rPh>
    <rPh sb="8" eb="10">
      <t>ビョウイン</t>
    </rPh>
    <rPh sb="14" eb="17">
      <t>ホイクエン</t>
    </rPh>
    <phoneticPr fontId="2"/>
  </si>
  <si>
    <t>あすとの杜保育園</t>
    <rPh sb="4" eb="5">
      <t>モリ</t>
    </rPh>
    <rPh sb="5" eb="8">
      <t>ホイクエン</t>
    </rPh>
    <phoneticPr fontId="2"/>
  </si>
  <si>
    <t>まほうのもり保育園</t>
    <phoneticPr fontId="2"/>
  </si>
  <si>
    <t>ぽっぽランドせんだい</t>
    <phoneticPr fontId="2"/>
  </si>
  <si>
    <t>ヤクルト旭ヶ丘保育園</t>
    <rPh sb="4" eb="7">
      <t>アサヒガオカ</t>
    </rPh>
    <rPh sb="7" eb="10">
      <t>ホイクエン</t>
    </rPh>
    <phoneticPr fontId="2"/>
  </si>
  <si>
    <t>芽ぶき保育園</t>
    <rPh sb="0" eb="1">
      <t>メ</t>
    </rPh>
    <rPh sb="3" eb="6">
      <t>ホイクエン</t>
    </rPh>
    <phoneticPr fontId="2"/>
  </si>
  <si>
    <t>ぱるずほいくえん</t>
    <phoneticPr fontId="2"/>
  </si>
  <si>
    <t>チャイルドケア　仙台ありのまま舎保育園</t>
    <rPh sb="8" eb="10">
      <t>センダイ</t>
    </rPh>
    <rPh sb="15" eb="16">
      <t>シャ</t>
    </rPh>
    <rPh sb="16" eb="19">
      <t>ホイクエン</t>
    </rPh>
    <phoneticPr fontId="2"/>
  </si>
  <si>
    <t>MESSE　WORLDスポーツ保育園　あすと園</t>
    <phoneticPr fontId="2"/>
  </si>
  <si>
    <t>のいえ保育園</t>
    <rPh sb="3" eb="5">
      <t>ホイク</t>
    </rPh>
    <rPh sb="5" eb="6">
      <t>エン</t>
    </rPh>
    <phoneticPr fontId="2"/>
  </si>
  <si>
    <t>ふたばすまいるキッズ</t>
    <phoneticPr fontId="2"/>
  </si>
  <si>
    <t>キッズハウス　リトルバード</t>
    <phoneticPr fontId="2"/>
  </si>
  <si>
    <t>ユニソン・ワールド英語保育園</t>
    <rPh sb="9" eb="11">
      <t>エイゴ</t>
    </rPh>
    <rPh sb="11" eb="14">
      <t>ホイクエン</t>
    </rPh>
    <phoneticPr fontId="2"/>
  </si>
  <si>
    <t>スマイルハート</t>
    <phoneticPr fontId="2"/>
  </si>
  <si>
    <t>ホライゾンジャパンインターナショナルスクール仙台泉校</t>
    <rPh sb="22" eb="24">
      <t>センダイ</t>
    </rPh>
    <rPh sb="24" eb="25">
      <t>イズミ</t>
    </rPh>
    <rPh sb="25" eb="26">
      <t>コウ</t>
    </rPh>
    <phoneticPr fontId="2"/>
  </si>
  <si>
    <t>←院内</t>
    <rPh sb="1" eb="3">
      <t>インナイ</t>
    </rPh>
    <phoneticPr fontId="2"/>
  </si>
  <si>
    <t>←その他事業所内</t>
    <rPh sb="3" eb="4">
      <t>タ</t>
    </rPh>
    <rPh sb="4" eb="7">
      <t>ジギョウショ</t>
    </rPh>
    <rPh sb="7" eb="8">
      <t>ナイ</t>
    </rPh>
    <phoneticPr fontId="2"/>
  </si>
  <si>
    <t>←ベビホ</t>
    <phoneticPr fontId="2"/>
  </si>
  <si>
    <t>←その他</t>
    <rPh sb="3" eb="4">
      <t>タ</t>
    </rPh>
    <phoneticPr fontId="2"/>
  </si>
  <si>
    <t>施設名</t>
    <rPh sb="0" eb="2">
      <t>シセツ</t>
    </rPh>
    <rPh sb="2" eb="3">
      <t>メイ</t>
    </rPh>
    <phoneticPr fontId="2"/>
  </si>
  <si>
    <t>コード</t>
    <phoneticPr fontId="8"/>
  </si>
  <si>
    <t>施設コード一覧　認可外</t>
    <rPh sb="0" eb="2">
      <t>シセツ</t>
    </rPh>
    <rPh sb="5" eb="7">
      <t>イチラン</t>
    </rPh>
    <rPh sb="8" eb="10">
      <t>ニンカ</t>
    </rPh>
    <rPh sb="10" eb="11">
      <t>ガイ</t>
    </rPh>
    <phoneticPr fontId="8"/>
  </si>
  <si>
    <t>認可外保育所</t>
    <rPh sb="0" eb="2">
      <t>ニンカ</t>
    </rPh>
    <rPh sb="2" eb="3">
      <t>ガイ</t>
    </rPh>
    <rPh sb="3" eb="5">
      <t>ホイク</t>
    </rPh>
    <rPh sb="5" eb="6">
      <t>ショ</t>
    </rPh>
    <phoneticPr fontId="2"/>
  </si>
  <si>
    <t>太陽の子保育園</t>
    <rPh sb="0" eb="2">
      <t>タイヨウ</t>
    </rPh>
    <rPh sb="3" eb="4">
      <t>コ</t>
    </rPh>
    <rPh sb="4" eb="7">
      <t>ホイクエン</t>
    </rPh>
    <phoneticPr fontId="3"/>
  </si>
  <si>
    <t>東北医科薬科大学病院ぷくぷく保育園</t>
    <rPh sb="0" eb="2">
      <t>トウホク</t>
    </rPh>
    <rPh sb="2" eb="4">
      <t>イカ</t>
    </rPh>
    <rPh sb="4" eb="6">
      <t>ヤッカ</t>
    </rPh>
    <rPh sb="6" eb="8">
      <t>ダイガク</t>
    </rPh>
    <rPh sb="8" eb="10">
      <t>ビョウイン</t>
    </rPh>
    <rPh sb="14" eb="17">
      <t>ホイクエン</t>
    </rPh>
    <phoneticPr fontId="3"/>
  </si>
  <si>
    <t>あすとの杜保育園</t>
    <rPh sb="4" eb="5">
      <t>モリ</t>
    </rPh>
    <rPh sb="5" eb="8">
      <t>ホイクエン</t>
    </rPh>
    <phoneticPr fontId="3"/>
  </si>
  <si>
    <t>まほうのもり保育園</t>
  </si>
  <si>
    <t>ぽっぽランドせんだい</t>
  </si>
  <si>
    <t>ヤクルト旭ヶ丘保育園</t>
    <rPh sb="4" eb="7">
      <t>アサヒガオカ</t>
    </rPh>
    <rPh sb="7" eb="10">
      <t>ホイクエン</t>
    </rPh>
    <phoneticPr fontId="3"/>
  </si>
  <si>
    <t>芽ぶき保育園</t>
    <rPh sb="0" eb="1">
      <t>メ</t>
    </rPh>
    <rPh sb="3" eb="6">
      <t>ホイクエン</t>
    </rPh>
    <phoneticPr fontId="3"/>
  </si>
  <si>
    <t>ぱるずほいくえん</t>
  </si>
  <si>
    <t>チャイルドケア　仙台ありのまま舎保育園</t>
    <rPh sb="8" eb="10">
      <t>センダイ</t>
    </rPh>
    <rPh sb="15" eb="16">
      <t>シャ</t>
    </rPh>
    <rPh sb="16" eb="19">
      <t>ホイクエン</t>
    </rPh>
    <phoneticPr fontId="3"/>
  </si>
  <si>
    <t>MESSE　WORLDスポーツ保育園　あすと園</t>
  </si>
  <si>
    <t>のいえ保育園</t>
    <rPh sb="3" eb="5">
      <t>ホイク</t>
    </rPh>
    <rPh sb="5" eb="6">
      <t>エン</t>
    </rPh>
    <phoneticPr fontId="3"/>
  </si>
  <si>
    <t>ふたばすまいるキッズ</t>
  </si>
  <si>
    <t>キッズハウス　リトルバード</t>
  </si>
  <si>
    <t>ユニソン・ワールド英語保育園</t>
    <rPh sb="9" eb="11">
      <t>エイゴ</t>
    </rPh>
    <rPh sb="11" eb="14">
      <t>ホイクエン</t>
    </rPh>
    <phoneticPr fontId="3"/>
  </si>
  <si>
    <t>スマイルハート</t>
  </si>
  <si>
    <t>ホライゾンジャパンインターナショナルスクール仙台泉校</t>
    <rPh sb="22" eb="24">
      <t>センダイ</t>
    </rPh>
    <rPh sb="24" eb="25">
      <t>イズミ</t>
    </rPh>
    <rPh sb="25" eb="26">
      <t>コウ</t>
    </rPh>
    <phoneticPr fontId="3"/>
  </si>
  <si>
    <t>医療法人　岩切病院</t>
    <rPh sb="0" eb="2">
      <t>イリョウ</t>
    </rPh>
    <rPh sb="2" eb="4">
      <t>ホウジン</t>
    </rPh>
    <rPh sb="5" eb="7">
      <t>イワキリ</t>
    </rPh>
    <rPh sb="7" eb="9">
      <t>ビョウイン</t>
    </rPh>
    <phoneticPr fontId="3"/>
  </si>
  <si>
    <t>独立行政法人国立病院機構仙台医療センター</t>
    <rPh sb="0" eb="2">
      <t>ドクリツ</t>
    </rPh>
    <rPh sb="2" eb="4">
      <t>ギョウセイ</t>
    </rPh>
    <rPh sb="4" eb="6">
      <t>ホウジン</t>
    </rPh>
    <rPh sb="6" eb="8">
      <t>コクリツ</t>
    </rPh>
    <rPh sb="8" eb="10">
      <t>ビョウイン</t>
    </rPh>
    <rPh sb="10" eb="12">
      <t>キコウ</t>
    </rPh>
    <rPh sb="12" eb="14">
      <t>センダイ</t>
    </rPh>
    <rPh sb="14" eb="16">
      <t>イリョウ</t>
    </rPh>
    <phoneticPr fontId="3"/>
  </si>
  <si>
    <t>独立行政法人国立病院機構仙台西多賀病院</t>
    <rPh sb="0" eb="2">
      <t>ドクリツ</t>
    </rPh>
    <rPh sb="2" eb="4">
      <t>ギョウセイ</t>
    </rPh>
    <rPh sb="4" eb="6">
      <t>ホウジン</t>
    </rPh>
    <rPh sb="6" eb="8">
      <t>コクリツ</t>
    </rPh>
    <rPh sb="8" eb="10">
      <t>ビョウイン</t>
    </rPh>
    <rPh sb="10" eb="12">
      <t>キコウ</t>
    </rPh>
    <rPh sb="12" eb="14">
      <t>センダイ</t>
    </rPh>
    <rPh sb="14" eb="17">
      <t>ニシタガ</t>
    </rPh>
    <rPh sb="17" eb="19">
      <t>ビョウイン</t>
    </rPh>
    <phoneticPr fontId="3"/>
  </si>
  <si>
    <t>独立行政法人地域医療機能推進機構仙台病院</t>
    <rPh sb="0" eb="2">
      <t>ドクリツ</t>
    </rPh>
    <rPh sb="2" eb="4">
      <t>ギョウセイ</t>
    </rPh>
    <rPh sb="4" eb="6">
      <t>ホウジン</t>
    </rPh>
    <rPh sb="6" eb="8">
      <t>チイキ</t>
    </rPh>
    <rPh sb="8" eb="10">
      <t>イリョウ</t>
    </rPh>
    <rPh sb="10" eb="12">
      <t>キノウ</t>
    </rPh>
    <rPh sb="12" eb="14">
      <t>スイシン</t>
    </rPh>
    <rPh sb="14" eb="16">
      <t>キコウ</t>
    </rPh>
    <rPh sb="16" eb="18">
      <t>センダイ</t>
    </rPh>
    <rPh sb="18" eb="20">
      <t>ビョウイン</t>
    </rPh>
    <phoneticPr fontId="3"/>
  </si>
  <si>
    <t>医療法人徳洲会　仙台徳洲会病院</t>
    <rPh sb="0" eb="2">
      <t>イリョウ</t>
    </rPh>
    <rPh sb="2" eb="4">
      <t>ホウジン</t>
    </rPh>
    <rPh sb="4" eb="5">
      <t>トク</t>
    </rPh>
    <rPh sb="5" eb="6">
      <t>シュウ</t>
    </rPh>
    <rPh sb="6" eb="7">
      <t>カイ</t>
    </rPh>
    <rPh sb="8" eb="10">
      <t>センダイ</t>
    </rPh>
    <rPh sb="10" eb="13">
      <t>トクシュウカイ</t>
    </rPh>
    <rPh sb="13" eb="15">
      <t>ビョウイン</t>
    </rPh>
    <phoneticPr fontId="3"/>
  </si>
  <si>
    <t>国家公務員共済組合連合会　東北公済病院</t>
    <rPh sb="0" eb="2">
      <t>コッカ</t>
    </rPh>
    <rPh sb="2" eb="5">
      <t>コウムイン</t>
    </rPh>
    <rPh sb="5" eb="7">
      <t>キョウサイ</t>
    </rPh>
    <rPh sb="7" eb="9">
      <t>クミアイ</t>
    </rPh>
    <rPh sb="9" eb="12">
      <t>レンゴウカイ</t>
    </rPh>
    <rPh sb="13" eb="15">
      <t>トウホク</t>
    </rPh>
    <rPh sb="15" eb="17">
      <t>コウサイ</t>
    </rPh>
    <rPh sb="17" eb="19">
      <t>ビョウイン</t>
    </rPh>
    <phoneticPr fontId="3"/>
  </si>
  <si>
    <t>独立行政法人労働者健康安全機構　東北労災病院</t>
    <rPh sb="0" eb="2">
      <t>ドクリツ</t>
    </rPh>
    <rPh sb="2" eb="4">
      <t>ギョウセイ</t>
    </rPh>
    <rPh sb="4" eb="6">
      <t>ホウジン</t>
    </rPh>
    <rPh sb="6" eb="9">
      <t>ロウドウシャ</t>
    </rPh>
    <rPh sb="9" eb="11">
      <t>ケンコウ</t>
    </rPh>
    <rPh sb="11" eb="13">
      <t>アンゼン</t>
    </rPh>
    <rPh sb="13" eb="15">
      <t>キコウ</t>
    </rPh>
    <rPh sb="16" eb="18">
      <t>トウホク</t>
    </rPh>
    <rPh sb="18" eb="20">
      <t>ロウサイ</t>
    </rPh>
    <rPh sb="20" eb="22">
      <t>ビョウイン</t>
    </rPh>
    <phoneticPr fontId="3"/>
  </si>
  <si>
    <t>社会医療法人　康陽会　</t>
    <rPh sb="0" eb="2">
      <t>シャカイ</t>
    </rPh>
    <rPh sb="2" eb="4">
      <t>イリョウ</t>
    </rPh>
    <rPh sb="4" eb="6">
      <t>ホウジン</t>
    </rPh>
    <rPh sb="7" eb="9">
      <t>コウヨウ</t>
    </rPh>
    <rPh sb="9" eb="10">
      <t>カイ</t>
    </rPh>
    <phoneticPr fontId="3"/>
  </si>
  <si>
    <t>医療法人財団　明理会　西仙台病院</t>
    <rPh sb="0" eb="2">
      <t>イリョウ</t>
    </rPh>
    <rPh sb="2" eb="4">
      <t>ホウジン</t>
    </rPh>
    <rPh sb="4" eb="6">
      <t>ザイダン</t>
    </rPh>
    <rPh sb="7" eb="8">
      <t>メイ</t>
    </rPh>
    <rPh sb="8" eb="10">
      <t>リカイ</t>
    </rPh>
    <rPh sb="11" eb="12">
      <t>ニシ</t>
    </rPh>
    <rPh sb="12" eb="14">
      <t>センダイ</t>
    </rPh>
    <rPh sb="14" eb="16">
      <t>ビョウイン</t>
    </rPh>
    <phoneticPr fontId="3"/>
  </si>
  <si>
    <t>医療法人社団　平成会</t>
    <rPh sb="0" eb="2">
      <t>イリョウ</t>
    </rPh>
    <rPh sb="2" eb="4">
      <t>ホウジン</t>
    </rPh>
    <rPh sb="4" eb="6">
      <t>シャダン</t>
    </rPh>
    <rPh sb="7" eb="9">
      <t>ヘイセイ</t>
    </rPh>
    <rPh sb="9" eb="10">
      <t>カイ</t>
    </rPh>
    <phoneticPr fontId="3"/>
  </si>
  <si>
    <t>医療法人社団　初心会</t>
    <rPh sb="0" eb="2">
      <t>イリョウ</t>
    </rPh>
    <rPh sb="2" eb="4">
      <t>ホウジン</t>
    </rPh>
    <rPh sb="4" eb="6">
      <t>シャダン</t>
    </rPh>
    <rPh sb="7" eb="9">
      <t>ショシン</t>
    </rPh>
    <rPh sb="9" eb="10">
      <t>カイ</t>
    </rPh>
    <phoneticPr fontId="3"/>
  </si>
  <si>
    <t>学校法人　東北医科薬科大学</t>
    <rPh sb="0" eb="2">
      <t>ガッコウ</t>
    </rPh>
    <rPh sb="2" eb="4">
      <t>ホウジン</t>
    </rPh>
    <rPh sb="5" eb="7">
      <t>トウホク</t>
    </rPh>
    <rPh sb="7" eb="9">
      <t>イカ</t>
    </rPh>
    <rPh sb="9" eb="11">
      <t>ヤッカ</t>
    </rPh>
    <rPh sb="11" eb="13">
      <t>ダイガク</t>
    </rPh>
    <phoneticPr fontId="2"/>
  </si>
  <si>
    <t>仙台赤十字病院</t>
    <rPh sb="0" eb="2">
      <t>センダイ</t>
    </rPh>
    <rPh sb="2" eb="5">
      <t>セキジュウジ</t>
    </rPh>
    <rPh sb="5" eb="7">
      <t>ビョウイン</t>
    </rPh>
    <phoneticPr fontId="2"/>
  </si>
  <si>
    <t>一般財団法人　厚生会　仙台厚生病院</t>
    <rPh sb="0" eb="2">
      <t>イッパン</t>
    </rPh>
    <rPh sb="2" eb="4">
      <t>ザイダン</t>
    </rPh>
    <rPh sb="4" eb="6">
      <t>ホウジン</t>
    </rPh>
    <rPh sb="7" eb="9">
      <t>コウセイ</t>
    </rPh>
    <rPh sb="9" eb="10">
      <t>カイ</t>
    </rPh>
    <rPh sb="11" eb="13">
      <t>センダイ</t>
    </rPh>
    <rPh sb="13" eb="15">
      <t>コウセイ</t>
    </rPh>
    <rPh sb="15" eb="17">
      <t>ビョウイン</t>
    </rPh>
    <phoneticPr fontId="3"/>
  </si>
  <si>
    <t>医療法人社団 清山会</t>
    <rPh sb="0" eb="2">
      <t>イリョウ</t>
    </rPh>
    <rPh sb="2" eb="4">
      <t>ホウジン</t>
    </rPh>
    <rPh sb="4" eb="6">
      <t>シャダン</t>
    </rPh>
    <rPh sb="7" eb="8">
      <t>キヨ</t>
    </rPh>
    <rPh sb="8" eb="9">
      <t>ヤマ</t>
    </rPh>
    <rPh sb="9" eb="10">
      <t>カイ</t>
    </rPh>
    <phoneticPr fontId="2"/>
  </si>
  <si>
    <t>公益財団法人　宮城厚生協会</t>
    <rPh sb="0" eb="2">
      <t>コウエキ</t>
    </rPh>
    <rPh sb="2" eb="4">
      <t>ザイダン</t>
    </rPh>
    <rPh sb="4" eb="6">
      <t>ホウジン</t>
    </rPh>
    <rPh sb="7" eb="9">
      <t>ミヤギ</t>
    </rPh>
    <rPh sb="9" eb="11">
      <t>コウセイ</t>
    </rPh>
    <rPh sb="11" eb="13">
      <t>キョウカイ</t>
    </rPh>
    <phoneticPr fontId="2"/>
  </si>
  <si>
    <t>仙台市立病院</t>
    <rPh sb="0" eb="2">
      <t>センダイ</t>
    </rPh>
    <rPh sb="2" eb="4">
      <t>シリツ</t>
    </rPh>
    <rPh sb="4" eb="6">
      <t>ビョウイン</t>
    </rPh>
    <phoneticPr fontId="3"/>
  </si>
  <si>
    <t>医療法人明徳会</t>
    <rPh sb="4" eb="6">
      <t>メイトク</t>
    </rPh>
    <rPh sb="6" eb="7">
      <t>カイ</t>
    </rPh>
    <phoneticPr fontId="3"/>
  </si>
  <si>
    <t>医療法人社団　青葉会</t>
    <rPh sb="4" eb="6">
      <t>シャダン</t>
    </rPh>
    <rPh sb="7" eb="9">
      <t>アオバ</t>
    </rPh>
    <rPh sb="9" eb="10">
      <t>カイ</t>
    </rPh>
    <phoneticPr fontId="3"/>
  </si>
  <si>
    <t>一般財団法人　周行会</t>
    <rPh sb="0" eb="2">
      <t>イッパン</t>
    </rPh>
    <rPh sb="2" eb="4">
      <t>ザイダン</t>
    </rPh>
    <rPh sb="4" eb="6">
      <t>ホウジン</t>
    </rPh>
    <rPh sb="7" eb="8">
      <t>シュウ</t>
    </rPh>
    <rPh sb="8" eb="9">
      <t>コウ</t>
    </rPh>
    <rPh sb="9" eb="10">
      <t>カイ</t>
    </rPh>
    <phoneticPr fontId="2"/>
  </si>
  <si>
    <t>地方独立行政法人　宮城県立こども病院</t>
    <rPh sb="0" eb="2">
      <t>チホウ</t>
    </rPh>
    <rPh sb="2" eb="4">
      <t>ドクリツ</t>
    </rPh>
    <rPh sb="4" eb="6">
      <t>ギョウセイ</t>
    </rPh>
    <rPh sb="6" eb="8">
      <t>ホウジン</t>
    </rPh>
    <rPh sb="9" eb="13">
      <t>ミヤギケンリツ</t>
    </rPh>
    <rPh sb="16" eb="18">
      <t>ビョウイン</t>
    </rPh>
    <phoneticPr fontId="2"/>
  </si>
  <si>
    <t>東北大学病院</t>
    <rPh sb="0" eb="2">
      <t>トウホク</t>
    </rPh>
    <rPh sb="2" eb="4">
      <t>ダイガク</t>
    </rPh>
    <rPh sb="4" eb="6">
      <t>ビョウイン</t>
    </rPh>
    <phoneticPr fontId="2"/>
  </si>
  <si>
    <t>公益財団法人　仙台市医療センター　仙台オープン病院</t>
    <rPh sb="0" eb="2">
      <t>コウエキ</t>
    </rPh>
    <rPh sb="2" eb="4">
      <t>ザイダン</t>
    </rPh>
    <rPh sb="4" eb="6">
      <t>ホウジン</t>
    </rPh>
    <rPh sb="7" eb="10">
      <t>センダイシ</t>
    </rPh>
    <rPh sb="10" eb="12">
      <t>イリョウ</t>
    </rPh>
    <rPh sb="17" eb="19">
      <t>センダイ</t>
    </rPh>
    <rPh sb="23" eb="25">
      <t>ビョウイン</t>
    </rPh>
    <phoneticPr fontId="2"/>
  </si>
  <si>
    <t>地方職員共済組合　宮城県支部</t>
    <rPh sb="0" eb="2">
      <t>チホウ</t>
    </rPh>
    <rPh sb="2" eb="4">
      <t>ショクイン</t>
    </rPh>
    <rPh sb="4" eb="6">
      <t>キョウサイ</t>
    </rPh>
    <rPh sb="6" eb="8">
      <t>クミアイ</t>
    </rPh>
    <rPh sb="9" eb="12">
      <t>ミヤギケン</t>
    </rPh>
    <rPh sb="12" eb="14">
      <t>シブ</t>
    </rPh>
    <phoneticPr fontId="2"/>
  </si>
  <si>
    <t>東日本旅客鉄道株式会社</t>
    <rPh sb="0" eb="1">
      <t>ヒガシ</t>
    </rPh>
    <rPh sb="1" eb="3">
      <t>ニホン</t>
    </rPh>
    <rPh sb="3" eb="5">
      <t>リョキャク</t>
    </rPh>
    <rPh sb="5" eb="7">
      <t>テツドウ</t>
    </rPh>
    <rPh sb="7" eb="11">
      <t>カブシキガイシャ</t>
    </rPh>
    <phoneticPr fontId="2"/>
  </si>
  <si>
    <t>宮城中央ヤクルト販売株式会社</t>
    <rPh sb="0" eb="2">
      <t>ミヤギ</t>
    </rPh>
    <rPh sb="2" eb="4">
      <t>チュウオウ</t>
    </rPh>
    <rPh sb="8" eb="10">
      <t>ハンバイ</t>
    </rPh>
    <rPh sb="10" eb="14">
      <t>カブシキガイシャ</t>
    </rPh>
    <phoneticPr fontId="2"/>
  </si>
  <si>
    <t>センコー株式会社　東北主管支店</t>
    <rPh sb="4" eb="6">
      <t>カブシキ</t>
    </rPh>
    <rPh sb="6" eb="8">
      <t>カイシャ</t>
    </rPh>
    <rPh sb="9" eb="11">
      <t>トウホク</t>
    </rPh>
    <rPh sb="11" eb="13">
      <t>シュカン</t>
    </rPh>
    <rPh sb="13" eb="15">
      <t>シテン</t>
    </rPh>
    <phoneticPr fontId="2"/>
  </si>
  <si>
    <t>株式会社ビック・ママ</t>
    <rPh sb="0" eb="2">
      <t>カブシキ</t>
    </rPh>
    <rPh sb="2" eb="4">
      <t>カイシャ</t>
    </rPh>
    <phoneticPr fontId="2"/>
  </si>
  <si>
    <t>株式会社Lateral Kids</t>
    <rPh sb="0" eb="2">
      <t>カブシキ</t>
    </rPh>
    <rPh sb="2" eb="4">
      <t>カイシャ</t>
    </rPh>
    <phoneticPr fontId="2"/>
  </si>
  <si>
    <t>株式会社ミツイ</t>
    <rPh sb="0" eb="4">
      <t>カブシキガイシャ</t>
    </rPh>
    <phoneticPr fontId="2"/>
  </si>
  <si>
    <t>社会福祉法人　大樹</t>
    <rPh sb="0" eb="2">
      <t>シャカイ</t>
    </rPh>
    <rPh sb="2" eb="4">
      <t>フクシ</t>
    </rPh>
    <rPh sb="4" eb="6">
      <t>ホウジン</t>
    </rPh>
    <rPh sb="7" eb="9">
      <t>タイジュ</t>
    </rPh>
    <phoneticPr fontId="3"/>
  </si>
  <si>
    <t>株式会社　ニチイ学館</t>
    <rPh sb="0" eb="2">
      <t>カブシキ</t>
    </rPh>
    <rPh sb="2" eb="4">
      <t>カイシャ</t>
    </rPh>
    <rPh sb="8" eb="10">
      <t>ガッカン</t>
    </rPh>
    <phoneticPr fontId="2"/>
  </si>
  <si>
    <t>株式会社MESSEコーポレーション</t>
    <rPh sb="0" eb="2">
      <t>カブシキ</t>
    </rPh>
    <rPh sb="2" eb="4">
      <t>カイシャ</t>
    </rPh>
    <phoneticPr fontId="2"/>
  </si>
  <si>
    <t>株式会社Lateral　Kids</t>
    <rPh sb="0" eb="2">
      <t>カブシキ</t>
    </rPh>
    <rPh sb="2" eb="4">
      <t>カイシャ</t>
    </rPh>
    <phoneticPr fontId="2"/>
  </si>
  <si>
    <t>有限会社 カール英会話ほいくえん</t>
    <rPh sb="0" eb="2">
      <t>ユウゲン</t>
    </rPh>
    <rPh sb="2" eb="4">
      <t>カイシャ</t>
    </rPh>
    <rPh sb="8" eb="11">
      <t>エイカイワ</t>
    </rPh>
    <phoneticPr fontId="3"/>
  </si>
  <si>
    <t>株式会社pomme</t>
    <rPh sb="0" eb="2">
      <t>カブシキ</t>
    </rPh>
    <rPh sb="2" eb="4">
      <t>カイシャ</t>
    </rPh>
    <phoneticPr fontId="2"/>
  </si>
  <si>
    <t>株式会社プリサート</t>
    <rPh sb="0" eb="2">
      <t>カブシキ</t>
    </rPh>
    <rPh sb="2" eb="4">
      <t>カイシャ</t>
    </rPh>
    <phoneticPr fontId="2"/>
  </si>
  <si>
    <t>特定非営利活動法人フローレンス</t>
    <rPh sb="0" eb="2">
      <t>トクテイ</t>
    </rPh>
    <rPh sb="2" eb="3">
      <t>ヒ</t>
    </rPh>
    <rPh sb="3" eb="5">
      <t>エイリ</t>
    </rPh>
    <rPh sb="5" eb="7">
      <t>カツドウ</t>
    </rPh>
    <rPh sb="7" eb="9">
      <t>ホウジン</t>
    </rPh>
    <phoneticPr fontId="2"/>
  </si>
  <si>
    <t>MUSASI　D＆T株式会社</t>
    <rPh sb="10" eb="12">
      <t>カブシキ</t>
    </rPh>
    <rPh sb="12" eb="14">
      <t>カイシャ</t>
    </rPh>
    <phoneticPr fontId="2"/>
  </si>
  <si>
    <t>株式会社タスク・フォース</t>
    <rPh sb="0" eb="2">
      <t>カブシキ</t>
    </rPh>
    <rPh sb="2" eb="4">
      <t>カイシャ</t>
    </rPh>
    <phoneticPr fontId="2"/>
  </si>
  <si>
    <t>株式会社　パルズスタッフィング</t>
    <rPh sb="0" eb="2">
      <t>カブシキ</t>
    </rPh>
    <rPh sb="2" eb="4">
      <t>カイシャ</t>
    </rPh>
    <phoneticPr fontId="2"/>
  </si>
  <si>
    <t>社会福祉法人　基弘会</t>
    <rPh sb="0" eb="2">
      <t>シャカイ</t>
    </rPh>
    <rPh sb="2" eb="4">
      <t>フクシ</t>
    </rPh>
    <rPh sb="4" eb="6">
      <t>ホウジン</t>
    </rPh>
    <rPh sb="7" eb="9">
      <t>モトヒロ</t>
    </rPh>
    <rPh sb="9" eb="10">
      <t>カイ</t>
    </rPh>
    <phoneticPr fontId="2"/>
  </si>
  <si>
    <t>カマダ実業株式会社</t>
    <rPh sb="3" eb="5">
      <t>ジツギョウ</t>
    </rPh>
    <rPh sb="5" eb="7">
      <t>カブシキ</t>
    </rPh>
    <rPh sb="7" eb="9">
      <t>カイシャ</t>
    </rPh>
    <phoneticPr fontId="2"/>
  </si>
  <si>
    <t>株式会社ビック・ママ</t>
    <rPh sb="0" eb="4">
      <t>カブシキガイシャ</t>
    </rPh>
    <phoneticPr fontId="2"/>
  </si>
  <si>
    <t>いぶき合同会社</t>
    <rPh sb="3" eb="5">
      <t>ゴウドウ</t>
    </rPh>
    <rPh sb="5" eb="7">
      <t>ガイシャ</t>
    </rPh>
    <phoneticPr fontId="2"/>
  </si>
  <si>
    <t>株式会社　ポピンズエデュケア</t>
    <rPh sb="0" eb="4">
      <t>カブシキガイシャ</t>
    </rPh>
    <phoneticPr fontId="2"/>
  </si>
  <si>
    <t>株式会社　ちゃいるどらんど</t>
    <rPh sb="0" eb="4">
      <t>カブシキガイシャ</t>
    </rPh>
    <phoneticPr fontId="2"/>
  </si>
  <si>
    <t>株式会社　Lateral Kids</t>
    <rPh sb="0" eb="4">
      <t>カブシキガイシャ</t>
    </rPh>
    <phoneticPr fontId="2"/>
  </si>
  <si>
    <t>株式会社天体</t>
    <rPh sb="0" eb="4">
      <t>カブシキガイシャ</t>
    </rPh>
    <rPh sb="4" eb="6">
      <t>テンタイ</t>
    </rPh>
    <phoneticPr fontId="3"/>
  </si>
  <si>
    <t>国立大学法人　東北大学</t>
    <rPh sb="0" eb="2">
      <t>コクリツ</t>
    </rPh>
    <rPh sb="2" eb="4">
      <t>ダイガク</t>
    </rPh>
    <rPh sb="4" eb="6">
      <t>ホウジン</t>
    </rPh>
    <rPh sb="7" eb="9">
      <t>トウホク</t>
    </rPh>
    <rPh sb="9" eb="11">
      <t>ダイガク</t>
    </rPh>
    <phoneticPr fontId="2"/>
  </si>
  <si>
    <t>社会福祉法人ありのまま舎</t>
    <rPh sb="0" eb="2">
      <t>シャカイ</t>
    </rPh>
    <rPh sb="2" eb="4">
      <t>フクシ</t>
    </rPh>
    <rPh sb="4" eb="6">
      <t>ホウジン</t>
    </rPh>
    <rPh sb="11" eb="12">
      <t>シャ</t>
    </rPh>
    <phoneticPr fontId="2"/>
  </si>
  <si>
    <t>社会福祉法人カトリック児童福祉会</t>
    <rPh sb="0" eb="2">
      <t>シャカイ</t>
    </rPh>
    <rPh sb="2" eb="4">
      <t>フクシ</t>
    </rPh>
    <rPh sb="4" eb="6">
      <t>ホウジン</t>
    </rPh>
    <rPh sb="11" eb="13">
      <t>ジドウ</t>
    </rPh>
    <rPh sb="13" eb="15">
      <t>フクシ</t>
    </rPh>
    <rPh sb="15" eb="16">
      <t>カイ</t>
    </rPh>
    <phoneticPr fontId="2"/>
  </si>
  <si>
    <t>株式会社きいろいくまさん</t>
    <rPh sb="0" eb="4">
      <t>カブシキガイシャ</t>
    </rPh>
    <phoneticPr fontId="2"/>
  </si>
  <si>
    <t>株式会社ナーサリープラットフォーム</t>
    <rPh sb="0" eb="4">
      <t>カブシキガイシャ</t>
    </rPh>
    <phoneticPr fontId="2"/>
  </si>
  <si>
    <t>学校法人立華学園</t>
    <rPh sb="0" eb="2">
      <t>ガッコウ</t>
    </rPh>
    <rPh sb="2" eb="4">
      <t>ホウジン</t>
    </rPh>
    <rPh sb="4" eb="6">
      <t>タチバナ</t>
    </rPh>
    <rPh sb="6" eb="8">
      <t>ガクエン</t>
    </rPh>
    <phoneticPr fontId="2"/>
  </si>
  <si>
    <t>株式会社kibidango</t>
    <rPh sb="0" eb="4">
      <t>カブシキガイシャ</t>
    </rPh>
    <phoneticPr fontId="3"/>
  </si>
  <si>
    <t>株式会社エムズ</t>
    <rPh sb="0" eb="4">
      <t>カブシキガイシャ</t>
    </rPh>
    <phoneticPr fontId="2"/>
  </si>
  <si>
    <t>ワタキューセイモア株式会社東北支店</t>
    <rPh sb="9" eb="11">
      <t>カブシキ</t>
    </rPh>
    <rPh sb="11" eb="13">
      <t>ガイシャ</t>
    </rPh>
    <rPh sb="13" eb="15">
      <t>トウホク</t>
    </rPh>
    <rPh sb="15" eb="17">
      <t>シテン</t>
    </rPh>
    <phoneticPr fontId="2"/>
  </si>
  <si>
    <t>有限会社ワンアベニュー</t>
    <rPh sb="0" eb="4">
      <t>ユウゲンガイシャ</t>
    </rPh>
    <phoneticPr fontId="2"/>
  </si>
  <si>
    <t>トータルアート株式会社</t>
    <rPh sb="7" eb="11">
      <t>カブシキガイシャ</t>
    </rPh>
    <phoneticPr fontId="2"/>
  </si>
  <si>
    <t>株式会社ラフール</t>
    <rPh sb="0" eb="4">
      <t>カブシキガイシャ</t>
    </rPh>
    <phoneticPr fontId="2"/>
  </si>
  <si>
    <t>株式会社　未来企画</t>
    <rPh sb="0" eb="4">
      <t>カブシキガイシャ</t>
    </rPh>
    <rPh sb="5" eb="7">
      <t>ミライ</t>
    </rPh>
    <rPh sb="7" eb="9">
      <t>キカク</t>
    </rPh>
    <phoneticPr fontId="2"/>
  </si>
  <si>
    <t>株式会社セブン-イレブン・ジャパン</t>
    <rPh sb="0" eb="4">
      <t>カブシキガイシャ</t>
    </rPh>
    <phoneticPr fontId="2"/>
  </si>
  <si>
    <t>医療法人　星陵会</t>
    <rPh sb="0" eb="2">
      <t>イリョウ</t>
    </rPh>
    <rPh sb="2" eb="4">
      <t>ホウジン</t>
    </rPh>
    <rPh sb="5" eb="7">
      <t>セイリョウ</t>
    </rPh>
    <rPh sb="7" eb="8">
      <t>カイ</t>
    </rPh>
    <phoneticPr fontId="2"/>
  </si>
  <si>
    <t>株式会社ゆめ工房</t>
    <rPh sb="0" eb="4">
      <t>カブシキガイシャ</t>
    </rPh>
    <rPh sb="6" eb="8">
      <t>コウボウ</t>
    </rPh>
    <phoneticPr fontId="2"/>
  </si>
  <si>
    <t>株式会社たけやま</t>
    <rPh sb="0" eb="2">
      <t>カブシキ</t>
    </rPh>
    <rPh sb="2" eb="4">
      <t>カイシャ</t>
    </rPh>
    <phoneticPr fontId="2"/>
  </si>
  <si>
    <t>ヤマト運輸株式会社東北地域</t>
    <rPh sb="3" eb="5">
      <t>ウンユ</t>
    </rPh>
    <rPh sb="5" eb="7">
      <t>カブシキ</t>
    </rPh>
    <rPh sb="7" eb="9">
      <t>ガイシャ</t>
    </rPh>
    <rPh sb="9" eb="11">
      <t>トウホク</t>
    </rPh>
    <rPh sb="11" eb="13">
      <t>チイキ</t>
    </rPh>
    <phoneticPr fontId="2"/>
  </si>
  <si>
    <t>株式会社bring</t>
    <rPh sb="0" eb="2">
      <t>カブシキ</t>
    </rPh>
    <rPh sb="2" eb="4">
      <t>カイシャ</t>
    </rPh>
    <phoneticPr fontId="2"/>
  </si>
  <si>
    <t>カマダ実業株式会社</t>
    <rPh sb="3" eb="5">
      <t>ジツギョウ</t>
    </rPh>
    <rPh sb="5" eb="9">
      <t>カブシキガイシャ</t>
    </rPh>
    <phoneticPr fontId="2"/>
  </si>
  <si>
    <t>株式会社MESSEコーポレーション</t>
    <rPh sb="0" eb="4">
      <t>カブシキガイシャ</t>
    </rPh>
    <phoneticPr fontId="2"/>
  </si>
  <si>
    <t>株式会社K</t>
    <rPh sb="0" eb="2">
      <t>カブシキ</t>
    </rPh>
    <rPh sb="2" eb="4">
      <t>カイシャ</t>
    </rPh>
    <phoneticPr fontId="2"/>
  </si>
  <si>
    <t>特定非営利活動法人アスイク</t>
    <rPh sb="0" eb="2">
      <t>トクテイ</t>
    </rPh>
    <rPh sb="2" eb="5">
      <t>ヒエイリ</t>
    </rPh>
    <rPh sb="5" eb="7">
      <t>カツドウ</t>
    </rPh>
    <rPh sb="7" eb="9">
      <t>ホウジン</t>
    </rPh>
    <phoneticPr fontId="2"/>
  </si>
  <si>
    <t>株式会社リバースゲート</t>
    <rPh sb="0" eb="4">
      <t>カブシキガイシャ</t>
    </rPh>
    <phoneticPr fontId="2"/>
  </si>
  <si>
    <t>学校法人健生学園</t>
    <rPh sb="0" eb="2">
      <t>ガッコウ</t>
    </rPh>
    <rPh sb="2" eb="4">
      <t>ホウジン</t>
    </rPh>
    <rPh sb="4" eb="6">
      <t>ケンセイ</t>
    </rPh>
    <rPh sb="6" eb="8">
      <t>ガクエン</t>
    </rPh>
    <phoneticPr fontId="2"/>
  </si>
  <si>
    <t>株式会社Lateral Kids</t>
    <rPh sb="0" eb="4">
      <t>カブシキガイシャ</t>
    </rPh>
    <phoneticPr fontId="2"/>
  </si>
  <si>
    <t>社会福祉法人　敬寿会</t>
    <rPh sb="0" eb="2">
      <t>シャカイ</t>
    </rPh>
    <rPh sb="2" eb="4">
      <t>フクシ</t>
    </rPh>
    <rPh sb="4" eb="6">
      <t>ホウジン</t>
    </rPh>
    <rPh sb="7" eb="8">
      <t>ケイ</t>
    </rPh>
    <rPh sb="8" eb="9">
      <t>ジュ</t>
    </rPh>
    <rPh sb="9" eb="10">
      <t>カイ</t>
    </rPh>
    <phoneticPr fontId="2"/>
  </si>
  <si>
    <t>扇屋商事株式会社</t>
    <rPh sb="0" eb="2">
      <t>オウギヤ</t>
    </rPh>
    <rPh sb="2" eb="4">
      <t>ショウジ</t>
    </rPh>
    <rPh sb="4" eb="8">
      <t>カブシキガイシャ</t>
    </rPh>
    <phoneticPr fontId="2"/>
  </si>
  <si>
    <t>株式会社ソーシャルライズ</t>
    <rPh sb="0" eb="4">
      <t>カブシキガイシャ</t>
    </rPh>
    <phoneticPr fontId="2"/>
  </si>
  <si>
    <t>株式会社ヒューマンデザイアートレーディング</t>
    <rPh sb="0" eb="4">
      <t>カブシキガイシャ</t>
    </rPh>
    <phoneticPr fontId="2"/>
  </si>
  <si>
    <t>株式会社YS diagram</t>
    <rPh sb="0" eb="4">
      <t>カブシキガイシャ</t>
    </rPh>
    <phoneticPr fontId="2"/>
  </si>
  <si>
    <t>株式会社パワーネット・フィールド</t>
    <rPh sb="0" eb="4">
      <t>カブシキガイシャ</t>
    </rPh>
    <phoneticPr fontId="2"/>
  </si>
  <si>
    <t>株式会社桜井薬局</t>
    <rPh sb="0" eb="4">
      <t>カブシキガイシャ</t>
    </rPh>
    <rPh sb="4" eb="6">
      <t>サクライ</t>
    </rPh>
    <rPh sb="6" eb="8">
      <t>ヤッキョク</t>
    </rPh>
    <phoneticPr fontId="2"/>
  </si>
  <si>
    <t>株式会社タスク・フォース</t>
    <rPh sb="0" eb="4">
      <t>カブシキガイシャ</t>
    </rPh>
    <phoneticPr fontId="2"/>
  </si>
  <si>
    <t>特定非営利活動法人　シャロームの会</t>
    <rPh sb="0" eb="2">
      <t>トクテイ</t>
    </rPh>
    <rPh sb="2" eb="5">
      <t>ヒエイリ</t>
    </rPh>
    <rPh sb="5" eb="7">
      <t>カツドウ</t>
    </rPh>
    <rPh sb="7" eb="9">
      <t>ホウジン</t>
    </rPh>
    <rPh sb="16" eb="17">
      <t>カイ</t>
    </rPh>
    <phoneticPr fontId="2"/>
  </si>
  <si>
    <t>有限会社カール英会話ほいくえん</t>
    <rPh sb="0" eb="4">
      <t>ユウゲンガイシャ</t>
    </rPh>
    <rPh sb="7" eb="10">
      <t>エイカイワ</t>
    </rPh>
    <phoneticPr fontId="2"/>
  </si>
  <si>
    <t>株式会社くろんこ</t>
    <rPh sb="0" eb="4">
      <t>カブシキガイシャ</t>
    </rPh>
    <phoneticPr fontId="2"/>
  </si>
  <si>
    <t>特定非営利活動法人ひよこ会</t>
    <rPh sb="0" eb="2">
      <t>トクテイ</t>
    </rPh>
    <rPh sb="2" eb="5">
      <t>ヒエイリ</t>
    </rPh>
    <rPh sb="5" eb="7">
      <t>カツドウ</t>
    </rPh>
    <rPh sb="7" eb="9">
      <t>ホウジン</t>
    </rPh>
    <rPh sb="12" eb="13">
      <t>カイ</t>
    </rPh>
    <phoneticPr fontId="2"/>
  </si>
  <si>
    <t>株式会社明和</t>
    <rPh sb="0" eb="4">
      <t>カブシキガイシャ</t>
    </rPh>
    <rPh sb="4" eb="6">
      <t>メイワ</t>
    </rPh>
    <phoneticPr fontId="2"/>
  </si>
  <si>
    <t>社会福祉法人七日会</t>
    <rPh sb="0" eb="6">
      <t>シャカイフクシホウジン</t>
    </rPh>
    <rPh sb="6" eb="8">
      <t>ナノカ</t>
    </rPh>
    <rPh sb="8" eb="9">
      <t>カイ</t>
    </rPh>
    <phoneticPr fontId="2"/>
  </si>
  <si>
    <t>株式会社pomme</t>
    <rPh sb="0" eb="4">
      <t>カブシキガイシャ</t>
    </rPh>
    <phoneticPr fontId="2"/>
  </si>
  <si>
    <t>株式会社プリサート</t>
    <rPh sb="0" eb="4">
      <t>カブシキガイシャ</t>
    </rPh>
    <phoneticPr fontId="2"/>
  </si>
  <si>
    <t>中城建設株式会社</t>
    <rPh sb="0" eb="2">
      <t>ナカシロ</t>
    </rPh>
    <rPh sb="2" eb="4">
      <t>ケンセツ</t>
    </rPh>
    <rPh sb="4" eb="8">
      <t>カブシキガイシャ</t>
    </rPh>
    <phoneticPr fontId="3"/>
  </si>
  <si>
    <t>株式会社アイグラン</t>
    <rPh sb="0" eb="4">
      <t>カブシキガイシャ</t>
    </rPh>
    <phoneticPr fontId="2"/>
  </si>
  <si>
    <t>株式会社YＳ diagram</t>
    <rPh sb="0" eb="4">
      <t>カブシキガイシャ</t>
    </rPh>
    <phoneticPr fontId="2"/>
  </si>
  <si>
    <t>株式会社サクラファーマシー</t>
    <rPh sb="0" eb="4">
      <t>カブシキガイシャ</t>
    </rPh>
    <phoneticPr fontId="2"/>
  </si>
  <si>
    <t>医療法人社団明世会</t>
    <rPh sb="0" eb="2">
      <t>イリョウ</t>
    </rPh>
    <rPh sb="2" eb="4">
      <t>ホウジン</t>
    </rPh>
    <rPh sb="4" eb="6">
      <t>シャダン</t>
    </rPh>
    <rPh sb="6" eb="7">
      <t>メイ</t>
    </rPh>
    <rPh sb="7" eb="8">
      <t>セ</t>
    </rPh>
    <rPh sb="8" eb="9">
      <t>カイ</t>
    </rPh>
    <phoneticPr fontId="2"/>
  </si>
  <si>
    <t>株式会社スクルドアンドカンパニー</t>
    <rPh sb="0" eb="2">
      <t>カブシキ</t>
    </rPh>
    <rPh sb="2" eb="4">
      <t>ガイシャ</t>
    </rPh>
    <phoneticPr fontId="2"/>
  </si>
  <si>
    <t>株式会社リアリノ</t>
    <rPh sb="0" eb="2">
      <t>カブシキ</t>
    </rPh>
    <rPh sb="2" eb="4">
      <t>カイシャ</t>
    </rPh>
    <phoneticPr fontId="2"/>
  </si>
  <si>
    <t>石森　フミ子</t>
    <rPh sb="0" eb="2">
      <t>イシモリ</t>
    </rPh>
    <rPh sb="5" eb="6">
      <t>コ</t>
    </rPh>
    <phoneticPr fontId="3"/>
  </si>
  <si>
    <t>庄子　玲亜</t>
    <rPh sb="0" eb="2">
      <t>ショウジ</t>
    </rPh>
    <rPh sb="3" eb="4">
      <t>レイ</t>
    </rPh>
    <rPh sb="4" eb="5">
      <t>ア</t>
    </rPh>
    <phoneticPr fontId="2"/>
  </si>
  <si>
    <t>一般社団法人子育てプラットフォームMaRU</t>
  </si>
  <si>
    <t>株式会社アリア</t>
    <rPh sb="0" eb="4">
      <t>カブシキガイシャ</t>
    </rPh>
    <phoneticPr fontId="2"/>
  </si>
  <si>
    <t>齋藤　武彦</t>
    <rPh sb="0" eb="2">
      <t>サイトウ</t>
    </rPh>
    <rPh sb="3" eb="5">
      <t>タケヒコ</t>
    </rPh>
    <phoneticPr fontId="3"/>
  </si>
  <si>
    <t>相原　幸也</t>
    <rPh sb="0" eb="2">
      <t>アイハラ</t>
    </rPh>
    <rPh sb="3" eb="5">
      <t>サイワイヤ</t>
    </rPh>
    <phoneticPr fontId="3"/>
  </si>
  <si>
    <t>佐々木　辰也</t>
    <rPh sb="0" eb="3">
      <t>ササキ</t>
    </rPh>
    <rPh sb="4" eb="6">
      <t>タツヤ</t>
    </rPh>
    <phoneticPr fontId="3"/>
  </si>
  <si>
    <t>株式会社テクニカルサービスオガワ</t>
    <rPh sb="0" eb="4">
      <t>カブシキガイシャ</t>
    </rPh>
    <phoneticPr fontId="2"/>
  </si>
  <si>
    <t>若生　由美子</t>
    <rPh sb="0" eb="2">
      <t>ワコウ</t>
    </rPh>
    <rPh sb="3" eb="6">
      <t>ユミコ</t>
    </rPh>
    <phoneticPr fontId="2"/>
  </si>
  <si>
    <t>株式会社　フロンティア</t>
    <rPh sb="0" eb="2">
      <t>カブシキ</t>
    </rPh>
    <rPh sb="2" eb="4">
      <t>カイシャ</t>
    </rPh>
    <phoneticPr fontId="3"/>
  </si>
  <si>
    <t>株式会社ハートワンケアセンター</t>
    <rPh sb="0" eb="2">
      <t>カブシキ</t>
    </rPh>
    <rPh sb="2" eb="4">
      <t>カイシャ</t>
    </rPh>
    <phoneticPr fontId="2"/>
  </si>
  <si>
    <t>学校法人ホライゾン学園</t>
    <rPh sb="0" eb="2">
      <t>ガッコウ</t>
    </rPh>
    <rPh sb="2" eb="4">
      <t>ホウジン</t>
    </rPh>
    <rPh sb="9" eb="11">
      <t>ガクエン</t>
    </rPh>
    <phoneticPr fontId="2"/>
  </si>
  <si>
    <t>仙台市宮城野区岩切字稲荷21</t>
  </si>
  <si>
    <t>仙台市宮城野区宮城野2丁目11-12</t>
  </si>
  <si>
    <t>仙台市太白区鈎取本町2丁目11-11</t>
  </si>
  <si>
    <t>仙台市泉区紫山二丁目1-1</t>
  </si>
  <si>
    <t>仙台市泉区高玉町9-8</t>
  </si>
  <si>
    <t>仙台市青葉区国分町2丁目3-11</t>
  </si>
  <si>
    <t>仙台市青葉区台原4丁目3-21</t>
  </si>
  <si>
    <t>仙台市宮城野区大梶15-27</t>
  </si>
  <si>
    <t>仙台市青葉区芋沢字新田54-4</t>
  </si>
  <si>
    <t>仙台市青葉区郷六字沼田13-3</t>
  </si>
  <si>
    <t>仙台市青葉区八幡6丁目9-3</t>
  </si>
  <si>
    <t>仙台市青葉区小松島4-4-1</t>
  </si>
  <si>
    <t>仙台市太白区八木山本町2丁目43-3　</t>
  </si>
  <si>
    <t>仙台市青葉区広瀬町4-15</t>
  </si>
  <si>
    <t>仙台市泉区松森字下町8番地の1</t>
  </si>
  <si>
    <t>多賀城市下馬二丁目13番7号</t>
    <rPh sb="0" eb="4">
      <t>タガジョウシ</t>
    </rPh>
    <rPh sb="4" eb="6">
      <t>ゲバ</t>
    </rPh>
    <rPh sb="6" eb="9">
      <t>ニチョウメ</t>
    </rPh>
    <rPh sb="11" eb="12">
      <t>バン</t>
    </rPh>
    <rPh sb="13" eb="14">
      <t>ゴウ</t>
    </rPh>
    <phoneticPr fontId="2"/>
  </si>
  <si>
    <t>仙台市太白区あすと長町1丁目1-1</t>
  </si>
  <si>
    <t>仙台市泉区南中山1丁目27-28</t>
  </si>
  <si>
    <t>仙台市宮城野区新田1丁目19-54</t>
  </si>
  <si>
    <t>仙台市青葉区上杉2-3-17</t>
  </si>
  <si>
    <t>仙台市青葉区落合4-3-17</t>
  </si>
  <si>
    <t>仙台市青葉区星陵町1-1</t>
  </si>
  <si>
    <t>仙台市宮城野区鶴ヶ谷5-22-1</t>
  </si>
  <si>
    <t>仙台市青葉区本町3丁目8-1</t>
  </si>
  <si>
    <t>東京都渋谷区代々木2丁目2-2</t>
    <rPh sb="0" eb="3">
      <t>トウキョウト</t>
    </rPh>
    <rPh sb="3" eb="6">
      <t>シブヤク</t>
    </rPh>
    <rPh sb="6" eb="9">
      <t>ヨヨギ</t>
    </rPh>
    <rPh sb="10" eb="12">
      <t>チョウメ</t>
    </rPh>
    <phoneticPr fontId="2"/>
  </si>
  <si>
    <t>名取市植松字宮島77</t>
    <rPh sb="0" eb="3">
      <t>ナトリシ</t>
    </rPh>
    <rPh sb="3" eb="5">
      <t>ウエマツ</t>
    </rPh>
    <rPh sb="5" eb="6">
      <t>ジ</t>
    </rPh>
    <rPh sb="6" eb="8">
      <t>ミヤジマ</t>
    </rPh>
    <phoneticPr fontId="2"/>
  </si>
  <si>
    <t>仙台市宮城野区港2-1-11</t>
  </si>
  <si>
    <t>仙台市若林区六丁の目北町16-5</t>
  </si>
  <si>
    <t>仙台市若林区東八番丁183BM本社ビル2階</t>
  </si>
  <si>
    <t>仙台市青葉区花京院2-1-65　いちご花京院ビル6F</t>
  </si>
  <si>
    <t>仙台市太白区長町7-19-39COMビル101</t>
    <rPh sb="0" eb="3">
      <t>センダイシ</t>
    </rPh>
    <rPh sb="3" eb="6">
      <t>タイハクク</t>
    </rPh>
    <rPh sb="6" eb="8">
      <t>ナガマチ</t>
    </rPh>
    <phoneticPr fontId="3"/>
  </si>
  <si>
    <t>仙台市青葉区新坂町6-11</t>
  </si>
  <si>
    <t>東京都千代田区神田駿河台４－６御茶ノ水ソラシティ</t>
    <rPh sb="0" eb="3">
      <t>トウキョウト</t>
    </rPh>
    <rPh sb="3" eb="7">
      <t>チヨダク</t>
    </rPh>
    <rPh sb="7" eb="9">
      <t>カンダ</t>
    </rPh>
    <rPh sb="9" eb="11">
      <t>スルガ</t>
    </rPh>
    <rPh sb="11" eb="12">
      <t>ダイ</t>
    </rPh>
    <rPh sb="15" eb="17">
      <t>オチャ</t>
    </rPh>
    <rPh sb="18" eb="19">
      <t>ミズ</t>
    </rPh>
    <phoneticPr fontId="3"/>
  </si>
  <si>
    <t>大阪府大阪市福島区福島1-1-12リバーレジデンス堂島403</t>
    <rPh sb="0" eb="3">
      <t>オオサカフ</t>
    </rPh>
    <rPh sb="3" eb="6">
      <t>オオサカシ</t>
    </rPh>
    <rPh sb="6" eb="9">
      <t>フクシマク</t>
    </rPh>
    <rPh sb="9" eb="11">
      <t>フクシマ</t>
    </rPh>
    <rPh sb="25" eb="27">
      <t>ドウジマ</t>
    </rPh>
    <phoneticPr fontId="2"/>
  </si>
  <si>
    <t>仙台市青葉区花京院2-1-65　いちご花京院ビル6階</t>
  </si>
  <si>
    <t>仙台市若林区卸町3-1-4</t>
  </si>
  <si>
    <t>　泉中央1丁目23-13加納ビル1階</t>
  </si>
  <si>
    <t>仙台市若林区今泉1丁目6-2</t>
  </si>
  <si>
    <t>東京都千代田区神田神保町1-14-1KDX神保町ビル4F</t>
    <rPh sb="0" eb="3">
      <t>トウキョウト</t>
    </rPh>
    <rPh sb="3" eb="7">
      <t>チヨダク</t>
    </rPh>
    <rPh sb="7" eb="9">
      <t>カンダ</t>
    </rPh>
    <rPh sb="9" eb="12">
      <t>ジンボウチョウ</t>
    </rPh>
    <rPh sb="21" eb="24">
      <t>ジンボウチョウ</t>
    </rPh>
    <phoneticPr fontId="2"/>
  </si>
  <si>
    <t>仙台市青葉区大町2-12-13</t>
  </si>
  <si>
    <t>大阪府大阪市北区堂島1丁目5-30堂島プラザビル9F</t>
    <rPh sb="0" eb="3">
      <t>オオサカフ</t>
    </rPh>
    <rPh sb="3" eb="6">
      <t>オオサカシ</t>
    </rPh>
    <rPh sb="6" eb="8">
      <t>キタク</t>
    </rPh>
    <rPh sb="8" eb="10">
      <t>ドウジマ</t>
    </rPh>
    <rPh sb="11" eb="13">
      <t>チョウメ</t>
    </rPh>
    <rPh sb="17" eb="19">
      <t>ドウジマ</t>
    </rPh>
    <phoneticPr fontId="2"/>
  </si>
  <si>
    <t>仙台市宮城野区榴岡4-5-22　宮城野センタービル6Ｆ</t>
  </si>
  <si>
    <t>大阪市生野区生野東2丁目5-8</t>
    <rPh sb="0" eb="3">
      <t>オオサカシ</t>
    </rPh>
    <rPh sb="3" eb="5">
      <t>イクノ</t>
    </rPh>
    <rPh sb="5" eb="6">
      <t>ク</t>
    </rPh>
    <rPh sb="6" eb="8">
      <t>イクノ</t>
    </rPh>
    <rPh sb="8" eb="9">
      <t>ヒガシ</t>
    </rPh>
    <rPh sb="10" eb="12">
      <t>チョウメ</t>
    </rPh>
    <phoneticPr fontId="2"/>
  </si>
  <si>
    <t>仙台市泉区山の寺1丁目12-20</t>
  </si>
  <si>
    <t>仙台市若林区東八番丁183　BM本社ビル</t>
  </si>
  <si>
    <t>仙台市宮城野区宮城野1-6-21</t>
  </si>
  <si>
    <t>東京都渋谷区広尾5-6-6広尾プラザ</t>
    <rPh sb="0" eb="3">
      <t>トウキョウト</t>
    </rPh>
    <rPh sb="3" eb="6">
      <t>シブヤク</t>
    </rPh>
    <rPh sb="6" eb="8">
      <t>ヒロオ</t>
    </rPh>
    <rPh sb="13" eb="15">
      <t>ヒロオ</t>
    </rPh>
    <phoneticPr fontId="2"/>
  </si>
  <si>
    <t>仙台市青葉区花京院2-1-65いちご花京院ビル6階</t>
  </si>
  <si>
    <t>登米市迫町佐沼字梅ノ木1-4-21</t>
    <rPh sb="0" eb="3">
      <t>トメシ</t>
    </rPh>
    <rPh sb="3" eb="5">
      <t>ハサマチョウ</t>
    </rPh>
    <rPh sb="5" eb="7">
      <t>サヌマ</t>
    </rPh>
    <rPh sb="7" eb="8">
      <t>アザ</t>
    </rPh>
    <rPh sb="8" eb="9">
      <t>ウメ</t>
    </rPh>
    <rPh sb="10" eb="11">
      <t>キ</t>
    </rPh>
    <phoneticPr fontId="3"/>
  </si>
  <si>
    <t>仙台市太白区西多賀4-19-1</t>
  </si>
  <si>
    <t>仙台市宮城野区鶴ケ谷2-1-13</t>
  </si>
  <si>
    <t>仙台市太白区富沢西3丁目9-20</t>
  </si>
  <si>
    <t>東京都千代田区霞が関3-2-6東京倶楽部ビルディング5階</t>
    <rPh sb="0" eb="3">
      <t>トウキョウト</t>
    </rPh>
    <rPh sb="3" eb="7">
      <t>チヨダク</t>
    </rPh>
    <rPh sb="7" eb="8">
      <t>カスミ</t>
    </rPh>
    <rPh sb="9" eb="10">
      <t>セキ</t>
    </rPh>
    <rPh sb="15" eb="17">
      <t>トウキョウ</t>
    </rPh>
    <rPh sb="17" eb="20">
      <t>クラブ</t>
    </rPh>
    <rPh sb="27" eb="28">
      <t>カイ</t>
    </rPh>
    <phoneticPr fontId="3"/>
  </si>
  <si>
    <t>仙台市宮城野区中野字大貝沼20-17</t>
  </si>
  <si>
    <t>仙台市青葉区吉成1-17-10</t>
  </si>
  <si>
    <t>仙台市泉区長命ヶ丘2-21-1　</t>
    <rPh sb="2" eb="3">
      <t>シ</t>
    </rPh>
    <rPh sb="3" eb="5">
      <t>イズミク</t>
    </rPh>
    <rPh sb="5" eb="9">
      <t>チョウメイガオカ</t>
    </rPh>
    <phoneticPr fontId="3"/>
  </si>
  <si>
    <t>仙台市青葉区上愛子字上遠野原9-51</t>
  </si>
  <si>
    <t>仙台市青葉区米ヶ袋2-1-30</t>
  </si>
  <si>
    <t>仙台市宮城野区小田原2-1-32</t>
  </si>
  <si>
    <t>東京都中央区日本橋茅場町2-9-5日進ビル７F</t>
    <rPh sb="0" eb="3">
      <t>トウキョウト</t>
    </rPh>
    <rPh sb="3" eb="6">
      <t>チュウオウク</t>
    </rPh>
    <rPh sb="6" eb="9">
      <t>ニホンバシ</t>
    </rPh>
    <rPh sb="9" eb="11">
      <t>カヤバ</t>
    </rPh>
    <rPh sb="11" eb="12">
      <t>マチ</t>
    </rPh>
    <rPh sb="17" eb="19">
      <t>ニッシン</t>
    </rPh>
    <phoneticPr fontId="2"/>
  </si>
  <si>
    <t>仙台市若林区荒井7-4-1</t>
  </si>
  <si>
    <t>東京都千代田区二番町8-8</t>
    <rPh sb="0" eb="3">
      <t>トウキョウト</t>
    </rPh>
    <rPh sb="3" eb="7">
      <t>チヨダク</t>
    </rPh>
    <rPh sb="7" eb="8">
      <t>ニ</t>
    </rPh>
    <rPh sb="8" eb="10">
      <t>バンチョウ</t>
    </rPh>
    <phoneticPr fontId="2"/>
  </si>
  <si>
    <t>仙台市青葉区木町通2-4-45</t>
  </si>
  <si>
    <t>仙台市泉区泉中央1－23－5</t>
  </si>
  <si>
    <t>名取市愛の杜1-2-10</t>
    <rPh sb="0" eb="3">
      <t>ナトリシ</t>
    </rPh>
    <rPh sb="3" eb="4">
      <t>アイ</t>
    </rPh>
    <rPh sb="5" eb="6">
      <t>モリ</t>
    </rPh>
    <phoneticPr fontId="2"/>
  </si>
  <si>
    <t>仙台市泉区明通3-3-1</t>
  </si>
  <si>
    <t>茨城県牛久市ひたち野西3-31-10ワイズコート203</t>
    <rPh sb="0" eb="3">
      <t>イバラキケン</t>
    </rPh>
    <rPh sb="3" eb="4">
      <t>ウシ</t>
    </rPh>
    <rPh sb="4" eb="5">
      <t>ヒサシ</t>
    </rPh>
    <rPh sb="5" eb="6">
      <t>シ</t>
    </rPh>
    <rPh sb="9" eb="10">
      <t>ノ</t>
    </rPh>
    <rPh sb="10" eb="11">
      <t>ニシ</t>
    </rPh>
    <phoneticPr fontId="2"/>
  </si>
  <si>
    <t>仙台市泉区山の寺1-12-20</t>
  </si>
  <si>
    <t>仙台市太白区郡山7-9-28</t>
  </si>
  <si>
    <t>仙台市宮城野区鉄砲町中3-14テラス仙台駅東口2階</t>
  </si>
  <si>
    <t>仙台市泉区泉中央1-23-5泉中央ONEビル5F</t>
  </si>
  <si>
    <t>仙台市青葉区米ケ袋2-1-30</t>
  </si>
  <si>
    <t>仙台市太白区中田4-4-35</t>
  </si>
  <si>
    <t>仙台市青葉区花京院2-1-65 いちご花京院ビル6F</t>
  </si>
  <si>
    <t>山形県山形市諏訪町2-1-25</t>
    <rPh sb="0" eb="3">
      <t>ヤマガタケン</t>
    </rPh>
    <rPh sb="3" eb="6">
      <t>ヤマガタシ</t>
    </rPh>
    <rPh sb="6" eb="9">
      <t>スワマチ</t>
    </rPh>
    <phoneticPr fontId="2"/>
  </si>
  <si>
    <t>仙台市青葉区二日町2-22</t>
  </si>
  <si>
    <t>仙台市宮城野区銀杏町13－8</t>
  </si>
  <si>
    <t>山形県天童市大字蔵増乙878</t>
    <rPh sb="0" eb="3">
      <t>ヤマガタケン</t>
    </rPh>
    <rPh sb="3" eb="6">
      <t>テンドウシ</t>
    </rPh>
    <rPh sb="6" eb="7">
      <t>ダイ</t>
    </rPh>
    <rPh sb="7" eb="8">
      <t>アザ</t>
    </rPh>
    <rPh sb="8" eb="9">
      <t>クラ</t>
    </rPh>
    <rPh sb="10" eb="11">
      <t>オツ</t>
    </rPh>
    <phoneticPr fontId="2"/>
  </si>
  <si>
    <t>仙台市宮城野区宮千代3丁目2-15ストーリッジ宮千代Ｃ号室</t>
    <rPh sb="3" eb="7">
      <t>ミヤギノク</t>
    </rPh>
    <rPh sb="7" eb="10">
      <t>ミヤチヨ</t>
    </rPh>
    <rPh sb="11" eb="13">
      <t>チョウメ</t>
    </rPh>
    <rPh sb="23" eb="26">
      <t>ミヤチヨ</t>
    </rPh>
    <rPh sb="27" eb="29">
      <t>ゴウシツ</t>
    </rPh>
    <phoneticPr fontId="2"/>
  </si>
  <si>
    <t>東京都港区芝大門2-3-6大門アーバニスト6階</t>
    <rPh sb="0" eb="3">
      <t>トウキョウト</t>
    </rPh>
    <rPh sb="3" eb="5">
      <t>ミナトク</t>
    </rPh>
    <rPh sb="5" eb="6">
      <t>シバ</t>
    </rPh>
    <rPh sb="6" eb="8">
      <t>ダイモン</t>
    </rPh>
    <rPh sb="13" eb="15">
      <t>ダイモン</t>
    </rPh>
    <rPh sb="22" eb="23">
      <t>カイ</t>
    </rPh>
    <phoneticPr fontId="2"/>
  </si>
  <si>
    <t>仙台市青葉区中央2-5-10</t>
  </si>
  <si>
    <t>大阪府大阪市北区堂島1-5-30堂島プラザビル9F</t>
    <rPh sb="0" eb="3">
      <t>オオサカフ</t>
    </rPh>
    <rPh sb="3" eb="6">
      <t>オオサカシ</t>
    </rPh>
    <rPh sb="6" eb="8">
      <t>キタク</t>
    </rPh>
    <rPh sb="8" eb="10">
      <t>ドウジマ</t>
    </rPh>
    <rPh sb="16" eb="18">
      <t>ドウジマ</t>
    </rPh>
    <phoneticPr fontId="2"/>
  </si>
  <si>
    <t>仙台市宮城野区榴岡3-9-15-305</t>
  </si>
  <si>
    <t>東京都中央区日本橋茅場町2-9-5日進ビル7F</t>
    <rPh sb="0" eb="3">
      <t>トウキョウト</t>
    </rPh>
    <rPh sb="3" eb="6">
      <t>チュウオウク</t>
    </rPh>
    <rPh sb="6" eb="9">
      <t>ニホンバシ</t>
    </rPh>
    <rPh sb="9" eb="11">
      <t>カヤバ</t>
    </rPh>
    <rPh sb="11" eb="12">
      <t>マチ</t>
    </rPh>
    <rPh sb="17" eb="19">
      <t>ニッシン</t>
    </rPh>
    <phoneticPr fontId="2"/>
  </si>
  <si>
    <t>仙台市太白区郡山3-13-24-4F</t>
  </si>
  <si>
    <t>仙台市太白区長町7-19-23TK7ビル3階</t>
  </si>
  <si>
    <t>東京都青梅市今井2-1079</t>
    <rPh sb="0" eb="3">
      <t>トウキョウト</t>
    </rPh>
    <rPh sb="3" eb="6">
      <t>オウメシ</t>
    </rPh>
    <rPh sb="6" eb="8">
      <t>イマイ</t>
    </rPh>
    <phoneticPr fontId="2"/>
  </si>
  <si>
    <t>仙台市泉区泉中央1丁目23-13加納ビル1階</t>
  </si>
  <si>
    <t>仙台市宮城野区幸町2丁目23-1</t>
  </si>
  <si>
    <t>広島県広島市西区庚午中1-7-24</t>
    <rPh sb="0" eb="3">
      <t>ヒロシマケン</t>
    </rPh>
    <rPh sb="3" eb="6">
      <t>ヒロシマシ</t>
    </rPh>
    <rPh sb="6" eb="8">
      <t>ニシク</t>
    </rPh>
    <rPh sb="9" eb="10">
      <t>ウマ</t>
    </rPh>
    <rPh sb="10" eb="11">
      <t>チュウ</t>
    </rPh>
    <phoneticPr fontId="2"/>
  </si>
  <si>
    <t>仙台市宮城野区宮千代3丁目2-15ストーリッジ宮千代Ｃ号室</t>
  </si>
  <si>
    <t>仙台市青葉区中央３丁目1-22エキニア青葉通り3階</t>
  </si>
  <si>
    <t>仙台市泉区南中山2-27-1</t>
  </si>
  <si>
    <t>東京都中央区日本橋3-12-2　朝日ビルヂング4Ｆ</t>
    <rPh sb="0" eb="3">
      <t>トウキョウト</t>
    </rPh>
    <rPh sb="3" eb="6">
      <t>チュウオウク</t>
    </rPh>
    <rPh sb="6" eb="9">
      <t>ニホンバシ</t>
    </rPh>
    <rPh sb="16" eb="18">
      <t>アサヒ</t>
    </rPh>
    <phoneticPr fontId="2"/>
  </si>
  <si>
    <t>大阪府大阪市北区天神橋7-12-6グレーシィ天神橋ビル2号館1階</t>
    <rPh sb="0" eb="3">
      <t>オオサカフ</t>
    </rPh>
    <rPh sb="3" eb="6">
      <t>オオサカシ</t>
    </rPh>
    <rPh sb="6" eb="8">
      <t>キタク</t>
    </rPh>
    <rPh sb="8" eb="11">
      <t>テンジンバシ</t>
    </rPh>
    <rPh sb="22" eb="25">
      <t>テンジンバシ</t>
    </rPh>
    <rPh sb="28" eb="30">
      <t>ゴウカン</t>
    </rPh>
    <rPh sb="31" eb="32">
      <t>カイ</t>
    </rPh>
    <phoneticPr fontId="2"/>
  </si>
  <si>
    <t>仙台市青葉区大手町2-10-1304</t>
  </si>
  <si>
    <t>神奈川県川崎市川崎区砂子1-10-2ソシオ砂子ビル1105号</t>
    <rPh sb="0" eb="4">
      <t>カナガワケン</t>
    </rPh>
    <rPh sb="4" eb="7">
      <t>カワサキシ</t>
    </rPh>
    <rPh sb="7" eb="9">
      <t>カワサキ</t>
    </rPh>
    <rPh sb="9" eb="10">
      <t>ク</t>
    </rPh>
    <rPh sb="10" eb="12">
      <t>スナコ</t>
    </rPh>
    <rPh sb="21" eb="23">
      <t>スナゴ</t>
    </rPh>
    <rPh sb="29" eb="30">
      <t>ゴウ</t>
    </rPh>
    <phoneticPr fontId="2"/>
  </si>
  <si>
    <t>仙台市泉区明通4丁目7</t>
  </si>
  <si>
    <t>仙台市宮城野区榴岡3-8-15</t>
  </si>
  <si>
    <t>仙台市太白区西多賀1-15-28西多賀パークビル102</t>
  </si>
  <si>
    <t>神奈川県横浜市神奈川区大野町1-24</t>
    <rPh sb="0" eb="4">
      <t>カナガワケン</t>
    </rPh>
    <rPh sb="4" eb="7">
      <t>ヨコハマシ</t>
    </rPh>
    <rPh sb="7" eb="11">
      <t>カナガワク</t>
    </rPh>
    <rPh sb="11" eb="14">
      <t>オオノマチ</t>
    </rPh>
    <phoneticPr fontId="2"/>
  </si>
  <si>
    <t>神奈川県横浜市神奈川区大野町1番24</t>
    <rPh sb="0" eb="3">
      <t>カナガワ</t>
    </rPh>
    <rPh sb="3" eb="4">
      <t>ケン</t>
    </rPh>
    <rPh sb="4" eb="7">
      <t>ヨコハマシ</t>
    </rPh>
    <rPh sb="7" eb="11">
      <t>カナガワク</t>
    </rPh>
    <rPh sb="11" eb="14">
      <t>オオノマチ</t>
    </rPh>
    <rPh sb="15" eb="16">
      <t>バン</t>
    </rPh>
    <phoneticPr fontId="2"/>
  </si>
  <si>
    <t>代表者氏名</t>
    <phoneticPr fontId="9"/>
  </si>
  <si>
    <t>転記用　代表者役職</t>
    <rPh sb="0" eb="2">
      <t>テンキ</t>
    </rPh>
    <rPh sb="2" eb="3">
      <t>ヨウ</t>
    </rPh>
    <rPh sb="4" eb="7">
      <t>ダイヒョウシャ</t>
    </rPh>
    <rPh sb="7" eb="9">
      <t>ヤクショク</t>
    </rPh>
    <phoneticPr fontId="2"/>
  </si>
  <si>
    <t>転記用代表者氏名</t>
    <rPh sb="0" eb="2">
      <t>テンキ</t>
    </rPh>
    <rPh sb="2" eb="3">
      <t>ヨウ</t>
    </rPh>
    <rPh sb="3" eb="6">
      <t>ダイヒョウシャ</t>
    </rPh>
    <rPh sb="6" eb="8">
      <t>シメイ</t>
    </rPh>
    <phoneticPr fontId="2"/>
  </si>
  <si>
    <t>中嶋　俊之</t>
  </si>
  <si>
    <t>江面　正幸</t>
    <rPh sb="0" eb="1">
      <t>エ</t>
    </rPh>
    <rPh sb="1" eb="2">
      <t>メン</t>
    </rPh>
    <rPh sb="3" eb="5">
      <t>マサユキ</t>
    </rPh>
    <phoneticPr fontId="2"/>
  </si>
  <si>
    <t>武田　篤</t>
  </si>
  <si>
    <t>村上　栄一</t>
  </si>
  <si>
    <t>井上　尚美</t>
    <rPh sb="0" eb="2">
      <t>イノウエ</t>
    </rPh>
    <rPh sb="3" eb="5">
      <t>ナオミ</t>
    </rPh>
    <phoneticPr fontId="2"/>
  </si>
  <si>
    <t>仁尾　正記</t>
  </si>
  <si>
    <t>井樋　栄二</t>
  </si>
  <si>
    <t>縄田　淳</t>
  </si>
  <si>
    <t>中村　哲也</t>
  </si>
  <si>
    <t>岡部　仁</t>
  </si>
  <si>
    <t>鹿野　英生</t>
  </si>
  <si>
    <t>高柳　元明</t>
  </si>
  <si>
    <t>舟山　裕士</t>
  </si>
  <si>
    <t>目黒　泰一郎</t>
  </si>
  <si>
    <t>山崎　英樹</t>
  </si>
  <si>
    <t>内藤　孝</t>
  </si>
  <si>
    <t>奥田　光崇</t>
    <rPh sb="0" eb="2">
      <t>オクダ</t>
    </rPh>
    <rPh sb="3" eb="4">
      <t>ヒカリ</t>
    </rPh>
    <rPh sb="4" eb="5">
      <t>スウ</t>
    </rPh>
    <phoneticPr fontId="2"/>
  </si>
  <si>
    <t>笹野　高嗣</t>
  </si>
  <si>
    <t>笠原　一規</t>
  </si>
  <si>
    <t>佐藤　俊哉</t>
  </si>
  <si>
    <t>今泉　益栄</t>
  </si>
  <si>
    <t>張替　秀郎</t>
    <rPh sb="0" eb="2">
      <t>ハリカエ</t>
    </rPh>
    <rPh sb="3" eb="5">
      <t>ヒデロウ</t>
    </rPh>
    <phoneticPr fontId="3"/>
  </si>
  <si>
    <t>土屋　誉</t>
  </si>
  <si>
    <t>村井　嘉浩</t>
  </si>
  <si>
    <t>雨宮　愼吾</t>
  </si>
  <si>
    <t>川島　誠一</t>
    <rPh sb="0" eb="2">
      <t>カワシマ</t>
    </rPh>
    <rPh sb="3" eb="5">
      <t>セイイチ</t>
    </rPh>
    <phoneticPr fontId="2"/>
  </si>
  <si>
    <t>丸山　和晃</t>
  </si>
  <si>
    <t>渋谷　武幸</t>
  </si>
  <si>
    <t>守井　嘉朗</t>
  </si>
  <si>
    <t>川村　陽介</t>
  </si>
  <si>
    <t>金沢　和樹</t>
  </si>
  <si>
    <t>千葉　純治</t>
  </si>
  <si>
    <t>森　信介</t>
  </si>
  <si>
    <t>林　日出男</t>
  </si>
  <si>
    <t>川村 陽介</t>
  </si>
  <si>
    <t>三浦　正幸</t>
  </si>
  <si>
    <t>工藤　健訳</t>
  </si>
  <si>
    <t>北川　豊</t>
  </si>
  <si>
    <t>赤坂　緑</t>
    <rPh sb="0" eb="2">
      <t>アカサカ</t>
    </rPh>
    <rPh sb="3" eb="4">
      <t>ミドリ</t>
    </rPh>
    <phoneticPr fontId="3"/>
  </si>
  <si>
    <t>佐藤　里麻</t>
  </si>
  <si>
    <t>早瀬　京鋳</t>
    <rPh sb="0" eb="2">
      <t>ハヤセ</t>
    </rPh>
    <rPh sb="3" eb="4">
      <t>キョウ</t>
    </rPh>
    <rPh sb="4" eb="5">
      <t>チュウ</t>
    </rPh>
    <phoneticPr fontId="2"/>
  </si>
  <si>
    <t>吉木　信行</t>
  </si>
  <si>
    <t>川西　良子</t>
  </si>
  <si>
    <t>鎌田　浩之</t>
  </si>
  <si>
    <t>石井　晴夫</t>
  </si>
  <si>
    <t>轟　麻衣子</t>
    <rPh sb="0" eb="1">
      <t>トドロキ</t>
    </rPh>
    <rPh sb="2" eb="5">
      <t>マイコ</t>
    </rPh>
    <phoneticPr fontId="2"/>
  </si>
  <si>
    <t>大木　俊則</t>
  </si>
  <si>
    <t>木村　由希</t>
  </si>
  <si>
    <t>大野　英男</t>
  </si>
  <si>
    <t>白江　浩</t>
  </si>
  <si>
    <t>小野寺　洋一</t>
  </si>
  <si>
    <t>佐々木　拓哉</t>
  </si>
  <si>
    <t>土屋　はるか</t>
  </si>
  <si>
    <t>菊田　秀昭</t>
  </si>
  <si>
    <t>二階堂　未央</t>
  </si>
  <si>
    <t>森本　浩史</t>
  </si>
  <si>
    <t>茂木　広明</t>
    <rPh sb="0" eb="2">
      <t>モギ</t>
    </rPh>
    <rPh sb="3" eb="5">
      <t>ヒロアキ</t>
    </rPh>
    <phoneticPr fontId="2"/>
  </si>
  <si>
    <t>福士　隼人</t>
  </si>
  <si>
    <t>平間　真一</t>
  </si>
  <si>
    <t>結城　啓太</t>
  </si>
  <si>
    <t>福井　大輔</t>
  </si>
  <si>
    <t>永松　文彦</t>
  </si>
  <si>
    <t>松井　博滋</t>
  </si>
  <si>
    <t>遠藤　大輔</t>
  </si>
  <si>
    <t>竹山　功</t>
  </si>
  <si>
    <t>山内　秀司</t>
    <rPh sb="0" eb="2">
      <t>ヤマウチ</t>
    </rPh>
    <rPh sb="3" eb="5">
      <t>ヒデジ</t>
    </rPh>
    <phoneticPr fontId="3"/>
  </si>
  <si>
    <t>篠﨑　紘幸</t>
  </si>
  <si>
    <t>村上　優子</t>
  </si>
  <si>
    <t>大橋　雄介</t>
  </si>
  <si>
    <t>清水川　聡</t>
  </si>
  <si>
    <t>中尾　充</t>
  </si>
  <si>
    <t>金澤　壽香</t>
  </si>
  <si>
    <t>石田　道人</t>
  </si>
  <si>
    <t>佐藤　清志</t>
  </si>
  <si>
    <t>寒河江　望仁</t>
  </si>
  <si>
    <t>上遠野　弥生</t>
  </si>
  <si>
    <t>小川　聡</t>
  </si>
  <si>
    <t>櫻井　裕二</t>
  </si>
  <si>
    <t>菊地　茂</t>
  </si>
  <si>
    <t>青野　里美</t>
  </si>
  <si>
    <t>小川　貴史</t>
  </si>
  <si>
    <t>森谷　修三</t>
  </si>
  <si>
    <t>結城　創</t>
  </si>
  <si>
    <t>橋本　雅文</t>
  </si>
  <si>
    <t>栗谷川　元</t>
  </si>
  <si>
    <t>髙木　承</t>
  </si>
  <si>
    <t>安藤　勲</t>
    <rPh sb="0" eb="2">
      <t>アンドウ</t>
    </rPh>
    <rPh sb="3" eb="4">
      <t>イサオ</t>
    </rPh>
    <phoneticPr fontId="2"/>
  </si>
  <si>
    <t>橋本　浩一</t>
  </si>
  <si>
    <t>大橋　香朱美</t>
  </si>
  <si>
    <t>井川　哲二</t>
    <rPh sb="0" eb="2">
      <t>イガワ</t>
    </rPh>
    <rPh sb="3" eb="5">
      <t>テツジ</t>
    </rPh>
    <phoneticPr fontId="2"/>
  </si>
  <si>
    <t>小川　宗寿</t>
  </si>
  <si>
    <t>大塚　耕輝</t>
  </si>
  <si>
    <t>加藤　勢津子</t>
  </si>
  <si>
    <t>島﨑　雄将</t>
  </si>
  <si>
    <t>理事長</t>
  </si>
  <si>
    <t>院長</t>
  </si>
  <si>
    <t>病院長</t>
  </si>
  <si>
    <t>仙台市病院事業管理者</t>
  </si>
  <si>
    <t>支部長</t>
  </si>
  <si>
    <t>執行役員人材戦略部長</t>
  </si>
  <si>
    <t>代表取締役</t>
  </si>
  <si>
    <t>主管支店長</t>
  </si>
  <si>
    <t>代表理事</t>
  </si>
  <si>
    <t>取締役社長</t>
  </si>
  <si>
    <t>代表CEO</t>
  </si>
  <si>
    <t>総長</t>
  </si>
  <si>
    <t>代表取締役社長</t>
  </si>
  <si>
    <t>支店長</t>
  </si>
  <si>
    <t>執行役員東北地域統括長</t>
    <rPh sb="0" eb="2">
      <t>シッコウ</t>
    </rPh>
    <rPh sb="2" eb="4">
      <t>ヤクイン</t>
    </rPh>
    <rPh sb="4" eb="6">
      <t>トウホク</t>
    </rPh>
    <rPh sb="6" eb="8">
      <t>チイキ</t>
    </rPh>
    <rPh sb="8" eb="10">
      <t>トウカツ</t>
    </rPh>
    <rPh sb="10" eb="11">
      <t>チョウ</t>
    </rPh>
    <phoneticPr fontId="3"/>
  </si>
  <si>
    <t>印</t>
    <rPh sb="0" eb="1">
      <t>イン</t>
    </rPh>
    <phoneticPr fontId="2"/>
  </si>
  <si>
    <t>委任状</t>
    <rPh sb="0" eb="3">
      <t>イニンジョウ</t>
    </rPh>
    <phoneticPr fontId="2"/>
  </si>
  <si>
    <t>委任者</t>
    <rPh sb="0" eb="3">
      <t>イニンシャ</t>
    </rPh>
    <phoneticPr fontId="2"/>
  </si>
  <si>
    <t>住所</t>
    <rPh sb="0" eb="2">
      <t>ジュウショ</t>
    </rPh>
    <phoneticPr fontId="2"/>
  </si>
  <si>
    <t>法人又は氏名</t>
    <rPh sb="0" eb="2">
      <t>ホウジン</t>
    </rPh>
    <rPh sb="2" eb="3">
      <t>マタ</t>
    </rPh>
    <rPh sb="4" eb="6">
      <t>シメイ</t>
    </rPh>
    <rPh sb="5" eb="6">
      <t>メイ</t>
    </rPh>
    <phoneticPr fontId="2"/>
  </si>
  <si>
    <t>肩書・代表者</t>
    <rPh sb="0" eb="2">
      <t>カタガキ</t>
    </rPh>
    <rPh sb="3" eb="6">
      <t>ダイヒョウシャ</t>
    </rPh>
    <phoneticPr fontId="2"/>
  </si>
  <si>
    <t>　私は下記の者に仙台市児童福祉施設等電気・ガス等価格高騰対策事業</t>
    <rPh sb="1" eb="2">
      <t>ワタシ</t>
    </rPh>
    <rPh sb="3" eb="5">
      <t>カキ</t>
    </rPh>
    <rPh sb="6" eb="7">
      <t>モノ</t>
    </rPh>
    <rPh sb="8" eb="11">
      <t>センダイシ</t>
    </rPh>
    <rPh sb="11" eb="13">
      <t>ジドウ</t>
    </rPh>
    <rPh sb="13" eb="15">
      <t>フクシ</t>
    </rPh>
    <rPh sb="15" eb="18">
      <t>シセツナド</t>
    </rPh>
    <rPh sb="18" eb="20">
      <t>デンキ</t>
    </rPh>
    <rPh sb="23" eb="24">
      <t>トウ</t>
    </rPh>
    <rPh sb="24" eb="26">
      <t>カカク</t>
    </rPh>
    <rPh sb="26" eb="28">
      <t>コウトウ</t>
    </rPh>
    <rPh sb="28" eb="30">
      <t>タイサク</t>
    </rPh>
    <rPh sb="30" eb="32">
      <t>ジギョウ</t>
    </rPh>
    <phoneticPr fontId="2"/>
  </si>
  <si>
    <t>補助金の受領に関する権限を委任します。</t>
    <phoneticPr fontId="2"/>
  </si>
  <si>
    <t>受任者</t>
    <rPh sb="0" eb="2">
      <t>ジュニン</t>
    </rPh>
    <rPh sb="2" eb="3">
      <t>シャ</t>
    </rPh>
    <phoneticPr fontId="2"/>
  </si>
  <si>
    <t>法人名</t>
    <rPh sb="0" eb="2">
      <t>ホウジン</t>
    </rPh>
    <rPh sb="2" eb="3">
      <t>メイ</t>
    </rPh>
    <phoneticPr fontId="2"/>
  </si>
  <si>
    <t>振込希望口座</t>
    <rPh sb="0" eb="2">
      <t>フリコミ</t>
    </rPh>
    <rPh sb="2" eb="4">
      <t>キボウ</t>
    </rPh>
    <rPh sb="4" eb="6">
      <t>コウザ</t>
    </rPh>
    <phoneticPr fontId="2"/>
  </si>
  <si>
    <t>銀行</t>
    <rPh sb="0" eb="2">
      <t>ギンコウ</t>
    </rPh>
    <phoneticPr fontId="2"/>
  </si>
  <si>
    <t>店</t>
    <rPh sb="0" eb="1">
      <t>ミセ</t>
    </rPh>
    <phoneticPr fontId="2"/>
  </si>
  <si>
    <t>普通・当座</t>
    <rPh sb="0" eb="2">
      <t>フツウ</t>
    </rPh>
    <rPh sb="3" eb="5">
      <t>トウザ</t>
    </rPh>
    <phoneticPr fontId="2"/>
  </si>
  <si>
    <t>口座番号</t>
    <rPh sb="0" eb="2">
      <t>コウザ</t>
    </rPh>
    <rPh sb="2" eb="4">
      <t>バンゴウ</t>
    </rPh>
    <phoneticPr fontId="2"/>
  </si>
  <si>
    <t>居宅用⇒</t>
    <rPh sb="0" eb="2">
      <t>キョタク</t>
    </rPh>
    <rPh sb="2" eb="3">
      <t>ヨウ</t>
    </rPh>
    <phoneticPr fontId="2"/>
  </si>
  <si>
    <t>令和６年　　　月　　　日</t>
    <rPh sb="0" eb="2">
      <t>レイワ</t>
    </rPh>
    <rPh sb="3" eb="4">
      <t>ネン</t>
    </rPh>
    <rPh sb="7" eb="8">
      <t>ガツ</t>
    </rPh>
    <rPh sb="11" eb="12">
      <t>ニチ</t>
    </rPh>
    <phoneticPr fontId="8"/>
  </si>
  <si>
    <t xml:space="preserve">                                                                  仙台市（Ｒ５こ幼運）指令第　　　   　号</t>
    <rPh sb="74" eb="75">
      <t>ウン</t>
    </rPh>
    <phoneticPr fontId="12"/>
  </si>
  <si>
    <t>令和６年　　月　　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</si>
</sst>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
  </numFmts>
  <fonts count="70">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游ゴシック"/>
      <family val="3"/>
      <charset val="128"/>
    </font>
    <font>
      <b/>
      <sz val="11"/>
      <color indexed="81"/>
      <name val="游ゴシック"/>
      <family val="3"/>
      <charset val="128"/>
      <scheme val="minor"/>
    </font>
    <font>
      <sz val="10"/>
      <color theme="1"/>
      <name val="游ゴシック"/>
      <family val="3"/>
      <charset val="128"/>
    </font>
    <font>
      <b/>
      <sz val="12"/>
      <color theme="1"/>
      <name val="游ゴシック"/>
      <family val="3"/>
      <charset val="128"/>
    </font>
    <font>
      <sz val="11"/>
      <name val="ＭＳ Ｐゴシック"/>
      <family val="3"/>
      <charset val="128"/>
    </font>
    <font>
      <sz val="6"/>
      <name val="游ゴシック"/>
      <family val="3"/>
      <charset val="128"/>
      <scheme val="minor"/>
    </font>
    <font>
      <sz val="12"/>
      <name val="游ゴシック"/>
      <family val="3"/>
      <charset val="128"/>
    </font>
    <font>
      <sz val="11"/>
      <name val="游ゴシック"/>
      <family val="3"/>
      <charset val="128"/>
    </font>
    <font>
      <b/>
      <sz val="14"/>
      <name val="游ゴシック"/>
      <family val="3"/>
      <charset val="128"/>
    </font>
    <font>
      <sz val="6"/>
      <name val="ＭＳ Ｐゴシック"/>
      <family val="3"/>
      <charset val="128"/>
    </font>
    <font>
      <sz val="12"/>
      <name val="HGSｺﾞｼｯｸM"/>
      <family val="3"/>
      <charset val="128"/>
    </font>
    <font>
      <b/>
      <u/>
      <sz val="14"/>
      <color theme="1"/>
      <name val="游ゴシック"/>
      <family val="3"/>
      <charset val="128"/>
    </font>
    <font>
      <b/>
      <u/>
      <sz val="14"/>
      <color rgb="FFFF0000"/>
      <name val="游ゴシック"/>
      <family val="3"/>
      <charset val="128"/>
    </font>
    <font>
      <b/>
      <sz val="14"/>
      <color theme="1"/>
      <name val="游ゴシック"/>
      <family val="3"/>
      <charset val="128"/>
    </font>
    <font>
      <sz val="11"/>
      <color theme="1"/>
      <name val="游ゴシック"/>
      <family val="2"/>
      <scheme val="minor"/>
    </font>
    <font>
      <sz val="11"/>
      <color theme="1"/>
      <name val="游ゴシック"/>
      <family val="2"/>
      <charset val="128"/>
      <scheme val="minor"/>
    </font>
    <font>
      <sz val="12"/>
      <color theme="1"/>
      <name val="游ゴシック"/>
      <family val="3"/>
      <charset val="128"/>
    </font>
    <font>
      <sz val="14"/>
      <name val="游ゴシック"/>
      <family val="3"/>
      <charset val="128"/>
    </font>
    <font>
      <sz val="14"/>
      <color theme="1"/>
      <name val="游ゴシック"/>
      <family val="3"/>
      <charset val="128"/>
    </font>
    <font>
      <sz val="10"/>
      <name val="游ゴシック"/>
      <family val="3"/>
      <charset val="128"/>
    </font>
    <font>
      <b/>
      <sz val="16"/>
      <color indexed="81"/>
      <name val="游ゴシック"/>
      <family val="3"/>
      <charset val="128"/>
    </font>
    <font>
      <b/>
      <sz val="14"/>
      <color indexed="81"/>
      <name val="游ゴシック"/>
      <family val="3"/>
      <charset val="128"/>
    </font>
    <font>
      <b/>
      <sz val="12"/>
      <color indexed="81"/>
      <name val="游ゴシック"/>
      <family val="3"/>
      <charset val="128"/>
    </font>
    <font>
      <b/>
      <sz val="11"/>
      <color indexed="81"/>
      <name val="游ゴシック"/>
      <family val="3"/>
      <charset val="128"/>
    </font>
    <font>
      <sz val="24"/>
      <color theme="1"/>
      <name val="游ゴシック"/>
      <family val="2"/>
      <scheme val="minor"/>
    </font>
    <font>
      <sz val="24"/>
      <color theme="1"/>
      <name val="游ゴシック"/>
      <family val="3"/>
      <charset val="128"/>
      <scheme val="minor"/>
    </font>
    <font>
      <sz val="9"/>
      <color theme="1"/>
      <name val="游ゴシック"/>
      <family val="2"/>
      <scheme val="minor"/>
    </font>
    <font>
      <sz val="9"/>
      <color theme="1"/>
      <name val="游ゴシック"/>
      <family val="3"/>
      <charset val="128"/>
      <scheme val="minor"/>
    </font>
    <font>
      <sz val="14"/>
      <color theme="1"/>
      <name val="游ゴシック"/>
      <family val="2"/>
      <scheme val="minor"/>
    </font>
    <font>
      <u/>
      <sz val="11"/>
      <color theme="1"/>
      <name val="游ゴシック"/>
      <family val="3"/>
      <charset val="128"/>
      <scheme val="minor"/>
    </font>
    <font>
      <sz val="6"/>
      <color theme="1"/>
      <name val="游ゴシック"/>
      <family val="2"/>
      <scheme val="minor"/>
    </font>
    <font>
      <sz val="6"/>
      <color theme="1"/>
      <name val="游ゴシック"/>
      <family val="3"/>
      <charset val="128"/>
      <scheme val="minor"/>
    </font>
    <font>
      <sz val="12"/>
      <color theme="1"/>
      <name val="游ゴシック"/>
      <family val="2"/>
      <scheme val="minor"/>
    </font>
    <font>
      <u/>
      <sz val="11"/>
      <color theme="1"/>
      <name val="游ゴシック"/>
      <family val="2"/>
      <scheme val="minor"/>
    </font>
    <font>
      <sz val="10"/>
      <color theme="1"/>
      <name val="游ゴシック"/>
      <family val="2"/>
      <scheme val="minor"/>
    </font>
    <font>
      <sz val="8"/>
      <color theme="1"/>
      <name val="游ゴシック"/>
      <family val="2"/>
      <scheme val="minor"/>
    </font>
    <font>
      <sz val="8"/>
      <color theme="1"/>
      <name val="游ゴシック"/>
      <family val="3"/>
      <charset val="128"/>
      <scheme val="minor"/>
    </font>
    <font>
      <sz val="10"/>
      <color theme="1"/>
      <name val="游ゴシック"/>
      <family val="3"/>
      <charset val="128"/>
      <scheme val="minor"/>
    </font>
    <font>
      <b/>
      <u/>
      <sz val="12"/>
      <color indexed="10"/>
      <name val="游ゴシック"/>
      <family val="3"/>
      <charset val="128"/>
    </font>
    <font>
      <b/>
      <sz val="11"/>
      <name val="游ゴシック"/>
      <family val="3"/>
      <charset val="128"/>
    </font>
    <font>
      <sz val="11"/>
      <color theme="1"/>
      <name val="游ゴシック"/>
      <family val="3"/>
      <charset val="128"/>
      <scheme val="minor"/>
    </font>
    <font>
      <b/>
      <sz val="10"/>
      <color theme="1"/>
      <name val="游ゴシック"/>
      <family val="3"/>
      <charset val="128"/>
      <scheme val="minor"/>
    </font>
    <font>
      <sz val="16"/>
      <name val="游ゴシック"/>
      <family val="3"/>
      <charset val="128"/>
    </font>
    <font>
      <sz val="12"/>
      <color theme="8" tint="-0.249977111117893"/>
      <name val="游ゴシック"/>
      <family val="3"/>
      <charset val="128"/>
    </font>
    <font>
      <sz val="12"/>
      <color rgb="FFFF0000"/>
      <name val="游ゴシック"/>
      <family val="3"/>
      <charset val="128"/>
    </font>
    <font>
      <b/>
      <sz val="18"/>
      <name val="游ゴシック"/>
      <family val="3"/>
      <charset val="128"/>
    </font>
    <font>
      <b/>
      <sz val="16"/>
      <color indexed="81"/>
      <name val="游ゴシック"/>
      <family val="3"/>
      <charset val="128"/>
      <scheme val="minor"/>
    </font>
    <font>
      <b/>
      <sz val="14"/>
      <color indexed="10"/>
      <name val="游ゴシック"/>
      <family val="3"/>
      <charset val="128"/>
    </font>
    <font>
      <b/>
      <sz val="12"/>
      <color rgb="FFFF0000"/>
      <name val="游ゴシック"/>
      <family val="3"/>
      <charset val="128"/>
    </font>
    <font>
      <sz val="11"/>
      <name val="HGSｺﾞｼｯｸM"/>
      <family val="3"/>
      <charset val="128"/>
    </font>
    <font>
      <b/>
      <sz val="12"/>
      <name val="游ゴシック"/>
      <family val="3"/>
      <charset val="128"/>
    </font>
    <font>
      <b/>
      <sz val="16"/>
      <name val="游ゴシック"/>
      <family val="3"/>
      <charset val="128"/>
    </font>
    <font>
      <b/>
      <sz val="14"/>
      <color indexed="81"/>
      <name val="游ゴシック"/>
      <family val="3"/>
      <charset val="128"/>
      <scheme val="minor"/>
    </font>
    <font>
      <b/>
      <sz val="12"/>
      <color indexed="81"/>
      <name val="游ゴシック"/>
      <family val="3"/>
      <charset val="128"/>
      <scheme val="minor"/>
    </font>
    <font>
      <b/>
      <u/>
      <sz val="12"/>
      <color indexed="81"/>
      <name val="游ゴシック"/>
      <family val="3"/>
      <charset val="128"/>
      <scheme val="minor"/>
    </font>
    <font>
      <b/>
      <sz val="20"/>
      <color indexed="81"/>
      <name val="MS P ゴシック"/>
      <family val="3"/>
      <charset val="128"/>
    </font>
    <font>
      <b/>
      <sz val="11"/>
      <color rgb="FFFF0000"/>
      <name val="游ゴシック"/>
      <family val="3"/>
      <charset val="128"/>
    </font>
    <font>
      <b/>
      <u/>
      <sz val="12"/>
      <color theme="8" tint="-0.249977111117893"/>
      <name val="游ゴシック"/>
      <family val="3"/>
      <charset val="128"/>
    </font>
    <font>
      <sz val="16"/>
      <color theme="1"/>
      <name val="ＭＳ Ｐゴシック"/>
      <family val="2"/>
      <charset val="128"/>
    </font>
    <font>
      <sz val="16"/>
      <color theme="1"/>
      <name val="ＭＳ Ｐゴシック"/>
      <family val="3"/>
      <charset val="128"/>
    </font>
    <font>
      <b/>
      <sz val="26"/>
      <color theme="1"/>
      <name val="ＭＳ Ｐゴシック"/>
      <family val="3"/>
      <charset val="128"/>
    </font>
    <font>
      <b/>
      <u/>
      <sz val="20"/>
      <color theme="1"/>
      <name val="ＭＳ Ｐゴシック"/>
      <family val="3"/>
      <charset val="128"/>
    </font>
    <font>
      <sz val="12"/>
      <color theme="1"/>
      <name val="ＭＳ Ｐゴシック"/>
      <family val="3"/>
      <charset val="128"/>
    </font>
    <font>
      <b/>
      <sz val="22"/>
      <color indexed="81"/>
      <name val="MS P ゴシック"/>
      <family val="3"/>
      <charset val="128"/>
    </font>
    <font>
      <b/>
      <sz val="36"/>
      <color indexed="81"/>
      <name val="MS P ゴシック"/>
      <family val="3"/>
      <charset val="128"/>
    </font>
    <font>
      <b/>
      <sz val="24"/>
      <color indexed="81"/>
      <name val="MS P ゴシック"/>
      <family val="3"/>
      <charset val="128"/>
    </font>
    <font>
      <b/>
      <sz val="26"/>
      <color indexed="81"/>
      <name val="MS P ゴシック"/>
      <family val="3"/>
      <charset val="128"/>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00B0F0"/>
        <bgColor indexed="64"/>
      </patternFill>
    </fill>
    <fill>
      <patternFill patternType="solid">
        <fgColor theme="2"/>
        <bgColor indexed="64"/>
      </patternFill>
    </fill>
    <fill>
      <patternFill patternType="solid">
        <fgColor theme="1" tint="0.499984740745262"/>
        <bgColor indexed="64"/>
      </patternFill>
    </fill>
    <fill>
      <patternFill patternType="solid">
        <fgColor theme="7"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auto="1"/>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12">
    <xf numFmtId="0" fontId="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7" fillId="0" borderId="0"/>
    <xf numFmtId="38" fontId="17" fillId="0" borderId="0" applyFont="0" applyFill="0" applyBorder="0" applyAlignment="0" applyProtection="0">
      <alignment vertical="center"/>
    </xf>
    <xf numFmtId="0" fontId="18"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60">
    <xf numFmtId="0" fontId="0" fillId="0" borderId="0" xfId="0">
      <alignment vertical="center"/>
    </xf>
    <xf numFmtId="0" fontId="9" fillId="0" borderId="0" xfId="2" applyFont="1" applyAlignment="1" applyProtection="1">
      <alignment horizontal="justify" vertical="center"/>
    </xf>
    <xf numFmtId="0" fontId="9" fillId="0" borderId="0" xfId="2" applyFont="1" applyAlignment="1" applyProtection="1">
      <alignment horizontal="left" vertical="center"/>
    </xf>
    <xf numFmtId="0" fontId="9" fillId="0" borderId="0" xfId="1" applyFont="1" applyAlignment="1" applyProtection="1">
      <alignment horizontal="left" vertical="center"/>
    </xf>
    <xf numFmtId="0" fontId="10" fillId="0" borderId="0" xfId="2" applyFont="1" applyProtection="1">
      <alignment vertical="center"/>
    </xf>
    <xf numFmtId="0" fontId="9" fillId="0" borderId="0" xfId="2" applyFont="1" applyProtection="1">
      <alignment vertical="center"/>
    </xf>
    <xf numFmtId="49" fontId="9" fillId="0" borderId="0" xfId="2" applyNumberFormat="1" applyFont="1" applyAlignment="1" applyProtection="1">
      <alignment horizontal="right" vertical="center"/>
    </xf>
    <xf numFmtId="0" fontId="17" fillId="0" borderId="0" xfId="5" applyBorder="1" applyProtection="1"/>
    <xf numFmtId="0" fontId="3" fillId="0" borderId="0" xfId="1" applyFont="1" applyProtection="1"/>
    <xf numFmtId="0" fontId="3" fillId="0" borderId="0" xfId="1" applyFont="1" applyFill="1" applyProtection="1"/>
    <xf numFmtId="0" fontId="20" fillId="0" borderId="0" xfId="2" applyFont="1" applyAlignment="1" applyProtection="1"/>
    <xf numFmtId="0" fontId="6" fillId="0" borderId="0" xfId="1" applyFont="1" applyProtection="1"/>
    <xf numFmtId="0" fontId="9" fillId="0" borderId="0" xfId="1" applyFont="1" applyAlignment="1" applyProtection="1">
      <alignment vertical="center"/>
    </xf>
    <xf numFmtId="0" fontId="9" fillId="0" borderId="0" xfId="2" applyFont="1" applyAlignment="1" applyProtection="1">
      <alignment horizontal="right" vertical="center"/>
    </xf>
    <xf numFmtId="58" fontId="9" fillId="0" borderId="0" xfId="2" applyNumberFormat="1" applyFont="1" applyAlignment="1" applyProtection="1">
      <alignment horizontal="right" vertical="center"/>
    </xf>
    <xf numFmtId="0" fontId="20" fillId="0" borderId="0" xfId="1" applyFont="1" applyAlignment="1" applyProtection="1">
      <alignment horizontal="right" vertical="center"/>
    </xf>
    <xf numFmtId="49" fontId="20" fillId="0" borderId="0" xfId="2" applyNumberFormat="1" applyFont="1" applyFill="1" applyAlignment="1" applyProtection="1">
      <alignment horizontal="left" vertical="center" shrinkToFit="1"/>
    </xf>
    <xf numFmtId="0" fontId="20" fillId="0" borderId="0" xfId="1" applyFont="1" applyAlignment="1" applyProtection="1">
      <alignment vertical="center"/>
    </xf>
    <xf numFmtId="0" fontId="20" fillId="0" borderId="0" xfId="2" applyFont="1" applyAlignment="1" applyProtection="1">
      <alignment horizontal="right" vertical="center"/>
    </xf>
    <xf numFmtId="0" fontId="20" fillId="0" borderId="0" xfId="1" applyFont="1" applyFill="1" applyAlignment="1" applyProtection="1">
      <alignment horizontal="right" vertical="center"/>
    </xf>
    <xf numFmtId="0" fontId="20" fillId="0" borderId="0" xfId="1" applyFont="1" applyFill="1" applyAlignment="1" applyProtection="1">
      <alignment vertical="center"/>
    </xf>
    <xf numFmtId="0" fontId="20" fillId="0" borderId="0" xfId="2" applyFont="1" applyFill="1" applyAlignment="1" applyProtection="1">
      <alignment horizontal="center" vertical="center"/>
    </xf>
    <xf numFmtId="0" fontId="9" fillId="0" borderId="0" xfId="2" applyFont="1" applyAlignment="1" applyProtection="1">
      <alignment horizontal="center" vertical="center"/>
    </xf>
    <xf numFmtId="0" fontId="3" fillId="0" borderId="0" xfId="1" applyFont="1" applyAlignment="1" applyProtection="1">
      <alignment vertical="center"/>
    </xf>
    <xf numFmtId="0" fontId="3" fillId="0" borderId="0" xfId="1" applyFont="1" applyAlignment="1" applyProtection="1">
      <alignment vertical="top"/>
    </xf>
    <xf numFmtId="0" fontId="9" fillId="0" borderId="0" xfId="1" applyFont="1" applyAlignment="1" applyProtection="1">
      <alignment horizontal="left" vertical="top"/>
    </xf>
    <xf numFmtId="0" fontId="20" fillId="0" borderId="0" xfId="1" applyFont="1" applyAlignment="1" applyProtection="1">
      <alignment horizontal="left" vertical="top"/>
    </xf>
    <xf numFmtId="0" fontId="10" fillId="0" borderId="0" xfId="1" applyFont="1" applyAlignment="1" applyProtection="1">
      <alignment horizontal="left" vertical="top"/>
    </xf>
    <xf numFmtId="49" fontId="20" fillId="0" borderId="0" xfId="2" applyNumberFormat="1" applyFont="1" applyAlignment="1" applyProtection="1">
      <alignment horizontal="left" vertical="center"/>
    </xf>
    <xf numFmtId="0" fontId="20" fillId="0" borderId="0" xfId="1" applyFont="1" applyAlignment="1" applyProtection="1">
      <alignment horizontal="left" vertical="center"/>
    </xf>
    <xf numFmtId="0" fontId="22" fillId="0" borderId="0" xfId="1" applyFont="1" applyAlignment="1" applyProtection="1">
      <alignment horizontal="left" vertical="center"/>
    </xf>
    <xf numFmtId="38" fontId="10" fillId="0" borderId="0" xfId="6" applyFont="1" applyAlignment="1" applyProtection="1">
      <alignment horizontal="left" vertical="center"/>
    </xf>
    <xf numFmtId="0" fontId="5" fillId="0" borderId="0" xfId="1" applyFont="1" applyAlignment="1" applyProtection="1">
      <alignment vertical="center"/>
    </xf>
    <xf numFmtId="49" fontId="9" fillId="0" borderId="0" xfId="2" applyNumberFormat="1" applyFont="1" applyAlignment="1" applyProtection="1">
      <alignment horizontal="left" vertical="center" shrinkToFit="1"/>
    </xf>
    <xf numFmtId="38" fontId="3" fillId="0" borderId="0" xfId="6" applyFont="1" applyAlignment="1" applyProtection="1">
      <alignment horizontal="left"/>
    </xf>
    <xf numFmtId="0" fontId="9" fillId="0" borderId="0" xfId="1" applyFont="1" applyBorder="1" applyAlignment="1" applyProtection="1">
      <alignment vertical="center"/>
    </xf>
    <xf numFmtId="0" fontId="9" fillId="0" borderId="0" xfId="1" applyFont="1" applyFill="1" applyBorder="1" applyAlignment="1" applyProtection="1">
      <alignment vertical="center" shrinkToFit="1"/>
    </xf>
    <xf numFmtId="0" fontId="17" fillId="0" borderId="0" xfId="5" applyProtection="1"/>
    <xf numFmtId="0" fontId="31" fillId="0" borderId="16" xfId="5" applyFont="1" applyBorder="1" applyAlignment="1" applyProtection="1">
      <alignment horizontal="center" vertical="center"/>
    </xf>
    <xf numFmtId="0" fontId="31" fillId="0" borderId="17" xfId="5" applyFont="1" applyBorder="1" applyAlignment="1" applyProtection="1">
      <alignment horizontal="center" vertical="center"/>
    </xf>
    <xf numFmtId="0" fontId="31" fillId="0" borderId="18" xfId="5" applyFont="1" applyBorder="1" applyAlignment="1" applyProtection="1">
      <alignment horizontal="center" vertical="center"/>
    </xf>
    <xf numFmtId="0" fontId="17" fillId="0" borderId="28" xfId="5" applyBorder="1" applyProtection="1"/>
    <xf numFmtId="0" fontId="34" fillId="0" borderId="28" xfId="5" applyFont="1" applyBorder="1" applyAlignment="1" applyProtection="1">
      <alignment horizontal="right" vertical="top"/>
    </xf>
    <xf numFmtId="0" fontId="17" fillId="0" borderId="29" xfId="5" applyBorder="1" applyProtection="1"/>
    <xf numFmtId="0" fontId="17" fillId="0" borderId="39" xfId="5" applyBorder="1" applyProtection="1"/>
    <xf numFmtId="0" fontId="17" fillId="0" borderId="43" xfId="5" applyBorder="1" applyProtection="1"/>
    <xf numFmtId="0" fontId="17" fillId="0" borderId="44" xfId="5" applyBorder="1" applyAlignment="1" applyProtection="1">
      <alignment vertical="center"/>
    </xf>
    <xf numFmtId="0" fontId="17" fillId="0" borderId="45" xfId="5" applyBorder="1" applyAlignment="1" applyProtection="1">
      <alignment vertical="center"/>
    </xf>
    <xf numFmtId="0" fontId="17" fillId="0" borderId="46" xfId="5" applyBorder="1" applyAlignment="1" applyProtection="1">
      <alignment vertical="center"/>
    </xf>
    <xf numFmtId="0" fontId="17" fillId="0" borderId="0" xfId="5" applyAlignment="1" applyProtection="1">
      <alignment vertical="center"/>
    </xf>
    <xf numFmtId="0" fontId="17" fillId="0" borderId="27" xfId="5" applyBorder="1" applyAlignment="1" applyProtection="1">
      <alignment vertical="center"/>
    </xf>
    <xf numFmtId="0" fontId="17" fillId="0" borderId="28" xfId="5" applyBorder="1" applyAlignment="1" applyProtection="1">
      <alignment vertical="center"/>
    </xf>
    <xf numFmtId="0" fontId="17" fillId="0" borderId="29" xfId="5" applyBorder="1" applyAlignment="1" applyProtection="1">
      <alignment vertical="center"/>
    </xf>
    <xf numFmtId="0" fontId="17" fillId="0" borderId="38" xfId="5" applyBorder="1" applyAlignment="1" applyProtection="1">
      <alignment vertical="center"/>
    </xf>
    <xf numFmtId="0" fontId="17" fillId="0" borderId="39" xfId="5" applyBorder="1" applyAlignment="1" applyProtection="1">
      <alignment vertical="center"/>
    </xf>
    <xf numFmtId="0" fontId="17" fillId="0" borderId="43" xfId="5" applyBorder="1" applyAlignment="1" applyProtection="1">
      <alignment vertical="center"/>
    </xf>
    <xf numFmtId="0" fontId="17" fillId="0" borderId="50" xfId="5" applyBorder="1" applyProtection="1"/>
    <xf numFmtId="0" fontId="35" fillId="0" borderId="50" xfId="5" applyFont="1" applyBorder="1" applyProtection="1"/>
    <xf numFmtId="0" fontId="17" fillId="0" borderId="53" xfId="5" applyBorder="1" applyProtection="1"/>
    <xf numFmtId="0" fontId="17" fillId="0" borderId="5" xfId="5" applyBorder="1" applyProtection="1"/>
    <xf numFmtId="0" fontId="17" fillId="0" borderId="57" xfId="5" applyBorder="1" applyProtection="1"/>
    <xf numFmtId="0" fontId="17" fillId="0" borderId="6" xfId="5" applyBorder="1" applyProtection="1"/>
    <xf numFmtId="49" fontId="42" fillId="7" borderId="1" xfId="3" applyNumberFormat="1" applyFont="1" applyFill="1" applyBorder="1" applyAlignment="1">
      <alignment horizontal="left" vertical="center" shrinkToFit="1"/>
    </xf>
    <xf numFmtId="0" fontId="42" fillId="7" borderId="1" xfId="3" applyFont="1" applyFill="1" applyBorder="1" applyAlignment="1">
      <alignment vertical="center" shrinkToFit="1"/>
    </xf>
    <xf numFmtId="0" fontId="10" fillId="0" borderId="0" xfId="3" applyFont="1" applyAlignment="1">
      <alignment vertical="center" shrinkToFit="1"/>
    </xf>
    <xf numFmtId="0" fontId="10" fillId="0" borderId="0" xfId="3" applyFont="1" applyFill="1" applyAlignment="1">
      <alignment vertical="center" shrinkToFit="1"/>
    </xf>
    <xf numFmtId="49" fontId="10" fillId="0" borderId="0" xfId="3" applyNumberFormat="1" applyFont="1" applyAlignment="1">
      <alignment horizontal="center" vertical="center" shrinkToFit="1"/>
    </xf>
    <xf numFmtId="49" fontId="20" fillId="8" borderId="0" xfId="2" applyNumberFormat="1" applyFont="1" applyFill="1" applyAlignment="1" applyProtection="1">
      <alignment horizontal="center" vertical="center" shrinkToFit="1"/>
      <protection locked="0"/>
    </xf>
    <xf numFmtId="0" fontId="29" fillId="0" borderId="11" xfId="5" applyFont="1" applyBorder="1" applyAlignment="1" applyProtection="1">
      <alignment horizontal="right" vertical="center"/>
    </xf>
    <xf numFmtId="0" fontId="30" fillId="0" borderId="12" xfId="5" applyFont="1" applyBorder="1" applyAlignment="1" applyProtection="1">
      <alignment horizontal="right" vertical="center"/>
    </xf>
    <xf numFmtId="0" fontId="30" fillId="0" borderId="13" xfId="5" applyFont="1" applyBorder="1" applyAlignment="1" applyProtection="1">
      <alignment horizontal="right" vertical="center"/>
    </xf>
    <xf numFmtId="0" fontId="30" fillId="0" borderId="11" xfId="5" applyFont="1" applyBorder="1" applyAlignment="1" applyProtection="1">
      <alignment horizontal="right" vertical="center"/>
    </xf>
    <xf numFmtId="0" fontId="14" fillId="0" borderId="0" xfId="2" applyFont="1" applyAlignment="1" applyProtection="1">
      <alignment horizontal="left" vertical="top" wrapText="1"/>
    </xf>
    <xf numFmtId="0" fontId="16" fillId="0" borderId="0" xfId="2" applyFont="1" applyAlignment="1" applyProtection="1">
      <alignment horizontal="left" vertical="top" wrapText="1"/>
    </xf>
    <xf numFmtId="49" fontId="45" fillId="0" borderId="0" xfId="2" applyNumberFormat="1" applyFont="1" applyFill="1" applyBorder="1" applyAlignment="1" applyProtection="1">
      <alignment vertical="center" shrinkToFit="1"/>
    </xf>
    <xf numFmtId="49" fontId="9" fillId="0" borderId="0" xfId="2" applyNumberFormat="1" applyFont="1" applyAlignment="1" applyProtection="1">
      <alignment horizontal="right" vertical="top"/>
    </xf>
    <xf numFmtId="0" fontId="3" fillId="0" borderId="0" xfId="8" applyFont="1" applyAlignment="1">
      <alignment vertical="center"/>
    </xf>
    <xf numFmtId="0" fontId="10" fillId="0" borderId="0" xfId="0" applyFont="1" applyProtection="1">
      <alignment vertical="center"/>
    </xf>
    <xf numFmtId="0" fontId="5" fillId="0" borderId="0" xfId="8" applyFont="1" applyAlignment="1">
      <alignment vertical="center" shrinkToFit="1"/>
    </xf>
    <xf numFmtId="0" fontId="22" fillId="0" borderId="0" xfId="0" applyFont="1" applyAlignment="1" applyProtection="1">
      <alignment vertical="center"/>
    </xf>
    <xf numFmtId="0" fontId="22" fillId="0" borderId="0" xfId="8" applyFont="1" applyAlignment="1">
      <alignment vertical="center"/>
    </xf>
    <xf numFmtId="0" fontId="9" fillId="3" borderId="0" xfId="2" applyFont="1" applyFill="1" applyBorder="1" applyAlignment="1" applyProtection="1">
      <alignment horizontal="center" vertical="center" shrinkToFit="1"/>
      <protection locked="0"/>
    </xf>
    <xf numFmtId="0" fontId="20" fillId="0" borderId="0" xfId="1" applyFont="1" applyBorder="1" applyAlignment="1" applyProtection="1">
      <alignment horizontal="left" vertical="center"/>
    </xf>
    <xf numFmtId="0" fontId="3" fillId="0" borderId="0" xfId="1" applyFont="1" applyBorder="1" applyProtection="1"/>
    <xf numFmtId="0" fontId="9" fillId="0" borderId="0" xfId="2" applyFont="1" applyBorder="1" applyAlignment="1" applyProtection="1">
      <alignment horizontal="justify" vertical="center"/>
    </xf>
    <xf numFmtId="49" fontId="20" fillId="0" borderId="0" xfId="2" applyNumberFormat="1" applyFont="1" applyBorder="1" applyAlignment="1" applyProtection="1">
      <alignment horizontal="left" vertical="center"/>
    </xf>
    <xf numFmtId="0" fontId="20" fillId="0" borderId="0" xfId="2" applyFont="1" applyBorder="1" applyAlignment="1" applyProtection="1">
      <alignment horizontal="left" vertical="center"/>
    </xf>
    <xf numFmtId="0" fontId="20" fillId="0" borderId="0" xfId="2" applyFont="1" applyBorder="1" applyAlignment="1" applyProtection="1">
      <alignment horizontal="left" vertical="center" shrinkToFit="1"/>
    </xf>
    <xf numFmtId="0" fontId="20" fillId="2" borderId="0" xfId="1" applyFont="1" applyFill="1" applyAlignment="1" applyProtection="1">
      <alignment horizontal="left" vertical="top"/>
    </xf>
    <xf numFmtId="0" fontId="3" fillId="2" borderId="0" xfId="1" applyFont="1" applyFill="1" applyAlignment="1" applyProtection="1">
      <alignment vertical="top"/>
    </xf>
    <xf numFmtId="0" fontId="20" fillId="0" borderId="0" xfId="2" applyFont="1" applyBorder="1" applyAlignment="1" applyProtection="1">
      <alignment vertical="center"/>
    </xf>
    <xf numFmtId="0" fontId="19" fillId="0" borderId="0" xfId="0" applyFont="1" applyBorder="1" applyAlignment="1" applyProtection="1">
      <alignment horizontal="center" vertical="center" wrapText="1"/>
    </xf>
    <xf numFmtId="0" fontId="19" fillId="0" borderId="0" xfId="1" applyFont="1" applyBorder="1" applyProtection="1"/>
    <xf numFmtId="49" fontId="52" fillId="0" borderId="0" xfId="2" applyNumberFormat="1" applyFont="1" applyAlignment="1" applyProtection="1">
      <alignment horizontal="right" vertical="center"/>
    </xf>
    <xf numFmtId="0" fontId="53" fillId="0" borderId="0" xfId="2" applyFont="1" applyAlignment="1" applyProtection="1">
      <alignment horizontal="left" vertical="top" wrapText="1"/>
    </xf>
    <xf numFmtId="0" fontId="52" fillId="0" borderId="0" xfId="2" applyFont="1" applyProtection="1">
      <alignment vertical="center"/>
    </xf>
    <xf numFmtId="0" fontId="52" fillId="0" borderId="0" xfId="0" applyFont="1" applyProtection="1">
      <alignment vertical="center"/>
    </xf>
    <xf numFmtId="0" fontId="52" fillId="0" borderId="0" xfId="4" applyFont="1" applyProtection="1">
      <alignment vertical="center"/>
    </xf>
    <xf numFmtId="0" fontId="54" fillId="0" borderId="0" xfId="1" applyFont="1" applyAlignment="1" applyProtection="1">
      <alignment horizontal="center" vertical="center"/>
    </xf>
    <xf numFmtId="0" fontId="54" fillId="0" borderId="0" xfId="1" applyFont="1" applyAlignment="1" applyProtection="1">
      <alignment horizontal="left" vertical="center"/>
    </xf>
    <xf numFmtId="0" fontId="21" fillId="0" borderId="0" xfId="1" applyFont="1" applyAlignment="1" applyProtection="1">
      <alignment vertical="center"/>
    </xf>
    <xf numFmtId="0" fontId="11" fillId="0" borderId="0" xfId="1" applyFont="1" applyAlignment="1" applyProtection="1">
      <alignment horizontal="left" vertical="center"/>
    </xf>
    <xf numFmtId="0" fontId="20" fillId="0" borderId="0" xfId="2" applyFont="1" applyAlignment="1" applyProtection="1">
      <alignment vertical="center"/>
    </xf>
    <xf numFmtId="0" fontId="17" fillId="0" borderId="0" xfId="5" applyFill="1" applyBorder="1" applyProtection="1"/>
    <xf numFmtId="0" fontId="17" fillId="0" borderId="50" xfId="5" applyFill="1" applyBorder="1" applyProtection="1"/>
    <xf numFmtId="0" fontId="17" fillId="0" borderId="5" xfId="5" applyFill="1" applyBorder="1" applyProtection="1"/>
    <xf numFmtId="0" fontId="29" fillId="0" borderId="57" xfId="5" applyFont="1" applyFill="1" applyBorder="1" applyAlignment="1" applyProtection="1">
      <alignment vertical="center"/>
    </xf>
    <xf numFmtId="0" fontId="17" fillId="0" borderId="57" xfId="5" applyFill="1" applyBorder="1" applyProtection="1"/>
    <xf numFmtId="0" fontId="17" fillId="0" borderId="3" xfId="5" applyFill="1" applyBorder="1" applyProtection="1"/>
    <xf numFmtId="0" fontId="17" fillId="0" borderId="54" xfId="5" applyFill="1" applyBorder="1" applyProtection="1"/>
    <xf numFmtId="0" fontId="17" fillId="0" borderId="4" xfId="5" applyFill="1" applyBorder="1" applyProtection="1"/>
    <xf numFmtId="0" fontId="17" fillId="0" borderId="0" xfId="5" applyFill="1" applyProtection="1"/>
    <xf numFmtId="0" fontId="37" fillId="0" borderId="0" xfId="5" applyFont="1" applyFill="1" applyBorder="1" applyProtection="1"/>
    <xf numFmtId="0" fontId="37" fillId="0" borderId="66" xfId="5" applyFont="1" applyFill="1" applyBorder="1" applyAlignment="1" applyProtection="1">
      <alignment vertical="center"/>
    </xf>
    <xf numFmtId="0" fontId="29" fillId="0" borderId="50" xfId="5" applyFont="1" applyFill="1" applyBorder="1" applyProtection="1"/>
    <xf numFmtId="0" fontId="17" fillId="0" borderId="53" xfId="5" applyFill="1" applyBorder="1" applyProtection="1"/>
    <xf numFmtId="0" fontId="40" fillId="0" borderId="69" xfId="5" applyFont="1" applyFill="1" applyBorder="1" applyAlignment="1" applyProtection="1">
      <alignment vertical="center"/>
    </xf>
    <xf numFmtId="0" fontId="9" fillId="0" borderId="0" xfId="2" applyFont="1" applyAlignment="1" applyProtection="1">
      <alignment vertical="top" wrapText="1"/>
    </xf>
    <xf numFmtId="0" fontId="16" fillId="0" borderId="0" xfId="2" applyFont="1" applyAlignment="1" applyProtection="1">
      <alignment vertical="top" wrapText="1"/>
    </xf>
    <xf numFmtId="0" fontId="47" fillId="0" borderId="0" xfId="2" applyFont="1" applyAlignment="1" applyProtection="1">
      <alignment vertical="top" wrapText="1"/>
    </xf>
    <xf numFmtId="49" fontId="10" fillId="0" borderId="0" xfId="2" applyNumberFormat="1" applyFont="1" applyAlignment="1" applyProtection="1">
      <alignment horizontal="left" vertical="center"/>
    </xf>
    <xf numFmtId="0" fontId="10" fillId="0" borderId="0" xfId="2" applyFont="1" applyAlignment="1" applyProtection="1">
      <alignment horizontal="left" vertical="center"/>
    </xf>
    <xf numFmtId="0" fontId="19" fillId="0" borderId="0" xfId="1" applyFont="1" applyBorder="1" applyAlignment="1" applyProtection="1">
      <alignment horizontal="left" vertical="center"/>
    </xf>
    <xf numFmtId="0" fontId="19" fillId="0" borderId="0" xfId="1" applyFont="1" applyAlignment="1" applyProtection="1">
      <alignment horizontal="right" vertical="center"/>
    </xf>
    <xf numFmtId="49" fontId="9" fillId="8" borderId="2" xfId="2" applyNumberFormat="1" applyFont="1" applyFill="1" applyBorder="1" applyAlignment="1" applyProtection="1">
      <alignment horizontal="center" vertical="center" shrinkToFit="1"/>
      <protection locked="0"/>
    </xf>
    <xf numFmtId="0" fontId="20" fillId="0" borderId="0" xfId="2" applyFont="1" applyBorder="1" applyAlignment="1" applyProtection="1">
      <alignment horizontal="center" vertical="center"/>
    </xf>
    <xf numFmtId="0" fontId="20" fillId="0" borderId="0" xfId="2" applyFont="1" applyAlignment="1" applyProtection="1">
      <alignment horizontal="left" vertical="center" shrinkToFit="1"/>
    </xf>
    <xf numFmtId="0" fontId="20" fillId="0" borderId="0" xfId="2" applyFont="1" applyAlignment="1" applyProtection="1">
      <alignment horizontal="justify" vertical="center"/>
    </xf>
    <xf numFmtId="0" fontId="20" fillId="0" borderId="0" xfId="2" applyFont="1" applyAlignment="1" applyProtection="1">
      <alignment horizontal="left" vertical="center"/>
    </xf>
    <xf numFmtId="0" fontId="21" fillId="0" borderId="0" xfId="1" applyFont="1" applyAlignment="1" applyProtection="1">
      <alignment horizontal="left" vertical="center" wrapText="1"/>
    </xf>
    <xf numFmtId="0" fontId="20" fillId="0" borderId="0" xfId="2" applyFont="1" applyAlignment="1" applyProtection="1">
      <alignment horizontal="center" vertical="center"/>
    </xf>
    <xf numFmtId="0" fontId="17" fillId="0" borderId="28" xfId="5" applyBorder="1" applyAlignment="1" applyProtection="1">
      <alignment horizontal="center"/>
    </xf>
    <xf numFmtId="0" fontId="17" fillId="0" borderId="39" xfId="5" applyBorder="1" applyAlignment="1" applyProtection="1">
      <alignment horizontal="center"/>
    </xf>
    <xf numFmtId="0" fontId="36" fillId="0" borderId="57" xfId="5" applyFont="1" applyFill="1" applyBorder="1" applyAlignment="1" applyProtection="1">
      <alignment horizontal="left" vertical="center" shrinkToFit="1"/>
    </xf>
    <xf numFmtId="0" fontId="54" fillId="0" borderId="0" xfId="2" applyFont="1" applyAlignment="1" applyProtection="1">
      <alignment horizontal="left" vertical="center"/>
    </xf>
    <xf numFmtId="0" fontId="20" fillId="0" borderId="0" xfId="2" applyFont="1" applyAlignment="1" applyProtection="1">
      <alignment horizontal="justify" vertical="center"/>
    </xf>
    <xf numFmtId="49" fontId="10" fillId="2" borderId="76" xfId="3" applyNumberFormat="1" applyFont="1" applyFill="1" applyBorder="1" applyAlignment="1">
      <alignment horizontal="center" vertical="center" shrinkToFit="1"/>
    </xf>
    <xf numFmtId="49" fontId="10" fillId="2" borderId="76" xfId="3" applyNumberFormat="1" applyFont="1" applyFill="1" applyBorder="1" applyAlignment="1">
      <alignment horizontal="left" vertical="center" shrinkToFit="1"/>
    </xf>
    <xf numFmtId="49" fontId="10" fillId="2" borderId="76" xfId="3" applyNumberFormat="1" applyFont="1" applyFill="1" applyBorder="1" applyAlignment="1">
      <alignment vertical="center" shrinkToFit="1"/>
    </xf>
    <xf numFmtId="0" fontId="10" fillId="2" borderId="76" xfId="3" applyFont="1" applyFill="1" applyBorder="1" applyAlignment="1">
      <alignment vertical="center" shrinkToFit="1"/>
    </xf>
    <xf numFmtId="0" fontId="10" fillId="2" borderId="77" xfId="3" applyFont="1" applyFill="1" applyBorder="1" applyAlignment="1">
      <alignment vertical="center" shrinkToFit="1"/>
    </xf>
    <xf numFmtId="49" fontId="10" fillId="2" borderId="78" xfId="3" applyNumberFormat="1" applyFont="1" applyFill="1" applyBorder="1" applyAlignment="1">
      <alignment horizontal="center" vertical="center" shrinkToFit="1"/>
    </xf>
    <xf numFmtId="49" fontId="10" fillId="2" borderId="78" xfId="3" applyNumberFormat="1" applyFont="1" applyFill="1" applyBorder="1" applyAlignment="1">
      <alignment horizontal="left" vertical="center" shrinkToFit="1"/>
    </xf>
    <xf numFmtId="49" fontId="10" fillId="2" borderId="78" xfId="3" applyNumberFormat="1" applyFont="1" applyFill="1" applyBorder="1" applyAlignment="1">
      <alignment vertical="center" shrinkToFit="1"/>
    </xf>
    <xf numFmtId="0" fontId="10" fillId="2" borderId="78" xfId="3" applyFont="1" applyFill="1" applyBorder="1" applyAlignment="1">
      <alignment vertical="center" shrinkToFit="1"/>
    </xf>
    <xf numFmtId="49" fontId="10" fillId="9" borderId="78" xfId="3" applyNumberFormat="1" applyFont="1" applyFill="1" applyBorder="1" applyAlignment="1">
      <alignment horizontal="left" vertical="center" shrinkToFit="1"/>
    </xf>
    <xf numFmtId="0" fontId="59" fillId="7" borderId="1" xfId="3" applyFont="1" applyFill="1" applyBorder="1" applyAlignment="1">
      <alignment vertical="center" shrinkToFit="1"/>
    </xf>
    <xf numFmtId="0" fontId="52" fillId="5" borderId="9" xfId="3" applyFont="1" applyFill="1" applyBorder="1" applyAlignment="1">
      <alignment vertical="center" shrinkToFit="1"/>
    </xf>
    <xf numFmtId="0" fontId="52" fillId="5" borderId="10" xfId="3" applyFont="1" applyFill="1" applyBorder="1" applyAlignment="1">
      <alignment vertical="center" shrinkToFit="1"/>
    </xf>
    <xf numFmtId="49" fontId="10" fillId="2" borderId="0" xfId="3" applyNumberFormat="1" applyFont="1" applyFill="1" applyBorder="1" applyAlignment="1">
      <alignment horizontal="center" vertical="center" shrinkToFit="1"/>
    </xf>
    <xf numFmtId="0" fontId="52" fillId="2" borderId="0" xfId="4" applyFont="1" applyFill="1" applyAlignment="1" applyProtection="1">
      <alignment horizontal="center" vertical="center"/>
    </xf>
    <xf numFmtId="0" fontId="10" fillId="2" borderId="0" xfId="2" applyFont="1" applyFill="1" applyAlignment="1" applyProtection="1">
      <alignment horizontal="center" vertical="center"/>
    </xf>
    <xf numFmtId="0" fontId="52" fillId="10" borderId="0" xfId="0" applyFont="1" applyFill="1" applyProtection="1">
      <alignment vertical="center"/>
    </xf>
    <xf numFmtId="0" fontId="22" fillId="10" borderId="0" xfId="0" applyFont="1" applyFill="1" applyAlignment="1" applyProtection="1">
      <alignment vertical="center"/>
    </xf>
    <xf numFmtId="0" fontId="22" fillId="10" borderId="0" xfId="8" applyFont="1" applyFill="1" applyAlignment="1">
      <alignment vertical="center"/>
    </xf>
    <xf numFmtId="0" fontId="52" fillId="10" borderId="0" xfId="4" applyFont="1" applyFill="1" applyProtection="1">
      <alignment vertical="center"/>
    </xf>
    <xf numFmtId="0" fontId="52" fillId="6" borderId="0" xfId="0" applyFont="1" applyFill="1" applyProtection="1">
      <alignment vertical="center"/>
    </xf>
    <xf numFmtId="0" fontId="52" fillId="6" borderId="0" xfId="4" applyFont="1" applyFill="1" applyProtection="1">
      <alignment vertical="center"/>
    </xf>
    <xf numFmtId="0" fontId="22" fillId="6" borderId="0" xfId="0" applyFont="1" applyFill="1" applyAlignment="1" applyProtection="1">
      <alignment vertical="center"/>
    </xf>
    <xf numFmtId="0" fontId="22" fillId="6" borderId="0" xfId="8" applyFont="1" applyFill="1" applyAlignment="1">
      <alignment vertical="center"/>
    </xf>
    <xf numFmtId="0" fontId="10" fillId="6" borderId="0" xfId="2" applyFont="1" applyFill="1" applyProtection="1">
      <alignment vertical="center"/>
    </xf>
    <xf numFmtId="0" fontId="20" fillId="11" borderId="0" xfId="2" applyFont="1" applyFill="1" applyBorder="1" applyAlignment="1" applyProtection="1">
      <alignment vertical="center"/>
    </xf>
    <xf numFmtId="0" fontId="20" fillId="11" borderId="0" xfId="2" applyFont="1" applyFill="1" applyBorder="1" applyAlignment="1" applyProtection="1">
      <alignment horizontal="center" vertical="center"/>
    </xf>
    <xf numFmtId="0" fontId="10" fillId="9" borderId="76" xfId="3" applyNumberFormat="1" applyFont="1" applyFill="1" applyBorder="1" applyAlignment="1">
      <alignment horizontal="left" vertical="center" shrinkToFit="1"/>
    </xf>
    <xf numFmtId="0" fontId="10" fillId="11" borderId="78" xfId="3" applyFont="1" applyFill="1" applyBorder="1" applyAlignment="1">
      <alignment vertical="center" shrinkToFit="1"/>
    </xf>
    <xf numFmtId="0" fontId="1" fillId="0" borderId="0" xfId="11" applyProtection="1">
      <alignment vertical="center"/>
    </xf>
    <xf numFmtId="0" fontId="1" fillId="0" borderId="0" xfId="11">
      <alignment vertical="center"/>
    </xf>
    <xf numFmtId="0" fontId="61" fillId="0" borderId="0" xfId="11" applyFont="1" applyProtection="1">
      <alignment vertical="center"/>
    </xf>
    <xf numFmtId="0" fontId="61" fillId="0" borderId="0" xfId="11" applyFont="1">
      <alignment vertical="center"/>
    </xf>
    <xf numFmtId="0" fontId="62" fillId="0" borderId="0" xfId="11" applyFont="1" applyProtection="1">
      <alignment vertical="center"/>
    </xf>
    <xf numFmtId="0" fontId="62" fillId="0" borderId="0" xfId="11" applyFont="1">
      <alignment vertical="center"/>
    </xf>
    <xf numFmtId="0" fontId="64" fillId="0" borderId="0" xfId="11" applyFont="1" applyProtection="1">
      <alignment vertical="center"/>
    </xf>
    <xf numFmtId="0" fontId="62" fillId="0" borderId="0" xfId="11" applyFont="1" applyAlignment="1" applyProtection="1">
      <alignment horizontal="left" vertical="center"/>
    </xf>
    <xf numFmtId="178" fontId="62" fillId="0" borderId="0" xfId="11" applyNumberFormat="1" applyFont="1" applyFill="1" applyProtection="1">
      <alignment vertical="center"/>
    </xf>
    <xf numFmtId="0" fontId="62" fillId="8" borderId="0" xfId="11" applyFont="1" applyFill="1" applyProtection="1">
      <alignment vertical="center"/>
      <protection locked="0"/>
    </xf>
    <xf numFmtId="0" fontId="62" fillId="8" borderId="0" xfId="11" applyFont="1" applyFill="1" applyProtection="1">
      <alignment vertical="center"/>
    </xf>
    <xf numFmtId="1" fontId="62" fillId="0" borderId="1" xfId="11" applyNumberFormat="1" applyFont="1" applyFill="1" applyBorder="1" applyAlignment="1" applyProtection="1">
      <alignment horizontal="center" vertical="center"/>
    </xf>
    <xf numFmtId="0" fontId="65" fillId="0" borderId="0" xfId="11" applyFont="1" applyProtection="1">
      <alignment vertical="center"/>
    </xf>
    <xf numFmtId="0" fontId="65" fillId="0" borderId="0" xfId="11" applyFont="1">
      <alignment vertical="center"/>
    </xf>
    <xf numFmtId="0" fontId="17" fillId="12" borderId="3" xfId="5" applyFill="1" applyBorder="1" applyAlignment="1" applyProtection="1">
      <alignment horizontal="center"/>
      <protection locked="0"/>
    </xf>
    <xf numFmtId="0" fontId="17" fillId="12" borderId="50" xfId="5" applyFill="1" applyBorder="1" applyAlignment="1" applyProtection="1">
      <alignment horizontal="center"/>
      <protection locked="0"/>
    </xf>
    <xf numFmtId="0" fontId="17" fillId="12" borderId="0" xfId="5" applyFill="1" applyBorder="1" applyAlignment="1" applyProtection="1">
      <alignment horizontal="center" vertical="center"/>
      <protection locked="0"/>
    </xf>
    <xf numFmtId="0" fontId="17" fillId="12" borderId="32" xfId="5" applyFill="1" applyBorder="1" applyAlignment="1" applyProtection="1">
      <alignment horizontal="center" vertical="center"/>
      <protection locked="0"/>
    </xf>
    <xf numFmtId="0" fontId="17" fillId="12" borderId="72" xfId="5" applyFill="1" applyBorder="1" applyAlignment="1" applyProtection="1">
      <alignment horizontal="center" vertical="center"/>
      <protection locked="0"/>
    </xf>
    <xf numFmtId="0" fontId="17" fillId="12" borderId="73" xfId="5" applyFill="1" applyBorder="1" applyAlignment="1" applyProtection="1">
      <alignment horizontal="center" vertical="center"/>
      <protection locked="0"/>
    </xf>
    <xf numFmtId="0" fontId="17" fillId="12" borderId="74" xfId="5" applyFill="1" applyBorder="1" applyAlignment="1" applyProtection="1">
      <alignment horizontal="center" vertical="center"/>
      <protection locked="0"/>
    </xf>
    <xf numFmtId="0" fontId="22" fillId="11" borderId="0" xfId="2" applyFont="1" applyFill="1" applyAlignment="1" applyProtection="1">
      <alignment vertical="center"/>
    </xf>
    <xf numFmtId="0" fontId="61" fillId="0" borderId="0" xfId="11" applyFont="1" applyFill="1" applyProtection="1">
      <alignment vertical="center"/>
    </xf>
    <xf numFmtId="0" fontId="52" fillId="0" borderId="0" xfId="8" applyFont="1" applyBorder="1" applyAlignment="1" applyProtection="1">
      <alignment horizontal="left" vertical="distributed" shrinkToFit="1"/>
      <protection locked="0"/>
    </xf>
    <xf numFmtId="0" fontId="9" fillId="0" borderId="0" xfId="2" applyFont="1" applyAlignment="1" applyProtection="1">
      <alignment horizontal="left" vertical="top" wrapText="1"/>
    </xf>
    <xf numFmtId="0" fontId="9" fillId="0" borderId="0" xfId="2" applyFont="1" applyAlignment="1" applyProtection="1">
      <alignment horizontal="left" vertical="center" wrapText="1"/>
    </xf>
    <xf numFmtId="0" fontId="16" fillId="0" borderId="0" xfId="2" applyFont="1" applyAlignment="1" applyProtection="1">
      <alignment horizontal="left" vertical="top" wrapText="1"/>
    </xf>
    <xf numFmtId="0" fontId="47" fillId="0" borderId="0" xfId="2" applyFont="1" applyAlignment="1" applyProtection="1">
      <alignment horizontal="left" vertical="top" wrapText="1"/>
    </xf>
    <xf numFmtId="0" fontId="45" fillId="2" borderId="7" xfId="2" applyNumberFormat="1" applyFont="1" applyFill="1" applyBorder="1" applyAlignment="1" applyProtection="1">
      <alignment horizontal="center" vertical="center" shrinkToFit="1"/>
      <protection locked="0"/>
    </xf>
    <xf numFmtId="49" fontId="45" fillId="2" borderId="8" xfId="2" applyNumberFormat="1" applyFont="1" applyFill="1" applyBorder="1" applyAlignment="1" applyProtection="1">
      <alignment horizontal="center" vertical="center" shrinkToFit="1"/>
      <protection locked="0"/>
    </xf>
    <xf numFmtId="0" fontId="13" fillId="4" borderId="0" xfId="3" applyFont="1" applyFill="1" applyBorder="1" applyAlignment="1" applyProtection="1">
      <alignment horizontal="left" vertical="center"/>
    </xf>
    <xf numFmtId="0" fontId="52" fillId="5" borderId="0" xfId="3" applyFont="1" applyFill="1" applyBorder="1" applyAlignment="1">
      <alignment horizontal="center" vertical="center" shrinkToFit="1"/>
    </xf>
    <xf numFmtId="0" fontId="9" fillId="2" borderId="2" xfId="1" applyFont="1" applyFill="1" applyBorder="1" applyAlignment="1" applyProtection="1">
      <alignment horizontal="center" vertical="center"/>
    </xf>
    <xf numFmtId="38" fontId="54" fillId="0" borderId="2" xfId="6" applyFont="1" applyBorder="1" applyAlignment="1" applyProtection="1">
      <alignment horizontal="center" vertical="center" shrinkToFit="1"/>
    </xf>
    <xf numFmtId="58" fontId="19" fillId="8" borderId="2" xfId="0" applyNumberFormat="1" applyFont="1" applyFill="1" applyBorder="1" applyAlignment="1" applyProtection="1">
      <alignment horizontal="center" vertical="center"/>
      <protection locked="0"/>
    </xf>
    <xf numFmtId="58" fontId="19" fillId="8" borderId="2"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shrinkToFit="1"/>
    </xf>
    <xf numFmtId="0" fontId="20" fillId="11" borderId="0" xfId="2" applyFont="1" applyFill="1" applyBorder="1" applyAlignment="1" applyProtection="1">
      <alignment horizontal="center" vertical="center"/>
    </xf>
    <xf numFmtId="38" fontId="20" fillId="11" borderId="2" xfId="10" applyFont="1" applyFill="1" applyBorder="1" applyAlignment="1" applyProtection="1">
      <alignment horizontal="center" vertical="center"/>
    </xf>
    <xf numFmtId="176" fontId="20" fillId="11" borderId="2" xfId="2" applyNumberFormat="1" applyFont="1" applyFill="1" applyBorder="1" applyAlignment="1" applyProtection="1">
      <alignment horizontal="center" vertical="center"/>
    </xf>
    <xf numFmtId="0" fontId="9" fillId="0" borderId="0" xfId="2" applyFont="1" applyAlignment="1" applyProtection="1">
      <alignment horizontal="left" vertical="top" shrinkToFit="1"/>
    </xf>
    <xf numFmtId="0" fontId="21" fillId="0" borderId="0" xfId="1" applyFont="1" applyAlignment="1" applyProtection="1">
      <alignment horizontal="left" vertical="center" wrapText="1"/>
    </xf>
    <xf numFmtId="0" fontId="20" fillId="0" borderId="0" xfId="2" applyFont="1" applyAlignment="1" applyProtection="1">
      <alignment horizontal="center" vertical="center"/>
    </xf>
    <xf numFmtId="0" fontId="20" fillId="0" borderId="2" xfId="2" applyFont="1" applyBorder="1" applyAlignment="1" applyProtection="1">
      <alignment horizontal="center" vertical="center" shrinkToFit="1"/>
    </xf>
    <xf numFmtId="0" fontId="20" fillId="0" borderId="0" xfId="2" applyFont="1" applyAlignment="1" applyProtection="1">
      <alignment horizontal="left" vertical="center" shrinkToFit="1"/>
    </xf>
    <xf numFmtId="177" fontId="20" fillId="0" borderId="2" xfId="1" applyNumberFormat="1" applyFont="1" applyBorder="1" applyAlignment="1" applyProtection="1">
      <alignment horizontal="center" vertical="center" shrinkToFit="1"/>
    </xf>
    <xf numFmtId="0" fontId="20" fillId="0" borderId="0" xfId="2" applyFont="1" applyFill="1" applyAlignment="1" applyProtection="1">
      <alignment horizontal="left" vertical="center" shrinkToFit="1"/>
      <protection locked="0"/>
    </xf>
    <xf numFmtId="176" fontId="19" fillId="0" borderId="0" xfId="1" applyNumberFormat="1" applyFont="1" applyAlignment="1" applyProtection="1">
      <alignment horizontal="right"/>
    </xf>
    <xf numFmtId="0" fontId="20" fillId="0" borderId="0" xfId="1" applyFont="1" applyFill="1" applyAlignment="1" applyProtection="1">
      <alignment horizontal="center" vertical="center"/>
    </xf>
    <xf numFmtId="0" fontId="20" fillId="0" borderId="0" xfId="2" applyFont="1" applyAlignment="1" applyProtection="1">
      <alignment horizontal="justify" vertical="center"/>
    </xf>
    <xf numFmtId="0" fontId="48" fillId="0" borderId="0" xfId="2" applyFont="1" applyAlignment="1" applyProtection="1">
      <alignment horizontal="center" vertical="center"/>
    </xf>
    <xf numFmtId="0" fontId="20" fillId="0" borderId="0" xfId="2" applyFont="1" applyAlignment="1" applyProtection="1">
      <alignment horizontal="left" vertical="center"/>
    </xf>
    <xf numFmtId="0" fontId="20" fillId="0" borderId="0" xfId="1" applyNumberFormat="1" applyFont="1" applyFill="1" applyAlignment="1" applyProtection="1">
      <alignment horizontal="center" vertical="center" shrinkToFit="1"/>
    </xf>
    <xf numFmtId="0" fontId="20" fillId="0" borderId="0" xfId="1" applyFont="1" applyFill="1" applyAlignment="1" applyProtection="1">
      <alignment horizontal="center" vertical="center" shrinkToFit="1"/>
    </xf>
    <xf numFmtId="0" fontId="20" fillId="0" borderId="0" xfId="2" applyFont="1" applyFill="1" applyAlignment="1" applyProtection="1">
      <alignment horizontal="center" vertical="center" shrinkToFit="1"/>
    </xf>
    <xf numFmtId="49" fontId="9" fillId="8" borderId="25" xfId="1" applyNumberFormat="1" applyFont="1" applyFill="1" applyBorder="1" applyAlignment="1" applyProtection="1">
      <alignment horizontal="center" vertical="center" shrinkToFit="1"/>
      <protection locked="0"/>
    </xf>
    <xf numFmtId="49" fontId="9" fillId="8" borderId="28" xfId="1" applyNumberFormat="1" applyFont="1" applyFill="1" applyBorder="1" applyAlignment="1" applyProtection="1">
      <alignment horizontal="center" vertical="center" shrinkToFit="1"/>
      <protection locked="0"/>
    </xf>
    <xf numFmtId="49" fontId="9" fillId="8" borderId="30" xfId="1" applyNumberFormat="1" applyFont="1" applyFill="1" applyBorder="1" applyAlignment="1" applyProtection="1">
      <alignment horizontal="center" vertical="center" shrinkToFit="1"/>
      <protection locked="0"/>
    </xf>
    <xf numFmtId="0" fontId="20" fillId="0" borderId="0" xfId="2" applyFont="1" applyBorder="1" applyAlignment="1" applyProtection="1">
      <alignment horizontal="center" vertical="center"/>
    </xf>
    <xf numFmtId="38" fontId="20" fillId="0" borderId="2" xfId="10" applyFont="1" applyFill="1" applyBorder="1" applyAlignment="1" applyProtection="1">
      <alignment horizontal="center" vertical="center"/>
    </xf>
    <xf numFmtId="0" fontId="20" fillId="0" borderId="2" xfId="2" applyFont="1" applyFill="1" applyBorder="1" applyAlignment="1" applyProtection="1">
      <alignment horizontal="center" vertical="center"/>
      <protection locked="0"/>
    </xf>
    <xf numFmtId="0" fontId="19" fillId="0" borderId="0" xfId="0" applyFont="1" applyBorder="1" applyAlignment="1" applyProtection="1">
      <alignment horizontal="left" vertical="center" wrapText="1"/>
    </xf>
    <xf numFmtId="0" fontId="22" fillId="0" borderId="1" xfId="1" applyFont="1" applyBorder="1" applyAlignment="1" applyProtection="1">
      <alignment horizontal="center" vertical="center"/>
    </xf>
    <xf numFmtId="176" fontId="9" fillId="0" borderId="25" xfId="1" applyNumberFormat="1" applyFont="1" applyFill="1" applyBorder="1" applyAlignment="1" applyProtection="1">
      <alignment horizontal="center" vertical="center" shrinkToFit="1"/>
    </xf>
    <xf numFmtId="176" fontId="9" fillId="0" borderId="28" xfId="1" applyNumberFormat="1" applyFont="1" applyFill="1" applyBorder="1" applyAlignment="1" applyProtection="1">
      <alignment horizontal="center" vertical="center" shrinkToFit="1"/>
    </xf>
    <xf numFmtId="176" fontId="9" fillId="0" borderId="30" xfId="1" applyNumberFormat="1" applyFont="1" applyFill="1" applyBorder="1" applyAlignment="1" applyProtection="1">
      <alignment horizontal="center" vertical="center" shrinkToFit="1"/>
    </xf>
    <xf numFmtId="0" fontId="19" fillId="0" borderId="0" xfId="1" applyFont="1" applyAlignment="1" applyProtection="1">
      <alignment horizontal="center"/>
    </xf>
    <xf numFmtId="0" fontId="9" fillId="0" borderId="0" xfId="1" applyFont="1" applyAlignment="1" applyProtection="1">
      <alignment horizontal="center" vertical="center"/>
    </xf>
    <xf numFmtId="0" fontId="38" fillId="0" borderId="0" xfId="5" applyFont="1" applyAlignment="1" applyProtection="1">
      <alignment horizontal="left" shrinkToFit="1"/>
    </xf>
    <xf numFmtId="0" fontId="17" fillId="12" borderId="0" xfId="5" applyFill="1" applyBorder="1" applyAlignment="1" applyProtection="1">
      <alignment horizontal="left" vertical="center" wrapText="1"/>
      <protection locked="0"/>
    </xf>
    <xf numFmtId="0" fontId="17" fillId="12" borderId="0" xfId="5" applyFill="1" applyBorder="1" applyAlignment="1" applyProtection="1">
      <alignment horizontal="left" vertical="center"/>
      <protection locked="0"/>
    </xf>
    <xf numFmtId="0" fontId="17" fillId="12" borderId="53" xfId="5" applyFill="1" applyBorder="1" applyAlignment="1" applyProtection="1">
      <alignment horizontal="left" vertical="center"/>
      <protection locked="0"/>
    </xf>
    <xf numFmtId="0" fontId="17" fillId="12" borderId="57" xfId="5" applyFill="1" applyBorder="1" applyAlignment="1" applyProtection="1">
      <alignment horizontal="left" vertical="center"/>
      <protection locked="0"/>
    </xf>
    <xf numFmtId="0" fontId="17" fillId="12" borderId="6" xfId="5" applyFill="1" applyBorder="1" applyAlignment="1" applyProtection="1">
      <alignment horizontal="left" vertical="center"/>
      <protection locked="0"/>
    </xf>
    <xf numFmtId="0" fontId="17" fillId="12" borderId="67" xfId="5" applyFill="1" applyBorder="1" applyAlignment="1" applyProtection="1">
      <alignment horizontal="center" vertical="center"/>
      <protection locked="0"/>
    </xf>
    <xf numFmtId="0" fontId="17" fillId="12" borderId="66" xfId="5" applyFill="1" applyBorder="1" applyAlignment="1" applyProtection="1">
      <alignment horizontal="center" vertical="center"/>
      <protection locked="0"/>
    </xf>
    <xf numFmtId="0" fontId="17" fillId="12" borderId="64" xfId="5" applyFill="1" applyBorder="1" applyAlignment="1" applyProtection="1">
      <alignment horizontal="center" vertical="center"/>
      <protection locked="0"/>
    </xf>
    <xf numFmtId="0" fontId="17" fillId="12" borderId="69" xfId="5" applyFill="1" applyBorder="1" applyAlignment="1" applyProtection="1">
      <alignment horizontal="center" vertical="center"/>
      <protection locked="0"/>
    </xf>
    <xf numFmtId="0" fontId="17" fillId="12" borderId="68" xfId="5" applyFill="1" applyBorder="1" applyAlignment="1" applyProtection="1">
      <alignment horizontal="center" vertical="center"/>
      <protection locked="0"/>
    </xf>
    <xf numFmtId="0" fontId="17" fillId="12" borderId="65" xfId="5" applyFill="1" applyBorder="1" applyAlignment="1" applyProtection="1">
      <alignment horizontal="center" vertical="center"/>
      <protection locked="0"/>
    </xf>
    <xf numFmtId="0" fontId="29" fillId="0" borderId="70" xfId="5" applyFont="1" applyFill="1" applyBorder="1" applyAlignment="1" applyProtection="1">
      <alignment horizontal="center" vertical="center" textRotation="255"/>
    </xf>
    <xf numFmtId="0" fontId="30" fillId="0" borderId="62" xfId="5" applyFont="1" applyFill="1" applyBorder="1" applyAlignment="1" applyProtection="1">
      <alignment horizontal="center" vertical="center" textRotation="255"/>
    </xf>
    <xf numFmtId="0" fontId="30" fillId="0" borderId="75" xfId="5" applyFont="1" applyFill="1" applyBorder="1" applyAlignment="1" applyProtection="1">
      <alignment horizontal="center" vertical="center" textRotation="255"/>
    </xf>
    <xf numFmtId="0" fontId="17" fillId="0" borderId="67" xfId="5" applyBorder="1" applyAlignment="1" applyProtection="1">
      <alignment horizontal="center" vertical="center"/>
    </xf>
    <xf numFmtId="0" fontId="17" fillId="0" borderId="71" xfId="5" applyBorder="1" applyAlignment="1" applyProtection="1">
      <alignment horizontal="center" vertical="center"/>
    </xf>
    <xf numFmtId="0" fontId="17" fillId="0" borderId="66" xfId="5" applyBorder="1" applyAlignment="1" applyProtection="1">
      <alignment horizontal="center" vertical="center"/>
    </xf>
    <xf numFmtId="0" fontId="17" fillId="0" borderId="64" xfId="5" applyBorder="1" applyAlignment="1" applyProtection="1">
      <alignment horizontal="center" vertical="center"/>
    </xf>
    <xf numFmtId="0" fontId="17" fillId="0" borderId="2" xfId="5" applyBorder="1" applyAlignment="1" applyProtection="1">
      <alignment horizontal="center" vertical="center"/>
    </xf>
    <xf numFmtId="0" fontId="17" fillId="0" borderId="69" xfId="5" applyBorder="1" applyAlignment="1" applyProtection="1">
      <alignment horizontal="center" vertical="center"/>
    </xf>
    <xf numFmtId="0" fontId="29" fillId="0" borderId="60" xfId="5" applyFont="1" applyFill="1" applyBorder="1" applyAlignment="1" applyProtection="1">
      <alignment horizontal="center" vertical="center" textRotation="255"/>
    </xf>
    <xf numFmtId="0" fontId="17" fillId="12" borderId="61" xfId="5" applyFill="1" applyBorder="1" applyAlignment="1" applyProtection="1">
      <alignment horizontal="center" shrinkToFit="1"/>
      <protection locked="0"/>
    </xf>
    <xf numFmtId="0" fontId="17" fillId="12" borderId="54" xfId="5" applyFill="1" applyBorder="1" applyAlignment="1" applyProtection="1">
      <alignment horizontal="center" shrinkToFit="1"/>
      <protection locked="0"/>
    </xf>
    <xf numFmtId="0" fontId="17" fillId="12" borderId="63" xfId="5" applyFill="1" applyBorder="1" applyAlignment="1" applyProtection="1">
      <alignment horizontal="center" shrinkToFit="1"/>
      <protection locked="0"/>
    </xf>
    <xf numFmtId="0" fontId="17" fillId="12" borderId="0" xfId="5" applyFill="1" applyBorder="1" applyAlignment="1" applyProtection="1">
      <alignment horizontal="center" shrinkToFit="1"/>
      <protection locked="0"/>
    </xf>
    <xf numFmtId="0" fontId="17" fillId="12" borderId="64" xfId="5" applyFill="1" applyBorder="1" applyAlignment="1" applyProtection="1">
      <alignment horizontal="center" shrinkToFit="1"/>
      <protection locked="0"/>
    </xf>
    <xf numFmtId="0" fontId="17" fillId="12" borderId="2" xfId="5" applyFill="1" applyBorder="1" applyAlignment="1" applyProtection="1">
      <alignment horizontal="center" shrinkToFit="1"/>
      <protection locked="0"/>
    </xf>
    <xf numFmtId="0" fontId="17" fillId="0" borderId="54" xfId="5" applyFill="1" applyBorder="1" applyAlignment="1" applyProtection="1">
      <alignment horizontal="center"/>
    </xf>
    <xf numFmtId="0" fontId="17" fillId="0" borderId="0" xfId="5" applyFill="1" applyBorder="1" applyAlignment="1" applyProtection="1">
      <alignment horizontal="center"/>
    </xf>
    <xf numFmtId="0" fontId="17" fillId="0" borderId="2" xfId="5" applyFill="1" applyBorder="1" applyAlignment="1" applyProtection="1">
      <alignment horizontal="center"/>
    </xf>
    <xf numFmtId="0" fontId="17" fillId="12" borderId="54" xfId="5" applyFill="1" applyBorder="1" applyAlignment="1" applyProtection="1">
      <alignment horizontal="center"/>
      <protection locked="0"/>
    </xf>
    <xf numFmtId="0" fontId="17" fillId="12" borderId="0" xfId="5" applyFill="1" applyBorder="1" applyAlignment="1" applyProtection="1">
      <alignment horizontal="center"/>
      <protection locked="0"/>
    </xf>
    <xf numFmtId="0" fontId="17" fillId="12" borderId="2" xfId="5" applyFill="1" applyBorder="1" applyAlignment="1" applyProtection="1">
      <alignment horizontal="center"/>
      <protection locked="0"/>
    </xf>
    <xf numFmtId="0" fontId="17" fillId="0" borderId="4" xfId="5" applyFill="1" applyBorder="1" applyAlignment="1" applyProtection="1">
      <alignment horizontal="center"/>
    </xf>
    <xf numFmtId="0" fontId="17" fillId="0" borderId="53" xfId="5" applyFill="1" applyBorder="1" applyAlignment="1" applyProtection="1">
      <alignment horizontal="center"/>
    </xf>
    <xf numFmtId="0" fontId="17" fillId="0" borderId="65" xfId="5" applyFill="1" applyBorder="1" applyAlignment="1" applyProtection="1">
      <alignment horizontal="center"/>
    </xf>
    <xf numFmtId="0" fontId="38" fillId="0" borderId="0" xfId="5" applyFont="1" applyFill="1" applyBorder="1" applyAlignment="1" applyProtection="1">
      <alignment horizontal="center" vertical="center" wrapText="1"/>
    </xf>
    <xf numFmtId="0" fontId="39" fillId="0" borderId="53" xfId="5" applyFont="1" applyFill="1" applyBorder="1" applyAlignment="1" applyProtection="1">
      <alignment horizontal="center" vertical="center" wrapText="1"/>
    </xf>
    <xf numFmtId="0" fontId="39" fillId="0" borderId="0" xfId="5" applyFont="1" applyFill="1" applyBorder="1" applyAlignment="1" applyProtection="1">
      <alignment horizontal="center" vertical="center" wrapText="1"/>
    </xf>
    <xf numFmtId="0" fontId="37" fillId="0" borderId="67" xfId="5" applyFont="1" applyFill="1" applyBorder="1" applyAlignment="1" applyProtection="1">
      <alignment horizontal="center" vertical="center" wrapText="1"/>
    </xf>
    <xf numFmtId="0" fontId="40" fillId="0" borderId="66" xfId="5" applyFont="1" applyFill="1" applyBorder="1" applyAlignment="1" applyProtection="1">
      <alignment horizontal="center" vertical="center" wrapText="1"/>
    </xf>
    <xf numFmtId="0" fontId="40" fillId="0" borderId="64" xfId="5" applyFont="1" applyFill="1" applyBorder="1" applyAlignment="1" applyProtection="1">
      <alignment horizontal="center" vertical="center" wrapText="1"/>
    </xf>
    <xf numFmtId="0" fontId="40" fillId="0" borderId="69" xfId="5" applyFont="1" applyFill="1" applyBorder="1" applyAlignment="1" applyProtection="1">
      <alignment horizontal="center" vertical="center" wrapText="1"/>
    </xf>
    <xf numFmtId="0" fontId="37" fillId="12" borderId="67" xfId="5" applyFont="1" applyFill="1" applyBorder="1" applyAlignment="1" applyProtection="1">
      <alignment horizontal="center" vertical="center" wrapText="1"/>
      <protection locked="0"/>
    </xf>
    <xf numFmtId="0" fontId="37" fillId="12" borderId="66" xfId="5" applyFont="1" applyFill="1" applyBorder="1" applyAlignment="1" applyProtection="1">
      <alignment horizontal="center" vertical="center" wrapText="1"/>
      <protection locked="0"/>
    </xf>
    <xf numFmtId="0" fontId="37" fillId="12" borderId="64" xfId="5" applyFont="1" applyFill="1" applyBorder="1" applyAlignment="1" applyProtection="1">
      <alignment horizontal="center" vertical="center" wrapText="1"/>
      <protection locked="0"/>
    </xf>
    <xf numFmtId="0" fontId="37" fillId="12" borderId="69" xfId="5" applyFont="1" applyFill="1" applyBorder="1" applyAlignment="1" applyProtection="1">
      <alignment horizontal="center" vertical="center" wrapText="1"/>
      <protection locked="0"/>
    </xf>
    <xf numFmtId="0" fontId="37" fillId="0" borderId="0" xfId="5" applyFont="1" applyFill="1" applyBorder="1" applyAlignment="1" applyProtection="1">
      <alignment horizontal="left" shrinkToFit="1"/>
    </xf>
    <xf numFmtId="0" fontId="37" fillId="0" borderId="54" xfId="5" applyFont="1" applyFill="1" applyBorder="1" applyAlignment="1" applyProtection="1">
      <alignment horizontal="center" shrinkToFit="1"/>
    </xf>
    <xf numFmtId="0" fontId="37" fillId="0" borderId="4" xfId="5" applyFont="1" applyFill="1" applyBorder="1" applyAlignment="1" applyProtection="1">
      <alignment horizontal="center" shrinkToFit="1"/>
    </xf>
    <xf numFmtId="0" fontId="17" fillId="0" borderId="50" xfId="5" applyFill="1" applyBorder="1" applyAlignment="1" applyProtection="1">
      <alignment horizontal="left" vertical="center"/>
    </xf>
    <xf numFmtId="0" fontId="17" fillId="0" borderId="0" xfId="5" applyFill="1" applyBorder="1" applyAlignment="1" applyProtection="1">
      <alignment horizontal="left" vertical="center"/>
    </xf>
    <xf numFmtId="0" fontId="36" fillId="0" borderId="0" xfId="5" applyFont="1" applyFill="1" applyBorder="1" applyAlignment="1" applyProtection="1">
      <alignment horizontal="left" vertical="center" shrinkToFit="1"/>
      <protection locked="0"/>
    </xf>
    <xf numFmtId="0" fontId="36" fillId="0" borderId="53" xfId="5" applyFont="1" applyFill="1" applyBorder="1" applyAlignment="1" applyProtection="1">
      <alignment horizontal="left" vertical="center" shrinkToFit="1"/>
      <protection locked="0"/>
    </xf>
    <xf numFmtId="0" fontId="17" fillId="0" borderId="55" xfId="5" applyFill="1" applyBorder="1" applyAlignment="1" applyProtection="1">
      <alignment horizontal="center" vertical="center"/>
      <protection locked="0"/>
    </xf>
    <xf numFmtId="0" fontId="17" fillId="0" borderId="58" xfId="5" applyFill="1" applyBorder="1" applyAlignment="1" applyProtection="1">
      <alignment horizontal="center" vertical="center"/>
      <protection locked="0"/>
    </xf>
    <xf numFmtId="0" fontId="17" fillId="0" borderId="56" xfId="5" applyFill="1" applyBorder="1" applyAlignment="1" applyProtection="1">
      <alignment horizontal="center" vertical="center"/>
      <protection locked="0"/>
    </xf>
    <xf numFmtId="0" fontId="17" fillId="0" borderId="59" xfId="5" applyFill="1" applyBorder="1" applyAlignment="1" applyProtection="1">
      <alignment horizontal="center" vertical="center"/>
      <protection locked="0"/>
    </xf>
    <xf numFmtId="0" fontId="17" fillId="0" borderId="5" xfId="5" applyFill="1" applyBorder="1" applyAlignment="1" applyProtection="1">
      <alignment horizontal="left" vertical="center"/>
    </xf>
    <xf numFmtId="0" fontId="17" fillId="0" borderId="57" xfId="5" applyFill="1" applyBorder="1" applyAlignment="1" applyProtection="1">
      <alignment horizontal="left" vertical="center"/>
    </xf>
    <xf numFmtId="0" fontId="36" fillId="0" borderId="57" xfId="5" applyFont="1" applyFill="1" applyBorder="1" applyAlignment="1" applyProtection="1">
      <alignment horizontal="left" vertical="center" shrinkToFit="1"/>
      <protection locked="0"/>
    </xf>
    <xf numFmtId="0" fontId="17" fillId="0" borderId="57" xfId="5" applyFill="1" applyBorder="1" applyAlignment="1" applyProtection="1">
      <alignment horizontal="left" vertical="top" shrinkToFit="1"/>
    </xf>
    <xf numFmtId="0" fontId="17" fillId="0" borderId="6" xfId="5" applyFill="1" applyBorder="1" applyAlignment="1" applyProtection="1">
      <alignment horizontal="left" vertical="top" shrinkToFit="1"/>
    </xf>
    <xf numFmtId="0" fontId="43" fillId="0" borderId="47" xfId="5" applyFont="1" applyBorder="1" applyAlignment="1" applyProtection="1">
      <alignment vertical="center"/>
    </xf>
    <xf numFmtId="0" fontId="43" fillId="0" borderId="48" xfId="5" applyFont="1" applyBorder="1" applyAlignment="1" applyProtection="1">
      <alignment vertical="center"/>
    </xf>
    <xf numFmtId="0" fontId="43" fillId="0" borderId="49" xfId="5" applyFont="1" applyBorder="1" applyAlignment="1" applyProtection="1">
      <alignment vertical="center"/>
    </xf>
    <xf numFmtId="0" fontId="17" fillId="0" borderId="51" xfId="5" applyBorder="1" applyAlignment="1" applyProtection="1">
      <alignment horizontal="center" shrinkToFit="1"/>
      <protection locked="0"/>
    </xf>
    <xf numFmtId="0" fontId="17" fillId="0" borderId="52" xfId="5" applyBorder="1" applyAlignment="1" applyProtection="1">
      <alignment horizontal="center" shrinkToFit="1"/>
      <protection locked="0"/>
    </xf>
    <xf numFmtId="0" fontId="17" fillId="0" borderId="0" xfId="5" applyBorder="1" applyAlignment="1" applyProtection="1">
      <alignment horizontal="left" vertical="center"/>
    </xf>
    <xf numFmtId="0" fontId="17" fillId="0" borderId="34" xfId="5" applyBorder="1" applyAlignment="1" applyProtection="1">
      <alignment horizontal="center"/>
    </xf>
    <xf numFmtId="0" fontId="17" fillId="0" borderId="35" xfId="5" applyBorder="1" applyAlignment="1" applyProtection="1">
      <alignment horizontal="center"/>
    </xf>
    <xf numFmtId="0" fontId="17" fillId="0" borderId="36" xfId="5" applyBorder="1" applyAlignment="1" applyProtection="1">
      <alignment horizontal="center"/>
    </xf>
    <xf numFmtId="0" fontId="17" fillId="0" borderId="37" xfId="5" applyBorder="1" applyAlignment="1" applyProtection="1">
      <alignment horizontal="center"/>
    </xf>
    <xf numFmtId="0" fontId="17" fillId="0" borderId="38" xfId="5" applyBorder="1" applyAlignment="1" applyProtection="1">
      <alignment horizontal="center"/>
    </xf>
    <xf numFmtId="0" fontId="17" fillId="0" borderId="39" xfId="5" applyBorder="1" applyAlignment="1" applyProtection="1">
      <alignment horizontal="center"/>
    </xf>
    <xf numFmtId="0" fontId="17" fillId="0" borderId="40" xfId="5" applyBorder="1" applyAlignment="1" applyProtection="1">
      <alignment horizontal="center"/>
    </xf>
    <xf numFmtId="0" fontId="17" fillId="0" borderId="41" xfId="5" applyBorder="1" applyAlignment="1" applyProtection="1">
      <alignment horizontal="center"/>
    </xf>
    <xf numFmtId="0" fontId="17" fillId="0" borderId="42" xfId="5" applyBorder="1" applyAlignment="1" applyProtection="1">
      <alignment horizontal="center"/>
    </xf>
    <xf numFmtId="0" fontId="17" fillId="0" borderId="24" xfId="5" applyBorder="1" applyAlignment="1" applyProtection="1">
      <alignment horizontal="center"/>
    </xf>
    <xf numFmtId="0" fontId="17" fillId="0" borderId="1" xfId="5" applyBorder="1" applyAlignment="1" applyProtection="1">
      <alignment horizontal="center"/>
    </xf>
    <xf numFmtId="0" fontId="17" fillId="0" borderId="25" xfId="5" applyBorder="1" applyAlignment="1" applyProtection="1">
      <alignment horizontal="center"/>
    </xf>
    <xf numFmtId="0" fontId="17" fillId="0" borderId="26" xfId="5" applyBorder="1" applyAlignment="1" applyProtection="1">
      <alignment horizontal="center"/>
    </xf>
    <xf numFmtId="0" fontId="17" fillId="0" borderId="27" xfId="5" applyBorder="1" applyAlignment="1" applyProtection="1">
      <alignment horizontal="center"/>
    </xf>
    <xf numFmtId="0" fontId="17" fillId="0" borderId="28" xfId="5" applyBorder="1" applyAlignment="1" applyProtection="1">
      <alignment horizontal="center"/>
    </xf>
    <xf numFmtId="0" fontId="17" fillId="0" borderId="32" xfId="5" applyBorder="1" applyAlignment="1" applyProtection="1">
      <alignment horizontal="center"/>
    </xf>
    <xf numFmtId="0" fontId="17" fillId="0" borderId="30" xfId="5" applyBorder="1" applyAlignment="1" applyProtection="1">
      <alignment horizontal="center"/>
    </xf>
    <xf numFmtId="0" fontId="17" fillId="0" borderId="33" xfId="5" applyBorder="1" applyAlignment="1" applyProtection="1">
      <alignment horizontal="center"/>
    </xf>
    <xf numFmtId="0" fontId="33" fillId="0" borderId="27" xfId="5" applyFont="1" applyBorder="1" applyAlignment="1" applyProtection="1">
      <alignment horizontal="right" vertical="top"/>
    </xf>
    <xf numFmtId="0" fontId="33" fillId="0" borderId="28" xfId="5" applyFont="1" applyBorder="1" applyAlignment="1" applyProtection="1">
      <alignment horizontal="right" vertical="top"/>
    </xf>
    <xf numFmtId="0" fontId="33" fillId="0" borderId="32" xfId="5" applyFont="1" applyBorder="1" applyAlignment="1" applyProtection="1">
      <alignment horizontal="right" vertical="top"/>
    </xf>
    <xf numFmtId="0" fontId="33" fillId="0" borderId="24" xfId="5" applyFont="1" applyBorder="1" applyAlignment="1" applyProtection="1">
      <alignment horizontal="right" vertical="top"/>
    </xf>
    <xf numFmtId="0" fontId="33" fillId="0" borderId="30" xfId="5" applyFont="1" applyBorder="1" applyAlignment="1" applyProtection="1">
      <alignment horizontal="right" vertical="top"/>
    </xf>
    <xf numFmtId="0" fontId="34" fillId="0" borderId="1" xfId="5" applyFont="1" applyBorder="1" applyAlignment="1" applyProtection="1">
      <alignment horizontal="right" vertical="top"/>
    </xf>
    <xf numFmtId="0" fontId="34" fillId="0" borderId="25" xfId="5" applyFont="1" applyBorder="1" applyAlignment="1" applyProtection="1">
      <alignment horizontal="right" vertical="top"/>
    </xf>
    <xf numFmtId="0" fontId="34" fillId="0" borderId="33" xfId="5" applyFont="1" applyBorder="1" applyAlignment="1" applyProtection="1">
      <alignment horizontal="right" vertical="top"/>
    </xf>
    <xf numFmtId="0" fontId="17" fillId="0" borderId="21" xfId="5" applyBorder="1" applyAlignment="1" applyProtection="1">
      <alignment horizontal="center" vertical="center"/>
    </xf>
    <xf numFmtId="0" fontId="17" fillId="0" borderId="22" xfId="5" applyBorder="1" applyAlignment="1" applyProtection="1">
      <alignment horizontal="center" vertical="center"/>
    </xf>
    <xf numFmtId="0" fontId="17" fillId="0" borderId="23" xfId="5" applyBorder="1" applyAlignment="1" applyProtection="1">
      <alignment horizontal="center" vertical="center"/>
    </xf>
    <xf numFmtId="0" fontId="17" fillId="0" borderId="29" xfId="5" applyBorder="1" applyAlignment="1" applyProtection="1">
      <alignment horizontal="center"/>
    </xf>
    <xf numFmtId="0" fontId="17" fillId="0" borderId="31" xfId="5" applyBorder="1" applyAlignment="1" applyProtection="1">
      <alignment horizontal="center"/>
    </xf>
    <xf numFmtId="0" fontId="31" fillId="0" borderId="20" xfId="5" applyFont="1" applyBorder="1" applyAlignment="1" applyProtection="1">
      <alignment horizontal="center" vertical="center"/>
    </xf>
    <xf numFmtId="0" fontId="31" fillId="0" borderId="19" xfId="5" applyFont="1" applyBorder="1" applyAlignment="1" applyProtection="1">
      <alignment horizontal="center" vertical="center"/>
    </xf>
    <xf numFmtId="0" fontId="31" fillId="0" borderId="6" xfId="5" applyFont="1" applyBorder="1" applyAlignment="1" applyProtection="1">
      <alignment horizontal="center" vertical="center"/>
    </xf>
    <xf numFmtId="0" fontId="31" fillId="0" borderId="5" xfId="5" applyFont="1" applyBorder="1" applyAlignment="1" applyProtection="1">
      <alignment horizontal="center" vertical="center"/>
    </xf>
    <xf numFmtId="0" fontId="32" fillId="0" borderId="0" xfId="5" applyFont="1" applyAlignment="1" applyProtection="1">
      <alignment horizontal="center"/>
    </xf>
    <xf numFmtId="0" fontId="17" fillId="0" borderId="0" xfId="5" applyAlignment="1" applyProtection="1">
      <alignment horizontal="center"/>
    </xf>
    <xf numFmtId="49" fontId="17" fillId="0" borderId="0" xfId="5" applyNumberFormat="1" applyAlignment="1" applyProtection="1">
      <alignment horizontal="center" shrinkToFit="1"/>
    </xf>
    <xf numFmtId="0" fontId="27" fillId="0" borderId="0" xfId="5" applyFont="1" applyAlignment="1" applyProtection="1">
      <alignment horizontal="center"/>
    </xf>
    <xf numFmtId="0" fontId="28" fillId="0" borderId="0" xfId="5" applyFont="1" applyAlignment="1" applyProtection="1">
      <alignment horizontal="center"/>
    </xf>
    <xf numFmtId="0" fontId="17" fillId="0" borderId="3" xfId="5" applyBorder="1" applyAlignment="1" applyProtection="1">
      <alignment horizontal="center" vertical="center"/>
    </xf>
    <xf numFmtId="0" fontId="17" fillId="0" borderId="4" xfId="5" applyBorder="1" applyAlignment="1" applyProtection="1">
      <alignment horizontal="center" vertical="center"/>
    </xf>
    <xf numFmtId="0" fontId="17" fillId="0" borderId="5" xfId="5" applyBorder="1" applyAlignment="1" applyProtection="1">
      <alignment horizontal="center" vertical="center"/>
    </xf>
    <xf numFmtId="0" fontId="17" fillId="0" borderId="6" xfId="5" applyBorder="1" applyAlignment="1" applyProtection="1">
      <alignment horizontal="center" vertical="center"/>
    </xf>
    <xf numFmtId="0" fontId="30" fillId="0" borderId="3" xfId="5" applyFont="1" applyBorder="1" applyAlignment="1" applyProtection="1">
      <alignment horizontal="right" vertical="center"/>
    </xf>
    <xf numFmtId="0" fontId="30" fillId="0" borderId="14" xfId="5" applyFont="1" applyBorder="1" applyAlignment="1" applyProtection="1">
      <alignment horizontal="right" vertical="center"/>
    </xf>
    <xf numFmtId="0" fontId="30" fillId="0" borderId="15" xfId="5" applyFont="1" applyBorder="1" applyAlignment="1" applyProtection="1">
      <alignment horizontal="right" vertical="center"/>
    </xf>
    <xf numFmtId="0" fontId="30" fillId="0" borderId="4" xfId="5" applyFont="1" applyBorder="1" applyAlignment="1" applyProtection="1">
      <alignment horizontal="right" vertical="center"/>
    </xf>
    <xf numFmtId="0" fontId="44" fillId="0" borderId="15" xfId="5" applyFont="1" applyBorder="1" applyAlignment="1" applyProtection="1">
      <alignment horizontal="right" vertical="center"/>
    </xf>
    <xf numFmtId="0" fontId="44" fillId="0" borderId="4" xfId="5" applyFont="1" applyBorder="1" applyAlignment="1" applyProtection="1">
      <alignment horizontal="right" vertical="center"/>
    </xf>
    <xf numFmtId="0" fontId="62" fillId="8" borderId="0" xfId="11" applyFont="1" applyFill="1" applyAlignment="1" applyProtection="1">
      <alignment horizontal="center" vertical="center"/>
      <protection locked="0"/>
    </xf>
    <xf numFmtId="178" fontId="62" fillId="0" borderId="0" xfId="11" applyNumberFormat="1" applyFont="1" applyFill="1" applyAlignment="1" applyProtection="1">
      <alignment horizontal="center" vertical="center"/>
    </xf>
    <xf numFmtId="0" fontId="61" fillId="0" borderId="0" xfId="11" applyFont="1" applyAlignment="1" applyProtection="1">
      <alignment horizontal="center" vertical="center"/>
    </xf>
    <xf numFmtId="0" fontId="62" fillId="0" borderId="0" xfId="11" applyFont="1" applyAlignment="1" applyProtection="1">
      <alignment horizontal="center" vertical="center"/>
    </xf>
    <xf numFmtId="0" fontId="63" fillId="0" borderId="0" xfId="11" applyFont="1" applyAlignment="1" applyProtection="1">
      <alignment horizontal="center" vertical="center"/>
    </xf>
    <xf numFmtId="178" fontId="62" fillId="0" borderId="0" xfId="11" applyNumberFormat="1" applyFont="1" applyAlignment="1" applyProtection="1">
      <alignment horizontal="left" vertical="center"/>
    </xf>
    <xf numFmtId="0" fontId="61" fillId="8" borderId="0" xfId="11" applyFont="1" applyFill="1" applyAlignment="1" applyProtection="1">
      <alignment horizontal="center" vertical="center"/>
      <protection locked="0"/>
    </xf>
  </cellXfs>
  <cellStyles count="12">
    <cellStyle name="桁区切り" xfId="10" builtinId="6"/>
    <cellStyle name="桁区切り 2" xfId="6"/>
    <cellStyle name="標準" xfId="0" builtinId="0"/>
    <cellStyle name="標準 2" xfId="2"/>
    <cellStyle name="標準 2 2" xfId="3"/>
    <cellStyle name="標準 2 2 3" xfId="8"/>
    <cellStyle name="標準 3" xfId="4"/>
    <cellStyle name="標準 3 2" xfId="9"/>
    <cellStyle name="標準 3 3" xfId="11"/>
    <cellStyle name="標準 4 2" xfId="7"/>
    <cellStyle name="標準 6" xfId="5"/>
    <cellStyle name="標準_休日保育  様式2・4（予算決算報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8</xdr:row>
      <xdr:rowOff>57150</xdr:rowOff>
    </xdr:from>
    <xdr:to>
      <xdr:col>26</xdr:col>
      <xdr:colOff>390525</xdr:colOff>
      <xdr:row>22</xdr:row>
      <xdr:rowOff>200025</xdr:rowOff>
    </xdr:to>
    <xdr:cxnSp macro="">
      <xdr:nvCxnSpPr>
        <xdr:cNvPr id="2" name="直線コネクタ 1"/>
        <xdr:cNvCxnSpPr/>
      </xdr:nvCxnSpPr>
      <xdr:spPr>
        <a:xfrm flipH="1">
          <a:off x="114300" y="2343150"/>
          <a:ext cx="7743825" cy="3676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337705</xdr:colOff>
      <xdr:row>32</xdr:row>
      <xdr:rowOff>8659</xdr:rowOff>
    </xdr:from>
    <xdr:to>
      <xdr:col>6</xdr:col>
      <xdr:colOff>51955</xdr:colOff>
      <xdr:row>35</xdr:row>
      <xdr:rowOff>8660</xdr:rowOff>
    </xdr:to>
    <xdr:sp macro="" textlink="">
      <xdr:nvSpPr>
        <xdr:cNvPr id="3" name="右中かっこ 2"/>
        <xdr:cNvSpPr/>
      </xdr:nvSpPr>
      <xdr:spPr>
        <a:xfrm>
          <a:off x="2137930" y="8638309"/>
          <a:ext cx="114300" cy="6381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666749</xdr:colOff>
      <xdr:row>27</xdr:row>
      <xdr:rowOff>43088</xdr:rowOff>
    </xdr:from>
    <xdr:to>
      <xdr:col>6</xdr:col>
      <xdr:colOff>507999</xdr:colOff>
      <xdr:row>27</xdr:row>
      <xdr:rowOff>403677</xdr:rowOff>
    </xdr:to>
    <xdr:sp macro="" textlink="">
      <xdr:nvSpPr>
        <xdr:cNvPr id="2" name="円/楕円 2"/>
        <xdr:cNvSpPr/>
      </xdr:nvSpPr>
      <xdr:spPr>
        <a:xfrm>
          <a:off x="5293178" y="9826624"/>
          <a:ext cx="576035" cy="36058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444734</xdr:colOff>
      <xdr:row>22</xdr:row>
      <xdr:rowOff>77739</xdr:rowOff>
    </xdr:from>
    <xdr:to>
      <xdr:col>17</xdr:col>
      <xdr:colOff>264038</xdr:colOff>
      <xdr:row>26</xdr:row>
      <xdr:rowOff>57430</xdr:rowOff>
    </xdr:to>
    <xdr:sp macro="" textlink="">
      <xdr:nvSpPr>
        <xdr:cNvPr id="2" name="正方形/長方形 1"/>
        <xdr:cNvSpPr/>
      </xdr:nvSpPr>
      <xdr:spPr>
        <a:xfrm>
          <a:off x="18851797" y="5352208"/>
          <a:ext cx="3962679" cy="9321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※R5.4.1</a:t>
          </a:r>
          <a:r>
            <a:rPr kumimoji="1" lang="ja-JP" altLang="en-US" sz="1100"/>
            <a:t>時点で更新してください。</a:t>
          </a:r>
          <a:endParaRPr kumimoji="1" lang="en-US" altLang="ja-JP" sz="1100"/>
        </a:p>
        <a:p>
          <a:pPr algn="l"/>
          <a:r>
            <a:rPr kumimoji="1" lang="en-US" altLang="ja-JP" sz="1100"/>
            <a:t>※</a:t>
          </a:r>
          <a:r>
            <a:rPr kumimoji="1" lang="ja-JP" altLang="en-US" sz="1100"/>
            <a:t>認定こども園→</a:t>
          </a:r>
          <a:r>
            <a:rPr kumimoji="1" lang="en-US" altLang="ja-JP" sz="1100"/>
            <a:t>1</a:t>
          </a:r>
          <a:r>
            <a:rPr kumimoji="1" lang="ja-JP" altLang="en-US" sz="1100"/>
            <a:t>号と</a:t>
          </a:r>
          <a:r>
            <a:rPr kumimoji="1" lang="en-US" altLang="ja-JP" sz="1100"/>
            <a:t>2</a:t>
          </a:r>
          <a:r>
            <a:rPr kumimoji="1" lang="ja-JP" altLang="en-US" sz="1100"/>
            <a:t>・</a:t>
          </a:r>
          <a:r>
            <a:rPr kumimoji="1" lang="en-US" altLang="ja-JP" sz="1100"/>
            <a:t>3</a:t>
          </a:r>
          <a:r>
            <a:rPr kumimoji="1" lang="ja-JP" altLang="en-US" sz="1100"/>
            <a:t>号の定員数の合計。</a:t>
          </a:r>
        </a:p>
        <a:p>
          <a:pPr algn="l"/>
          <a:r>
            <a:rPr kumimoji="1" lang="en-US" altLang="ja-JP" sz="1100"/>
            <a:t>※</a:t>
          </a:r>
          <a:r>
            <a:rPr kumimoji="1" lang="ja-JP" altLang="en-US" sz="1100"/>
            <a:t>事業所内保育事業→従業員枠含む。</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149"/>
  <sheetViews>
    <sheetView tabSelected="1" view="pageBreakPreview" zoomScale="80" zoomScaleNormal="100" zoomScaleSheetLayoutView="80" workbookViewId="0">
      <selection activeCell="C6" sqref="C6:D6"/>
    </sheetView>
  </sheetViews>
  <sheetFormatPr defaultRowHeight="18.75"/>
  <cols>
    <col min="1" max="1" width="9.5" style="4" customWidth="1"/>
    <col min="2" max="2" width="10.25" style="4" customWidth="1"/>
    <col min="3" max="3" width="10.625" style="4" customWidth="1"/>
    <col min="4" max="4" width="10.75" style="4" customWidth="1"/>
    <col min="5" max="5" width="9.75" style="4" customWidth="1"/>
    <col min="6" max="6" width="23.375" style="4" customWidth="1"/>
    <col min="7" max="7" width="3" style="4" customWidth="1"/>
    <col min="8" max="8" width="3.25" style="4" customWidth="1"/>
    <col min="9" max="9" width="9.375" style="4" customWidth="1"/>
    <col min="10" max="10" width="24.25" style="4" customWidth="1"/>
    <col min="11" max="11" width="2.125" style="4" customWidth="1"/>
    <col min="12" max="12" width="3.75" style="4" customWidth="1"/>
    <col min="13" max="13" width="9.75" style="4" customWidth="1"/>
    <col min="14" max="14" width="14.375" style="4" customWidth="1"/>
    <col min="15" max="15" width="9" style="4"/>
    <col min="16" max="16" width="11.5" style="4" customWidth="1"/>
    <col min="17" max="16384" width="9" style="4"/>
  </cols>
  <sheetData>
    <row r="1" spans="1:16" ht="25.5">
      <c r="A1" s="134" t="s">
        <v>108</v>
      </c>
    </row>
    <row r="2" spans="1:16" ht="19.5">
      <c r="B2" s="5"/>
      <c r="C2" s="5"/>
      <c r="D2" s="5"/>
      <c r="E2" s="5"/>
      <c r="F2" s="5"/>
      <c r="G2" s="5"/>
      <c r="H2" s="5"/>
      <c r="I2" s="5"/>
      <c r="J2" s="5"/>
      <c r="K2" s="5"/>
    </row>
    <row r="3" spans="1:16" ht="19.5">
      <c r="A3" s="2" t="s">
        <v>1</v>
      </c>
      <c r="B3" s="5"/>
      <c r="C3" s="5"/>
      <c r="D3" s="5"/>
      <c r="E3" s="5"/>
      <c r="F3" s="5"/>
      <c r="G3" s="5"/>
      <c r="H3" s="5"/>
      <c r="I3" s="5"/>
      <c r="J3" s="5"/>
      <c r="K3" s="5"/>
    </row>
    <row r="4" spans="1:16" ht="19.5">
      <c r="A4" s="6" t="s">
        <v>2</v>
      </c>
      <c r="B4" s="5" t="s">
        <v>120</v>
      </c>
      <c r="C4" s="5"/>
      <c r="D4" s="5"/>
      <c r="E4" s="5"/>
      <c r="F4" s="5"/>
      <c r="G4" s="5"/>
      <c r="H4" s="5"/>
      <c r="I4" s="5"/>
      <c r="J4" s="5"/>
      <c r="K4" s="5"/>
    </row>
    <row r="5" spans="1:16" ht="20.25" thickBot="1">
      <c r="A5" s="6"/>
      <c r="B5" s="5"/>
      <c r="C5" s="5"/>
      <c r="D5" s="5"/>
      <c r="E5" s="5"/>
      <c r="F5" s="5"/>
      <c r="G5" s="5"/>
      <c r="H5" s="5"/>
      <c r="I5" s="5"/>
      <c r="J5" s="5"/>
      <c r="K5" s="5"/>
    </row>
    <row r="6" spans="1:16" ht="38.25" customHeight="1" thickBot="1">
      <c r="A6" s="6"/>
      <c r="B6" s="5"/>
      <c r="C6" s="193"/>
      <c r="D6" s="194"/>
      <c r="E6" s="74"/>
      <c r="F6" s="5"/>
      <c r="G6" s="5"/>
      <c r="H6" s="5"/>
      <c r="I6" s="5"/>
      <c r="J6" s="5"/>
      <c r="K6" s="5"/>
    </row>
    <row r="7" spans="1:16" ht="19.5">
      <c r="A7" s="6"/>
      <c r="B7" s="5"/>
      <c r="C7" s="5"/>
      <c r="D7" s="5"/>
      <c r="E7" s="5"/>
      <c r="F7" s="5"/>
      <c r="G7" s="5"/>
      <c r="H7" s="5"/>
      <c r="I7" s="5"/>
      <c r="J7" s="5"/>
      <c r="K7" s="5"/>
    </row>
    <row r="8" spans="1:16" ht="19.5" customHeight="1">
      <c r="A8" s="6"/>
      <c r="B8" s="190" t="s">
        <v>123</v>
      </c>
      <c r="C8" s="190"/>
      <c r="D8" s="190"/>
      <c r="E8" s="190"/>
      <c r="F8" s="190"/>
      <c r="G8" s="190"/>
      <c r="H8" s="190"/>
      <c r="I8" s="190"/>
      <c r="J8" s="190"/>
      <c r="K8" s="190"/>
      <c r="L8" s="190"/>
      <c r="M8" s="190"/>
      <c r="N8" s="190"/>
      <c r="O8" s="190"/>
    </row>
    <row r="9" spans="1:16" ht="19.5">
      <c r="A9" s="6"/>
      <c r="B9" s="190"/>
      <c r="C9" s="190"/>
      <c r="D9" s="190"/>
      <c r="E9" s="190"/>
      <c r="F9" s="190"/>
      <c r="G9" s="190"/>
      <c r="H9" s="190"/>
      <c r="I9" s="190"/>
      <c r="J9" s="190"/>
      <c r="K9" s="190"/>
      <c r="L9" s="190"/>
      <c r="M9" s="190"/>
      <c r="N9" s="190"/>
      <c r="O9" s="190"/>
    </row>
    <row r="10" spans="1:16" ht="12" customHeight="1">
      <c r="A10" s="6"/>
      <c r="B10" s="2"/>
      <c r="C10" s="2"/>
      <c r="D10" s="2"/>
      <c r="E10" s="2"/>
      <c r="F10" s="2"/>
      <c r="G10" s="2"/>
      <c r="H10" s="2"/>
      <c r="I10" s="2"/>
      <c r="J10" s="2"/>
      <c r="K10" s="2"/>
      <c r="L10" s="120"/>
      <c r="M10" s="121"/>
      <c r="N10" s="121"/>
      <c r="O10" s="121"/>
    </row>
    <row r="11" spans="1:16" ht="50.25" customHeight="1">
      <c r="A11" s="75" t="s">
        <v>3</v>
      </c>
      <c r="B11" s="189" t="s">
        <v>121</v>
      </c>
      <c r="C11" s="189"/>
      <c r="D11" s="189"/>
      <c r="E11" s="189"/>
      <c r="F11" s="189"/>
      <c r="G11" s="189"/>
      <c r="H11" s="189"/>
      <c r="I11" s="189"/>
      <c r="J11" s="189"/>
      <c r="K11" s="189"/>
      <c r="L11" s="189"/>
      <c r="M11" s="189"/>
      <c r="N11" s="189"/>
      <c r="O11" s="189"/>
      <c r="P11" s="117"/>
    </row>
    <row r="12" spans="1:16" ht="12" customHeight="1">
      <c r="A12" s="6"/>
      <c r="B12" s="2"/>
      <c r="C12" s="2"/>
      <c r="D12" s="2"/>
      <c r="E12" s="2"/>
      <c r="F12" s="2"/>
      <c r="G12" s="2"/>
      <c r="H12" s="2"/>
      <c r="I12" s="2"/>
      <c r="J12" s="2"/>
      <c r="K12" s="2"/>
      <c r="L12" s="120"/>
      <c r="M12" s="121"/>
      <c r="N12" s="121"/>
      <c r="O12" s="121"/>
    </row>
    <row r="13" spans="1:16" ht="33" customHeight="1">
      <c r="A13" s="75" t="s">
        <v>4</v>
      </c>
      <c r="B13" s="191" t="s">
        <v>122</v>
      </c>
      <c r="C13" s="191"/>
      <c r="D13" s="191"/>
      <c r="E13" s="191"/>
      <c r="F13" s="191"/>
      <c r="G13" s="191"/>
      <c r="H13" s="191"/>
      <c r="I13" s="191"/>
      <c r="J13" s="191"/>
      <c r="K13" s="191"/>
      <c r="L13" s="191"/>
      <c r="M13" s="191"/>
      <c r="N13" s="191"/>
      <c r="O13" s="191"/>
      <c r="P13" s="118"/>
    </row>
    <row r="14" spans="1:16" ht="12" customHeight="1">
      <c r="A14" s="75"/>
      <c r="B14" s="72"/>
      <c r="C14" s="73"/>
      <c r="D14" s="73"/>
      <c r="E14" s="73"/>
      <c r="F14" s="73"/>
      <c r="G14" s="73"/>
      <c r="H14" s="73"/>
      <c r="I14" s="73"/>
      <c r="J14" s="73"/>
      <c r="K14" s="73"/>
      <c r="L14" s="73"/>
      <c r="M14" s="73"/>
      <c r="N14" s="73"/>
      <c r="O14" s="73"/>
      <c r="P14" s="73"/>
    </row>
    <row r="15" spans="1:16" ht="87.75" customHeight="1">
      <c r="A15" s="75" t="s">
        <v>5</v>
      </c>
      <c r="B15" s="192" t="s">
        <v>124</v>
      </c>
      <c r="C15" s="192"/>
      <c r="D15" s="192"/>
      <c r="E15" s="192"/>
      <c r="F15" s="192"/>
      <c r="G15" s="192"/>
      <c r="H15" s="192"/>
      <c r="I15" s="192"/>
      <c r="J15" s="192"/>
      <c r="K15" s="192"/>
      <c r="L15" s="192"/>
      <c r="M15" s="192"/>
      <c r="N15" s="192"/>
      <c r="O15" s="192"/>
      <c r="P15" s="119"/>
    </row>
    <row r="16" spans="1:16" s="95" customFormat="1" ht="14.25" customHeight="1">
      <c r="A16" s="93"/>
      <c r="B16" s="94"/>
      <c r="C16" s="94"/>
      <c r="D16" s="94"/>
      <c r="E16" s="94"/>
      <c r="F16" s="94"/>
      <c r="G16" s="94"/>
      <c r="H16" s="94"/>
      <c r="I16" s="94"/>
      <c r="J16" s="94"/>
      <c r="K16" s="94"/>
      <c r="L16" s="94"/>
      <c r="M16" s="94"/>
      <c r="N16" s="94"/>
      <c r="O16" s="94"/>
      <c r="P16" s="94"/>
    </row>
    <row r="17" spans="1:17" s="77" customFormat="1" ht="19.5" customHeight="1">
      <c r="A17" s="195" t="s">
        <v>262</v>
      </c>
      <c r="B17" s="195"/>
      <c r="C17" s="195"/>
      <c r="D17" s="195"/>
      <c r="E17" s="195"/>
      <c r="F17" s="195"/>
      <c r="G17" s="195"/>
      <c r="H17" s="195"/>
      <c r="I17" s="195"/>
      <c r="J17" s="195"/>
      <c r="K17" s="195"/>
      <c r="L17" s="195"/>
      <c r="M17" s="195"/>
      <c r="N17" s="195"/>
      <c r="O17" s="195"/>
      <c r="P17" s="195"/>
      <c r="Q17" s="76"/>
    </row>
    <row r="18" spans="1:17" s="79" customFormat="1" ht="19.5" customHeight="1">
      <c r="A18" s="148" t="s">
        <v>261</v>
      </c>
      <c r="B18" s="196" t="s">
        <v>260</v>
      </c>
      <c r="C18" s="196"/>
      <c r="D18" s="196"/>
      <c r="E18" s="196"/>
      <c r="F18" s="196"/>
      <c r="G18" s="147"/>
      <c r="H18" s="147"/>
      <c r="I18" s="147"/>
      <c r="J18" s="147"/>
      <c r="K18" s="147"/>
      <c r="L18" s="147"/>
      <c r="M18" s="147"/>
      <c r="N18" s="147"/>
      <c r="O18" s="147"/>
      <c r="P18" s="147"/>
      <c r="Q18" s="78"/>
    </row>
    <row r="19" spans="1:17" s="79" customFormat="1" ht="19.5" customHeight="1">
      <c r="A19" s="149">
        <v>82001</v>
      </c>
      <c r="B19" s="188" t="s">
        <v>125</v>
      </c>
      <c r="C19" s="188"/>
      <c r="D19" s="188"/>
      <c r="E19" s="188"/>
      <c r="F19" s="188"/>
      <c r="G19" s="96"/>
      <c r="H19" s="96"/>
      <c r="I19" s="96"/>
      <c r="J19" s="152" t="s">
        <v>256</v>
      </c>
      <c r="K19" s="96"/>
      <c r="L19" s="96"/>
      <c r="M19" s="96"/>
      <c r="N19" s="96"/>
      <c r="O19" s="96"/>
      <c r="P19" s="96"/>
    </row>
    <row r="20" spans="1:17" s="79" customFormat="1" ht="19.5" customHeight="1">
      <c r="A20" s="149">
        <v>82002</v>
      </c>
      <c r="B20" s="188" t="s">
        <v>126</v>
      </c>
      <c r="C20" s="188"/>
      <c r="D20" s="188"/>
      <c r="E20" s="188"/>
      <c r="F20" s="188"/>
      <c r="G20" s="96"/>
      <c r="H20" s="96"/>
      <c r="J20" s="153"/>
      <c r="M20" s="96"/>
      <c r="N20" s="96"/>
      <c r="O20" s="96"/>
      <c r="P20" s="96"/>
    </row>
    <row r="21" spans="1:17" s="80" customFormat="1" ht="19.5" customHeight="1">
      <c r="A21" s="149">
        <v>82003</v>
      </c>
      <c r="B21" s="188" t="s">
        <v>127</v>
      </c>
      <c r="C21" s="188"/>
      <c r="D21" s="188"/>
      <c r="E21" s="188"/>
      <c r="F21" s="188"/>
      <c r="G21" s="96"/>
      <c r="H21" s="96"/>
      <c r="J21" s="154"/>
      <c r="M21" s="96"/>
      <c r="N21" s="96"/>
      <c r="O21" s="96"/>
      <c r="P21" s="96"/>
    </row>
    <row r="22" spans="1:17" ht="19.5" customHeight="1">
      <c r="A22" s="149">
        <v>82004</v>
      </c>
      <c r="B22" s="188" t="s">
        <v>128</v>
      </c>
      <c r="C22" s="188"/>
      <c r="D22" s="188"/>
      <c r="E22" s="188"/>
      <c r="F22" s="188"/>
      <c r="G22" s="96"/>
      <c r="H22" s="96"/>
      <c r="I22" s="96"/>
      <c r="J22" s="152"/>
      <c r="K22" s="96"/>
      <c r="L22" s="96"/>
      <c r="M22" s="96"/>
      <c r="N22" s="96"/>
      <c r="O22" s="96"/>
      <c r="P22" s="96"/>
    </row>
    <row r="23" spans="1:17" ht="19.5" customHeight="1">
      <c r="A23" s="149">
        <v>82005</v>
      </c>
      <c r="B23" s="188" t="s">
        <v>129</v>
      </c>
      <c r="C23" s="188"/>
      <c r="D23" s="188"/>
      <c r="E23" s="188"/>
      <c r="F23" s="188"/>
      <c r="G23" s="96"/>
      <c r="H23" s="96"/>
      <c r="I23" s="96"/>
      <c r="J23" s="152"/>
      <c r="K23" s="96"/>
      <c r="L23" s="96"/>
      <c r="M23" s="96"/>
      <c r="N23" s="96"/>
      <c r="O23" s="96"/>
      <c r="P23" s="96"/>
    </row>
    <row r="24" spans="1:17" ht="19.5" customHeight="1">
      <c r="A24" s="149">
        <v>82006</v>
      </c>
      <c r="B24" s="188" t="s">
        <v>130</v>
      </c>
      <c r="C24" s="188"/>
      <c r="D24" s="188"/>
      <c r="E24" s="188"/>
      <c r="F24" s="188"/>
      <c r="G24" s="96"/>
      <c r="H24" s="96"/>
      <c r="I24" s="96"/>
      <c r="J24" s="152"/>
      <c r="K24" s="96"/>
      <c r="L24" s="96"/>
      <c r="M24" s="96"/>
      <c r="N24" s="96"/>
      <c r="O24" s="96"/>
      <c r="P24" s="96"/>
    </row>
    <row r="25" spans="1:17" ht="19.5" customHeight="1">
      <c r="A25" s="149">
        <v>82007</v>
      </c>
      <c r="B25" s="188" t="s">
        <v>131</v>
      </c>
      <c r="C25" s="188"/>
      <c r="D25" s="188"/>
      <c r="E25" s="188"/>
      <c r="F25" s="188"/>
      <c r="G25" s="96"/>
      <c r="H25" s="96"/>
      <c r="I25" s="96"/>
      <c r="J25" s="152"/>
      <c r="K25" s="96"/>
      <c r="L25" s="96"/>
      <c r="M25" s="96"/>
      <c r="N25" s="96"/>
      <c r="O25" s="96"/>
      <c r="P25" s="96"/>
    </row>
    <row r="26" spans="1:17" ht="19.5" customHeight="1">
      <c r="A26" s="149">
        <v>82008</v>
      </c>
      <c r="B26" s="188" t="s">
        <v>132</v>
      </c>
      <c r="C26" s="188"/>
      <c r="D26" s="188"/>
      <c r="E26" s="188"/>
      <c r="F26" s="188"/>
      <c r="G26" s="96"/>
      <c r="H26" s="96"/>
      <c r="I26" s="96"/>
      <c r="J26" s="152"/>
      <c r="K26" s="96"/>
      <c r="L26" s="96"/>
      <c r="M26" s="96"/>
      <c r="N26" s="96"/>
      <c r="O26" s="96"/>
      <c r="P26" s="96"/>
    </row>
    <row r="27" spans="1:17" ht="19.5" customHeight="1">
      <c r="A27" s="149">
        <v>82009</v>
      </c>
      <c r="B27" s="188" t="s">
        <v>133</v>
      </c>
      <c r="C27" s="188"/>
      <c r="D27" s="188"/>
      <c r="E27" s="188"/>
      <c r="F27" s="188"/>
      <c r="G27" s="96"/>
      <c r="H27" s="96"/>
      <c r="I27" s="96"/>
      <c r="J27" s="152"/>
      <c r="K27" s="96"/>
      <c r="L27" s="96"/>
      <c r="M27" s="96"/>
      <c r="N27" s="96"/>
      <c r="O27" s="96"/>
      <c r="P27" s="96"/>
    </row>
    <row r="28" spans="1:17" ht="19.5" customHeight="1">
      <c r="A28" s="149">
        <v>82010</v>
      </c>
      <c r="B28" s="188" t="s">
        <v>134</v>
      </c>
      <c r="C28" s="188"/>
      <c r="D28" s="188"/>
      <c r="E28" s="188"/>
      <c r="F28" s="188"/>
      <c r="G28" s="96"/>
      <c r="H28" s="96"/>
      <c r="I28" s="96"/>
      <c r="J28" s="152"/>
      <c r="K28" s="96"/>
      <c r="L28" s="96"/>
      <c r="M28" s="96"/>
      <c r="N28" s="96"/>
      <c r="O28" s="96"/>
      <c r="P28" s="96"/>
    </row>
    <row r="29" spans="1:17" ht="19.5" customHeight="1">
      <c r="A29" s="149">
        <v>82011</v>
      </c>
      <c r="B29" s="188" t="s">
        <v>240</v>
      </c>
      <c r="C29" s="188"/>
      <c r="D29" s="188"/>
      <c r="E29" s="188"/>
      <c r="F29" s="188"/>
      <c r="G29" s="96"/>
      <c r="H29" s="96"/>
      <c r="I29" s="97"/>
      <c r="J29" s="155"/>
      <c r="K29" s="97"/>
      <c r="L29" s="97"/>
      <c r="M29" s="96"/>
      <c r="N29" s="96"/>
      <c r="O29" s="96"/>
      <c r="P29" s="96"/>
    </row>
    <row r="30" spans="1:17" ht="19.5" customHeight="1">
      <c r="A30" s="149">
        <v>82012</v>
      </c>
      <c r="B30" s="188" t="s">
        <v>241</v>
      </c>
      <c r="C30" s="188"/>
      <c r="D30" s="188"/>
      <c r="E30" s="188"/>
      <c r="F30" s="188"/>
      <c r="G30" s="97"/>
      <c r="H30" s="97"/>
      <c r="I30" s="97"/>
      <c r="J30" s="155"/>
      <c r="K30" s="97"/>
      <c r="L30" s="97"/>
      <c r="M30" s="97"/>
      <c r="N30" s="97"/>
      <c r="O30" s="97"/>
      <c r="P30" s="97"/>
    </row>
    <row r="31" spans="1:17" ht="19.5" customHeight="1">
      <c r="A31" s="149">
        <v>82013</v>
      </c>
      <c r="B31" s="188" t="s">
        <v>135</v>
      </c>
      <c r="C31" s="188"/>
      <c r="D31" s="188"/>
      <c r="E31" s="188"/>
      <c r="F31" s="188"/>
      <c r="G31" s="97"/>
      <c r="H31" s="97"/>
      <c r="I31" s="97"/>
      <c r="J31" s="155"/>
      <c r="K31" s="97"/>
      <c r="L31" s="97"/>
      <c r="M31" s="97"/>
      <c r="N31" s="97"/>
      <c r="O31" s="97"/>
      <c r="P31" s="97"/>
    </row>
    <row r="32" spans="1:17" ht="19.5" customHeight="1">
      <c r="A32" s="149">
        <v>82014</v>
      </c>
      <c r="B32" s="188" t="s">
        <v>136</v>
      </c>
      <c r="C32" s="188"/>
      <c r="D32" s="188"/>
      <c r="E32" s="188"/>
      <c r="F32" s="188"/>
      <c r="G32" s="97"/>
      <c r="H32" s="97"/>
      <c r="I32" s="97"/>
      <c r="J32" s="155"/>
      <c r="K32" s="97"/>
      <c r="L32" s="97"/>
      <c r="M32" s="97"/>
      <c r="N32" s="97"/>
      <c r="O32" s="97"/>
      <c r="P32" s="97"/>
    </row>
    <row r="33" spans="1:16" ht="19.5" customHeight="1">
      <c r="A33" s="149">
        <v>82015</v>
      </c>
      <c r="B33" s="188" t="s">
        <v>137</v>
      </c>
      <c r="C33" s="188"/>
      <c r="D33" s="188"/>
      <c r="E33" s="188"/>
      <c r="F33" s="188"/>
      <c r="G33" s="97"/>
      <c r="H33" s="97"/>
      <c r="I33" s="97"/>
      <c r="J33" s="155"/>
      <c r="K33" s="97"/>
      <c r="L33" s="97"/>
      <c r="M33" s="97"/>
      <c r="N33" s="97"/>
      <c r="O33" s="97"/>
      <c r="P33" s="97"/>
    </row>
    <row r="34" spans="1:16" ht="19.5" customHeight="1">
      <c r="A34" s="149">
        <v>82016</v>
      </c>
      <c r="B34" s="188" t="s">
        <v>138</v>
      </c>
      <c r="C34" s="188"/>
      <c r="D34" s="188"/>
      <c r="E34" s="188"/>
      <c r="F34" s="188"/>
      <c r="G34" s="97"/>
      <c r="H34" s="97"/>
      <c r="I34" s="97"/>
      <c r="J34" s="155"/>
      <c r="K34" s="97"/>
      <c r="L34" s="97"/>
      <c r="M34" s="97"/>
      <c r="N34" s="97"/>
      <c r="O34" s="97"/>
      <c r="P34" s="97"/>
    </row>
    <row r="35" spans="1:16" s="79" customFormat="1" ht="19.5" customHeight="1">
      <c r="A35" s="149">
        <v>82017</v>
      </c>
      <c r="B35" s="188" t="s">
        <v>242</v>
      </c>
      <c r="C35" s="188"/>
      <c r="D35" s="188"/>
      <c r="E35" s="188"/>
      <c r="F35" s="188"/>
      <c r="G35" s="96"/>
      <c r="H35" s="96"/>
      <c r="I35" s="96"/>
      <c r="J35" s="152"/>
      <c r="K35" s="96"/>
      <c r="L35" s="96"/>
      <c r="M35" s="96"/>
      <c r="N35" s="96"/>
      <c r="O35" s="96"/>
      <c r="P35" s="96"/>
    </row>
    <row r="36" spans="1:16" s="79" customFormat="1" ht="19.5" customHeight="1">
      <c r="A36" s="149">
        <v>82018</v>
      </c>
      <c r="B36" s="188" t="s">
        <v>139</v>
      </c>
      <c r="C36" s="188"/>
      <c r="D36" s="188"/>
      <c r="E36" s="188"/>
      <c r="F36" s="188"/>
      <c r="G36" s="96"/>
      <c r="H36" s="96"/>
      <c r="J36" s="153"/>
      <c r="M36" s="96"/>
      <c r="N36" s="96"/>
      <c r="O36" s="96"/>
      <c r="P36" s="96"/>
    </row>
    <row r="37" spans="1:16" s="80" customFormat="1" ht="19.5" customHeight="1">
      <c r="A37" s="149">
        <v>82019</v>
      </c>
      <c r="B37" s="188" t="s">
        <v>140</v>
      </c>
      <c r="C37" s="188"/>
      <c r="D37" s="188"/>
      <c r="E37" s="188"/>
      <c r="F37" s="188"/>
      <c r="G37" s="96"/>
      <c r="H37" s="96"/>
      <c r="J37" s="154"/>
      <c r="M37" s="96"/>
      <c r="N37" s="96"/>
      <c r="O37" s="96"/>
      <c r="P37" s="96"/>
    </row>
    <row r="38" spans="1:16" ht="19.5" customHeight="1">
      <c r="A38" s="149">
        <v>82020</v>
      </c>
      <c r="B38" s="188" t="s">
        <v>141</v>
      </c>
      <c r="C38" s="188"/>
      <c r="D38" s="188"/>
      <c r="E38" s="188"/>
      <c r="F38" s="188"/>
      <c r="G38" s="96"/>
      <c r="H38" s="96"/>
      <c r="I38" s="96"/>
      <c r="J38" s="152"/>
      <c r="K38" s="96"/>
      <c r="L38" s="96"/>
      <c r="M38" s="96"/>
      <c r="N38" s="96"/>
      <c r="O38" s="96"/>
      <c r="P38" s="96"/>
    </row>
    <row r="39" spans="1:16" ht="19.5" customHeight="1">
      <c r="A39" s="149">
        <v>82021</v>
      </c>
      <c r="B39" s="188" t="s">
        <v>243</v>
      </c>
      <c r="C39" s="188"/>
      <c r="D39" s="188"/>
      <c r="E39" s="188"/>
      <c r="F39" s="188"/>
      <c r="G39" s="96"/>
      <c r="H39" s="96"/>
      <c r="I39" s="96"/>
      <c r="J39" s="152"/>
      <c r="K39" s="96"/>
      <c r="L39" s="96"/>
      <c r="M39" s="96"/>
      <c r="N39" s="96"/>
      <c r="O39" s="96"/>
      <c r="P39" s="96"/>
    </row>
    <row r="40" spans="1:16" ht="19.5" customHeight="1">
      <c r="A40" s="149">
        <v>82022</v>
      </c>
      <c r="B40" s="188" t="s">
        <v>142</v>
      </c>
      <c r="C40" s="188"/>
      <c r="D40" s="188"/>
      <c r="E40" s="188"/>
      <c r="F40" s="188"/>
      <c r="G40" s="96"/>
      <c r="H40" s="96"/>
      <c r="I40" s="96"/>
      <c r="J40" s="152"/>
      <c r="K40" s="96"/>
      <c r="L40" s="96"/>
      <c r="M40" s="96"/>
      <c r="N40" s="96"/>
      <c r="O40" s="96"/>
      <c r="P40" s="96"/>
    </row>
    <row r="41" spans="1:16" ht="19.5" customHeight="1">
      <c r="A41" s="149">
        <v>82023</v>
      </c>
      <c r="B41" s="188" t="s">
        <v>143</v>
      </c>
      <c r="C41" s="188"/>
      <c r="D41" s="188"/>
      <c r="E41" s="188"/>
      <c r="F41" s="188"/>
      <c r="G41" s="96"/>
      <c r="H41" s="96"/>
      <c r="I41" s="96"/>
      <c r="J41" s="152"/>
      <c r="K41" s="96"/>
      <c r="L41" s="96"/>
      <c r="M41" s="96"/>
      <c r="N41" s="96"/>
      <c r="O41" s="96"/>
      <c r="P41" s="96"/>
    </row>
    <row r="42" spans="1:16" ht="19.5" customHeight="1">
      <c r="A42" s="149">
        <v>83001</v>
      </c>
      <c r="B42" s="188" t="s">
        <v>144</v>
      </c>
      <c r="C42" s="188"/>
      <c r="D42" s="188"/>
      <c r="E42" s="188"/>
      <c r="F42" s="188"/>
      <c r="G42" s="96"/>
      <c r="H42" s="96"/>
      <c r="I42" s="96"/>
      <c r="J42" s="156" t="s">
        <v>257</v>
      </c>
      <c r="K42" s="96"/>
      <c r="L42" s="96"/>
      <c r="M42" s="96"/>
      <c r="N42" s="96"/>
      <c r="O42" s="96"/>
      <c r="P42" s="96"/>
    </row>
    <row r="43" spans="1:16" ht="19.5" customHeight="1">
      <c r="A43" s="149">
        <v>83002</v>
      </c>
      <c r="B43" s="188" t="s">
        <v>244</v>
      </c>
      <c r="C43" s="188"/>
      <c r="D43" s="188"/>
      <c r="E43" s="188"/>
      <c r="F43" s="188"/>
      <c r="G43" s="96"/>
      <c r="H43" s="96"/>
      <c r="I43" s="96"/>
      <c r="J43" s="156"/>
      <c r="K43" s="96"/>
      <c r="L43" s="96"/>
      <c r="M43" s="96"/>
      <c r="N43" s="96"/>
      <c r="O43" s="96"/>
      <c r="P43" s="96"/>
    </row>
    <row r="44" spans="1:16" ht="19.5" customHeight="1">
      <c r="A44" s="149">
        <v>83003</v>
      </c>
      <c r="B44" s="188" t="s">
        <v>145</v>
      </c>
      <c r="C44" s="188"/>
      <c r="D44" s="188"/>
      <c r="E44" s="188"/>
      <c r="F44" s="188"/>
      <c r="G44" s="96"/>
      <c r="H44" s="96"/>
      <c r="I44" s="96"/>
      <c r="J44" s="156"/>
      <c r="K44" s="96"/>
      <c r="L44" s="96"/>
      <c r="M44" s="96"/>
      <c r="N44" s="96"/>
      <c r="O44" s="96"/>
      <c r="P44" s="96"/>
    </row>
    <row r="45" spans="1:16" ht="19.5" customHeight="1">
      <c r="A45" s="149">
        <v>83004</v>
      </c>
      <c r="B45" s="188" t="s">
        <v>146</v>
      </c>
      <c r="C45" s="188"/>
      <c r="D45" s="188"/>
      <c r="E45" s="188"/>
      <c r="F45" s="188"/>
      <c r="G45" s="96"/>
      <c r="H45" s="96"/>
      <c r="I45" s="97"/>
      <c r="J45" s="157"/>
      <c r="K45" s="97"/>
      <c r="L45" s="97"/>
      <c r="M45" s="96"/>
      <c r="N45" s="96"/>
      <c r="O45" s="96"/>
      <c r="P45" s="96"/>
    </row>
    <row r="46" spans="1:16" ht="19.5" customHeight="1">
      <c r="A46" s="149">
        <v>83005</v>
      </c>
      <c r="B46" s="188" t="s">
        <v>147</v>
      </c>
      <c r="C46" s="188"/>
      <c r="D46" s="188"/>
      <c r="E46" s="188"/>
      <c r="F46" s="188"/>
      <c r="G46" s="97"/>
      <c r="H46" s="97"/>
      <c r="I46" s="97"/>
      <c r="J46" s="157"/>
      <c r="K46" s="97"/>
      <c r="L46" s="97"/>
      <c r="M46" s="97"/>
      <c r="N46" s="97"/>
      <c r="O46" s="97"/>
      <c r="P46" s="97"/>
    </row>
    <row r="47" spans="1:16" ht="19.5" customHeight="1">
      <c r="A47" s="149">
        <v>83006</v>
      </c>
      <c r="B47" s="188" t="s">
        <v>148</v>
      </c>
      <c r="C47" s="188"/>
      <c r="D47" s="188"/>
      <c r="E47" s="188"/>
      <c r="F47" s="188"/>
      <c r="G47" s="97"/>
      <c r="H47" s="97"/>
      <c r="I47" s="97"/>
      <c r="J47" s="157"/>
      <c r="K47" s="97"/>
      <c r="L47" s="97"/>
      <c r="M47" s="97"/>
      <c r="N47" s="97"/>
      <c r="O47" s="97"/>
      <c r="P47" s="97"/>
    </row>
    <row r="48" spans="1:16" ht="19.5" customHeight="1">
      <c r="A48" s="149">
        <v>83007</v>
      </c>
      <c r="B48" s="188" t="s">
        <v>149</v>
      </c>
      <c r="C48" s="188"/>
      <c r="D48" s="188"/>
      <c r="E48" s="188"/>
      <c r="F48" s="188"/>
      <c r="G48" s="97"/>
      <c r="H48" s="97"/>
      <c r="I48" s="97"/>
      <c r="J48" s="157"/>
      <c r="K48" s="97"/>
      <c r="L48" s="97"/>
      <c r="M48" s="97"/>
      <c r="N48" s="97"/>
      <c r="O48" s="97"/>
      <c r="P48" s="97"/>
    </row>
    <row r="49" spans="1:16" ht="19.5" customHeight="1">
      <c r="A49" s="149">
        <v>83008</v>
      </c>
      <c r="B49" s="188" t="s">
        <v>245</v>
      </c>
      <c r="C49" s="188"/>
      <c r="D49" s="188"/>
      <c r="E49" s="188"/>
      <c r="F49" s="188"/>
      <c r="G49" s="97"/>
      <c r="H49" s="97"/>
      <c r="I49" s="97"/>
      <c r="J49" s="157"/>
      <c r="K49" s="97"/>
      <c r="L49" s="97"/>
      <c r="M49" s="97"/>
      <c r="N49" s="97"/>
      <c r="O49" s="97"/>
      <c r="P49" s="97"/>
    </row>
    <row r="50" spans="1:16" ht="19.5" customHeight="1">
      <c r="A50" s="149">
        <v>83009</v>
      </c>
      <c r="B50" s="188" t="s">
        <v>150</v>
      </c>
      <c r="C50" s="188"/>
      <c r="D50" s="188"/>
      <c r="E50" s="188"/>
      <c r="F50" s="188"/>
      <c r="G50" s="97"/>
      <c r="H50" s="97"/>
      <c r="I50" s="97"/>
      <c r="J50" s="157"/>
      <c r="K50" s="97"/>
      <c r="L50" s="97"/>
      <c r="M50" s="97"/>
      <c r="N50" s="97"/>
      <c r="O50" s="97"/>
      <c r="P50" s="97"/>
    </row>
    <row r="51" spans="1:16" s="79" customFormat="1" ht="19.5" customHeight="1">
      <c r="A51" s="149">
        <v>83010</v>
      </c>
      <c r="B51" s="188" t="s">
        <v>151</v>
      </c>
      <c r="C51" s="188"/>
      <c r="D51" s="188"/>
      <c r="E51" s="188"/>
      <c r="F51" s="188"/>
      <c r="G51" s="96"/>
      <c r="H51" s="96"/>
      <c r="I51" s="96"/>
      <c r="J51" s="156"/>
      <c r="K51" s="96"/>
      <c r="L51" s="96"/>
      <c r="M51" s="96"/>
      <c r="N51" s="96"/>
      <c r="O51" s="96"/>
      <c r="P51" s="96"/>
    </row>
    <row r="52" spans="1:16" s="79" customFormat="1" ht="19.5" customHeight="1">
      <c r="A52" s="149">
        <v>83012</v>
      </c>
      <c r="B52" s="188" t="s">
        <v>152</v>
      </c>
      <c r="C52" s="188"/>
      <c r="D52" s="188"/>
      <c r="E52" s="188"/>
      <c r="F52" s="188"/>
      <c r="G52" s="96"/>
      <c r="H52" s="96"/>
      <c r="J52" s="158"/>
      <c r="M52" s="96"/>
      <c r="N52" s="96"/>
      <c r="O52" s="96"/>
      <c r="P52" s="96"/>
    </row>
    <row r="53" spans="1:16" s="80" customFormat="1" ht="19.5" customHeight="1">
      <c r="A53" s="149">
        <v>83013</v>
      </c>
      <c r="B53" s="188" t="s">
        <v>153</v>
      </c>
      <c r="C53" s="188"/>
      <c r="D53" s="188"/>
      <c r="E53" s="188"/>
      <c r="F53" s="188"/>
      <c r="G53" s="96"/>
      <c r="H53" s="96"/>
      <c r="J53" s="159"/>
      <c r="M53" s="96"/>
      <c r="N53" s="96"/>
      <c r="O53" s="96"/>
      <c r="P53" s="96"/>
    </row>
    <row r="54" spans="1:16" ht="19.5" customHeight="1">
      <c r="A54" s="149">
        <v>83014</v>
      </c>
      <c r="B54" s="188" t="s">
        <v>154</v>
      </c>
      <c r="C54" s="188"/>
      <c r="D54" s="188"/>
      <c r="E54" s="188"/>
      <c r="F54" s="188"/>
      <c r="G54" s="96"/>
      <c r="H54" s="96"/>
      <c r="I54" s="96"/>
      <c r="J54" s="156"/>
      <c r="K54" s="96"/>
      <c r="L54" s="96"/>
      <c r="M54" s="96"/>
      <c r="N54" s="96"/>
      <c r="O54" s="96"/>
      <c r="P54" s="96"/>
    </row>
    <row r="55" spans="1:16" ht="19.5" customHeight="1">
      <c r="A55" s="149">
        <v>83015</v>
      </c>
      <c r="B55" s="188" t="s">
        <v>155</v>
      </c>
      <c r="C55" s="188"/>
      <c r="D55" s="188"/>
      <c r="E55" s="188"/>
      <c r="F55" s="188"/>
      <c r="G55" s="96"/>
      <c r="H55" s="96"/>
      <c r="I55" s="96"/>
      <c r="J55" s="156"/>
      <c r="K55" s="96"/>
      <c r="L55" s="96"/>
      <c r="M55" s="96"/>
      <c r="N55" s="96"/>
      <c r="O55" s="96"/>
      <c r="P55" s="96"/>
    </row>
    <row r="56" spans="1:16" ht="19.5" customHeight="1">
      <c r="A56" s="149">
        <v>83016</v>
      </c>
      <c r="B56" s="188" t="s">
        <v>246</v>
      </c>
      <c r="C56" s="188"/>
      <c r="D56" s="188"/>
      <c r="E56" s="188"/>
      <c r="F56" s="188"/>
      <c r="G56" s="96"/>
      <c r="H56" s="96"/>
      <c r="I56" s="96"/>
      <c r="J56" s="156"/>
      <c r="K56" s="96"/>
      <c r="L56" s="96"/>
      <c r="M56" s="96"/>
      <c r="N56" s="96"/>
      <c r="O56" s="96"/>
      <c r="P56" s="96"/>
    </row>
    <row r="57" spans="1:16" ht="19.5" customHeight="1">
      <c r="A57" s="149">
        <v>83017</v>
      </c>
      <c r="B57" s="188" t="s">
        <v>156</v>
      </c>
      <c r="C57" s="188"/>
      <c r="D57" s="188"/>
      <c r="E57" s="188"/>
      <c r="F57" s="188"/>
      <c r="G57" s="96"/>
      <c r="H57" s="96"/>
      <c r="I57" s="96"/>
      <c r="J57" s="156"/>
      <c r="K57" s="96"/>
      <c r="L57" s="96"/>
      <c r="M57" s="96"/>
      <c r="N57" s="96"/>
      <c r="O57" s="96"/>
      <c r="P57" s="96"/>
    </row>
    <row r="58" spans="1:16" ht="19.5" customHeight="1">
      <c r="A58" s="149">
        <v>83018</v>
      </c>
      <c r="B58" s="188" t="s">
        <v>157</v>
      </c>
      <c r="C58" s="188"/>
      <c r="D58" s="188"/>
      <c r="E58" s="188"/>
      <c r="F58" s="188"/>
      <c r="G58" s="96"/>
      <c r="H58" s="96"/>
      <c r="I58" s="96"/>
      <c r="J58" s="156"/>
      <c r="K58" s="96"/>
      <c r="L58" s="96"/>
      <c r="M58" s="96"/>
      <c r="N58" s="96"/>
      <c r="O58" s="96"/>
      <c r="P58" s="96"/>
    </row>
    <row r="59" spans="1:16" ht="19.5" customHeight="1">
      <c r="A59" s="149">
        <v>83019</v>
      </c>
      <c r="B59" s="188" t="s">
        <v>158</v>
      </c>
      <c r="C59" s="188"/>
      <c r="D59" s="188"/>
      <c r="E59" s="188"/>
      <c r="F59" s="188"/>
      <c r="G59" s="96"/>
      <c r="H59" s="96"/>
      <c r="I59" s="96"/>
      <c r="J59" s="156"/>
      <c r="K59" s="96"/>
      <c r="L59" s="96"/>
      <c r="M59" s="96"/>
      <c r="N59" s="96"/>
      <c r="O59" s="96"/>
      <c r="P59" s="96"/>
    </row>
    <row r="60" spans="1:16" ht="19.5" customHeight="1">
      <c r="A60" s="149">
        <v>83020</v>
      </c>
      <c r="B60" s="188" t="s">
        <v>159</v>
      </c>
      <c r="C60" s="188"/>
      <c r="D60" s="188"/>
      <c r="E60" s="188"/>
      <c r="F60" s="188"/>
      <c r="G60" s="96"/>
      <c r="H60" s="96"/>
      <c r="I60" s="96"/>
      <c r="J60" s="156"/>
      <c r="K60" s="96"/>
      <c r="L60" s="96"/>
      <c r="M60" s="96"/>
      <c r="N60" s="96"/>
      <c r="O60" s="96"/>
      <c r="P60" s="96"/>
    </row>
    <row r="61" spans="1:16" ht="19.5" customHeight="1">
      <c r="A61" s="149">
        <v>83021</v>
      </c>
      <c r="B61" s="188" t="s">
        <v>160</v>
      </c>
      <c r="C61" s="188"/>
      <c r="D61" s="188"/>
      <c r="E61" s="188"/>
      <c r="F61" s="188"/>
      <c r="G61" s="96"/>
      <c r="H61" s="96"/>
      <c r="I61" s="97"/>
      <c r="J61" s="157"/>
      <c r="K61" s="97"/>
      <c r="L61" s="97"/>
      <c r="M61" s="96"/>
      <c r="N61" s="96"/>
      <c r="O61" s="96"/>
      <c r="P61" s="96"/>
    </row>
    <row r="62" spans="1:16" ht="19.5" customHeight="1">
      <c r="A62" s="149">
        <v>83022</v>
      </c>
      <c r="B62" s="188" t="s">
        <v>161</v>
      </c>
      <c r="C62" s="188"/>
      <c r="D62" s="188"/>
      <c r="E62" s="188"/>
      <c r="F62" s="188"/>
      <c r="G62" s="97"/>
      <c r="H62" s="97"/>
      <c r="I62" s="97"/>
      <c r="J62" s="157"/>
      <c r="K62" s="97"/>
      <c r="L62" s="97"/>
      <c r="M62" s="97"/>
      <c r="N62" s="97"/>
      <c r="O62" s="97"/>
      <c r="P62" s="97"/>
    </row>
    <row r="63" spans="1:16" ht="19.5" customHeight="1">
      <c r="A63" s="149">
        <v>83023</v>
      </c>
      <c r="B63" s="188" t="s">
        <v>162</v>
      </c>
      <c r="C63" s="188"/>
      <c r="D63" s="188"/>
      <c r="E63" s="188"/>
      <c r="F63" s="188"/>
      <c r="G63" s="97"/>
      <c r="H63" s="97"/>
      <c r="I63" s="97"/>
      <c r="J63" s="157"/>
      <c r="K63" s="97"/>
      <c r="L63" s="97"/>
      <c r="M63" s="97"/>
      <c r="N63" s="97"/>
      <c r="O63" s="97"/>
      <c r="P63" s="97"/>
    </row>
    <row r="64" spans="1:16" ht="19.5" customHeight="1">
      <c r="A64" s="149">
        <v>83024</v>
      </c>
      <c r="B64" s="188" t="s">
        <v>163</v>
      </c>
      <c r="C64" s="188"/>
      <c r="D64" s="188"/>
      <c r="E64" s="188"/>
      <c r="F64" s="188"/>
      <c r="G64" s="97"/>
      <c r="H64" s="97"/>
      <c r="I64" s="97"/>
      <c r="J64" s="157"/>
      <c r="K64" s="97"/>
      <c r="L64" s="97"/>
      <c r="M64" s="97"/>
      <c r="N64" s="97"/>
      <c r="O64" s="97"/>
      <c r="P64" s="97"/>
    </row>
    <row r="65" spans="1:16" ht="19.5" customHeight="1">
      <c r="A65" s="149">
        <v>83025</v>
      </c>
      <c r="B65" s="188" t="s">
        <v>164</v>
      </c>
      <c r="C65" s="188"/>
      <c r="D65" s="188"/>
      <c r="E65" s="188"/>
      <c r="F65" s="188"/>
      <c r="G65" s="97"/>
      <c r="H65" s="97"/>
      <c r="I65" s="97"/>
      <c r="J65" s="157"/>
      <c r="K65" s="97"/>
      <c r="L65" s="97"/>
      <c r="M65" s="97"/>
      <c r="N65" s="97"/>
      <c r="O65" s="97"/>
      <c r="P65" s="97"/>
    </row>
    <row r="66" spans="1:16" ht="19.5" customHeight="1">
      <c r="A66" s="149">
        <v>83026</v>
      </c>
      <c r="B66" s="188" t="s">
        <v>247</v>
      </c>
      <c r="C66" s="188"/>
      <c r="D66" s="188"/>
      <c r="E66" s="188"/>
      <c r="F66" s="188"/>
      <c r="G66" s="97"/>
      <c r="H66" s="97"/>
      <c r="I66" s="97"/>
      <c r="J66" s="157"/>
      <c r="K66" s="97"/>
      <c r="L66" s="97"/>
      <c r="M66" s="97"/>
      <c r="N66" s="97"/>
      <c r="O66" s="97"/>
      <c r="P66" s="97"/>
    </row>
    <row r="67" spans="1:16" s="79" customFormat="1" ht="19.5" customHeight="1">
      <c r="A67" s="149">
        <v>83027</v>
      </c>
      <c r="B67" s="188" t="s">
        <v>165</v>
      </c>
      <c r="C67" s="188"/>
      <c r="D67" s="188"/>
      <c r="E67" s="188"/>
      <c r="F67" s="188"/>
      <c r="G67" s="96"/>
      <c r="H67" s="96"/>
      <c r="I67" s="96"/>
      <c r="J67" s="156"/>
      <c r="K67" s="96"/>
      <c r="L67" s="96"/>
      <c r="M67" s="96"/>
      <c r="N67" s="96"/>
      <c r="O67" s="96"/>
      <c r="P67" s="96"/>
    </row>
    <row r="68" spans="1:16" s="79" customFormat="1" ht="19.5" customHeight="1">
      <c r="A68" s="149">
        <v>83028</v>
      </c>
      <c r="B68" s="188" t="s">
        <v>166</v>
      </c>
      <c r="C68" s="188"/>
      <c r="D68" s="188"/>
      <c r="E68" s="188"/>
      <c r="F68" s="188"/>
      <c r="G68" s="96"/>
      <c r="H68" s="96"/>
      <c r="J68" s="158"/>
      <c r="M68" s="96"/>
      <c r="N68" s="96"/>
      <c r="O68" s="96"/>
      <c r="P68" s="96"/>
    </row>
    <row r="69" spans="1:16" s="80" customFormat="1" ht="19.5" customHeight="1">
      <c r="A69" s="149">
        <v>83029</v>
      </c>
      <c r="B69" s="188" t="s">
        <v>167</v>
      </c>
      <c r="C69" s="188"/>
      <c r="D69" s="188"/>
      <c r="E69" s="188"/>
      <c r="F69" s="188"/>
      <c r="G69" s="96"/>
      <c r="H69" s="96"/>
      <c r="J69" s="159"/>
      <c r="M69" s="96"/>
      <c r="N69" s="96"/>
      <c r="O69" s="96"/>
      <c r="P69" s="96"/>
    </row>
    <row r="70" spans="1:16" ht="19.5" customHeight="1">
      <c r="A70" s="149">
        <v>83030</v>
      </c>
      <c r="B70" s="188" t="s">
        <v>168</v>
      </c>
      <c r="C70" s="188"/>
      <c r="D70" s="188"/>
      <c r="E70" s="188"/>
      <c r="F70" s="188"/>
      <c r="G70" s="96"/>
      <c r="H70" s="96"/>
      <c r="I70" s="96"/>
      <c r="J70" s="156"/>
      <c r="K70" s="96"/>
      <c r="L70" s="96"/>
      <c r="M70" s="96"/>
      <c r="N70" s="96"/>
      <c r="O70" s="96"/>
      <c r="P70" s="96"/>
    </row>
    <row r="71" spans="1:16" ht="19.5" customHeight="1">
      <c r="A71" s="149">
        <v>83031</v>
      </c>
      <c r="B71" s="188" t="s">
        <v>169</v>
      </c>
      <c r="C71" s="188"/>
      <c r="D71" s="188"/>
      <c r="E71" s="188"/>
      <c r="F71" s="188"/>
      <c r="G71" s="96"/>
      <c r="H71" s="96"/>
      <c r="I71" s="96"/>
      <c r="J71" s="156"/>
      <c r="K71" s="96"/>
      <c r="L71" s="96"/>
      <c r="M71" s="96"/>
      <c r="N71" s="96"/>
      <c r="O71" s="96"/>
      <c r="P71" s="96"/>
    </row>
    <row r="72" spans="1:16" ht="19.5" customHeight="1">
      <c r="A72" s="149">
        <v>83032</v>
      </c>
      <c r="B72" s="188" t="s">
        <v>170</v>
      </c>
      <c r="C72" s="188"/>
      <c r="D72" s="188"/>
      <c r="E72" s="188"/>
      <c r="F72" s="188"/>
      <c r="G72" s="96"/>
      <c r="H72" s="96"/>
      <c r="I72" s="96"/>
      <c r="J72" s="156"/>
      <c r="K72" s="96"/>
      <c r="L72" s="96"/>
      <c r="M72" s="96"/>
      <c r="N72" s="96"/>
      <c r="O72" s="96"/>
      <c r="P72" s="96"/>
    </row>
    <row r="73" spans="1:16" ht="19.5" customHeight="1">
      <c r="A73" s="149">
        <v>83033</v>
      </c>
      <c r="B73" s="188" t="s">
        <v>171</v>
      </c>
      <c r="C73" s="188"/>
      <c r="D73" s="188"/>
      <c r="E73" s="188"/>
      <c r="F73" s="188"/>
      <c r="G73" s="96"/>
      <c r="H73" s="96"/>
      <c r="I73" s="96"/>
      <c r="J73" s="156"/>
      <c r="K73" s="96"/>
      <c r="L73" s="96"/>
      <c r="M73" s="96"/>
      <c r="N73" s="96"/>
      <c r="O73" s="96"/>
      <c r="P73" s="96"/>
    </row>
    <row r="74" spans="1:16" ht="19.5" customHeight="1">
      <c r="A74" s="149">
        <v>83034</v>
      </c>
      <c r="B74" s="188" t="s">
        <v>172</v>
      </c>
      <c r="C74" s="188"/>
      <c r="D74" s="188"/>
      <c r="E74" s="188"/>
      <c r="F74" s="188"/>
      <c r="G74" s="96"/>
      <c r="H74" s="96"/>
      <c r="I74" s="96"/>
      <c r="J74" s="156"/>
      <c r="K74" s="96"/>
      <c r="L74" s="96"/>
      <c r="M74" s="96"/>
      <c r="N74" s="96"/>
      <c r="O74" s="96"/>
      <c r="P74" s="96"/>
    </row>
    <row r="75" spans="1:16" ht="19.5" customHeight="1">
      <c r="A75" s="149">
        <v>83035</v>
      </c>
      <c r="B75" s="188" t="s">
        <v>173</v>
      </c>
      <c r="C75" s="188"/>
      <c r="D75" s="188"/>
      <c r="E75" s="188"/>
      <c r="F75" s="188"/>
      <c r="G75" s="96"/>
      <c r="H75" s="96"/>
      <c r="I75" s="96"/>
      <c r="J75" s="156"/>
      <c r="K75" s="96"/>
      <c r="L75" s="96"/>
      <c r="M75" s="96"/>
      <c r="N75" s="96"/>
      <c r="O75" s="96"/>
      <c r="P75" s="96"/>
    </row>
    <row r="76" spans="1:16" ht="19.5" customHeight="1">
      <c r="A76" s="149">
        <v>83036</v>
      </c>
      <c r="B76" s="188" t="s">
        <v>174</v>
      </c>
      <c r="C76" s="188"/>
      <c r="D76" s="188"/>
      <c r="E76" s="188"/>
      <c r="F76" s="188"/>
      <c r="G76" s="96"/>
      <c r="H76" s="96"/>
      <c r="I76" s="96"/>
      <c r="J76" s="156"/>
      <c r="K76" s="96"/>
      <c r="L76" s="96"/>
      <c r="M76" s="96"/>
      <c r="N76" s="96"/>
      <c r="O76" s="96"/>
      <c r="P76" s="96"/>
    </row>
    <row r="77" spans="1:16" ht="19.5" customHeight="1">
      <c r="A77" s="149">
        <v>83037</v>
      </c>
      <c r="B77" s="188" t="s">
        <v>175</v>
      </c>
      <c r="C77" s="188"/>
      <c r="D77" s="188"/>
      <c r="E77" s="188"/>
      <c r="F77" s="188"/>
      <c r="G77" s="96"/>
      <c r="H77" s="96"/>
      <c r="I77" s="97"/>
      <c r="J77" s="157"/>
      <c r="K77" s="97"/>
      <c r="L77" s="97"/>
      <c r="M77" s="96"/>
      <c r="N77" s="96"/>
      <c r="O77" s="96"/>
      <c r="P77" s="96"/>
    </row>
    <row r="78" spans="1:16" ht="19.5" customHeight="1">
      <c r="A78" s="149">
        <v>83038</v>
      </c>
      <c r="B78" s="188" t="s">
        <v>248</v>
      </c>
      <c r="C78" s="188"/>
      <c r="D78" s="188"/>
      <c r="E78" s="188"/>
      <c r="F78" s="188"/>
      <c r="G78" s="97"/>
      <c r="H78" s="97"/>
      <c r="I78" s="97"/>
      <c r="J78" s="157"/>
      <c r="K78" s="97"/>
      <c r="L78" s="97"/>
      <c r="M78" s="97"/>
      <c r="N78" s="97"/>
      <c r="O78" s="97"/>
      <c r="P78" s="97"/>
    </row>
    <row r="79" spans="1:16" ht="19.5" customHeight="1">
      <c r="A79" s="149">
        <v>83039</v>
      </c>
      <c r="B79" s="188" t="s">
        <v>176</v>
      </c>
      <c r="C79" s="188"/>
      <c r="D79" s="188"/>
      <c r="E79" s="188"/>
      <c r="F79" s="188"/>
      <c r="G79" s="97"/>
      <c r="H79" s="97"/>
      <c r="I79" s="97"/>
      <c r="J79" s="157"/>
      <c r="K79" s="97"/>
      <c r="L79" s="97"/>
      <c r="M79" s="97"/>
      <c r="N79" s="97"/>
      <c r="O79" s="97"/>
      <c r="P79" s="97"/>
    </row>
    <row r="80" spans="1:16" ht="19.5" customHeight="1">
      <c r="A80" s="149">
        <v>83040</v>
      </c>
      <c r="B80" s="188" t="s">
        <v>177</v>
      </c>
      <c r="C80" s="188"/>
      <c r="D80" s="188"/>
      <c r="E80" s="188"/>
      <c r="F80" s="188"/>
      <c r="G80" s="97"/>
      <c r="H80" s="97"/>
      <c r="I80" s="97"/>
      <c r="J80" s="157"/>
      <c r="K80" s="97"/>
      <c r="L80" s="97"/>
      <c r="M80" s="97"/>
      <c r="N80" s="97"/>
      <c r="O80" s="97"/>
      <c r="P80" s="97"/>
    </row>
    <row r="81" spans="1:16" ht="19.5" customHeight="1">
      <c r="A81" s="149">
        <v>83041</v>
      </c>
      <c r="B81" s="188" t="s">
        <v>178</v>
      </c>
      <c r="C81" s="188"/>
      <c r="D81" s="188"/>
      <c r="E81" s="188"/>
      <c r="F81" s="188"/>
      <c r="G81" s="97"/>
      <c r="H81" s="97"/>
      <c r="I81" s="97"/>
      <c r="J81" s="157"/>
      <c r="K81" s="97"/>
      <c r="L81" s="97"/>
      <c r="M81" s="97"/>
      <c r="N81" s="97"/>
      <c r="O81" s="97"/>
      <c r="P81" s="97"/>
    </row>
    <row r="82" spans="1:16" ht="19.5" customHeight="1">
      <c r="A82" s="149">
        <v>83042</v>
      </c>
      <c r="B82" s="188" t="s">
        <v>179</v>
      </c>
      <c r="C82" s="188"/>
      <c r="D82" s="188"/>
      <c r="E82" s="188"/>
      <c r="F82" s="188"/>
      <c r="G82" s="97"/>
      <c r="H82" s="97"/>
      <c r="I82" s="97"/>
      <c r="J82" s="157"/>
      <c r="K82" s="97"/>
      <c r="L82" s="97"/>
      <c r="M82" s="97"/>
      <c r="N82" s="97"/>
      <c r="O82" s="97"/>
      <c r="P82" s="97"/>
    </row>
    <row r="83" spans="1:16" s="79" customFormat="1" ht="19.5" customHeight="1">
      <c r="A83" s="149">
        <v>83043</v>
      </c>
      <c r="B83" s="188" t="s">
        <v>180</v>
      </c>
      <c r="C83" s="188"/>
      <c r="D83" s="188"/>
      <c r="E83" s="188"/>
      <c r="F83" s="188"/>
      <c r="G83" s="96"/>
      <c r="H83" s="96"/>
      <c r="J83" s="158"/>
      <c r="M83" s="96"/>
      <c r="N83" s="96"/>
      <c r="O83" s="96"/>
      <c r="P83" s="96"/>
    </row>
    <row r="84" spans="1:16" s="80" customFormat="1" ht="19.5" customHeight="1">
      <c r="A84" s="149">
        <v>83044</v>
      </c>
      <c r="B84" s="188" t="s">
        <v>181</v>
      </c>
      <c r="C84" s="188"/>
      <c r="D84" s="188"/>
      <c r="E84" s="188"/>
      <c r="F84" s="188"/>
      <c r="G84" s="96"/>
      <c r="H84" s="96"/>
      <c r="J84" s="159"/>
      <c r="M84" s="96"/>
      <c r="N84" s="96"/>
      <c r="O84" s="96"/>
      <c r="P84" s="96"/>
    </row>
    <row r="85" spans="1:16" ht="19.5" customHeight="1">
      <c r="A85" s="149">
        <v>83045</v>
      </c>
      <c r="B85" s="188" t="s">
        <v>182</v>
      </c>
      <c r="C85" s="188"/>
      <c r="D85" s="188"/>
      <c r="E85" s="188"/>
      <c r="F85" s="188"/>
      <c r="G85" s="96"/>
      <c r="H85" s="96"/>
      <c r="I85" s="96"/>
      <c r="J85" s="156"/>
      <c r="K85" s="96"/>
      <c r="L85" s="96"/>
      <c r="M85" s="96"/>
      <c r="N85" s="96"/>
      <c r="O85" s="96"/>
      <c r="P85" s="96"/>
    </row>
    <row r="86" spans="1:16" ht="19.5" customHeight="1">
      <c r="A86" s="149">
        <v>83046</v>
      </c>
      <c r="B86" s="188" t="s">
        <v>183</v>
      </c>
      <c r="C86" s="188"/>
      <c r="D86" s="188"/>
      <c r="E86" s="188"/>
      <c r="F86" s="188"/>
      <c r="G86" s="96"/>
      <c r="H86" s="96"/>
      <c r="I86" s="96"/>
      <c r="J86" s="156"/>
      <c r="K86" s="96"/>
      <c r="L86" s="96"/>
      <c r="M86" s="96"/>
      <c r="N86" s="96"/>
      <c r="O86" s="96"/>
      <c r="P86" s="96"/>
    </row>
    <row r="87" spans="1:16" ht="19.5" customHeight="1">
      <c r="A87" s="149">
        <v>83047</v>
      </c>
      <c r="B87" s="188" t="s">
        <v>184</v>
      </c>
      <c r="C87" s="188"/>
      <c r="D87" s="188"/>
      <c r="E87" s="188"/>
      <c r="F87" s="188"/>
      <c r="G87" s="96"/>
      <c r="H87" s="96"/>
      <c r="I87" s="96"/>
      <c r="J87" s="156"/>
      <c r="K87" s="96"/>
      <c r="L87" s="96"/>
      <c r="M87" s="96"/>
      <c r="N87" s="96"/>
      <c r="O87" s="96"/>
      <c r="P87" s="96"/>
    </row>
    <row r="88" spans="1:16" ht="19.5" customHeight="1">
      <c r="A88" s="149">
        <v>83048</v>
      </c>
      <c r="B88" s="188" t="s">
        <v>185</v>
      </c>
      <c r="C88" s="188"/>
      <c r="D88" s="188"/>
      <c r="E88" s="188"/>
      <c r="F88" s="188"/>
      <c r="G88" s="96"/>
      <c r="H88" s="96"/>
      <c r="I88" s="96"/>
      <c r="J88" s="156"/>
      <c r="K88" s="96"/>
      <c r="L88" s="96"/>
      <c r="M88" s="96"/>
      <c r="N88" s="96"/>
      <c r="O88" s="96"/>
      <c r="P88" s="96"/>
    </row>
    <row r="89" spans="1:16" ht="19.5" customHeight="1">
      <c r="A89" s="149">
        <v>83049</v>
      </c>
      <c r="B89" s="188" t="s">
        <v>186</v>
      </c>
      <c r="C89" s="188"/>
      <c r="D89" s="188"/>
      <c r="E89" s="188"/>
      <c r="F89" s="188"/>
      <c r="G89" s="96"/>
      <c r="H89" s="96"/>
      <c r="I89" s="96"/>
      <c r="J89" s="156"/>
      <c r="K89" s="96"/>
      <c r="L89" s="96"/>
      <c r="M89" s="96"/>
      <c r="N89" s="96"/>
      <c r="O89" s="96"/>
      <c r="P89" s="96"/>
    </row>
    <row r="90" spans="1:16" ht="19.5" customHeight="1">
      <c r="A90" s="149">
        <v>83050</v>
      </c>
      <c r="B90" s="188" t="s">
        <v>187</v>
      </c>
      <c r="C90" s="188"/>
      <c r="D90" s="188"/>
      <c r="E90" s="188"/>
      <c r="F90" s="188"/>
      <c r="G90" s="96"/>
      <c r="H90" s="96"/>
      <c r="I90" s="96"/>
      <c r="J90" s="156"/>
      <c r="K90" s="96"/>
      <c r="L90" s="96"/>
      <c r="M90" s="96"/>
      <c r="N90" s="96"/>
      <c r="O90" s="96"/>
      <c r="P90" s="96"/>
    </row>
    <row r="91" spans="1:16" ht="19.5" customHeight="1">
      <c r="A91" s="149">
        <v>83051</v>
      </c>
      <c r="B91" s="188" t="s">
        <v>188</v>
      </c>
      <c r="C91" s="188"/>
      <c r="D91" s="188"/>
      <c r="E91" s="188"/>
      <c r="F91" s="188"/>
      <c r="G91" s="96"/>
      <c r="H91" s="96"/>
      <c r="I91" s="96"/>
      <c r="J91" s="156"/>
      <c r="K91" s="96"/>
      <c r="L91" s="96"/>
      <c r="M91" s="96"/>
      <c r="N91" s="96"/>
      <c r="O91" s="96"/>
      <c r="P91" s="96"/>
    </row>
    <row r="92" spans="1:16" ht="19.5" customHeight="1">
      <c r="A92" s="149">
        <v>83052</v>
      </c>
      <c r="B92" s="188" t="s">
        <v>189</v>
      </c>
      <c r="C92" s="188"/>
      <c r="D92" s="188"/>
      <c r="E92" s="188"/>
      <c r="F92" s="188"/>
      <c r="G92" s="96"/>
      <c r="H92" s="96"/>
      <c r="I92" s="97"/>
      <c r="J92" s="157"/>
      <c r="K92" s="97"/>
      <c r="L92" s="97"/>
      <c r="M92" s="96"/>
      <c r="N92" s="96"/>
      <c r="O92" s="96"/>
      <c r="P92" s="96"/>
    </row>
    <row r="93" spans="1:16" ht="19.5" customHeight="1">
      <c r="A93" s="149">
        <v>83053</v>
      </c>
      <c r="B93" s="188" t="s">
        <v>190</v>
      </c>
      <c r="C93" s="188"/>
      <c r="D93" s="188"/>
      <c r="E93" s="188"/>
      <c r="F93" s="188"/>
      <c r="G93" s="97"/>
      <c r="H93" s="97"/>
      <c r="I93" s="97"/>
      <c r="J93" s="157"/>
      <c r="K93" s="97"/>
      <c r="L93" s="97"/>
      <c r="M93" s="97"/>
      <c r="N93" s="97"/>
      <c r="O93" s="97"/>
      <c r="P93" s="97"/>
    </row>
    <row r="94" spans="1:16" ht="19.5" customHeight="1">
      <c r="A94" s="149">
        <v>83054</v>
      </c>
      <c r="B94" s="188" t="s">
        <v>191</v>
      </c>
      <c r="C94" s="188"/>
      <c r="D94" s="188"/>
      <c r="E94" s="188"/>
      <c r="F94" s="188"/>
      <c r="G94" s="97"/>
      <c r="H94" s="97"/>
      <c r="I94" s="97"/>
      <c r="J94" s="157"/>
      <c r="K94" s="97"/>
      <c r="L94" s="97"/>
      <c r="M94" s="97"/>
      <c r="N94" s="97"/>
      <c r="O94" s="97"/>
      <c r="P94" s="97"/>
    </row>
    <row r="95" spans="1:16" ht="19.5" customHeight="1">
      <c r="A95" s="149">
        <v>83055</v>
      </c>
      <c r="B95" s="188" t="s">
        <v>192</v>
      </c>
      <c r="C95" s="188"/>
      <c r="D95" s="188"/>
      <c r="E95" s="188"/>
      <c r="F95" s="188"/>
      <c r="G95" s="97"/>
      <c r="H95" s="97"/>
      <c r="I95" s="97"/>
      <c r="J95" s="157"/>
      <c r="K95" s="97"/>
      <c r="L95" s="97"/>
      <c r="M95" s="97"/>
      <c r="N95" s="97"/>
      <c r="O95" s="97"/>
      <c r="P95" s="97"/>
    </row>
    <row r="96" spans="1:16" ht="19.5" customHeight="1">
      <c r="A96" s="149">
        <v>83056</v>
      </c>
      <c r="B96" s="188" t="s">
        <v>193</v>
      </c>
      <c r="C96" s="188"/>
      <c r="D96" s="188"/>
      <c r="E96" s="188"/>
      <c r="F96" s="188"/>
      <c r="G96" s="97"/>
      <c r="H96" s="97"/>
      <c r="I96" s="97"/>
      <c r="J96" s="157"/>
      <c r="K96" s="97"/>
      <c r="L96" s="97"/>
      <c r="M96" s="97"/>
      <c r="N96" s="97"/>
      <c r="O96" s="97"/>
      <c r="P96" s="97"/>
    </row>
    <row r="97" spans="1:16" ht="19.5" customHeight="1">
      <c r="A97" s="149">
        <v>83057</v>
      </c>
      <c r="B97" s="188" t="s">
        <v>194</v>
      </c>
      <c r="C97" s="188"/>
      <c r="D97" s="188"/>
      <c r="E97" s="188"/>
      <c r="F97" s="188"/>
      <c r="G97" s="97"/>
      <c r="H97" s="97"/>
      <c r="I97" s="97"/>
      <c r="J97" s="157"/>
      <c r="K97" s="97"/>
      <c r="L97" s="97"/>
      <c r="M97" s="97"/>
      <c r="N97" s="97"/>
      <c r="O97" s="97"/>
      <c r="P97" s="97"/>
    </row>
    <row r="98" spans="1:16" s="79" customFormat="1" ht="19.5" customHeight="1">
      <c r="A98" s="149">
        <v>83058</v>
      </c>
      <c r="B98" s="188" t="s">
        <v>195</v>
      </c>
      <c r="C98" s="188"/>
      <c r="D98" s="188"/>
      <c r="E98" s="188"/>
      <c r="F98" s="188"/>
      <c r="G98" s="96"/>
      <c r="H98" s="96"/>
      <c r="I98" s="96"/>
      <c r="J98" s="156"/>
      <c r="K98" s="96"/>
      <c r="L98" s="96"/>
      <c r="M98" s="96"/>
      <c r="N98" s="96"/>
      <c r="O98" s="96"/>
      <c r="P98" s="96"/>
    </row>
    <row r="99" spans="1:16" s="79" customFormat="1" ht="19.5" customHeight="1">
      <c r="A99" s="149">
        <v>83059</v>
      </c>
      <c r="B99" s="188" t="s">
        <v>196</v>
      </c>
      <c r="C99" s="188"/>
      <c r="D99" s="188"/>
      <c r="E99" s="188"/>
      <c r="F99" s="188"/>
      <c r="G99" s="96"/>
      <c r="H99" s="96"/>
      <c r="J99" s="158"/>
      <c r="M99" s="96"/>
      <c r="N99" s="96"/>
      <c r="O99" s="96"/>
      <c r="P99" s="96"/>
    </row>
    <row r="100" spans="1:16" s="80" customFormat="1" ht="19.5" customHeight="1">
      <c r="A100" s="149">
        <v>83060</v>
      </c>
      <c r="B100" s="188" t="s">
        <v>249</v>
      </c>
      <c r="C100" s="188"/>
      <c r="D100" s="188"/>
      <c r="E100" s="188"/>
      <c r="F100" s="188"/>
      <c r="G100" s="96"/>
      <c r="H100" s="96"/>
      <c r="J100" s="159"/>
      <c r="M100" s="96"/>
      <c r="N100" s="96"/>
      <c r="O100" s="96"/>
      <c r="P100" s="96"/>
    </row>
    <row r="101" spans="1:16" ht="19.5" customHeight="1">
      <c r="A101" s="149">
        <v>83061</v>
      </c>
      <c r="B101" s="188" t="s">
        <v>197</v>
      </c>
      <c r="C101" s="188"/>
      <c r="D101" s="188"/>
      <c r="E101" s="188"/>
      <c r="F101" s="188"/>
      <c r="G101" s="96"/>
      <c r="H101" s="96"/>
      <c r="I101" s="96"/>
      <c r="J101" s="156"/>
      <c r="K101" s="96"/>
      <c r="L101" s="96"/>
      <c r="M101" s="96"/>
      <c r="N101" s="96"/>
      <c r="O101" s="96"/>
      <c r="P101" s="96"/>
    </row>
    <row r="102" spans="1:16" ht="19.5" customHeight="1">
      <c r="A102" s="149">
        <v>83062</v>
      </c>
      <c r="B102" s="188" t="s">
        <v>198</v>
      </c>
      <c r="C102" s="188"/>
      <c r="D102" s="188"/>
      <c r="E102" s="188"/>
      <c r="F102" s="188"/>
      <c r="G102" s="96"/>
      <c r="H102" s="96"/>
      <c r="I102" s="96"/>
      <c r="J102" s="156"/>
      <c r="K102" s="96"/>
      <c r="L102" s="96"/>
      <c r="M102" s="96"/>
      <c r="N102" s="96"/>
      <c r="O102" s="96"/>
      <c r="P102" s="96"/>
    </row>
    <row r="103" spans="1:16" ht="19.5" customHeight="1">
      <c r="A103" s="149">
        <v>83063</v>
      </c>
      <c r="B103" s="188" t="s">
        <v>199</v>
      </c>
      <c r="C103" s="188"/>
      <c r="D103" s="188"/>
      <c r="E103" s="188"/>
      <c r="F103" s="188"/>
      <c r="G103" s="96"/>
      <c r="H103" s="96"/>
      <c r="I103" s="96"/>
      <c r="J103" s="156"/>
      <c r="K103" s="96"/>
      <c r="L103" s="96"/>
      <c r="M103" s="96"/>
      <c r="N103" s="96"/>
      <c r="O103" s="96"/>
      <c r="P103" s="96"/>
    </row>
    <row r="104" spans="1:16" ht="19.5" customHeight="1">
      <c r="A104" s="149">
        <v>83064</v>
      </c>
      <c r="B104" s="188" t="s">
        <v>200</v>
      </c>
      <c r="C104" s="188"/>
      <c r="D104" s="188"/>
      <c r="E104" s="188"/>
      <c r="F104" s="188"/>
      <c r="G104" s="96"/>
      <c r="H104" s="96"/>
      <c r="I104" s="96"/>
      <c r="J104" s="156"/>
      <c r="K104" s="96"/>
      <c r="L104" s="96"/>
      <c r="M104" s="96"/>
      <c r="N104" s="96"/>
      <c r="O104" s="96"/>
      <c r="P104" s="96"/>
    </row>
    <row r="105" spans="1:16" ht="19.5" customHeight="1">
      <c r="A105" s="149">
        <v>83065</v>
      </c>
      <c r="B105" s="188" t="s">
        <v>201</v>
      </c>
      <c r="C105" s="188"/>
      <c r="D105" s="188"/>
      <c r="E105" s="188"/>
      <c r="F105" s="188"/>
      <c r="G105" s="96"/>
      <c r="H105" s="96"/>
      <c r="I105" s="96"/>
      <c r="J105" s="156"/>
      <c r="K105" s="96"/>
      <c r="L105" s="96"/>
      <c r="M105" s="96"/>
      <c r="N105" s="96"/>
      <c r="O105" s="96"/>
      <c r="P105" s="96"/>
    </row>
    <row r="106" spans="1:16" ht="19.5" customHeight="1">
      <c r="A106" s="149">
        <v>83066</v>
      </c>
      <c r="B106" s="188" t="s">
        <v>202</v>
      </c>
      <c r="C106" s="188"/>
      <c r="D106" s="188"/>
      <c r="E106" s="188"/>
      <c r="F106" s="188"/>
      <c r="G106" s="96"/>
      <c r="H106" s="96"/>
      <c r="I106" s="96"/>
      <c r="J106" s="156"/>
      <c r="K106" s="96"/>
      <c r="L106" s="96"/>
      <c r="M106" s="96"/>
      <c r="N106" s="96"/>
      <c r="O106" s="96"/>
      <c r="P106" s="96"/>
    </row>
    <row r="107" spans="1:16" ht="19.5" customHeight="1">
      <c r="A107" s="149">
        <v>83067</v>
      </c>
      <c r="B107" s="188" t="s">
        <v>203</v>
      </c>
      <c r="C107" s="188"/>
      <c r="D107" s="188"/>
      <c r="E107" s="188"/>
      <c r="F107" s="188"/>
      <c r="G107" s="96"/>
      <c r="H107" s="96"/>
      <c r="I107" s="96"/>
      <c r="J107" s="156"/>
      <c r="K107" s="96"/>
      <c r="L107" s="96"/>
      <c r="M107" s="96"/>
      <c r="N107" s="96"/>
      <c r="O107" s="96"/>
      <c r="P107" s="96"/>
    </row>
    <row r="108" spans="1:16" ht="19.5" customHeight="1">
      <c r="A108" s="149">
        <v>83068</v>
      </c>
      <c r="B108" s="188" t="s">
        <v>204</v>
      </c>
      <c r="C108" s="188"/>
      <c r="D108" s="188"/>
      <c r="E108" s="188"/>
      <c r="F108" s="188"/>
      <c r="G108" s="96"/>
      <c r="H108" s="96"/>
      <c r="I108" s="97"/>
      <c r="J108" s="157"/>
      <c r="K108" s="97"/>
      <c r="L108" s="97"/>
      <c r="M108" s="96"/>
      <c r="N108" s="96"/>
      <c r="O108" s="96"/>
      <c r="P108" s="96"/>
    </row>
    <row r="109" spans="1:16" ht="19.5" customHeight="1">
      <c r="A109" s="149">
        <v>83069</v>
      </c>
      <c r="B109" s="188" t="s">
        <v>205</v>
      </c>
      <c r="C109" s="188"/>
      <c r="D109" s="188"/>
      <c r="E109" s="188"/>
      <c r="F109" s="188"/>
      <c r="G109" s="97"/>
      <c r="H109" s="97"/>
      <c r="I109" s="97"/>
      <c r="J109" s="157"/>
      <c r="K109" s="97"/>
      <c r="L109" s="97"/>
      <c r="M109" s="97"/>
      <c r="N109" s="97"/>
      <c r="O109" s="97"/>
      <c r="P109" s="97"/>
    </row>
    <row r="110" spans="1:16" ht="19.5" customHeight="1">
      <c r="A110" s="149">
        <v>83070</v>
      </c>
      <c r="B110" s="188" t="s">
        <v>206</v>
      </c>
      <c r="C110" s="188"/>
      <c r="D110" s="188"/>
      <c r="E110" s="188"/>
      <c r="F110" s="188"/>
      <c r="G110" s="97"/>
      <c r="H110" s="97"/>
      <c r="I110" s="97"/>
      <c r="J110" s="157"/>
      <c r="K110" s="97"/>
      <c r="L110" s="97"/>
      <c r="M110" s="97"/>
      <c r="N110" s="97"/>
      <c r="O110" s="97"/>
      <c r="P110" s="97"/>
    </row>
    <row r="111" spans="1:16" ht="19.5" customHeight="1">
      <c r="A111" s="149">
        <v>83071</v>
      </c>
      <c r="B111" s="188" t="s">
        <v>207</v>
      </c>
      <c r="C111" s="188"/>
      <c r="D111" s="188"/>
      <c r="E111" s="188"/>
      <c r="F111" s="188"/>
      <c r="G111" s="97"/>
      <c r="H111" s="97"/>
      <c r="I111" s="97"/>
      <c r="J111" s="157"/>
      <c r="K111" s="97"/>
      <c r="L111" s="97"/>
      <c r="M111" s="97"/>
      <c r="N111" s="97"/>
      <c r="O111" s="97"/>
      <c r="P111" s="97"/>
    </row>
    <row r="112" spans="1:16" ht="19.5" customHeight="1">
      <c r="A112" s="149">
        <v>83072</v>
      </c>
      <c r="B112" s="188" t="s">
        <v>208</v>
      </c>
      <c r="C112" s="188"/>
      <c r="D112" s="188"/>
      <c r="E112" s="188"/>
      <c r="F112" s="188"/>
      <c r="G112" s="97"/>
      <c r="H112" s="97"/>
      <c r="I112" s="97"/>
      <c r="J112" s="157"/>
      <c r="K112" s="97"/>
      <c r="L112" s="97"/>
      <c r="M112" s="97"/>
      <c r="N112" s="97"/>
      <c r="O112" s="97"/>
      <c r="P112" s="97"/>
    </row>
    <row r="113" spans="1:16" ht="19.5" customHeight="1">
      <c r="A113" s="149">
        <v>83073</v>
      </c>
      <c r="B113" s="188" t="s">
        <v>209</v>
      </c>
      <c r="C113" s="188"/>
      <c r="D113" s="188"/>
      <c r="E113" s="188"/>
      <c r="F113" s="188"/>
      <c r="G113" s="97"/>
      <c r="H113" s="97"/>
      <c r="I113" s="97"/>
      <c r="J113" s="157"/>
      <c r="K113" s="97"/>
      <c r="L113" s="97"/>
      <c r="M113" s="97"/>
      <c r="N113" s="97"/>
      <c r="O113" s="97"/>
      <c r="P113" s="97"/>
    </row>
    <row r="114" spans="1:16" s="79" customFormat="1" ht="19.5" customHeight="1">
      <c r="A114" s="149">
        <v>83074</v>
      </c>
      <c r="B114" s="188" t="s">
        <v>210</v>
      </c>
      <c r="C114" s="188"/>
      <c r="D114" s="188"/>
      <c r="E114" s="188"/>
      <c r="F114" s="188"/>
      <c r="G114" s="96"/>
      <c r="H114" s="96"/>
      <c r="I114" s="96"/>
      <c r="J114" s="156"/>
      <c r="K114" s="96"/>
      <c r="L114" s="96"/>
      <c r="M114" s="96"/>
      <c r="N114" s="96"/>
      <c r="O114" s="96"/>
      <c r="P114" s="96"/>
    </row>
    <row r="115" spans="1:16" s="79" customFormat="1" ht="19.5" customHeight="1">
      <c r="A115" s="149">
        <v>83075</v>
      </c>
      <c r="B115" s="188" t="s">
        <v>211</v>
      </c>
      <c r="C115" s="188"/>
      <c r="D115" s="188"/>
      <c r="E115" s="188"/>
      <c r="F115" s="188"/>
      <c r="G115" s="96"/>
      <c r="H115" s="96"/>
      <c r="J115" s="158"/>
      <c r="M115" s="96"/>
      <c r="N115" s="96"/>
      <c r="O115" s="96"/>
      <c r="P115" s="96"/>
    </row>
    <row r="116" spans="1:16" s="80" customFormat="1" ht="19.5" customHeight="1">
      <c r="A116" s="149">
        <v>83076</v>
      </c>
      <c r="B116" s="188" t="s">
        <v>212</v>
      </c>
      <c r="C116" s="188"/>
      <c r="D116" s="188"/>
      <c r="E116" s="188"/>
      <c r="F116" s="188"/>
      <c r="G116" s="96"/>
      <c r="H116" s="96"/>
      <c r="J116" s="159"/>
      <c r="M116" s="96"/>
      <c r="N116" s="96"/>
      <c r="O116" s="96"/>
      <c r="P116" s="96"/>
    </row>
    <row r="117" spans="1:16" ht="19.5" customHeight="1">
      <c r="A117" s="149">
        <v>83077</v>
      </c>
      <c r="B117" s="188" t="s">
        <v>213</v>
      </c>
      <c r="C117" s="188"/>
      <c r="D117" s="188"/>
      <c r="E117" s="188"/>
      <c r="F117" s="188"/>
      <c r="G117" s="96"/>
      <c r="H117" s="96"/>
      <c r="I117" s="96"/>
      <c r="J117" s="156"/>
      <c r="K117" s="96"/>
      <c r="L117" s="96"/>
      <c r="M117" s="96"/>
      <c r="N117" s="96"/>
      <c r="O117" s="96"/>
      <c r="P117" s="96"/>
    </row>
    <row r="118" spans="1:16" ht="19.5" customHeight="1">
      <c r="A118" s="149">
        <v>83078</v>
      </c>
      <c r="B118" s="188" t="s">
        <v>214</v>
      </c>
      <c r="C118" s="188"/>
      <c r="D118" s="188"/>
      <c r="E118" s="188"/>
      <c r="F118" s="188"/>
      <c r="G118" s="96"/>
      <c r="H118" s="96"/>
      <c r="I118" s="96"/>
      <c r="J118" s="156"/>
      <c r="K118" s="96"/>
      <c r="L118" s="96"/>
      <c r="M118" s="96"/>
      <c r="N118" s="96"/>
      <c r="O118" s="96"/>
      <c r="P118" s="96"/>
    </row>
    <row r="119" spans="1:16" ht="19.5" customHeight="1">
      <c r="A119" s="149">
        <v>83079</v>
      </c>
      <c r="B119" s="188" t="s">
        <v>215</v>
      </c>
      <c r="C119" s="188"/>
      <c r="D119" s="188"/>
      <c r="E119" s="188"/>
      <c r="F119" s="188"/>
      <c r="G119" s="96"/>
      <c r="H119" s="96"/>
      <c r="I119" s="96"/>
      <c r="J119" s="156"/>
      <c r="K119" s="96"/>
      <c r="L119" s="96"/>
      <c r="M119" s="96"/>
      <c r="N119" s="96"/>
      <c r="O119" s="96"/>
      <c r="P119" s="96"/>
    </row>
    <row r="120" spans="1:16" ht="19.5" customHeight="1">
      <c r="A120" s="149">
        <v>83080</v>
      </c>
      <c r="B120" s="188" t="s">
        <v>216</v>
      </c>
      <c r="C120" s="188"/>
      <c r="D120" s="188"/>
      <c r="E120" s="188"/>
      <c r="F120" s="188"/>
      <c r="G120" s="96"/>
      <c r="H120" s="96"/>
      <c r="I120" s="96"/>
      <c r="J120" s="156"/>
      <c r="K120" s="96"/>
      <c r="L120" s="96"/>
      <c r="M120" s="96"/>
      <c r="N120" s="96"/>
      <c r="O120" s="96"/>
      <c r="P120" s="96"/>
    </row>
    <row r="121" spans="1:16" ht="19.5" customHeight="1">
      <c r="A121" s="149">
        <v>83081</v>
      </c>
      <c r="B121" s="188" t="s">
        <v>217</v>
      </c>
      <c r="C121" s="188"/>
      <c r="D121" s="188"/>
      <c r="E121" s="188"/>
      <c r="F121" s="188"/>
      <c r="G121" s="96"/>
      <c r="H121" s="96"/>
      <c r="I121" s="96"/>
      <c r="J121" s="156"/>
      <c r="K121" s="96"/>
      <c r="L121" s="96"/>
      <c r="M121" s="96"/>
      <c r="N121" s="96"/>
      <c r="O121" s="96"/>
      <c r="P121" s="96"/>
    </row>
    <row r="122" spans="1:16" ht="19.5" customHeight="1">
      <c r="A122" s="149">
        <v>83082</v>
      </c>
      <c r="B122" s="188" t="s">
        <v>218</v>
      </c>
      <c r="C122" s="188"/>
      <c r="D122" s="188"/>
      <c r="E122" s="188"/>
      <c r="F122" s="188"/>
      <c r="G122" s="96"/>
      <c r="H122" s="96"/>
      <c r="I122" s="96"/>
      <c r="J122" s="156"/>
      <c r="K122" s="96"/>
      <c r="L122" s="96"/>
      <c r="M122" s="96"/>
      <c r="N122" s="96"/>
      <c r="O122" s="96"/>
      <c r="P122" s="96"/>
    </row>
    <row r="123" spans="1:16" ht="19.5" customHeight="1">
      <c r="A123" s="149">
        <v>83083</v>
      </c>
      <c r="B123" s="188" t="s">
        <v>219</v>
      </c>
      <c r="C123" s="188"/>
      <c r="D123" s="188"/>
      <c r="E123" s="188"/>
      <c r="F123" s="188"/>
      <c r="G123" s="96"/>
      <c r="H123" s="96"/>
      <c r="I123" s="96"/>
      <c r="J123" s="156"/>
      <c r="K123" s="96"/>
      <c r="L123" s="96"/>
      <c r="M123" s="96"/>
      <c r="N123" s="96"/>
      <c r="O123" s="96"/>
      <c r="P123" s="96"/>
    </row>
    <row r="124" spans="1:16" ht="19.5" customHeight="1">
      <c r="A124" s="149">
        <v>83084</v>
      </c>
      <c r="B124" s="188" t="s">
        <v>220</v>
      </c>
      <c r="C124" s="188"/>
      <c r="D124" s="188"/>
      <c r="E124" s="188"/>
      <c r="F124" s="188"/>
      <c r="G124" s="96"/>
      <c r="H124" s="96"/>
      <c r="I124" s="97"/>
      <c r="J124" s="157"/>
      <c r="K124" s="97"/>
      <c r="L124" s="97"/>
      <c r="M124" s="96"/>
      <c r="N124" s="96"/>
      <c r="O124" s="96"/>
      <c r="P124" s="96"/>
    </row>
    <row r="125" spans="1:16" ht="19.5" customHeight="1">
      <c r="A125" s="149">
        <v>83085</v>
      </c>
      <c r="B125" s="188" t="s">
        <v>221</v>
      </c>
      <c r="C125" s="188"/>
      <c r="D125" s="188"/>
      <c r="E125" s="188"/>
      <c r="F125" s="188"/>
      <c r="G125" s="97"/>
      <c r="H125" s="97"/>
      <c r="I125" s="97"/>
      <c r="J125" s="157"/>
      <c r="K125" s="97"/>
      <c r="L125" s="97"/>
      <c r="M125" s="97"/>
      <c r="N125" s="97"/>
      <c r="O125" s="97"/>
      <c r="P125" s="97"/>
    </row>
    <row r="126" spans="1:16" ht="19.5" customHeight="1">
      <c r="A126" s="149">
        <v>83086</v>
      </c>
      <c r="B126" s="188" t="s">
        <v>222</v>
      </c>
      <c r="C126" s="188"/>
      <c r="D126" s="188"/>
      <c r="E126" s="188"/>
      <c r="F126" s="188"/>
      <c r="G126" s="97"/>
      <c r="H126" s="97"/>
      <c r="I126" s="97"/>
      <c r="J126" s="157"/>
      <c r="K126" s="97"/>
      <c r="L126" s="97"/>
      <c r="M126" s="97"/>
      <c r="N126" s="97"/>
      <c r="O126" s="97"/>
      <c r="P126" s="97"/>
    </row>
    <row r="127" spans="1:16" ht="19.5" customHeight="1">
      <c r="A127" s="149">
        <v>83087</v>
      </c>
      <c r="B127" s="188" t="s">
        <v>223</v>
      </c>
      <c r="C127" s="188"/>
      <c r="D127" s="188"/>
      <c r="E127" s="188"/>
      <c r="F127" s="188"/>
      <c r="G127" s="97"/>
      <c r="H127" s="97"/>
      <c r="I127" s="97"/>
      <c r="J127" s="157"/>
      <c r="K127" s="97"/>
      <c r="L127" s="97"/>
      <c r="M127" s="97"/>
      <c r="N127" s="97"/>
      <c r="O127" s="97"/>
      <c r="P127" s="97"/>
    </row>
    <row r="128" spans="1:16" ht="19.5" customHeight="1">
      <c r="A128" s="149">
        <v>83088</v>
      </c>
      <c r="B128" s="188" t="s">
        <v>224</v>
      </c>
      <c r="C128" s="188"/>
      <c r="D128" s="188"/>
      <c r="E128" s="188"/>
      <c r="F128" s="188"/>
      <c r="G128" s="97"/>
      <c r="H128" s="97"/>
      <c r="I128" s="97"/>
      <c r="J128" s="157"/>
      <c r="K128" s="97"/>
      <c r="L128" s="97"/>
      <c r="M128" s="97"/>
      <c r="N128" s="97"/>
      <c r="O128" s="97"/>
      <c r="P128" s="97"/>
    </row>
    <row r="129" spans="1:16" ht="19.5" customHeight="1">
      <c r="A129" s="149">
        <v>83089</v>
      </c>
      <c r="B129" s="188" t="s">
        <v>250</v>
      </c>
      <c r="C129" s="188"/>
      <c r="D129" s="188"/>
      <c r="E129" s="188"/>
      <c r="F129" s="188"/>
      <c r="G129" s="97"/>
      <c r="H129" s="97"/>
      <c r="I129" s="97"/>
      <c r="J129" s="157"/>
      <c r="K129" s="97"/>
      <c r="L129" s="97"/>
      <c r="M129" s="97"/>
      <c r="N129" s="97"/>
      <c r="O129" s="97"/>
      <c r="P129" s="97"/>
    </row>
    <row r="130" spans="1:16" s="79" customFormat="1" ht="19.5" customHeight="1">
      <c r="A130" s="149">
        <v>83090</v>
      </c>
      <c r="B130" s="188" t="s">
        <v>225</v>
      </c>
      <c r="C130" s="188"/>
      <c r="D130" s="188"/>
      <c r="E130" s="188"/>
      <c r="F130" s="188"/>
      <c r="G130" s="96"/>
      <c r="H130" s="96"/>
      <c r="I130" s="96"/>
      <c r="J130" s="156"/>
      <c r="K130" s="96"/>
      <c r="L130" s="96"/>
      <c r="M130" s="96"/>
      <c r="N130" s="96"/>
      <c r="O130" s="96"/>
      <c r="P130" s="96"/>
    </row>
    <row r="131" spans="1:16" s="79" customFormat="1" ht="19.5" customHeight="1">
      <c r="A131" s="149">
        <v>83091</v>
      </c>
      <c r="B131" s="188" t="s">
        <v>251</v>
      </c>
      <c r="C131" s="188"/>
      <c r="D131" s="188"/>
      <c r="E131" s="188"/>
      <c r="F131" s="188"/>
      <c r="G131" s="96"/>
      <c r="H131" s="96"/>
      <c r="J131" s="158"/>
      <c r="M131" s="96"/>
      <c r="N131" s="96"/>
      <c r="O131" s="96"/>
      <c r="P131" s="96"/>
    </row>
    <row r="132" spans="1:16" s="80" customFormat="1" ht="19.5" customHeight="1">
      <c r="A132" s="149">
        <v>83092</v>
      </c>
      <c r="B132" s="188" t="s">
        <v>226</v>
      </c>
      <c r="C132" s="188"/>
      <c r="D132" s="188"/>
      <c r="E132" s="188"/>
      <c r="F132" s="188"/>
      <c r="G132" s="96"/>
      <c r="H132" s="96"/>
      <c r="J132" s="159"/>
      <c r="M132" s="96"/>
      <c r="N132" s="96"/>
      <c r="O132" s="96"/>
      <c r="P132" s="96"/>
    </row>
    <row r="133" spans="1:16" ht="19.5" customHeight="1">
      <c r="A133" s="149">
        <v>83093</v>
      </c>
      <c r="B133" s="188" t="s">
        <v>227</v>
      </c>
      <c r="C133" s="188"/>
      <c r="D133" s="188"/>
      <c r="E133" s="188"/>
      <c r="F133" s="188"/>
      <c r="G133" s="96"/>
      <c r="H133" s="96"/>
      <c r="I133" s="96"/>
      <c r="J133" s="156"/>
      <c r="K133" s="96"/>
      <c r="L133" s="96"/>
      <c r="M133" s="96"/>
      <c r="N133" s="96"/>
      <c r="O133" s="96"/>
      <c r="P133" s="96"/>
    </row>
    <row r="134" spans="1:16" ht="19.5" customHeight="1">
      <c r="A134" s="149">
        <v>83094</v>
      </c>
      <c r="B134" s="188" t="s">
        <v>228</v>
      </c>
      <c r="C134" s="188"/>
      <c r="D134" s="188"/>
      <c r="E134" s="188"/>
      <c r="F134" s="188"/>
      <c r="G134" s="96"/>
      <c r="H134" s="96"/>
      <c r="I134" s="96"/>
      <c r="J134" s="156"/>
      <c r="K134" s="96"/>
      <c r="L134" s="96"/>
      <c r="M134" s="96"/>
      <c r="N134" s="96"/>
      <c r="O134" s="96"/>
      <c r="P134" s="96"/>
    </row>
    <row r="135" spans="1:16" ht="19.5" customHeight="1">
      <c r="A135" s="149">
        <v>83095</v>
      </c>
      <c r="B135" s="188" t="s">
        <v>229</v>
      </c>
      <c r="C135" s="188"/>
      <c r="D135" s="188"/>
      <c r="E135" s="188"/>
      <c r="F135" s="188"/>
      <c r="G135" s="96"/>
      <c r="H135" s="96"/>
      <c r="I135" s="96"/>
      <c r="J135" s="156"/>
      <c r="K135" s="96"/>
      <c r="L135" s="96"/>
      <c r="M135" s="96"/>
      <c r="N135" s="96"/>
      <c r="O135" s="96"/>
      <c r="P135" s="96"/>
    </row>
    <row r="136" spans="1:16" ht="19.5" customHeight="1">
      <c r="A136" s="149">
        <v>83096</v>
      </c>
      <c r="B136" s="188" t="s">
        <v>230</v>
      </c>
      <c r="C136" s="188"/>
      <c r="D136" s="188"/>
      <c r="E136" s="188"/>
      <c r="F136" s="188"/>
      <c r="G136" s="96"/>
      <c r="H136" s="96"/>
      <c r="I136" s="96"/>
      <c r="J136" s="156"/>
      <c r="K136" s="96"/>
      <c r="L136" s="96"/>
      <c r="M136" s="96"/>
      <c r="N136" s="96"/>
      <c r="O136" s="96"/>
      <c r="P136" s="96"/>
    </row>
    <row r="137" spans="1:16" ht="19.5" customHeight="1">
      <c r="A137" s="149">
        <v>84001</v>
      </c>
      <c r="B137" s="188" t="s">
        <v>231</v>
      </c>
      <c r="C137" s="188"/>
      <c r="D137" s="188"/>
      <c r="E137" s="188"/>
      <c r="F137" s="188"/>
      <c r="G137" s="96"/>
      <c r="H137" s="96"/>
      <c r="I137" s="96"/>
      <c r="J137" s="152" t="s">
        <v>258</v>
      </c>
      <c r="K137" s="96"/>
      <c r="L137" s="96"/>
      <c r="M137" s="96"/>
      <c r="N137" s="96"/>
      <c r="O137" s="96"/>
      <c r="P137" s="96"/>
    </row>
    <row r="138" spans="1:16" ht="19.5" customHeight="1">
      <c r="A138" s="149">
        <v>84003</v>
      </c>
      <c r="B138" s="188" t="s">
        <v>232</v>
      </c>
      <c r="C138" s="188"/>
      <c r="D138" s="188"/>
      <c r="E138" s="188"/>
      <c r="F138" s="188"/>
      <c r="G138" s="96"/>
      <c r="H138" s="96"/>
      <c r="I138" s="96"/>
      <c r="J138" s="152"/>
      <c r="K138" s="96"/>
      <c r="L138" s="96"/>
      <c r="M138" s="96"/>
      <c r="N138" s="96"/>
      <c r="O138" s="96"/>
      <c r="P138" s="96"/>
    </row>
    <row r="139" spans="1:16" ht="19.5" customHeight="1">
      <c r="A139" s="149">
        <v>84004</v>
      </c>
      <c r="B139" s="188" t="s">
        <v>233</v>
      </c>
      <c r="C139" s="188"/>
      <c r="D139" s="188"/>
      <c r="E139" s="188"/>
      <c r="F139" s="188"/>
      <c r="G139" s="96"/>
      <c r="H139" s="96"/>
      <c r="I139" s="96"/>
      <c r="J139" s="152"/>
      <c r="K139" s="96"/>
      <c r="L139" s="96"/>
      <c r="M139" s="96"/>
      <c r="N139" s="96"/>
      <c r="O139" s="96"/>
      <c r="P139" s="96"/>
    </row>
    <row r="140" spans="1:16" ht="19.5" customHeight="1">
      <c r="A140" s="149">
        <v>84005</v>
      </c>
      <c r="B140" s="188" t="s">
        <v>234</v>
      </c>
      <c r="C140" s="188"/>
      <c r="D140" s="188"/>
      <c r="E140" s="188"/>
      <c r="F140" s="188"/>
      <c r="G140" s="96"/>
      <c r="H140" s="96"/>
      <c r="I140" s="97"/>
      <c r="J140" s="155"/>
      <c r="K140" s="97"/>
      <c r="L140" s="97"/>
      <c r="M140" s="96"/>
      <c r="N140" s="96"/>
      <c r="O140" s="96"/>
      <c r="P140" s="96"/>
    </row>
    <row r="141" spans="1:16" ht="19.5" customHeight="1">
      <c r="A141" s="149">
        <v>85001</v>
      </c>
      <c r="B141" s="188" t="s">
        <v>252</v>
      </c>
      <c r="C141" s="188"/>
      <c r="D141" s="188"/>
      <c r="E141" s="188"/>
      <c r="F141" s="188"/>
      <c r="G141" s="97"/>
      <c r="H141" s="97"/>
      <c r="I141" s="97"/>
      <c r="J141" s="157" t="s">
        <v>259</v>
      </c>
      <c r="K141" s="97"/>
      <c r="L141" s="97"/>
      <c r="M141" s="97"/>
      <c r="N141" s="97"/>
      <c r="O141" s="97"/>
      <c r="P141" s="97"/>
    </row>
    <row r="142" spans="1:16" ht="19.5" customHeight="1">
      <c r="A142" s="149">
        <v>85002</v>
      </c>
      <c r="B142" s="188" t="s">
        <v>235</v>
      </c>
      <c r="C142" s="188"/>
      <c r="D142" s="188"/>
      <c r="E142" s="188"/>
      <c r="F142" s="188"/>
      <c r="G142" s="97"/>
      <c r="H142" s="97"/>
      <c r="I142" s="97"/>
      <c r="J142" s="157"/>
      <c r="K142" s="97"/>
      <c r="L142" s="97"/>
      <c r="M142" s="97"/>
      <c r="N142" s="97"/>
      <c r="O142" s="97"/>
      <c r="P142" s="97"/>
    </row>
    <row r="143" spans="1:16" ht="19.5" customHeight="1">
      <c r="A143" s="149">
        <v>85003</v>
      </c>
      <c r="B143" s="188" t="s">
        <v>236</v>
      </c>
      <c r="C143" s="188"/>
      <c r="D143" s="188"/>
      <c r="E143" s="188"/>
      <c r="F143" s="188"/>
      <c r="G143" s="97"/>
      <c r="H143" s="97"/>
      <c r="I143" s="97"/>
      <c r="J143" s="157"/>
      <c r="K143" s="97"/>
      <c r="L143" s="97"/>
      <c r="M143" s="97"/>
      <c r="N143" s="97"/>
      <c r="O143" s="97"/>
      <c r="P143" s="97"/>
    </row>
    <row r="144" spans="1:16" ht="19.5" customHeight="1">
      <c r="A144" s="149">
        <v>85004</v>
      </c>
      <c r="B144" s="188" t="s">
        <v>237</v>
      </c>
      <c r="C144" s="188"/>
      <c r="D144" s="188"/>
      <c r="E144" s="188"/>
      <c r="F144" s="188"/>
      <c r="G144" s="97"/>
      <c r="H144" s="97"/>
      <c r="I144" s="97"/>
      <c r="J144" s="157"/>
      <c r="K144" s="97"/>
      <c r="L144" s="97"/>
      <c r="M144" s="97"/>
      <c r="N144" s="97"/>
      <c r="O144" s="97"/>
      <c r="P144" s="97"/>
    </row>
    <row r="145" spans="1:16" ht="19.5" customHeight="1">
      <c r="A145" s="149">
        <v>85005</v>
      </c>
      <c r="B145" s="188" t="s">
        <v>238</v>
      </c>
      <c r="C145" s="188"/>
      <c r="D145" s="188"/>
      <c r="E145" s="188"/>
      <c r="F145" s="188"/>
      <c r="G145" s="97"/>
      <c r="H145" s="97"/>
      <c r="I145" s="97"/>
      <c r="J145" s="157"/>
      <c r="K145" s="97"/>
      <c r="L145" s="97"/>
      <c r="M145" s="97"/>
      <c r="N145" s="97"/>
      <c r="O145" s="97"/>
      <c r="P145" s="97"/>
    </row>
    <row r="146" spans="1:16" ht="19.5" customHeight="1">
      <c r="A146" s="150">
        <v>85006</v>
      </c>
      <c r="B146" s="188" t="s">
        <v>253</v>
      </c>
      <c r="C146" s="188"/>
      <c r="D146" s="188"/>
      <c r="E146" s="188"/>
      <c r="F146" s="188"/>
      <c r="G146" s="97"/>
      <c r="H146" s="97"/>
      <c r="I146" s="97"/>
      <c r="J146" s="157"/>
      <c r="K146" s="97"/>
      <c r="L146" s="97"/>
      <c r="M146" s="97"/>
      <c r="N146" s="97"/>
      <c r="O146" s="97"/>
      <c r="P146" s="97"/>
    </row>
    <row r="147" spans="1:16" ht="19.5" customHeight="1">
      <c r="A147" s="151">
        <v>85008</v>
      </c>
      <c r="B147" s="188" t="s">
        <v>254</v>
      </c>
      <c r="C147" s="188"/>
      <c r="D147" s="188"/>
      <c r="E147" s="188"/>
      <c r="F147" s="188"/>
      <c r="J147" s="160"/>
    </row>
    <row r="148" spans="1:16" ht="19.5" customHeight="1">
      <c r="A148" s="151">
        <v>85009</v>
      </c>
      <c r="B148" s="188" t="s">
        <v>255</v>
      </c>
      <c r="C148" s="188"/>
      <c r="D148" s="188"/>
      <c r="E148" s="188"/>
      <c r="F148" s="188"/>
      <c r="J148" s="160"/>
    </row>
    <row r="149" spans="1:16" ht="19.5" customHeight="1">
      <c r="A149" s="151">
        <v>85010</v>
      </c>
      <c r="B149" s="188" t="s">
        <v>239</v>
      </c>
      <c r="C149" s="188"/>
      <c r="D149" s="188"/>
      <c r="E149" s="188"/>
      <c r="F149" s="188"/>
      <c r="J149" s="160"/>
    </row>
  </sheetData>
  <sheetProtection algorithmName="SHA-512" hashValue="SGtGSz5rll2gqOjS82DUBluLr1pbX9saceo9wP1ZKoM7Ts5yUX3DQ6CT12+1zKl6QP3zPIS1mccI7JFUo0iUhg==" saltValue="Mh01T+EFkU5QIYiXqb3sDA==" spinCount="100000" sheet="1" objects="1" scenarios="1" autoFilter="0"/>
  <autoFilter ref="A18:F18">
    <filterColumn colId="1" showButton="0"/>
    <filterColumn colId="2" showButton="0"/>
    <filterColumn colId="3" showButton="0"/>
    <filterColumn colId="4" showButton="0"/>
  </autoFilter>
  <mergeCells count="138">
    <mergeCell ref="B132:F132"/>
    <mergeCell ref="B133:F133"/>
    <mergeCell ref="B134:F134"/>
    <mergeCell ref="B135:F135"/>
    <mergeCell ref="B120:F120"/>
    <mergeCell ref="B121:F121"/>
    <mergeCell ref="B122:F122"/>
    <mergeCell ref="B123:F123"/>
    <mergeCell ref="B124:F124"/>
    <mergeCell ref="B125:F125"/>
    <mergeCell ref="B126:F126"/>
    <mergeCell ref="B127:F127"/>
    <mergeCell ref="B128:F128"/>
    <mergeCell ref="B48:F48"/>
    <mergeCell ref="B100:F100"/>
    <mergeCell ref="B101:F101"/>
    <mergeCell ref="B102:F102"/>
    <mergeCell ref="B103:F103"/>
    <mergeCell ref="B104:F104"/>
    <mergeCell ref="B49:F49"/>
    <mergeCell ref="B50:F50"/>
    <mergeCell ref="B51:F51"/>
    <mergeCell ref="B52:F52"/>
    <mergeCell ref="B53:F53"/>
    <mergeCell ref="B54:F54"/>
    <mergeCell ref="B55:F55"/>
    <mergeCell ref="B56:F56"/>
    <mergeCell ref="B57:F57"/>
    <mergeCell ref="B64:F64"/>
    <mergeCell ref="B65:F65"/>
    <mergeCell ref="B66:F66"/>
    <mergeCell ref="B67:F67"/>
    <mergeCell ref="B68:F68"/>
    <mergeCell ref="B69:F69"/>
    <mergeCell ref="B70:F70"/>
    <mergeCell ref="B71:F71"/>
    <mergeCell ref="B72:F72"/>
    <mergeCell ref="B11:O11"/>
    <mergeCell ref="B8:O9"/>
    <mergeCell ref="B13:O13"/>
    <mergeCell ref="B15:O15"/>
    <mergeCell ref="C6:D6"/>
    <mergeCell ref="A17:P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58:F58"/>
    <mergeCell ref="B59:F59"/>
    <mergeCell ref="B60:F60"/>
    <mergeCell ref="B61:F61"/>
    <mergeCell ref="B62:F62"/>
    <mergeCell ref="B63:F63"/>
    <mergeCell ref="B33:F33"/>
    <mergeCell ref="B34:F34"/>
    <mergeCell ref="B35:F35"/>
    <mergeCell ref="B36:F36"/>
    <mergeCell ref="B40:F40"/>
    <mergeCell ref="B41:F41"/>
    <mergeCell ref="B42:F42"/>
    <mergeCell ref="B43:F43"/>
    <mergeCell ref="B44:F44"/>
    <mergeCell ref="B37:F37"/>
    <mergeCell ref="B38:F38"/>
    <mergeCell ref="B39:F39"/>
    <mergeCell ref="B45:F45"/>
    <mergeCell ref="B46:F46"/>
    <mergeCell ref="B47:F47"/>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B97:F97"/>
    <mergeCell ref="B98:F98"/>
    <mergeCell ref="B99:F99"/>
    <mergeCell ref="B114:F114"/>
    <mergeCell ref="B115:F115"/>
    <mergeCell ref="B116:F116"/>
    <mergeCell ref="B117:F117"/>
    <mergeCell ref="B118:F118"/>
    <mergeCell ref="B119:F119"/>
    <mergeCell ref="B129:F129"/>
    <mergeCell ref="B130:F130"/>
    <mergeCell ref="B131:F131"/>
    <mergeCell ref="B105:F105"/>
    <mergeCell ref="B106:F106"/>
    <mergeCell ref="B107:F107"/>
    <mergeCell ref="B108:F108"/>
    <mergeCell ref="B109:F109"/>
    <mergeCell ref="B110:F110"/>
    <mergeCell ref="B111:F111"/>
    <mergeCell ref="B112:F112"/>
    <mergeCell ref="B113:F113"/>
    <mergeCell ref="B149:F149"/>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s>
  <phoneticPr fontId="2"/>
  <dataValidations count="1">
    <dataValidation imeMode="off" allowBlank="1" showInputMessage="1" showErrorMessage="1" sqref="C6:D6"/>
  </dataValidations>
  <pageMargins left="0.70866141732283472" right="0.70866141732283472" top="0.74803149606299213" bottom="0.74803149606299213" header="0.31496062992125984" footer="0.31496062992125984"/>
  <pageSetup paperSize="9" scale="46" fitToWidth="0" fitToHeight="2"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H44"/>
  <sheetViews>
    <sheetView showZeros="0" view="pageBreakPreview" zoomScale="70" zoomScaleNormal="85" zoomScaleSheetLayoutView="70" workbookViewId="0">
      <selection activeCell="R7" sqref="R7"/>
    </sheetView>
  </sheetViews>
  <sheetFormatPr defaultRowHeight="18.75"/>
  <cols>
    <col min="1" max="1" width="2.875" style="8" customWidth="1"/>
    <col min="2" max="2" width="3.5" style="8" customWidth="1"/>
    <col min="3" max="3" width="4" style="8" customWidth="1"/>
    <col min="4" max="4" width="2" style="8" customWidth="1"/>
    <col min="5" max="5" width="7.75" style="8" customWidth="1"/>
    <col min="6" max="6" width="4.25" style="8" customWidth="1"/>
    <col min="7" max="7" width="4.75" style="8" customWidth="1"/>
    <col min="8" max="8" width="5.625" style="8" customWidth="1"/>
    <col min="9" max="9" width="10" style="8" customWidth="1"/>
    <col min="10" max="12" width="7.5" style="8" customWidth="1"/>
    <col min="13" max="14" width="8.875" style="8" customWidth="1"/>
    <col min="15" max="21" width="7.5" style="8" customWidth="1"/>
    <col min="22" max="23" width="2.875" style="8" customWidth="1"/>
    <col min="24" max="24" width="9" style="8"/>
    <col min="25" max="33" width="4.375" style="8" customWidth="1"/>
    <col min="34" max="16384" width="9" style="8"/>
  </cols>
  <sheetData>
    <row r="1" spans="1:25" ht="48" customHeight="1">
      <c r="T1" s="212">
        <f>一番最初に入力!C6</f>
        <v>0</v>
      </c>
      <c r="U1" s="212"/>
    </row>
    <row r="2" spans="1:25" s="9" customFormat="1" ht="26.25" customHeight="1">
      <c r="A2" s="213" t="s">
        <v>6</v>
      </c>
      <c r="B2" s="213"/>
      <c r="C2" s="213"/>
      <c r="D2" s="213"/>
      <c r="E2" s="213"/>
      <c r="F2" s="213"/>
      <c r="G2" s="213"/>
      <c r="H2" s="213"/>
      <c r="I2" s="213"/>
      <c r="J2" s="213"/>
      <c r="K2" s="213"/>
      <c r="L2" s="213"/>
      <c r="M2" s="213"/>
      <c r="N2" s="213"/>
      <c r="O2" s="213"/>
      <c r="P2" s="213"/>
      <c r="Q2" s="213"/>
      <c r="R2" s="213"/>
      <c r="S2" s="213"/>
      <c r="T2" s="213"/>
      <c r="U2" s="213"/>
      <c r="V2" s="213"/>
      <c r="W2" s="213"/>
    </row>
    <row r="3" spans="1:25" ht="30" customHeight="1">
      <c r="B3" s="10" t="s">
        <v>74</v>
      </c>
      <c r="C3" s="10"/>
      <c r="D3" s="10"/>
      <c r="E3" s="10"/>
      <c r="F3" s="10"/>
      <c r="G3" s="10"/>
      <c r="Y3" s="11" t="s">
        <v>7</v>
      </c>
    </row>
    <row r="4" spans="1:25" ht="27" customHeight="1">
      <c r="A4" s="1"/>
      <c r="B4" s="214"/>
      <c r="C4" s="214"/>
      <c r="D4" s="214"/>
      <c r="E4" s="214"/>
      <c r="F4" s="214"/>
      <c r="G4" s="214"/>
      <c r="H4" s="12"/>
      <c r="I4" s="12"/>
      <c r="J4" s="12"/>
      <c r="K4" s="12"/>
      <c r="L4" s="12"/>
      <c r="M4" s="12"/>
      <c r="N4" s="12"/>
      <c r="O4" s="12"/>
      <c r="P4" s="12"/>
      <c r="Q4" s="12"/>
      <c r="R4" s="12"/>
      <c r="S4" s="12"/>
      <c r="T4" s="12"/>
      <c r="U4" s="12"/>
      <c r="Y4" s="11" t="s">
        <v>8</v>
      </c>
    </row>
    <row r="5" spans="1:25" ht="41.25" customHeight="1">
      <c r="A5" s="215" t="s">
        <v>109</v>
      </c>
      <c r="B5" s="215"/>
      <c r="C5" s="215"/>
      <c r="D5" s="215"/>
      <c r="E5" s="215"/>
      <c r="F5" s="215"/>
      <c r="G5" s="215"/>
      <c r="H5" s="215"/>
      <c r="I5" s="215"/>
      <c r="J5" s="215"/>
      <c r="K5" s="215"/>
      <c r="L5" s="215"/>
      <c r="M5" s="215"/>
      <c r="N5" s="215"/>
      <c r="O5" s="215"/>
      <c r="P5" s="215"/>
      <c r="Q5" s="215"/>
      <c r="R5" s="215"/>
      <c r="S5" s="215"/>
      <c r="T5" s="215"/>
      <c r="U5" s="215"/>
      <c r="V5" s="215"/>
      <c r="W5" s="215"/>
    </row>
    <row r="6" spans="1:25" ht="59.25" customHeight="1">
      <c r="A6" s="13"/>
      <c r="B6" s="13"/>
      <c r="C6" s="13"/>
      <c r="D6" s="13"/>
      <c r="E6" s="13"/>
      <c r="F6" s="13"/>
      <c r="G6" s="12"/>
      <c r="H6" s="12"/>
      <c r="I6" s="12"/>
      <c r="J6" s="12"/>
      <c r="K6" s="12"/>
      <c r="L6" s="12"/>
      <c r="M6" s="12"/>
      <c r="N6" s="12"/>
      <c r="O6" s="12"/>
      <c r="P6" s="12"/>
      <c r="Q6" s="12"/>
      <c r="R6" s="12"/>
      <c r="S6" s="12"/>
      <c r="T6" s="12"/>
      <c r="U6" s="12"/>
    </row>
    <row r="7" spans="1:25" ht="23.25" customHeight="1">
      <c r="A7" s="14"/>
      <c r="B7" s="14"/>
      <c r="C7" s="14"/>
      <c r="D7" s="14"/>
      <c r="E7" s="14"/>
      <c r="F7" s="14"/>
      <c r="G7" s="12"/>
      <c r="H7" s="14"/>
      <c r="I7" s="14"/>
      <c r="J7" s="14"/>
      <c r="K7" s="14"/>
      <c r="L7" s="14"/>
      <c r="M7" s="14"/>
      <c r="N7" s="12"/>
      <c r="O7" s="15" t="s">
        <v>9</v>
      </c>
      <c r="P7" s="67" t="s">
        <v>110</v>
      </c>
      <c r="Q7" s="16" t="s">
        <v>10</v>
      </c>
      <c r="R7" s="67"/>
      <c r="S7" s="16" t="s">
        <v>11</v>
      </c>
      <c r="T7" s="67"/>
      <c r="U7" s="16" t="s">
        <v>12</v>
      </c>
      <c r="V7" s="12"/>
      <c r="W7" s="12"/>
    </row>
    <row r="8" spans="1:25" ht="40.5" customHeight="1">
      <c r="A8" s="1"/>
      <c r="B8" s="216" t="s">
        <v>13</v>
      </c>
      <c r="C8" s="216"/>
      <c r="D8" s="216"/>
      <c r="E8" s="216"/>
      <c r="F8" s="216"/>
      <c r="G8" s="216"/>
      <c r="H8" s="216"/>
      <c r="I8" s="216"/>
      <c r="J8" s="128"/>
      <c r="K8" s="128"/>
      <c r="L8" s="128"/>
      <c r="M8" s="17"/>
      <c r="N8" s="17"/>
      <c r="O8" s="17"/>
      <c r="P8" s="17"/>
      <c r="Q8" s="17"/>
      <c r="R8" s="17"/>
      <c r="S8" s="17"/>
      <c r="T8" s="17"/>
      <c r="U8" s="17"/>
    </row>
    <row r="9" spans="1:25" ht="24" hidden="1" customHeight="1">
      <c r="A9" s="13"/>
      <c r="B9" s="18"/>
      <c r="C9" s="18"/>
      <c r="D9" s="18"/>
      <c r="E9" s="18"/>
      <c r="F9" s="18"/>
      <c r="G9" s="17"/>
      <c r="H9" s="17"/>
      <c r="I9" s="17"/>
      <c r="J9" s="17"/>
      <c r="K9" s="15" t="s">
        <v>14</v>
      </c>
      <c r="L9" s="15"/>
      <c r="M9" s="217" t="str">
        <f>IFERROR(VLOOKUP(一番最初に入力!C6,【適宜更新してください】法人情報!A:F,2,0)," ")</f>
        <v xml:space="preserve"> </v>
      </c>
      <c r="N9" s="217"/>
      <c r="O9" s="217"/>
      <c r="P9" s="217"/>
      <c r="Q9" s="217"/>
      <c r="R9" s="217"/>
      <c r="S9" s="217"/>
      <c r="T9" s="217"/>
      <c r="U9" s="17" t="s">
        <v>15</v>
      </c>
    </row>
    <row r="10" spans="1:25" ht="24" hidden="1" customHeight="1">
      <c r="A10" s="13"/>
      <c r="B10" s="18"/>
      <c r="C10" s="18"/>
      <c r="D10" s="18"/>
      <c r="E10" s="18"/>
      <c r="F10" s="18"/>
      <c r="G10" s="17"/>
      <c r="H10" s="17"/>
      <c r="I10" s="17"/>
      <c r="J10" s="17"/>
      <c r="K10" s="19" t="s">
        <v>16</v>
      </c>
      <c r="L10" s="19"/>
      <c r="M10" s="217" t="str">
        <f>IFERROR(VLOOKUP(一番最初に入力!C6,【適宜更新してください】法人情報!A:F,3,0)," ")</f>
        <v xml:space="preserve"> </v>
      </c>
      <c r="N10" s="218"/>
      <c r="O10" s="218"/>
      <c r="P10" s="218"/>
      <c r="Q10" s="218"/>
      <c r="R10" s="218"/>
      <c r="S10" s="218"/>
      <c r="T10" s="218"/>
      <c r="U10" s="20" t="s">
        <v>15</v>
      </c>
    </row>
    <row r="11" spans="1:25" ht="24" customHeight="1">
      <c r="A11" s="2"/>
      <c r="B11" s="128"/>
      <c r="C11" s="128"/>
      <c r="D11" s="128"/>
      <c r="E11" s="128"/>
      <c r="F11" s="128"/>
      <c r="G11" s="128"/>
      <c r="H11" s="128"/>
      <c r="I11" s="128"/>
      <c r="J11" s="128"/>
      <c r="K11" s="219" t="s">
        <v>17</v>
      </c>
      <c r="L11" s="219"/>
      <c r="M11" s="219" t="s">
        <v>79</v>
      </c>
      <c r="N11" s="219"/>
      <c r="O11" s="211" t="str">
        <f>IFERROR(VLOOKUP(一番最初に入力!C6,【適宜更新してください】法人情報!A:F,4,0)," ")</f>
        <v xml:space="preserve"> </v>
      </c>
      <c r="P11" s="211"/>
      <c r="Q11" s="211"/>
      <c r="R11" s="211"/>
      <c r="S11" s="211"/>
      <c r="T11" s="211"/>
      <c r="U11" s="211"/>
      <c r="V11" s="2" t="s">
        <v>18</v>
      </c>
      <c r="W11" s="2" t="s">
        <v>18</v>
      </c>
      <c r="X11" s="2"/>
      <c r="Y11" s="2"/>
    </row>
    <row r="12" spans="1:25" ht="24" customHeight="1">
      <c r="A12" s="2"/>
      <c r="B12" s="128"/>
      <c r="C12" s="128"/>
      <c r="D12" s="128"/>
      <c r="E12" s="128"/>
      <c r="F12" s="128"/>
      <c r="G12" s="128"/>
      <c r="H12" s="128"/>
      <c r="I12" s="128"/>
      <c r="J12" s="128"/>
      <c r="K12" s="219"/>
      <c r="L12" s="219"/>
      <c r="M12" s="219" t="s">
        <v>19</v>
      </c>
      <c r="N12" s="219"/>
      <c r="O12" s="211" t="str">
        <f>IFERROR(VLOOKUP(一番最初に入力!C6,【適宜更新してください】法人情報!A:F,5,0)," ")&amp;""</f>
        <v xml:space="preserve"> </v>
      </c>
      <c r="P12" s="211"/>
      <c r="Q12" s="211"/>
      <c r="R12" s="211"/>
      <c r="S12" s="211"/>
      <c r="T12" s="211"/>
      <c r="U12" s="211"/>
      <c r="V12" s="2" t="s">
        <v>20</v>
      </c>
      <c r="W12" s="2" t="s">
        <v>20</v>
      </c>
      <c r="X12" s="2"/>
      <c r="Y12" s="2"/>
    </row>
    <row r="13" spans="1:25" ht="24" customHeight="1">
      <c r="A13" s="2"/>
      <c r="B13" s="128"/>
      <c r="C13" s="128"/>
      <c r="D13" s="128"/>
      <c r="E13" s="128"/>
      <c r="F13" s="128"/>
      <c r="G13" s="128"/>
      <c r="H13" s="128"/>
      <c r="I13" s="128"/>
      <c r="J13" s="128"/>
      <c r="K13" s="219"/>
      <c r="L13" s="219"/>
      <c r="M13" s="209" t="s">
        <v>21</v>
      </c>
      <c r="N13" s="209"/>
      <c r="O13" s="211" t="str">
        <f>IFERROR(VLOOKUP(一番最初に入力!C6,【適宜更新してください】法人情報!A:H,8,0)," ")</f>
        <v xml:space="preserve"> </v>
      </c>
      <c r="P13" s="211"/>
      <c r="Q13" s="211"/>
      <c r="R13" s="211"/>
      <c r="S13" s="211"/>
      <c r="T13" s="21" t="s">
        <v>22</v>
      </c>
      <c r="U13" s="128"/>
      <c r="V13" s="2"/>
      <c r="W13" s="2"/>
      <c r="X13" s="2"/>
      <c r="Y13" s="2"/>
    </row>
    <row r="14" spans="1:25" ht="23.25" customHeight="1">
      <c r="A14" s="2"/>
      <c r="B14" s="2"/>
      <c r="C14" s="2"/>
      <c r="D14" s="2"/>
      <c r="E14" s="2"/>
      <c r="F14" s="2"/>
      <c r="G14" s="2"/>
      <c r="H14" s="2"/>
      <c r="I14" s="2"/>
      <c r="J14" s="2"/>
      <c r="K14" s="2"/>
      <c r="L14" s="2"/>
      <c r="M14" s="205"/>
      <c r="N14" s="205"/>
      <c r="O14" s="2"/>
      <c r="P14" s="2"/>
      <c r="Q14" s="2"/>
      <c r="R14" s="2"/>
      <c r="S14" s="2"/>
      <c r="T14" s="2"/>
      <c r="U14" s="2"/>
      <c r="V14" s="2"/>
      <c r="W14" s="2"/>
      <c r="X14" s="2"/>
      <c r="Y14" s="2"/>
    </row>
    <row r="15" spans="1:25" ht="42.75" customHeight="1">
      <c r="A15" s="2"/>
      <c r="B15" s="2"/>
      <c r="C15" s="2"/>
      <c r="D15" s="2"/>
      <c r="E15" s="2"/>
      <c r="F15" s="2"/>
      <c r="G15" s="2"/>
      <c r="H15" s="2"/>
      <c r="I15" s="2"/>
      <c r="J15" s="2"/>
      <c r="K15" s="2"/>
      <c r="L15" s="2"/>
      <c r="M15" s="2"/>
      <c r="N15" s="2"/>
      <c r="O15" s="2"/>
      <c r="P15" s="2"/>
      <c r="Q15" s="2"/>
      <c r="R15" s="2"/>
      <c r="S15" s="2"/>
      <c r="T15" s="2"/>
      <c r="U15" s="2"/>
      <c r="V15" s="2"/>
      <c r="W15" s="2"/>
      <c r="X15" s="2"/>
      <c r="Y15" s="2"/>
    </row>
    <row r="16" spans="1:25" ht="27" customHeight="1">
      <c r="C16" s="206" t="s">
        <v>116</v>
      </c>
      <c r="D16" s="206"/>
      <c r="E16" s="206"/>
      <c r="F16" s="206"/>
      <c r="G16" s="206"/>
      <c r="H16" s="206"/>
      <c r="I16" s="206"/>
      <c r="J16" s="206"/>
      <c r="K16" s="206"/>
      <c r="L16" s="206"/>
      <c r="M16" s="206"/>
      <c r="N16" s="206"/>
      <c r="O16" s="206"/>
      <c r="P16" s="206"/>
      <c r="Q16" s="206"/>
      <c r="R16" s="206"/>
      <c r="S16" s="206"/>
      <c r="T16" s="206"/>
      <c r="U16" s="206"/>
    </row>
    <row r="17" spans="1:34" ht="27" customHeight="1">
      <c r="A17" s="22"/>
      <c r="B17" s="22"/>
      <c r="C17" s="206"/>
      <c r="D17" s="206"/>
      <c r="E17" s="206"/>
      <c r="F17" s="206"/>
      <c r="G17" s="206"/>
      <c r="H17" s="206"/>
      <c r="I17" s="206"/>
      <c r="J17" s="206"/>
      <c r="K17" s="206"/>
      <c r="L17" s="206"/>
      <c r="M17" s="206"/>
      <c r="N17" s="206"/>
      <c r="O17" s="206"/>
      <c r="P17" s="206"/>
      <c r="Q17" s="206"/>
      <c r="R17" s="206"/>
      <c r="S17" s="206"/>
      <c r="T17" s="206"/>
      <c r="U17" s="206"/>
    </row>
    <row r="18" spans="1:34" ht="27" customHeight="1">
      <c r="A18" s="22"/>
      <c r="B18" s="22"/>
      <c r="C18" s="129"/>
      <c r="D18" s="129"/>
      <c r="E18" s="129"/>
      <c r="F18" s="129"/>
      <c r="G18" s="129"/>
      <c r="H18" s="129"/>
      <c r="I18" s="129"/>
      <c r="J18" s="129"/>
      <c r="K18" s="129"/>
      <c r="L18" s="129"/>
      <c r="M18" s="129"/>
      <c r="N18" s="129"/>
      <c r="O18" s="129"/>
      <c r="P18" s="129"/>
      <c r="Q18" s="129"/>
      <c r="R18" s="129"/>
      <c r="S18" s="129"/>
      <c r="T18" s="129"/>
      <c r="U18" s="129"/>
    </row>
    <row r="19" spans="1:34" ht="34.5" customHeight="1">
      <c r="A19" s="207" t="s">
        <v>23</v>
      </c>
      <c r="B19" s="207"/>
      <c r="C19" s="207"/>
      <c r="D19" s="207"/>
      <c r="E19" s="207"/>
      <c r="F19" s="207"/>
      <c r="G19" s="207"/>
      <c r="H19" s="207"/>
      <c r="I19" s="207"/>
      <c r="J19" s="207"/>
      <c r="K19" s="207"/>
      <c r="L19" s="207"/>
      <c r="M19" s="207"/>
      <c r="N19" s="207"/>
      <c r="O19" s="207"/>
      <c r="P19" s="207"/>
      <c r="Q19" s="207"/>
      <c r="R19" s="207"/>
      <c r="S19" s="207"/>
      <c r="T19" s="207"/>
      <c r="U19" s="207"/>
      <c r="V19" s="207"/>
      <c r="W19" s="207"/>
    </row>
    <row r="20" spans="1:34" ht="27" customHeight="1">
      <c r="A20" s="22"/>
      <c r="B20" s="22"/>
      <c r="C20" s="129"/>
      <c r="D20" s="129"/>
      <c r="E20" s="129"/>
      <c r="F20" s="129"/>
      <c r="G20" s="129"/>
      <c r="H20" s="129"/>
      <c r="I20" s="129"/>
      <c r="J20" s="129"/>
      <c r="K20" s="129"/>
      <c r="L20" s="129"/>
      <c r="M20" s="129"/>
      <c r="N20" s="129"/>
      <c r="O20" s="129"/>
      <c r="P20" s="129"/>
      <c r="Q20" s="129"/>
      <c r="R20" s="129"/>
      <c r="S20" s="129"/>
      <c r="T20" s="129"/>
      <c r="U20" s="129"/>
    </row>
    <row r="21" spans="1:34" ht="27" customHeight="1">
      <c r="A21" s="130"/>
      <c r="B21" s="130"/>
      <c r="C21" s="130"/>
      <c r="D21" s="100" t="s">
        <v>24</v>
      </c>
      <c r="E21" s="100"/>
      <c r="F21" s="130"/>
      <c r="G21" s="130"/>
      <c r="H21" s="130"/>
      <c r="I21" s="130"/>
      <c r="J21" s="208" t="str">
        <f>IFERROR(VLOOKUP(一番最初に入力!C6,【適宜更新してください】法人情報!A:F,2,0)," ")</f>
        <v xml:space="preserve"> </v>
      </c>
      <c r="K21" s="208"/>
      <c r="L21" s="208"/>
      <c r="M21" s="208"/>
      <c r="N21" s="208"/>
      <c r="O21" s="208"/>
      <c r="P21" s="130"/>
      <c r="Q21" s="130"/>
      <c r="R21" s="130"/>
      <c r="S21" s="130"/>
      <c r="T21" s="130"/>
      <c r="U21" s="130"/>
      <c r="V21" s="130"/>
      <c r="W21" s="130"/>
    </row>
    <row r="22" spans="1:34" ht="10.5" customHeight="1">
      <c r="A22" s="130"/>
      <c r="B22" s="130"/>
      <c r="C22" s="130"/>
      <c r="D22" s="130"/>
      <c r="E22" s="130"/>
      <c r="F22" s="130"/>
      <c r="G22" s="130"/>
      <c r="H22" s="130"/>
      <c r="I22" s="130"/>
      <c r="J22" s="130"/>
      <c r="K22" s="130"/>
      <c r="L22" s="130"/>
      <c r="M22" s="130"/>
      <c r="N22" s="130"/>
      <c r="O22" s="130"/>
      <c r="P22" s="130"/>
      <c r="Q22" s="130"/>
      <c r="R22" s="130"/>
      <c r="S22" s="130"/>
      <c r="T22" s="130"/>
      <c r="U22" s="130"/>
      <c r="V22" s="130"/>
      <c r="W22" s="130"/>
    </row>
    <row r="23" spans="1:34" ht="10.5" customHeight="1">
      <c r="A23" s="22"/>
      <c r="B23" s="22"/>
      <c r="C23" s="22"/>
      <c r="D23" s="130"/>
      <c r="E23" s="130"/>
      <c r="F23" s="130"/>
      <c r="G23" s="17"/>
      <c r="H23" s="12"/>
      <c r="I23" s="12"/>
      <c r="J23" s="12"/>
      <c r="K23" s="12"/>
      <c r="L23" s="12"/>
      <c r="M23" s="12"/>
      <c r="N23" s="12"/>
      <c r="O23" s="12"/>
      <c r="P23" s="12"/>
      <c r="Q23" s="12"/>
      <c r="R23" s="12"/>
      <c r="S23" s="12"/>
      <c r="T23" s="12"/>
      <c r="U23" s="12"/>
      <c r="V23" s="23"/>
      <c r="W23" s="23"/>
      <c r="X23" s="23"/>
      <c r="Y23" s="23"/>
    </row>
    <row r="24" spans="1:34" s="24" customFormat="1" ht="24.95" customHeight="1">
      <c r="D24" s="209" t="s">
        <v>25</v>
      </c>
      <c r="E24" s="209"/>
      <c r="F24" s="209"/>
      <c r="G24" s="209"/>
      <c r="H24" s="209"/>
      <c r="I24" s="209"/>
      <c r="J24" s="210" t="str">
        <f>IFERROR(VLOOKUP(一番最初に入力!C6,【適宜更新してください】法人情報!A:F,3,0)," ")</f>
        <v xml:space="preserve"> </v>
      </c>
      <c r="K24" s="210"/>
      <c r="L24" s="210"/>
      <c r="M24" s="210"/>
      <c r="N24" s="210"/>
      <c r="O24" s="210"/>
      <c r="P24" s="23"/>
      <c r="Q24" s="3"/>
      <c r="R24" s="3"/>
      <c r="S24" s="3"/>
      <c r="T24" s="3"/>
      <c r="U24" s="3"/>
      <c r="V24" s="25"/>
      <c r="W24" s="25"/>
      <c r="X24" s="25"/>
    </row>
    <row r="25" spans="1:34" ht="10.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row>
    <row r="26" spans="1:34" ht="10.5" customHeight="1">
      <c r="A26" s="22"/>
      <c r="B26" s="22"/>
      <c r="C26" s="22"/>
      <c r="D26" s="130"/>
      <c r="E26" s="130"/>
      <c r="F26" s="130"/>
      <c r="G26" s="17"/>
      <c r="H26" s="12"/>
      <c r="I26" s="12"/>
      <c r="J26" s="12"/>
      <c r="K26" s="12"/>
      <c r="L26" s="12"/>
      <c r="M26" s="12"/>
      <c r="N26" s="12"/>
      <c r="O26" s="12"/>
      <c r="P26" s="12"/>
      <c r="Q26" s="12"/>
      <c r="R26" s="12"/>
      <c r="S26" s="12"/>
      <c r="T26" s="12"/>
      <c r="U26" s="12"/>
      <c r="V26" s="23"/>
      <c r="W26" s="23"/>
      <c r="X26" s="23"/>
      <c r="Y26" s="23"/>
      <c r="Z26" s="8" t="s">
        <v>90</v>
      </c>
      <c r="AA26" s="8" t="s">
        <v>91</v>
      </c>
      <c r="AB26" s="8" t="s">
        <v>92</v>
      </c>
      <c r="AC26" s="8" t="s">
        <v>93</v>
      </c>
      <c r="AD26" s="8" t="s">
        <v>94</v>
      </c>
      <c r="AE26" s="8" t="s">
        <v>95</v>
      </c>
      <c r="AF26" s="8" t="s">
        <v>96</v>
      </c>
      <c r="AG26" s="8" t="s">
        <v>97</v>
      </c>
      <c r="AH26" s="8" t="s">
        <v>98</v>
      </c>
    </row>
    <row r="27" spans="1:34" s="24" customFormat="1" ht="39.75" customHeight="1">
      <c r="D27" s="100" t="s">
        <v>26</v>
      </c>
      <c r="E27" s="100"/>
      <c r="F27" s="127"/>
      <c r="G27" s="127"/>
      <c r="H27" s="87"/>
      <c r="I27" s="86"/>
      <c r="J27" s="98" t="s">
        <v>27</v>
      </c>
      <c r="K27" s="198" t="str">
        <f>IFERROR(IF(T40="OK",(ROUNDDOWN(L30*S30*S37/12,-2))+(ROUNDDOWN(L31*S31*S37/12,-2)),""),0)</f>
        <v/>
      </c>
      <c r="L27" s="198"/>
      <c r="M27" s="198"/>
      <c r="N27" s="198"/>
      <c r="O27" s="99" t="s">
        <v>28</v>
      </c>
      <c r="P27" s="101"/>
      <c r="Q27" s="29"/>
      <c r="R27" s="29"/>
      <c r="S27" s="29"/>
      <c r="T27" s="29"/>
      <c r="U27" s="29"/>
      <c r="V27" s="26"/>
      <c r="W27" s="26"/>
      <c r="X27" s="26"/>
      <c r="Y27" s="26"/>
      <c r="Z27" s="88" t="str">
        <f>IF(OR(AA27="",AA27="￥"),"",IF(K27&lt;100000000,"￥",LEFT(RIGHT(K27,9),1)))</f>
        <v/>
      </c>
      <c r="AA27" s="89" t="str">
        <f>IF(OR(AB27="",AB27="￥"),"",IF(K27&lt;10000000,"￥",LEFT(RIGHT(K27,8),1)))</f>
        <v/>
      </c>
      <c r="AB27" s="89" t="str">
        <f>IF(OR(AC27="",AC27="￥"),"",IF(K27&lt;1000000,"￥",LEFT(RIGHT(K27,7),1)))</f>
        <v/>
      </c>
      <c r="AC27" s="89" t="str">
        <f>IF(OR(AD27="",AD27="￥"),"",IF(K27&lt;100000,"￥",LEFT(RIGHT(K27,6),1)))</f>
        <v/>
      </c>
      <c r="AD27" s="89" t="str">
        <f>IF(OR(AE27="",AE27="￥"),"",IF(K27&lt;10000,"￥",LEFT(RIGHT(K27,5),1)))</f>
        <v/>
      </c>
      <c r="AE27" s="89" t="str">
        <f>IF(OR(AF27="",AF27="￥"),"",IF(K27&lt;1000,"￥",LEFT(RIGHT(K27,4),1)))</f>
        <v/>
      </c>
      <c r="AF27" s="89" t="str">
        <f>IF(OR(AG27="",AG27="￥"),"",IF(K27&lt;100,"￥",LEFT(RIGHT(K27,3),1)))</f>
        <v/>
      </c>
      <c r="AG27" s="89" t="str">
        <f>IF(OR(AH27="",AH27="￥"),"",IF(K27&lt;10,"￥",LEFT(RIGHT(K27,2),1)))</f>
        <v/>
      </c>
      <c r="AH27" s="89" t="str">
        <f>IF(K27=0,"￥",RIGHT(K27,1))</f>
        <v/>
      </c>
    </row>
    <row r="28" spans="1:34" ht="10.5" customHeight="1">
      <c r="A28" s="130"/>
      <c r="B28" s="130"/>
      <c r="C28" s="130"/>
      <c r="D28" s="130"/>
      <c r="E28" s="130"/>
      <c r="F28" s="130"/>
      <c r="G28" s="130"/>
      <c r="H28" s="130"/>
      <c r="I28" s="130"/>
      <c r="J28" s="130"/>
      <c r="K28" s="130"/>
      <c r="L28" s="130"/>
      <c r="M28" s="130"/>
      <c r="N28" s="130"/>
      <c r="O28" s="130"/>
      <c r="P28" s="130"/>
      <c r="Q28" s="130"/>
      <c r="R28" s="130"/>
      <c r="S28" s="130"/>
      <c r="T28" s="130"/>
      <c r="U28" s="130"/>
      <c r="V28" s="130"/>
      <c r="W28" s="130"/>
    </row>
    <row r="29" spans="1:34" ht="10.5" customHeight="1">
      <c r="A29" s="22"/>
      <c r="B29" s="22"/>
      <c r="C29" s="22"/>
      <c r="D29" s="130"/>
      <c r="E29" s="130"/>
      <c r="F29" s="130"/>
      <c r="G29" s="17"/>
      <c r="H29" s="12"/>
      <c r="I29" s="12"/>
      <c r="J29" s="12"/>
      <c r="K29" s="12"/>
      <c r="L29" s="12"/>
      <c r="M29" s="12"/>
      <c r="N29" s="12"/>
      <c r="O29" s="12"/>
      <c r="P29" s="12"/>
      <c r="Q29" s="12"/>
      <c r="R29" s="12"/>
      <c r="S29" s="12"/>
      <c r="T29" s="12"/>
      <c r="U29" s="12"/>
      <c r="V29" s="23"/>
      <c r="W29" s="23"/>
      <c r="X29" s="23"/>
      <c r="Y29" s="23"/>
    </row>
    <row r="30" spans="1:34" s="24" customFormat="1" ht="22.5" customHeight="1">
      <c r="D30" s="100" t="s">
        <v>80</v>
      </c>
      <c r="E30" s="100"/>
      <c r="F30" s="127"/>
      <c r="G30" s="127"/>
      <c r="H30" s="28"/>
      <c r="I30" s="102"/>
      <c r="J30" s="223" t="s">
        <v>85</v>
      </c>
      <c r="K30" s="223"/>
      <c r="L30" s="224">
        <v>8000</v>
      </c>
      <c r="M30" s="224"/>
      <c r="N30" s="224"/>
      <c r="O30" s="90" t="s">
        <v>86</v>
      </c>
      <c r="P30" s="125" t="s">
        <v>87</v>
      </c>
      <c r="Q30" s="223" t="s">
        <v>88</v>
      </c>
      <c r="R30" s="223"/>
      <c r="S30" s="225" t="str">
        <f>IFERROR(VLOOKUP(一番最初に入力!C6,【適宜更新してください】法人情報!A:G,6,0)," ")</f>
        <v xml:space="preserve"> </v>
      </c>
      <c r="T30" s="225"/>
      <c r="U30" s="90" t="s">
        <v>89</v>
      </c>
      <c r="V30" s="26"/>
      <c r="W30" s="26"/>
      <c r="X30" s="26"/>
      <c r="Y30" s="27"/>
      <c r="Z30" s="26"/>
    </row>
    <row r="31" spans="1:34" s="24" customFormat="1" ht="22.5" customHeight="1">
      <c r="D31" s="100"/>
      <c r="E31" s="100"/>
      <c r="F31" s="135"/>
      <c r="G31" s="135"/>
      <c r="H31" s="28"/>
      <c r="I31" s="186" t="s">
        <v>619</v>
      </c>
      <c r="J31" s="202" t="s">
        <v>85</v>
      </c>
      <c r="K31" s="202"/>
      <c r="L31" s="203"/>
      <c r="M31" s="203"/>
      <c r="N31" s="203"/>
      <c r="O31" s="161" t="s">
        <v>86</v>
      </c>
      <c r="P31" s="162" t="s">
        <v>87</v>
      </c>
      <c r="Q31" s="202" t="s">
        <v>114</v>
      </c>
      <c r="R31" s="202"/>
      <c r="S31" s="204" t="str">
        <f>IFERROR(VLOOKUP(一番最初に入力!C6,【適宜更新してください】法人情報!A:G,7,0)," ")</f>
        <v xml:space="preserve"> </v>
      </c>
      <c r="T31" s="204"/>
      <c r="U31" s="161" t="s">
        <v>115</v>
      </c>
      <c r="V31" s="26"/>
      <c r="W31" s="26"/>
      <c r="X31" s="26"/>
      <c r="Y31" s="27"/>
      <c r="Z31" s="26"/>
    </row>
    <row r="32" spans="1:34" ht="57" customHeight="1">
      <c r="F32" s="1"/>
      <c r="G32" s="1"/>
      <c r="H32" s="28"/>
      <c r="I32" s="128"/>
      <c r="J32" s="126"/>
      <c r="K32" s="29"/>
      <c r="L32" s="29"/>
      <c r="M32" s="29"/>
      <c r="N32" s="29"/>
      <c r="O32" s="29"/>
      <c r="P32" s="29"/>
      <c r="Q32" s="29"/>
      <c r="R32" s="29"/>
      <c r="S32" s="29"/>
      <c r="T32" s="29"/>
      <c r="U32" s="29"/>
      <c r="V32" s="29"/>
      <c r="W32" s="29"/>
      <c r="X32" s="29"/>
      <c r="Y32" s="30"/>
      <c r="Z32" s="31"/>
      <c r="AA32" s="23"/>
      <c r="AB32" s="23"/>
      <c r="AC32" s="23"/>
    </row>
    <row r="33" spans="1:29" ht="25.5" customHeight="1">
      <c r="D33" s="11" t="s">
        <v>82</v>
      </c>
      <c r="F33" s="1"/>
      <c r="G33" s="1"/>
      <c r="H33" s="28"/>
      <c r="I33" s="128"/>
      <c r="J33" s="126"/>
      <c r="K33" s="29"/>
      <c r="L33" s="29"/>
      <c r="M33" s="29"/>
      <c r="N33" s="29"/>
      <c r="O33" s="29"/>
      <c r="P33" s="29"/>
      <c r="Q33" s="29"/>
      <c r="R33" s="29"/>
      <c r="S33" s="29"/>
      <c r="T33" s="29"/>
      <c r="U33" s="29"/>
      <c r="V33" s="29"/>
      <c r="W33" s="29"/>
      <c r="X33" s="29"/>
      <c r="Y33" s="30"/>
      <c r="Z33" s="31"/>
      <c r="AA33" s="23"/>
      <c r="AB33" s="23"/>
      <c r="AC33" s="23"/>
    </row>
    <row r="34" spans="1:29" ht="25.5" customHeight="1">
      <c r="D34" s="231" t="s">
        <v>81</v>
      </c>
      <c r="E34" s="231"/>
      <c r="F34" s="231"/>
      <c r="G34" s="231"/>
      <c r="H34" s="28"/>
      <c r="I34" s="128"/>
      <c r="J34" s="126"/>
      <c r="K34" s="29"/>
      <c r="L34" s="29"/>
      <c r="M34" s="29"/>
      <c r="N34" s="29"/>
      <c r="O34" s="29"/>
      <c r="P34" s="29"/>
      <c r="Q34" s="29"/>
      <c r="R34" s="29"/>
      <c r="S34" s="29"/>
      <c r="T34" s="29"/>
      <c r="U34" s="29"/>
      <c r="V34" s="29"/>
      <c r="W34" s="29"/>
      <c r="X34" s="29"/>
      <c r="Y34" s="30"/>
      <c r="Z34" s="31"/>
      <c r="AA34" s="23"/>
      <c r="AB34" s="23"/>
      <c r="AC34" s="23"/>
    </row>
    <row r="35" spans="1:29" ht="35.25" customHeight="1">
      <c r="D35" s="83"/>
      <c r="E35" s="81" t="s">
        <v>0</v>
      </c>
      <c r="F35" s="226" t="s">
        <v>83</v>
      </c>
      <c r="G35" s="226"/>
      <c r="H35" s="226"/>
      <c r="I35" s="226"/>
      <c r="J35" s="226"/>
      <c r="K35" s="226"/>
      <c r="L35" s="226"/>
      <c r="M35" s="226"/>
      <c r="N35" s="226"/>
      <c r="O35" s="226"/>
      <c r="P35" s="226"/>
      <c r="Q35" s="226"/>
      <c r="R35" s="226"/>
      <c r="S35" s="226"/>
      <c r="T35" s="226"/>
      <c r="U35" s="226"/>
      <c r="V35" s="82"/>
      <c r="W35" s="29"/>
      <c r="X35" s="29"/>
      <c r="Y35" s="30"/>
      <c r="Z35" s="31"/>
      <c r="AA35" s="23"/>
      <c r="AB35" s="23"/>
      <c r="AC35" s="23"/>
    </row>
    <row r="36" spans="1:29" ht="46.5" customHeight="1">
      <c r="D36" s="83"/>
      <c r="E36" s="81" t="s">
        <v>0</v>
      </c>
      <c r="F36" s="226" t="s">
        <v>111</v>
      </c>
      <c r="G36" s="226"/>
      <c r="H36" s="226"/>
      <c r="I36" s="226"/>
      <c r="J36" s="226"/>
      <c r="K36" s="226"/>
      <c r="L36" s="226"/>
      <c r="M36" s="226"/>
      <c r="N36" s="226"/>
      <c r="O36" s="226"/>
      <c r="P36" s="226"/>
      <c r="Q36" s="226"/>
      <c r="R36" s="226"/>
      <c r="S36" s="226"/>
      <c r="T36" s="226"/>
      <c r="U36" s="226"/>
      <c r="V36" s="82"/>
      <c r="W36" s="29"/>
      <c r="X36" s="29"/>
      <c r="Y36" s="30"/>
      <c r="Z36" s="31"/>
      <c r="AA36" s="23"/>
      <c r="AB36" s="23"/>
      <c r="AC36" s="23"/>
    </row>
    <row r="37" spans="1:29" ht="29.25" customHeight="1">
      <c r="D37" s="83"/>
      <c r="E37" s="92"/>
      <c r="F37" s="201" t="s">
        <v>104</v>
      </c>
      <c r="G37" s="201"/>
      <c r="H37" s="201"/>
      <c r="I37" s="201"/>
      <c r="J37" s="201"/>
      <c r="K37" s="200">
        <v>45017</v>
      </c>
      <c r="L37" s="200"/>
      <c r="M37" s="200"/>
      <c r="N37" s="91" t="s">
        <v>84</v>
      </c>
      <c r="O37" s="199">
        <v>45382</v>
      </c>
      <c r="P37" s="199"/>
      <c r="Q37" s="199"/>
      <c r="R37" s="123" t="s">
        <v>105</v>
      </c>
      <c r="S37" s="124" t="s">
        <v>106</v>
      </c>
      <c r="T37" s="122" t="s">
        <v>107</v>
      </c>
      <c r="V37" s="82"/>
      <c r="W37" s="29"/>
    </row>
    <row r="38" spans="1:29" ht="46.5" customHeight="1">
      <c r="D38" s="83"/>
      <c r="E38" s="81" t="s">
        <v>0</v>
      </c>
      <c r="F38" s="226" t="s">
        <v>112</v>
      </c>
      <c r="G38" s="226"/>
      <c r="H38" s="226"/>
      <c r="I38" s="226"/>
      <c r="J38" s="226"/>
      <c r="K38" s="226"/>
      <c r="L38" s="226"/>
      <c r="M38" s="226"/>
      <c r="N38" s="226"/>
      <c r="O38" s="226"/>
      <c r="P38" s="226"/>
      <c r="Q38" s="226"/>
      <c r="R38" s="226"/>
      <c r="S38" s="226"/>
      <c r="T38" s="226"/>
      <c r="U38" s="226"/>
      <c r="V38" s="82"/>
      <c r="W38" s="29"/>
      <c r="X38" s="29"/>
      <c r="Y38" s="30"/>
      <c r="Z38" s="31"/>
      <c r="AA38" s="23"/>
    </row>
    <row r="39" spans="1:29" ht="46.5" customHeight="1">
      <c r="D39" s="83"/>
      <c r="E39" s="81" t="s">
        <v>0</v>
      </c>
      <c r="F39" s="226" t="s">
        <v>113</v>
      </c>
      <c r="G39" s="226"/>
      <c r="H39" s="226"/>
      <c r="I39" s="226"/>
      <c r="J39" s="226"/>
      <c r="K39" s="226"/>
      <c r="L39" s="226"/>
      <c r="M39" s="226"/>
      <c r="N39" s="226"/>
      <c r="O39" s="226"/>
      <c r="P39" s="226"/>
      <c r="Q39" s="226"/>
      <c r="R39" s="226"/>
      <c r="S39" s="226"/>
      <c r="T39" s="226"/>
      <c r="U39" s="226"/>
      <c r="V39" s="82"/>
      <c r="W39" s="29"/>
      <c r="X39" s="29"/>
      <c r="Y39" s="30"/>
      <c r="Z39" s="31"/>
      <c r="AA39" s="23"/>
      <c r="AB39" s="23"/>
      <c r="AC39" s="23"/>
    </row>
    <row r="40" spans="1:29" ht="25.5" customHeight="1">
      <c r="D40" s="83"/>
      <c r="E40" s="83"/>
      <c r="F40" s="84"/>
      <c r="G40" s="84"/>
      <c r="H40" s="85"/>
      <c r="I40" s="86"/>
      <c r="J40" s="87"/>
      <c r="K40" s="82"/>
      <c r="L40" s="82"/>
      <c r="M40" s="82"/>
      <c r="N40" s="82"/>
      <c r="O40" s="82"/>
      <c r="P40" s="82"/>
      <c r="Q40" s="82"/>
      <c r="R40" s="232" t="s">
        <v>99</v>
      </c>
      <c r="S40" s="232"/>
      <c r="T40" s="197" t="str">
        <f>IF(AND(E35="☑",E38="☑",E39="☑",E36="☑"),"OK","要確認")</f>
        <v>要確認</v>
      </c>
      <c r="U40" s="197"/>
      <c r="V40" s="197"/>
      <c r="W40" s="29"/>
      <c r="X40" s="29"/>
      <c r="Y40" s="30"/>
      <c r="Z40" s="31"/>
      <c r="AA40" s="23"/>
      <c r="AB40" s="23"/>
      <c r="AC40" s="23"/>
    </row>
    <row r="41" spans="1:29" ht="51" customHeight="1">
      <c r="A41" s="1"/>
      <c r="B41" s="1"/>
      <c r="C41" s="28"/>
      <c r="D41" s="128"/>
      <c r="E41" s="128"/>
      <c r="F41" s="126"/>
      <c r="G41" s="29"/>
      <c r="H41" s="29"/>
      <c r="I41" s="29"/>
      <c r="J41" s="29"/>
      <c r="K41" s="29"/>
      <c r="L41" s="29"/>
      <c r="M41" s="29"/>
      <c r="N41" s="29"/>
      <c r="O41" s="29"/>
      <c r="P41" s="29"/>
      <c r="Q41" s="29"/>
      <c r="R41" s="29"/>
      <c r="S41" s="29"/>
      <c r="T41" s="29"/>
      <c r="U41" s="29"/>
      <c r="V41" s="23"/>
      <c r="W41" s="23"/>
      <c r="X41" s="23"/>
      <c r="Y41" s="32"/>
      <c r="Z41" s="31"/>
    </row>
    <row r="42" spans="1:29" ht="27.75" customHeight="1">
      <c r="A42" s="1"/>
      <c r="B42" s="1"/>
      <c r="C42" s="28"/>
      <c r="D42" s="128"/>
      <c r="E42" s="128"/>
      <c r="F42" s="126"/>
      <c r="G42" s="29"/>
      <c r="H42" s="29"/>
      <c r="I42" s="29"/>
      <c r="J42" s="29"/>
      <c r="K42" s="29"/>
      <c r="L42" s="29"/>
      <c r="M42" s="29"/>
      <c r="N42" s="29"/>
      <c r="O42" s="227" t="s">
        <v>29</v>
      </c>
      <c r="P42" s="227"/>
      <c r="Q42" s="228">
        <f>T1</f>
        <v>0</v>
      </c>
      <c r="R42" s="229"/>
      <c r="S42" s="229"/>
      <c r="T42" s="229"/>
      <c r="U42" s="229"/>
      <c r="V42" s="230"/>
      <c r="W42" s="23"/>
      <c r="X42" s="23"/>
      <c r="Y42" s="32"/>
      <c r="Z42" s="31"/>
    </row>
    <row r="43" spans="1:29" ht="27.75" customHeight="1">
      <c r="A43" s="1"/>
      <c r="B43" s="1"/>
      <c r="C43" s="33"/>
      <c r="D43" s="33"/>
      <c r="E43" s="33"/>
      <c r="F43" s="33"/>
      <c r="G43" s="33"/>
      <c r="H43" s="33"/>
      <c r="I43" s="33"/>
      <c r="J43" s="33"/>
      <c r="K43" s="33"/>
      <c r="L43" s="33"/>
      <c r="M43" s="33"/>
      <c r="N43" s="33"/>
      <c r="O43" s="227" t="s">
        <v>30</v>
      </c>
      <c r="P43" s="227"/>
      <c r="Q43" s="220"/>
      <c r="R43" s="221"/>
      <c r="S43" s="221"/>
      <c r="T43" s="221"/>
      <c r="U43" s="221"/>
      <c r="V43" s="222"/>
      <c r="W43" s="33"/>
      <c r="X43" s="23"/>
      <c r="Y43" s="32"/>
      <c r="Z43" s="34"/>
    </row>
    <row r="44" spans="1:29" ht="27.75" customHeight="1">
      <c r="A44" s="1"/>
      <c r="B44" s="1"/>
      <c r="C44" s="2"/>
      <c r="D44" s="2"/>
      <c r="E44" s="2"/>
      <c r="F44" s="2"/>
      <c r="G44" s="3"/>
      <c r="H44" s="35"/>
      <c r="I44" s="35"/>
      <c r="J44" s="35"/>
      <c r="K44" s="36"/>
      <c r="L44" s="36"/>
      <c r="M44" s="36"/>
      <c r="N44" s="36"/>
      <c r="O44" s="227" t="s">
        <v>31</v>
      </c>
      <c r="P44" s="227"/>
      <c r="Q44" s="220"/>
      <c r="R44" s="221"/>
      <c r="S44" s="221"/>
      <c r="T44" s="221"/>
      <c r="U44" s="221"/>
      <c r="V44" s="222"/>
      <c r="W44" s="23"/>
      <c r="X44" s="23"/>
      <c r="Y44" s="23"/>
    </row>
  </sheetData>
  <sheetProtection algorithmName="SHA-512" hashValue="xwmfwygrYuKFj6ZEB7o2gn/kwjm9wFYiEBE7QFLoVwcMrVbUqNtGHreAbmyyIi6eHLcuJV0Pqyc4SWXsdBONqQ==" saltValue="MatH1KPi1i+I1dDlodal/Q==" spinCount="100000" sheet="1" formatCells="0"/>
  <mergeCells count="45">
    <mergeCell ref="Q43:V43"/>
    <mergeCell ref="Q44:V44"/>
    <mergeCell ref="J30:K30"/>
    <mergeCell ref="L30:N30"/>
    <mergeCell ref="Q30:R30"/>
    <mergeCell ref="S30:T30"/>
    <mergeCell ref="F35:U35"/>
    <mergeCell ref="F36:U36"/>
    <mergeCell ref="F38:U38"/>
    <mergeCell ref="F39:U39"/>
    <mergeCell ref="O43:P43"/>
    <mergeCell ref="O44:P44"/>
    <mergeCell ref="O42:P42"/>
    <mergeCell ref="Q42:V42"/>
    <mergeCell ref="D34:G34"/>
    <mergeCell ref="R40:S40"/>
    <mergeCell ref="M13:N13"/>
    <mergeCell ref="O13:S13"/>
    <mergeCell ref="T1:U1"/>
    <mergeCell ref="A2:W2"/>
    <mergeCell ref="B4:G4"/>
    <mergeCell ref="A5:W5"/>
    <mergeCell ref="B8:I8"/>
    <mergeCell ref="M9:T9"/>
    <mergeCell ref="M10:T10"/>
    <mergeCell ref="M11:N11"/>
    <mergeCell ref="O11:U11"/>
    <mergeCell ref="O12:U12"/>
    <mergeCell ref="M12:N12"/>
    <mergeCell ref="K11:L13"/>
    <mergeCell ref="M14:N14"/>
    <mergeCell ref="C16:U17"/>
    <mergeCell ref="A19:W19"/>
    <mergeCell ref="J21:O21"/>
    <mergeCell ref="D24:I24"/>
    <mergeCell ref="J24:O24"/>
    <mergeCell ref="T40:V40"/>
    <mergeCell ref="K27:N27"/>
    <mergeCell ref="O37:Q37"/>
    <mergeCell ref="K37:M37"/>
    <mergeCell ref="F37:J37"/>
    <mergeCell ref="J31:K31"/>
    <mergeCell ref="L31:N31"/>
    <mergeCell ref="Q31:R31"/>
    <mergeCell ref="S31:T31"/>
  </mergeCells>
  <phoneticPr fontId="2"/>
  <dataValidations count="1">
    <dataValidation type="list" allowBlank="1" showInputMessage="1" showErrorMessage="1" sqref="E35:E36 E38:E39">
      <formula1>"　,□,☑"</formula1>
    </dataValidation>
  </dataValidations>
  <pageMargins left="0.39370078740157483" right="0.19685039370078741" top="0.19685039370078741" bottom="0.19685039370078741" header="0.51181102362204722" footer="0.51181102362204722"/>
  <pageSetup paperSize="9" scale="70"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AC43"/>
  <sheetViews>
    <sheetView view="pageBreakPreview" zoomScaleNormal="100" zoomScaleSheetLayoutView="100" workbookViewId="0">
      <selection activeCell="J32" sqref="J32:Q34"/>
    </sheetView>
  </sheetViews>
  <sheetFormatPr defaultRowHeight="18.75"/>
  <cols>
    <col min="1" max="1" width="1.5" style="37" customWidth="1"/>
    <col min="2" max="2" width="2.625" style="37" customWidth="1"/>
    <col min="3" max="3" width="9" style="37"/>
    <col min="4" max="11" width="5.25" style="37" customWidth="1"/>
    <col min="12" max="27" width="3" style="37" customWidth="1"/>
    <col min="28" max="16384" width="9" style="37"/>
  </cols>
  <sheetData>
    <row r="1" spans="2:27" ht="17.25" customHeight="1">
      <c r="W1" s="340">
        <f>一番最初に入力!C6</f>
        <v>0</v>
      </c>
      <c r="X1" s="340"/>
      <c r="Y1" s="340"/>
      <c r="Z1" s="340"/>
      <c r="AA1" s="340"/>
    </row>
    <row r="2" spans="2:27" ht="42" customHeight="1">
      <c r="B2" s="341" t="s">
        <v>32</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row>
    <row r="3" spans="2:27" ht="19.5" thickBot="1"/>
    <row r="4" spans="2:27" ht="13.5" customHeight="1">
      <c r="D4" s="343" t="s">
        <v>33</v>
      </c>
      <c r="E4" s="344"/>
      <c r="F4" s="68" t="s">
        <v>34</v>
      </c>
      <c r="G4" s="69" t="s">
        <v>35</v>
      </c>
      <c r="H4" s="70" t="s">
        <v>36</v>
      </c>
      <c r="I4" s="71" t="s">
        <v>37</v>
      </c>
      <c r="J4" s="69" t="s">
        <v>34</v>
      </c>
      <c r="K4" s="70" t="s">
        <v>35</v>
      </c>
      <c r="L4" s="347" t="s">
        <v>36</v>
      </c>
      <c r="M4" s="348"/>
      <c r="N4" s="349" t="s">
        <v>38</v>
      </c>
      <c r="O4" s="348"/>
      <c r="P4" s="349" t="s">
        <v>34</v>
      </c>
      <c r="Q4" s="350"/>
      <c r="R4" s="347" t="s">
        <v>35</v>
      </c>
      <c r="S4" s="348"/>
      <c r="T4" s="349" t="s">
        <v>36</v>
      </c>
      <c r="U4" s="348"/>
      <c r="V4" s="351" t="s">
        <v>28</v>
      </c>
      <c r="W4" s="352"/>
    </row>
    <row r="5" spans="2:27" ht="48" customHeight="1" thickBot="1">
      <c r="D5" s="345"/>
      <c r="E5" s="346"/>
      <c r="F5" s="38"/>
      <c r="G5" s="39"/>
      <c r="H5" s="40"/>
      <c r="I5" s="38" t="str">
        <f>様式第1号!Z27</f>
        <v/>
      </c>
      <c r="J5" s="39" t="str">
        <f>様式第1号!AA27</f>
        <v/>
      </c>
      <c r="K5" s="40" t="str">
        <f>様式第1号!AB27</f>
        <v/>
      </c>
      <c r="L5" s="337" t="str">
        <f>様式第1号!AC27</f>
        <v/>
      </c>
      <c r="M5" s="335"/>
      <c r="N5" s="334" t="str">
        <f>様式第1号!AD27</f>
        <v/>
      </c>
      <c r="O5" s="335"/>
      <c r="P5" s="334" t="str">
        <f>様式第1号!AE27</f>
        <v/>
      </c>
      <c r="Q5" s="336"/>
      <c r="R5" s="337" t="str">
        <f>様式第1号!AF27</f>
        <v/>
      </c>
      <c r="S5" s="335"/>
      <c r="T5" s="334" t="str">
        <f>様式第1号!AG27</f>
        <v/>
      </c>
      <c r="U5" s="335"/>
      <c r="V5" s="334" t="str">
        <f>様式第1号!AH27</f>
        <v/>
      </c>
      <c r="W5" s="336"/>
    </row>
    <row r="6" spans="2:27" ht="17.25" customHeight="1"/>
    <row r="7" spans="2:27">
      <c r="B7" s="338" t="s">
        <v>118</v>
      </c>
      <c r="C7" s="339"/>
      <c r="D7" s="339"/>
      <c r="E7" s="339"/>
      <c r="F7" s="339"/>
      <c r="G7" s="339"/>
      <c r="H7" s="339"/>
      <c r="I7" s="339"/>
      <c r="J7" s="339"/>
      <c r="K7" s="339"/>
      <c r="L7" s="339"/>
      <c r="M7" s="339"/>
      <c r="N7" s="339"/>
      <c r="O7" s="339"/>
      <c r="P7" s="339"/>
      <c r="Q7" s="339"/>
      <c r="R7" s="339"/>
      <c r="S7" s="339"/>
      <c r="T7" s="339"/>
      <c r="U7" s="339"/>
      <c r="V7" s="339"/>
      <c r="W7" s="339"/>
      <c r="X7" s="339"/>
      <c r="Y7" s="339"/>
      <c r="Z7" s="339"/>
      <c r="AA7" s="339"/>
    </row>
    <row r="8" spans="2:27" ht="19.5" thickBot="1"/>
    <row r="9" spans="2:27" ht="28.5" customHeight="1">
      <c r="B9" s="329" t="s">
        <v>39</v>
      </c>
      <c r="C9" s="330"/>
      <c r="D9" s="330"/>
      <c r="E9" s="330"/>
      <c r="F9" s="330"/>
      <c r="G9" s="330"/>
      <c r="H9" s="330"/>
      <c r="I9" s="330"/>
      <c r="J9" s="330"/>
      <c r="K9" s="330"/>
      <c r="L9" s="330"/>
      <c r="M9" s="330"/>
      <c r="N9" s="330"/>
      <c r="O9" s="330"/>
      <c r="P9" s="330"/>
      <c r="Q9" s="330"/>
      <c r="R9" s="330"/>
      <c r="S9" s="330"/>
      <c r="T9" s="330"/>
      <c r="U9" s="330"/>
      <c r="V9" s="330"/>
      <c r="W9" s="330"/>
      <c r="X9" s="330"/>
      <c r="Y9" s="330"/>
      <c r="Z9" s="330"/>
      <c r="AA9" s="331"/>
    </row>
    <row r="10" spans="2:27" ht="20.25" customHeight="1">
      <c r="B10" s="312" t="s">
        <v>40</v>
      </c>
      <c r="C10" s="313"/>
      <c r="D10" s="314"/>
      <c r="E10" s="315" t="s">
        <v>41</v>
      </c>
      <c r="F10" s="315"/>
      <c r="G10" s="315"/>
      <c r="H10" s="315" t="s">
        <v>42</v>
      </c>
      <c r="I10" s="315"/>
      <c r="J10" s="315" t="s">
        <v>43</v>
      </c>
      <c r="K10" s="315"/>
      <c r="L10" s="316" t="s">
        <v>44</v>
      </c>
      <c r="M10" s="317"/>
      <c r="N10" s="317"/>
      <c r="O10" s="317"/>
      <c r="P10" s="317"/>
      <c r="Q10" s="317"/>
      <c r="R10" s="332"/>
      <c r="S10" s="312" t="s">
        <v>33</v>
      </c>
      <c r="T10" s="319"/>
      <c r="U10" s="313"/>
      <c r="V10" s="313"/>
      <c r="W10" s="313"/>
      <c r="X10" s="313"/>
      <c r="Y10" s="313"/>
      <c r="Z10" s="314"/>
      <c r="AA10" s="333"/>
    </row>
    <row r="11" spans="2:27" ht="18.75" customHeight="1">
      <c r="B11" s="312"/>
      <c r="C11" s="313"/>
      <c r="D11" s="314"/>
      <c r="E11" s="315"/>
      <c r="F11" s="315"/>
      <c r="G11" s="315"/>
      <c r="H11" s="315"/>
      <c r="I11" s="315"/>
      <c r="J11" s="315"/>
      <c r="K11" s="315"/>
      <c r="L11" s="321" t="s">
        <v>28</v>
      </c>
      <c r="M11" s="322"/>
      <c r="N11" s="322"/>
      <c r="O11" s="322"/>
      <c r="P11" s="323"/>
      <c r="Q11" s="41"/>
      <c r="R11" s="41"/>
      <c r="S11" s="324" t="s">
        <v>28</v>
      </c>
      <c r="T11" s="325"/>
      <c r="U11" s="326"/>
      <c r="V11" s="326"/>
      <c r="W11" s="326"/>
      <c r="X11" s="327"/>
      <c r="Y11" s="328"/>
      <c r="Z11" s="42"/>
      <c r="AA11" s="43"/>
    </row>
    <row r="12" spans="2:27" ht="18.75" customHeight="1">
      <c r="B12" s="312"/>
      <c r="C12" s="313"/>
      <c r="D12" s="314"/>
      <c r="E12" s="315"/>
      <c r="F12" s="315"/>
      <c r="G12" s="315"/>
      <c r="H12" s="315"/>
      <c r="I12" s="315"/>
      <c r="J12" s="315"/>
      <c r="K12" s="315"/>
      <c r="L12" s="316"/>
      <c r="M12" s="317"/>
      <c r="N12" s="317"/>
      <c r="O12" s="317"/>
      <c r="P12" s="318"/>
      <c r="Q12" s="41"/>
      <c r="R12" s="41"/>
      <c r="S12" s="312"/>
      <c r="T12" s="319"/>
      <c r="U12" s="313"/>
      <c r="V12" s="313"/>
      <c r="W12" s="313"/>
      <c r="X12" s="314"/>
      <c r="Y12" s="320"/>
      <c r="Z12" s="131"/>
      <c r="AA12" s="43"/>
    </row>
    <row r="13" spans="2:27" ht="18.75" customHeight="1">
      <c r="B13" s="312"/>
      <c r="C13" s="313"/>
      <c r="D13" s="314"/>
      <c r="E13" s="315"/>
      <c r="F13" s="315"/>
      <c r="G13" s="315"/>
      <c r="H13" s="315"/>
      <c r="I13" s="315"/>
      <c r="J13" s="315"/>
      <c r="K13" s="315"/>
      <c r="L13" s="316"/>
      <c r="M13" s="317"/>
      <c r="N13" s="317"/>
      <c r="O13" s="317"/>
      <c r="P13" s="318"/>
      <c r="Q13" s="41"/>
      <c r="R13" s="41"/>
      <c r="S13" s="312"/>
      <c r="T13" s="319"/>
      <c r="U13" s="313"/>
      <c r="V13" s="313"/>
      <c r="W13" s="313"/>
      <c r="X13" s="314"/>
      <c r="Y13" s="320"/>
      <c r="Z13" s="131"/>
      <c r="AA13" s="43"/>
    </row>
    <row r="14" spans="2:27" ht="18.75" customHeight="1">
      <c r="B14" s="312"/>
      <c r="C14" s="313"/>
      <c r="D14" s="314"/>
      <c r="E14" s="315"/>
      <c r="F14" s="315"/>
      <c r="G14" s="315"/>
      <c r="H14" s="315"/>
      <c r="I14" s="315"/>
      <c r="J14" s="315"/>
      <c r="K14" s="315"/>
      <c r="L14" s="316"/>
      <c r="M14" s="317"/>
      <c r="N14" s="317"/>
      <c r="O14" s="317"/>
      <c r="P14" s="318"/>
      <c r="Q14" s="41"/>
      <c r="R14" s="41"/>
      <c r="S14" s="312"/>
      <c r="T14" s="319"/>
      <c r="U14" s="313"/>
      <c r="V14" s="313"/>
      <c r="W14" s="313"/>
      <c r="X14" s="314"/>
      <c r="Y14" s="320"/>
      <c r="Z14" s="131"/>
      <c r="AA14" s="43"/>
    </row>
    <row r="15" spans="2:27" ht="18.75" customHeight="1">
      <c r="B15" s="312"/>
      <c r="C15" s="313"/>
      <c r="D15" s="314"/>
      <c r="E15" s="315"/>
      <c r="F15" s="315"/>
      <c r="G15" s="315"/>
      <c r="H15" s="315"/>
      <c r="I15" s="315"/>
      <c r="J15" s="315"/>
      <c r="K15" s="315"/>
      <c r="L15" s="316"/>
      <c r="M15" s="317"/>
      <c r="N15" s="317"/>
      <c r="O15" s="317"/>
      <c r="P15" s="318"/>
      <c r="Q15" s="41"/>
      <c r="R15" s="41"/>
      <c r="S15" s="312"/>
      <c r="T15" s="319"/>
      <c r="U15" s="313"/>
      <c r="V15" s="313"/>
      <c r="W15" s="313"/>
      <c r="X15" s="314"/>
      <c r="Y15" s="320"/>
      <c r="Z15" s="131"/>
      <c r="AA15" s="43"/>
    </row>
    <row r="16" spans="2:27" ht="18.75" customHeight="1">
      <c r="B16" s="312"/>
      <c r="C16" s="313"/>
      <c r="D16" s="314"/>
      <c r="E16" s="315"/>
      <c r="F16" s="315"/>
      <c r="G16" s="315"/>
      <c r="H16" s="315"/>
      <c r="I16" s="315"/>
      <c r="J16" s="315"/>
      <c r="K16" s="315"/>
      <c r="L16" s="316"/>
      <c r="M16" s="317"/>
      <c r="N16" s="317"/>
      <c r="O16" s="317"/>
      <c r="P16" s="318"/>
      <c r="Q16" s="41"/>
      <c r="R16" s="41"/>
      <c r="S16" s="312"/>
      <c r="T16" s="319"/>
      <c r="U16" s="313"/>
      <c r="V16" s="313"/>
      <c r="W16" s="313"/>
      <c r="X16" s="314"/>
      <c r="Y16" s="320"/>
      <c r="Z16" s="131"/>
      <c r="AA16" s="43"/>
    </row>
    <row r="17" spans="2:29" ht="18.75" customHeight="1">
      <c r="B17" s="312"/>
      <c r="C17" s="313"/>
      <c r="D17" s="314"/>
      <c r="E17" s="315"/>
      <c r="F17" s="315"/>
      <c r="G17" s="315"/>
      <c r="H17" s="315"/>
      <c r="I17" s="315"/>
      <c r="J17" s="315"/>
      <c r="K17" s="315"/>
      <c r="L17" s="316"/>
      <c r="M17" s="317"/>
      <c r="N17" s="317"/>
      <c r="O17" s="317"/>
      <c r="P17" s="318"/>
      <c r="Q17" s="41"/>
      <c r="R17" s="41"/>
      <c r="S17" s="312"/>
      <c r="T17" s="319"/>
      <c r="U17" s="313"/>
      <c r="V17" s="313"/>
      <c r="W17" s="313"/>
      <c r="X17" s="314"/>
      <c r="Y17" s="320"/>
      <c r="Z17" s="131"/>
      <c r="AA17" s="43"/>
    </row>
    <row r="18" spans="2:29" ht="18.75" customHeight="1">
      <c r="B18" s="312"/>
      <c r="C18" s="313"/>
      <c r="D18" s="314"/>
      <c r="E18" s="315"/>
      <c r="F18" s="315"/>
      <c r="G18" s="315"/>
      <c r="H18" s="315"/>
      <c r="I18" s="315"/>
      <c r="J18" s="315"/>
      <c r="K18" s="315"/>
      <c r="L18" s="316"/>
      <c r="M18" s="317"/>
      <c r="N18" s="317"/>
      <c r="O18" s="317"/>
      <c r="P18" s="318"/>
      <c r="Q18" s="41"/>
      <c r="R18" s="41"/>
      <c r="S18" s="312"/>
      <c r="T18" s="319"/>
      <c r="U18" s="313"/>
      <c r="V18" s="313"/>
      <c r="W18" s="313"/>
      <c r="X18" s="314"/>
      <c r="Y18" s="320"/>
      <c r="Z18" s="131"/>
      <c r="AA18" s="43"/>
    </row>
    <row r="19" spans="2:29" ht="18.75" customHeight="1">
      <c r="B19" s="312"/>
      <c r="C19" s="313"/>
      <c r="D19" s="314"/>
      <c r="E19" s="315"/>
      <c r="F19" s="315"/>
      <c r="G19" s="315"/>
      <c r="H19" s="315"/>
      <c r="I19" s="315"/>
      <c r="J19" s="315"/>
      <c r="K19" s="315"/>
      <c r="L19" s="316"/>
      <c r="M19" s="317"/>
      <c r="N19" s="317"/>
      <c r="O19" s="317"/>
      <c r="P19" s="318"/>
      <c r="Q19" s="41"/>
      <c r="R19" s="41"/>
      <c r="S19" s="312"/>
      <c r="T19" s="319"/>
      <c r="U19" s="313"/>
      <c r="V19" s="313"/>
      <c r="W19" s="313"/>
      <c r="X19" s="314"/>
      <c r="Y19" s="320"/>
      <c r="Z19" s="131"/>
      <c r="AA19" s="43"/>
    </row>
    <row r="20" spans="2:29" ht="18.75" customHeight="1" thickBot="1">
      <c r="B20" s="303"/>
      <c r="C20" s="304"/>
      <c r="D20" s="305"/>
      <c r="E20" s="306"/>
      <c r="F20" s="306"/>
      <c r="G20" s="306"/>
      <c r="H20" s="306"/>
      <c r="I20" s="306"/>
      <c r="J20" s="306"/>
      <c r="K20" s="306"/>
      <c r="L20" s="307"/>
      <c r="M20" s="308"/>
      <c r="N20" s="308"/>
      <c r="O20" s="308"/>
      <c r="P20" s="309"/>
      <c r="Q20" s="44"/>
      <c r="R20" s="44"/>
      <c r="S20" s="303"/>
      <c r="T20" s="310"/>
      <c r="U20" s="304"/>
      <c r="V20" s="304"/>
      <c r="W20" s="304"/>
      <c r="X20" s="305"/>
      <c r="Y20" s="311"/>
      <c r="Z20" s="132"/>
      <c r="AA20" s="45"/>
    </row>
    <row r="21" spans="2:29" s="49" customFormat="1" ht="21" customHeight="1" thickTop="1">
      <c r="B21" s="46" t="s">
        <v>45</v>
      </c>
      <c r="C21" s="47"/>
      <c r="D21" s="47"/>
      <c r="E21" s="47"/>
      <c r="F21" s="47"/>
      <c r="G21" s="47"/>
      <c r="H21" s="47"/>
      <c r="I21" s="47"/>
      <c r="J21" s="47"/>
      <c r="K21" s="47"/>
      <c r="L21" s="47"/>
      <c r="M21" s="47"/>
      <c r="N21" s="47"/>
      <c r="O21" s="47"/>
      <c r="P21" s="47"/>
      <c r="Q21" s="47"/>
      <c r="R21" s="47"/>
      <c r="S21" s="46"/>
      <c r="T21" s="47"/>
      <c r="U21" s="47"/>
      <c r="V21" s="47"/>
      <c r="W21" s="47"/>
      <c r="X21" s="47"/>
      <c r="Y21" s="47"/>
      <c r="Z21" s="47"/>
      <c r="AA21" s="48"/>
    </row>
    <row r="22" spans="2:29" s="49" customFormat="1" ht="21" customHeight="1">
      <c r="B22" s="50" t="s">
        <v>46</v>
      </c>
      <c r="C22" s="51"/>
      <c r="D22" s="51"/>
      <c r="E22" s="51"/>
      <c r="F22" s="51"/>
      <c r="G22" s="51"/>
      <c r="H22" s="51"/>
      <c r="I22" s="51"/>
      <c r="J22" s="51"/>
      <c r="K22" s="51"/>
      <c r="L22" s="51"/>
      <c r="M22" s="51"/>
      <c r="N22" s="51"/>
      <c r="O22" s="51"/>
      <c r="P22" s="51"/>
      <c r="Q22" s="51"/>
      <c r="R22" s="51"/>
      <c r="S22" s="50"/>
      <c r="T22" s="51"/>
      <c r="U22" s="51"/>
      <c r="V22" s="51"/>
      <c r="W22" s="51"/>
      <c r="X22" s="51"/>
      <c r="Y22" s="51"/>
      <c r="Z22" s="51"/>
      <c r="AA22" s="52"/>
    </row>
    <row r="23" spans="2:29" s="49" customFormat="1" ht="21" customHeight="1" thickBot="1">
      <c r="B23" s="53" t="s">
        <v>47</v>
      </c>
      <c r="C23" s="54"/>
      <c r="D23" s="54"/>
      <c r="E23" s="54"/>
      <c r="F23" s="54"/>
      <c r="G23" s="54"/>
      <c r="H23" s="54"/>
      <c r="I23" s="54"/>
      <c r="J23" s="54"/>
      <c r="K23" s="54"/>
      <c r="L23" s="54"/>
      <c r="M23" s="54"/>
      <c r="N23" s="54"/>
      <c r="O23" s="54"/>
      <c r="P23" s="54"/>
      <c r="Q23" s="54"/>
      <c r="R23" s="54"/>
      <c r="S23" s="53"/>
      <c r="T23" s="54"/>
      <c r="U23" s="54"/>
      <c r="V23" s="54"/>
      <c r="W23" s="54"/>
      <c r="X23" s="54"/>
      <c r="Y23" s="54"/>
      <c r="Z23" s="54"/>
      <c r="AA23" s="55"/>
    </row>
    <row r="24" spans="2:29" s="49" customFormat="1" ht="21" customHeight="1" thickTop="1" thickBot="1">
      <c r="B24" s="297" t="s">
        <v>621</v>
      </c>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9"/>
    </row>
    <row r="25" spans="2:29" ht="26.25" customHeight="1" thickTop="1">
      <c r="B25" s="56" t="s">
        <v>48</v>
      </c>
      <c r="D25" s="7"/>
      <c r="E25" s="7"/>
      <c r="F25" s="7"/>
      <c r="G25" s="7"/>
      <c r="H25" s="7"/>
      <c r="I25" s="7"/>
      <c r="J25" s="7"/>
      <c r="K25" s="7"/>
      <c r="L25" s="7"/>
      <c r="M25" s="7"/>
      <c r="N25" s="7"/>
      <c r="O25" s="7"/>
      <c r="P25" s="7"/>
      <c r="Q25" s="7"/>
      <c r="R25" s="7"/>
      <c r="S25" s="7"/>
      <c r="T25" s="7"/>
      <c r="U25" s="300" t="s">
        <v>620</v>
      </c>
      <c r="V25" s="300"/>
      <c r="W25" s="300"/>
      <c r="X25" s="300"/>
      <c r="Y25" s="300"/>
      <c r="Z25" s="300"/>
      <c r="AA25" s="301"/>
    </row>
    <row r="26" spans="2:29" ht="24.75" customHeight="1">
      <c r="B26" s="57" t="s">
        <v>49</v>
      </c>
      <c r="D26" s="7"/>
      <c r="E26" s="7"/>
      <c r="F26" s="7"/>
      <c r="G26" s="7"/>
      <c r="H26" s="7"/>
      <c r="I26" s="7"/>
      <c r="J26" s="7"/>
      <c r="K26" s="7"/>
      <c r="L26" s="7"/>
      <c r="M26" s="7"/>
      <c r="N26" s="7"/>
      <c r="O26" s="7"/>
      <c r="P26" s="7"/>
      <c r="Q26" s="7"/>
      <c r="R26" s="7"/>
      <c r="S26" s="7"/>
      <c r="T26" s="7"/>
      <c r="U26" s="7"/>
      <c r="V26" s="7"/>
      <c r="W26" s="7"/>
      <c r="X26" s="7"/>
      <c r="Y26" s="7"/>
      <c r="Z26" s="7"/>
      <c r="AA26" s="58"/>
    </row>
    <row r="27" spans="2:29" ht="22.5" customHeight="1">
      <c r="B27" s="56"/>
      <c r="C27" s="7"/>
      <c r="D27" s="7"/>
      <c r="E27" s="7"/>
      <c r="F27" s="7"/>
      <c r="G27" s="7"/>
      <c r="H27" s="7"/>
      <c r="I27" s="7"/>
      <c r="J27" s="302" t="s">
        <v>50</v>
      </c>
      <c r="K27" s="302"/>
      <c r="L27" s="286" t="str">
        <f>様式第1号!M10</f>
        <v xml:space="preserve"> </v>
      </c>
      <c r="M27" s="286"/>
      <c r="N27" s="286"/>
      <c r="O27" s="286"/>
      <c r="P27" s="286"/>
      <c r="Q27" s="286"/>
      <c r="R27" s="286"/>
      <c r="S27" s="286"/>
      <c r="T27" s="286"/>
      <c r="U27" s="286"/>
      <c r="V27" s="286"/>
      <c r="W27" s="286"/>
      <c r="X27" s="286"/>
      <c r="Y27" s="286"/>
      <c r="Z27" s="286"/>
      <c r="AA27" s="287"/>
      <c r="AB27" s="7"/>
      <c r="AC27" s="7"/>
    </row>
    <row r="28" spans="2:29" ht="22.5" customHeight="1" thickBot="1">
      <c r="B28" s="56"/>
      <c r="C28" s="7"/>
      <c r="D28" s="7"/>
      <c r="E28" s="7"/>
      <c r="F28" s="7"/>
      <c r="G28" s="7"/>
      <c r="H28" s="7"/>
      <c r="I28" s="7"/>
      <c r="J28" s="302" t="s">
        <v>51</v>
      </c>
      <c r="K28" s="302"/>
      <c r="L28" s="286" t="str">
        <f>様式第1号!O11</f>
        <v xml:space="preserve"> </v>
      </c>
      <c r="M28" s="286"/>
      <c r="N28" s="286"/>
      <c r="O28" s="286"/>
      <c r="P28" s="286"/>
      <c r="Q28" s="286"/>
      <c r="R28" s="286"/>
      <c r="S28" s="286"/>
      <c r="T28" s="286"/>
      <c r="U28" s="286"/>
      <c r="V28" s="286"/>
      <c r="W28" s="286"/>
      <c r="X28" s="286"/>
      <c r="Y28" s="286"/>
      <c r="Z28" s="286"/>
      <c r="AA28" s="287"/>
      <c r="AB28" s="7"/>
      <c r="AC28" s="7"/>
    </row>
    <row r="29" spans="2:29" ht="29.25" customHeight="1">
      <c r="B29" s="179" t="s">
        <v>0</v>
      </c>
      <c r="C29" s="282" t="s">
        <v>52</v>
      </c>
      <c r="D29" s="282"/>
      <c r="E29" s="282"/>
      <c r="F29" s="282"/>
      <c r="G29" s="282"/>
      <c r="H29" s="282"/>
      <c r="I29" s="283"/>
      <c r="J29" s="284" t="s">
        <v>53</v>
      </c>
      <c r="K29" s="285"/>
      <c r="L29" s="286" t="str">
        <f>様式第1号!O12</f>
        <v xml:space="preserve"> </v>
      </c>
      <c r="M29" s="286"/>
      <c r="N29" s="286"/>
      <c r="O29" s="286"/>
      <c r="P29" s="286"/>
      <c r="Q29" s="286"/>
      <c r="R29" s="286"/>
      <c r="S29" s="286"/>
      <c r="T29" s="286"/>
      <c r="U29" s="286"/>
      <c r="V29" s="286"/>
      <c r="W29" s="286"/>
      <c r="X29" s="286"/>
      <c r="Y29" s="286"/>
      <c r="Z29" s="286"/>
      <c r="AA29" s="287"/>
      <c r="AB29" s="103"/>
      <c r="AC29" s="7"/>
    </row>
    <row r="30" spans="2:29" ht="6.75" customHeight="1">
      <c r="B30" s="104"/>
      <c r="C30" s="103"/>
      <c r="D30" s="103"/>
      <c r="E30" s="103"/>
      <c r="F30" s="288"/>
      <c r="G30" s="288"/>
      <c r="H30" s="288"/>
      <c r="I30" s="290"/>
      <c r="J30" s="284"/>
      <c r="K30" s="285"/>
      <c r="L30" s="286"/>
      <c r="M30" s="286"/>
      <c r="N30" s="286"/>
      <c r="O30" s="286"/>
      <c r="P30" s="286"/>
      <c r="Q30" s="286"/>
      <c r="R30" s="286"/>
      <c r="S30" s="286"/>
      <c r="T30" s="286"/>
      <c r="U30" s="286"/>
      <c r="V30" s="286"/>
      <c r="W30" s="286"/>
      <c r="X30" s="286"/>
      <c r="Y30" s="286"/>
      <c r="Z30" s="286"/>
      <c r="AA30" s="287"/>
      <c r="AB30" s="103"/>
      <c r="AC30" s="7"/>
    </row>
    <row r="31" spans="2:29" ht="33.75" customHeight="1" thickBot="1">
      <c r="B31" s="105"/>
      <c r="C31" s="106" t="s">
        <v>54</v>
      </c>
      <c r="D31" s="107"/>
      <c r="E31" s="107"/>
      <c r="F31" s="289"/>
      <c r="G31" s="289"/>
      <c r="H31" s="289"/>
      <c r="I31" s="291"/>
      <c r="J31" s="292" t="s">
        <v>55</v>
      </c>
      <c r="K31" s="293"/>
      <c r="L31" s="294" t="str">
        <f>IF(様式第1号!O13=0,"",様式第1号!O13)</f>
        <v xml:space="preserve"> </v>
      </c>
      <c r="M31" s="294"/>
      <c r="N31" s="294"/>
      <c r="O31" s="294"/>
      <c r="P31" s="294"/>
      <c r="Q31" s="294"/>
      <c r="R31" s="294"/>
      <c r="S31" s="294"/>
      <c r="T31" s="294"/>
      <c r="U31" s="294"/>
      <c r="V31" s="294"/>
      <c r="W31" s="294"/>
      <c r="X31" s="133"/>
      <c r="Y31" s="295"/>
      <c r="Z31" s="295"/>
      <c r="AA31" s="296"/>
      <c r="AB31" s="103"/>
      <c r="AC31" s="7"/>
    </row>
    <row r="32" spans="2:29">
      <c r="B32" s="108"/>
      <c r="C32" s="109"/>
      <c r="D32" s="109"/>
      <c r="E32" s="109"/>
      <c r="F32" s="109"/>
      <c r="G32" s="109"/>
      <c r="H32" s="110"/>
      <c r="I32" s="254" t="s">
        <v>56</v>
      </c>
      <c r="J32" s="255"/>
      <c r="K32" s="256"/>
      <c r="L32" s="256"/>
      <c r="M32" s="256"/>
      <c r="N32" s="256"/>
      <c r="O32" s="256"/>
      <c r="P32" s="256"/>
      <c r="Q32" s="256"/>
      <c r="R32" s="261" t="s">
        <v>57</v>
      </c>
      <c r="S32" s="261"/>
      <c r="T32" s="264"/>
      <c r="U32" s="264"/>
      <c r="V32" s="264"/>
      <c r="W32" s="264"/>
      <c r="X32" s="264"/>
      <c r="Y32" s="264"/>
      <c r="Z32" s="261" t="s">
        <v>58</v>
      </c>
      <c r="AA32" s="267"/>
      <c r="AB32" s="111"/>
    </row>
    <row r="33" spans="2:28" ht="20.25" customHeight="1">
      <c r="B33" s="180" t="s">
        <v>0</v>
      </c>
      <c r="C33" s="281" t="s">
        <v>59</v>
      </c>
      <c r="D33" s="281"/>
      <c r="E33" s="281"/>
      <c r="F33" s="281"/>
      <c r="G33" s="270" t="s">
        <v>60</v>
      </c>
      <c r="H33" s="271"/>
      <c r="I33" s="246"/>
      <c r="J33" s="257"/>
      <c r="K33" s="258"/>
      <c r="L33" s="258"/>
      <c r="M33" s="258"/>
      <c r="N33" s="258"/>
      <c r="O33" s="258"/>
      <c r="P33" s="258"/>
      <c r="Q33" s="258"/>
      <c r="R33" s="262"/>
      <c r="S33" s="262"/>
      <c r="T33" s="265"/>
      <c r="U33" s="265"/>
      <c r="V33" s="265"/>
      <c r="W33" s="265"/>
      <c r="X33" s="265"/>
      <c r="Y33" s="265"/>
      <c r="Z33" s="262"/>
      <c r="AA33" s="268"/>
      <c r="AB33" s="111"/>
    </row>
    <row r="34" spans="2:28" ht="7.5" customHeight="1">
      <c r="B34" s="104"/>
      <c r="C34" s="103"/>
      <c r="D34" s="103"/>
      <c r="E34" s="103"/>
      <c r="F34" s="103"/>
      <c r="G34" s="272"/>
      <c r="H34" s="271"/>
      <c r="I34" s="246"/>
      <c r="J34" s="259"/>
      <c r="K34" s="260"/>
      <c r="L34" s="260"/>
      <c r="M34" s="260"/>
      <c r="N34" s="260"/>
      <c r="O34" s="260"/>
      <c r="P34" s="260"/>
      <c r="Q34" s="260"/>
      <c r="R34" s="263"/>
      <c r="S34" s="263"/>
      <c r="T34" s="266"/>
      <c r="U34" s="266"/>
      <c r="V34" s="266"/>
      <c r="W34" s="266"/>
      <c r="X34" s="266"/>
      <c r="Y34" s="266"/>
      <c r="Z34" s="263"/>
      <c r="AA34" s="269"/>
      <c r="AB34" s="111"/>
    </row>
    <row r="35" spans="2:28" ht="22.5" customHeight="1">
      <c r="B35" s="180" t="s">
        <v>0</v>
      </c>
      <c r="C35" s="112" t="s">
        <v>61</v>
      </c>
      <c r="D35" s="103"/>
      <c r="E35" s="103"/>
      <c r="F35" s="103"/>
      <c r="G35" s="272"/>
      <c r="H35" s="271"/>
      <c r="I35" s="246"/>
      <c r="J35" s="181">
        <v>1</v>
      </c>
      <c r="K35" s="113" t="s">
        <v>62</v>
      </c>
      <c r="L35" s="273" t="s">
        <v>63</v>
      </c>
      <c r="M35" s="274"/>
      <c r="N35" s="277"/>
      <c r="O35" s="278"/>
      <c r="P35" s="239"/>
      <c r="Q35" s="240"/>
      <c r="R35" s="239"/>
      <c r="S35" s="240"/>
      <c r="T35" s="239"/>
      <c r="U35" s="240"/>
      <c r="V35" s="239"/>
      <c r="W35" s="240"/>
      <c r="X35" s="239"/>
      <c r="Y35" s="240"/>
      <c r="Z35" s="239"/>
      <c r="AA35" s="243"/>
      <c r="AB35" s="111"/>
    </row>
    <row r="36" spans="2:28" ht="22.5" customHeight="1">
      <c r="B36" s="114" t="s">
        <v>64</v>
      </c>
      <c r="C36" s="103"/>
      <c r="D36" s="103"/>
      <c r="E36" s="103"/>
      <c r="F36" s="103"/>
      <c r="G36" s="103"/>
      <c r="H36" s="115"/>
      <c r="I36" s="246"/>
      <c r="J36" s="181">
        <v>2</v>
      </c>
      <c r="K36" s="116" t="s">
        <v>65</v>
      </c>
      <c r="L36" s="275"/>
      <c r="M36" s="276"/>
      <c r="N36" s="279"/>
      <c r="O36" s="280"/>
      <c r="P36" s="241"/>
      <c r="Q36" s="242"/>
      <c r="R36" s="241"/>
      <c r="S36" s="242"/>
      <c r="T36" s="241"/>
      <c r="U36" s="242"/>
      <c r="V36" s="241"/>
      <c r="W36" s="242"/>
      <c r="X36" s="241"/>
      <c r="Y36" s="242"/>
      <c r="Z36" s="241"/>
      <c r="AA36" s="244"/>
      <c r="AB36" s="111"/>
    </row>
    <row r="37" spans="2:28" ht="22.5" customHeight="1" thickBot="1">
      <c r="B37" s="59"/>
      <c r="C37" s="60"/>
      <c r="D37" s="60"/>
      <c r="E37" s="60"/>
      <c r="F37" s="60"/>
      <c r="G37" s="60"/>
      <c r="H37" s="61"/>
      <c r="I37" s="245" t="s">
        <v>66</v>
      </c>
      <c r="J37" s="248" t="s">
        <v>67</v>
      </c>
      <c r="K37" s="249"/>
      <c r="L37" s="250"/>
      <c r="M37" s="182"/>
      <c r="N37" s="182"/>
      <c r="O37" s="183"/>
      <c r="P37" s="183"/>
      <c r="Q37" s="183"/>
      <c r="R37" s="183"/>
      <c r="S37" s="183"/>
      <c r="T37" s="183"/>
      <c r="U37" s="183"/>
      <c r="V37" s="183"/>
      <c r="W37" s="183"/>
      <c r="X37" s="183"/>
      <c r="Y37" s="183"/>
      <c r="Z37" s="184"/>
      <c r="AA37" s="185"/>
    </row>
    <row r="38" spans="2:28" ht="22.5" customHeight="1">
      <c r="B38" s="37" t="s">
        <v>68</v>
      </c>
      <c r="I38" s="246"/>
      <c r="J38" s="251"/>
      <c r="K38" s="252"/>
      <c r="L38" s="253"/>
      <c r="M38" s="182"/>
      <c r="N38" s="182"/>
      <c r="O38" s="183"/>
      <c r="P38" s="183"/>
      <c r="Q38" s="183"/>
      <c r="R38" s="183"/>
      <c r="S38" s="183"/>
      <c r="T38" s="183"/>
      <c r="U38" s="183"/>
      <c r="V38" s="183"/>
      <c r="W38" s="183"/>
      <c r="X38" s="183"/>
      <c r="Y38" s="183"/>
      <c r="Z38" s="184"/>
      <c r="AA38" s="185"/>
    </row>
    <row r="39" spans="2:28">
      <c r="B39" s="233" t="s">
        <v>69</v>
      </c>
      <c r="C39" s="233"/>
      <c r="D39" s="233"/>
      <c r="E39" s="233"/>
      <c r="F39" s="233"/>
      <c r="G39" s="233"/>
      <c r="H39" s="233"/>
      <c r="I39" s="246"/>
      <c r="J39" s="234"/>
      <c r="K39" s="235"/>
      <c r="L39" s="235"/>
      <c r="M39" s="235"/>
      <c r="N39" s="235"/>
      <c r="O39" s="235"/>
      <c r="P39" s="235"/>
      <c r="Q39" s="235"/>
      <c r="R39" s="235"/>
      <c r="S39" s="235"/>
      <c r="T39" s="235"/>
      <c r="U39" s="235"/>
      <c r="V39" s="235"/>
      <c r="W39" s="235"/>
      <c r="X39" s="235"/>
      <c r="Y39" s="235"/>
      <c r="Z39" s="235"/>
      <c r="AA39" s="236"/>
    </row>
    <row r="40" spans="2:28">
      <c r="B40" s="233" t="s">
        <v>70</v>
      </c>
      <c r="C40" s="233"/>
      <c r="D40" s="233"/>
      <c r="E40" s="233"/>
      <c r="F40" s="233"/>
      <c r="G40" s="233"/>
      <c r="H40" s="233"/>
      <c r="I40" s="246"/>
      <c r="J40" s="235"/>
      <c r="K40" s="235"/>
      <c r="L40" s="235"/>
      <c r="M40" s="235"/>
      <c r="N40" s="235"/>
      <c r="O40" s="235"/>
      <c r="P40" s="235"/>
      <c r="Q40" s="235"/>
      <c r="R40" s="235"/>
      <c r="S40" s="235"/>
      <c r="T40" s="235"/>
      <c r="U40" s="235"/>
      <c r="V40" s="235"/>
      <c r="W40" s="235"/>
      <c r="X40" s="235"/>
      <c r="Y40" s="235"/>
      <c r="Z40" s="235"/>
      <c r="AA40" s="236"/>
    </row>
    <row r="41" spans="2:28">
      <c r="B41" s="233" t="s">
        <v>71</v>
      </c>
      <c r="C41" s="233"/>
      <c r="D41" s="233"/>
      <c r="E41" s="233"/>
      <c r="F41" s="233"/>
      <c r="G41" s="233"/>
      <c r="H41" s="233"/>
      <c r="I41" s="246"/>
      <c r="J41" s="235"/>
      <c r="K41" s="235"/>
      <c r="L41" s="235"/>
      <c r="M41" s="235"/>
      <c r="N41" s="235"/>
      <c r="O41" s="235"/>
      <c r="P41" s="235"/>
      <c r="Q41" s="235"/>
      <c r="R41" s="235"/>
      <c r="S41" s="235"/>
      <c r="T41" s="235"/>
      <c r="U41" s="235"/>
      <c r="V41" s="235"/>
      <c r="W41" s="235"/>
      <c r="X41" s="235"/>
      <c r="Y41" s="235"/>
      <c r="Z41" s="235"/>
      <c r="AA41" s="236"/>
    </row>
    <row r="42" spans="2:28" ht="19.5" thickBot="1">
      <c r="I42" s="247"/>
      <c r="J42" s="237"/>
      <c r="K42" s="237"/>
      <c r="L42" s="237"/>
      <c r="M42" s="237"/>
      <c r="N42" s="237"/>
      <c r="O42" s="237"/>
      <c r="P42" s="237"/>
      <c r="Q42" s="237"/>
      <c r="R42" s="237"/>
      <c r="S42" s="237"/>
      <c r="T42" s="237"/>
      <c r="U42" s="237"/>
      <c r="V42" s="237"/>
      <c r="W42" s="237"/>
      <c r="X42" s="237"/>
      <c r="Y42" s="237"/>
      <c r="Z42" s="237"/>
      <c r="AA42" s="238"/>
    </row>
    <row r="43" spans="2:28" ht="12" customHeight="1"/>
  </sheetData>
  <sheetProtection algorithmName="SHA-512" hashValue="PEJq0a8uuRcqUZUIAg+WH4EZIoWfnY3CCSg0ACe19cTaz5EM/uhfuVT+X4evhA8dKGCPsozoNYoTj343JZhcRw==" saltValue="wPRHauWF+wEokP+I6rHvGg==" spinCount="100000" sheet="1" objects="1" scenarios="1"/>
  <mergeCells count="120">
    <mergeCell ref="N5:O5"/>
    <mergeCell ref="P5:Q5"/>
    <mergeCell ref="R5:S5"/>
    <mergeCell ref="T5:U5"/>
    <mergeCell ref="V5:W5"/>
    <mergeCell ref="B7:AA7"/>
    <mergeCell ref="W1:AA1"/>
    <mergeCell ref="B2:AA2"/>
    <mergeCell ref="D4:E5"/>
    <mergeCell ref="L4:M4"/>
    <mergeCell ref="N4:O4"/>
    <mergeCell ref="P4:Q4"/>
    <mergeCell ref="R4:S4"/>
    <mergeCell ref="T4:U4"/>
    <mergeCell ref="V4:W4"/>
    <mergeCell ref="L5:M5"/>
    <mergeCell ref="B11:D11"/>
    <mergeCell ref="E11:G11"/>
    <mergeCell ref="H11:I11"/>
    <mergeCell ref="J11:K11"/>
    <mergeCell ref="L11:P11"/>
    <mergeCell ref="S11:Y11"/>
    <mergeCell ref="B9:AA9"/>
    <mergeCell ref="B10:D10"/>
    <mergeCell ref="E10:G10"/>
    <mergeCell ref="H10:I10"/>
    <mergeCell ref="J10:K10"/>
    <mergeCell ref="L10:R10"/>
    <mergeCell ref="S10:AA10"/>
    <mergeCell ref="B13:D13"/>
    <mergeCell ref="E13:G13"/>
    <mergeCell ref="H13:I13"/>
    <mergeCell ref="J13:K13"/>
    <mergeCell ref="L13:P13"/>
    <mergeCell ref="S13:Y13"/>
    <mergeCell ref="B12:D12"/>
    <mergeCell ref="E12:G12"/>
    <mergeCell ref="H12:I12"/>
    <mergeCell ref="J12:K12"/>
    <mergeCell ref="L12:P12"/>
    <mergeCell ref="S12:Y12"/>
    <mergeCell ref="B15:D15"/>
    <mergeCell ref="E15:G15"/>
    <mergeCell ref="H15:I15"/>
    <mergeCell ref="J15:K15"/>
    <mergeCell ref="L15:P15"/>
    <mergeCell ref="S15:Y15"/>
    <mergeCell ref="B14:D14"/>
    <mergeCell ref="E14:G14"/>
    <mergeCell ref="H14:I14"/>
    <mergeCell ref="J14:K14"/>
    <mergeCell ref="L14:P14"/>
    <mergeCell ref="S14:Y14"/>
    <mergeCell ref="B17:D17"/>
    <mergeCell ref="E17:G17"/>
    <mergeCell ref="H17:I17"/>
    <mergeCell ref="J17:K17"/>
    <mergeCell ref="L17:P17"/>
    <mergeCell ref="S17:Y17"/>
    <mergeCell ref="B16:D16"/>
    <mergeCell ref="E16:G16"/>
    <mergeCell ref="H16:I16"/>
    <mergeCell ref="J16:K16"/>
    <mergeCell ref="L16:P16"/>
    <mergeCell ref="S16:Y16"/>
    <mergeCell ref="B19:D19"/>
    <mergeCell ref="E19:G19"/>
    <mergeCell ref="H19:I19"/>
    <mergeCell ref="J19:K19"/>
    <mergeCell ref="L19:P19"/>
    <mergeCell ref="S19:Y19"/>
    <mergeCell ref="B18:D18"/>
    <mergeCell ref="E18:G18"/>
    <mergeCell ref="H18:I18"/>
    <mergeCell ref="J18:K18"/>
    <mergeCell ref="L18:P18"/>
    <mergeCell ref="S18:Y18"/>
    <mergeCell ref="B24:AA24"/>
    <mergeCell ref="U25:AA25"/>
    <mergeCell ref="J27:K27"/>
    <mergeCell ref="L27:AA27"/>
    <mergeCell ref="J28:K28"/>
    <mergeCell ref="L28:AA28"/>
    <mergeCell ref="B20:D20"/>
    <mergeCell ref="E20:G20"/>
    <mergeCell ref="H20:I20"/>
    <mergeCell ref="J20:K20"/>
    <mergeCell ref="L20:P20"/>
    <mergeCell ref="S20:Y20"/>
    <mergeCell ref="C29:I29"/>
    <mergeCell ref="J29:K30"/>
    <mergeCell ref="L29:AA30"/>
    <mergeCell ref="F30:F31"/>
    <mergeCell ref="G30:G31"/>
    <mergeCell ref="H30:H31"/>
    <mergeCell ref="I30:I31"/>
    <mergeCell ref="J31:K31"/>
    <mergeCell ref="L31:W31"/>
    <mergeCell ref="Y31:AA31"/>
    <mergeCell ref="B39:H39"/>
    <mergeCell ref="J39:AA42"/>
    <mergeCell ref="B40:H40"/>
    <mergeCell ref="B41:H41"/>
    <mergeCell ref="T35:U36"/>
    <mergeCell ref="V35:W36"/>
    <mergeCell ref="X35:Y36"/>
    <mergeCell ref="Z35:AA36"/>
    <mergeCell ref="I37:I42"/>
    <mergeCell ref="J37:L38"/>
    <mergeCell ref="I32:I36"/>
    <mergeCell ref="J32:Q34"/>
    <mergeCell ref="R32:S34"/>
    <mergeCell ref="T32:Y34"/>
    <mergeCell ref="Z32:AA34"/>
    <mergeCell ref="G33:H35"/>
    <mergeCell ref="L35:M36"/>
    <mergeCell ref="N35:O36"/>
    <mergeCell ref="P35:Q36"/>
    <mergeCell ref="R35:S36"/>
    <mergeCell ref="C33:F33"/>
  </mergeCells>
  <phoneticPr fontId="2"/>
  <dataValidations count="4">
    <dataValidation type="list" allowBlank="1" showInputMessage="1" showErrorMessage="1" sqref="J36">
      <formula1>"　,2,②"</formula1>
    </dataValidation>
    <dataValidation type="list" allowBlank="1" showInputMessage="1" showErrorMessage="1" sqref="J35">
      <formula1>"　,1,①"</formula1>
    </dataValidation>
    <dataValidation type="list" allowBlank="1" showInputMessage="1" showErrorMessage="1" sqref="B29 B33 B35">
      <formula1>"　,□,☑"</formula1>
    </dataValidation>
    <dataValidation imeMode="fullKatakana" allowBlank="1" showInputMessage="1" showErrorMessage="1" sqref="M37:AA38"/>
  </dataValidations>
  <printOptions horizontalCentered="1"/>
  <pageMargins left="0.23622047244094491" right="0.23622047244094491" top="0.55118110236220474" bottom="0.74803149606299213" header="0.31496062992125984" footer="0.31496062992125984"/>
  <pageSetup paperSize="9" scale="91"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34"/>
  <sheetViews>
    <sheetView view="pageBreakPreview" zoomScale="70" zoomScaleNormal="100" zoomScaleSheetLayoutView="70" workbookViewId="0">
      <selection activeCell="G6" sqref="G6:I6"/>
    </sheetView>
  </sheetViews>
  <sheetFormatPr defaultRowHeight="13.5"/>
  <cols>
    <col min="1" max="1" width="11.75" style="166" customWidth="1"/>
    <col min="2" max="2" width="20" style="166" customWidth="1"/>
    <col min="3" max="9" width="9.625" style="166" customWidth="1"/>
    <col min="10" max="10" width="13.125" style="166" customWidth="1"/>
    <col min="11" max="16384" width="9" style="166"/>
  </cols>
  <sheetData>
    <row r="1" spans="1:10">
      <c r="A1" s="165"/>
      <c r="B1" s="165"/>
      <c r="C1" s="165"/>
      <c r="D1" s="355" t="s">
        <v>604</v>
      </c>
      <c r="E1" s="356"/>
      <c r="F1" s="356"/>
      <c r="G1" s="165"/>
      <c r="H1" s="165"/>
      <c r="I1" s="165"/>
      <c r="J1" s="165"/>
    </row>
    <row r="2" spans="1:10">
      <c r="A2" s="165"/>
      <c r="B2" s="165"/>
      <c r="C2" s="165"/>
      <c r="D2" s="356"/>
      <c r="E2" s="356"/>
      <c r="F2" s="356"/>
      <c r="G2" s="165"/>
      <c r="H2" s="165"/>
      <c r="I2" s="165"/>
      <c r="J2" s="165">
        <f>様式第1号!T1</f>
        <v>0</v>
      </c>
    </row>
    <row r="3" spans="1:10" ht="39.75" customHeight="1">
      <c r="A3" s="165"/>
      <c r="B3" s="165"/>
      <c r="C3" s="165"/>
      <c r="D3" s="165"/>
      <c r="E3" s="165"/>
      <c r="F3" s="165"/>
      <c r="G3" s="165"/>
      <c r="H3" s="165"/>
      <c r="I3" s="165"/>
      <c r="J3" s="165"/>
    </row>
    <row r="4" spans="1:10" ht="41.25" customHeight="1">
      <c r="A4" s="165"/>
      <c r="B4" s="357" t="s">
        <v>605</v>
      </c>
      <c r="C4" s="357"/>
      <c r="D4" s="357"/>
      <c r="E4" s="357"/>
      <c r="F4" s="357"/>
      <c r="G4" s="357"/>
      <c r="H4" s="357"/>
      <c r="I4" s="357"/>
      <c r="J4" s="165"/>
    </row>
    <row r="5" spans="1:10">
      <c r="A5" s="165"/>
      <c r="B5" s="165"/>
      <c r="C5" s="165"/>
      <c r="D5" s="165"/>
      <c r="E5" s="165"/>
      <c r="F5" s="165"/>
      <c r="G5" s="165"/>
      <c r="H5" s="165"/>
      <c r="I5" s="165"/>
      <c r="J5" s="165"/>
    </row>
    <row r="6" spans="1:10" s="168" customFormat="1" ht="18.75">
      <c r="A6" s="167"/>
      <c r="B6" s="167"/>
      <c r="C6" s="167"/>
      <c r="D6" s="167"/>
      <c r="E6" s="167"/>
      <c r="F6" s="187"/>
      <c r="G6" s="359" t="s">
        <v>622</v>
      </c>
      <c r="H6" s="359"/>
      <c r="I6" s="359"/>
      <c r="J6" s="187"/>
    </row>
    <row r="7" spans="1:10" s="170" customFormat="1" ht="18.75">
      <c r="A7" s="169"/>
      <c r="B7" s="169"/>
      <c r="C7" s="169"/>
      <c r="D7" s="169"/>
      <c r="E7" s="169"/>
      <c r="F7" s="169"/>
      <c r="G7" s="169"/>
      <c r="H7" s="169"/>
      <c r="I7" s="169"/>
      <c r="J7" s="169"/>
    </row>
    <row r="8" spans="1:10" s="170" customFormat="1" ht="44.25" customHeight="1">
      <c r="A8" s="169"/>
      <c r="B8" s="169"/>
      <c r="C8" s="169"/>
      <c r="D8" s="169"/>
      <c r="E8" s="169"/>
      <c r="F8" s="169"/>
      <c r="G8" s="169"/>
      <c r="H8" s="169"/>
      <c r="I8" s="169"/>
      <c r="J8" s="169"/>
    </row>
    <row r="9" spans="1:10" s="170" customFormat="1" ht="27" customHeight="1">
      <c r="A9" s="169"/>
      <c r="B9" s="171" t="s">
        <v>606</v>
      </c>
      <c r="C9" s="169"/>
      <c r="D9" s="169"/>
      <c r="E9" s="169"/>
      <c r="F9" s="169"/>
      <c r="G9" s="169"/>
      <c r="H9" s="169"/>
      <c r="I9" s="169"/>
      <c r="J9" s="169"/>
    </row>
    <row r="10" spans="1:10" s="170" customFormat="1" ht="32.25" customHeight="1">
      <c r="A10" s="169"/>
      <c r="B10" s="169" t="s">
        <v>607</v>
      </c>
      <c r="C10" s="358" t="str">
        <f>IF(様式第1号!O11=0,"",様式第1号!O11)</f>
        <v xml:space="preserve"> </v>
      </c>
      <c r="D10" s="358"/>
      <c r="E10" s="358"/>
      <c r="F10" s="358"/>
      <c r="G10" s="358"/>
      <c r="H10" s="358"/>
      <c r="I10" s="358"/>
      <c r="J10" s="169"/>
    </row>
    <row r="11" spans="1:10" s="170" customFormat="1" ht="32.25" customHeight="1">
      <c r="A11" s="169"/>
      <c r="B11" s="169" t="s">
        <v>608</v>
      </c>
      <c r="C11" s="358" t="str">
        <f>IF(様式第1号!O12=0,"",様式第1号!O12)</f>
        <v xml:space="preserve"> </v>
      </c>
      <c r="D11" s="358"/>
      <c r="E11" s="358"/>
      <c r="F11" s="358"/>
      <c r="G11" s="358"/>
      <c r="H11" s="358"/>
      <c r="I11" s="358"/>
      <c r="J11" s="169"/>
    </row>
    <row r="12" spans="1:10" s="170" customFormat="1" ht="32.25" customHeight="1">
      <c r="A12" s="169"/>
      <c r="B12" s="169" t="s">
        <v>609</v>
      </c>
      <c r="C12" s="358" t="str">
        <f>IF(様式第1号!O13=0,"",様式第1号!O13)</f>
        <v xml:space="preserve"> </v>
      </c>
      <c r="D12" s="358"/>
      <c r="E12" s="358"/>
      <c r="F12" s="358"/>
      <c r="G12" s="358"/>
      <c r="H12" s="358"/>
      <c r="I12" s="172" t="s">
        <v>604</v>
      </c>
      <c r="J12" s="169"/>
    </row>
    <row r="13" spans="1:10" s="170" customFormat="1" ht="32.25" customHeight="1">
      <c r="A13" s="169"/>
      <c r="B13" s="169"/>
      <c r="C13" s="169"/>
      <c r="D13" s="169"/>
      <c r="E13" s="169"/>
      <c r="F13" s="169"/>
      <c r="G13" s="169"/>
      <c r="H13" s="169"/>
      <c r="I13" s="169"/>
      <c r="J13" s="169"/>
    </row>
    <row r="14" spans="1:10" s="170" customFormat="1" ht="12" customHeight="1">
      <c r="A14" s="169"/>
      <c r="B14" s="169"/>
      <c r="C14" s="169"/>
      <c r="D14" s="169"/>
      <c r="E14" s="169"/>
      <c r="F14" s="169"/>
      <c r="G14" s="169"/>
      <c r="H14" s="169"/>
      <c r="I14" s="169"/>
      <c r="J14" s="169"/>
    </row>
    <row r="15" spans="1:10" s="170" customFormat="1" ht="12" customHeight="1">
      <c r="A15" s="169"/>
      <c r="B15" s="169"/>
      <c r="C15" s="169"/>
      <c r="D15" s="169"/>
      <c r="E15" s="169"/>
      <c r="F15" s="169"/>
      <c r="G15" s="169"/>
      <c r="H15" s="169"/>
      <c r="I15" s="169"/>
      <c r="J15" s="169"/>
    </row>
    <row r="16" spans="1:10" s="170" customFormat="1" ht="32.25" customHeight="1">
      <c r="A16" s="169"/>
      <c r="B16" s="169" t="s">
        <v>610</v>
      </c>
      <c r="C16" s="169"/>
      <c r="D16" s="169"/>
      <c r="E16" s="169"/>
      <c r="F16" s="169"/>
      <c r="G16" s="169"/>
      <c r="H16" s="169"/>
      <c r="I16" s="169"/>
      <c r="J16" s="169"/>
    </row>
    <row r="17" spans="1:10" s="170" customFormat="1" ht="32.25" customHeight="1">
      <c r="A17" s="169"/>
      <c r="B17" s="169" t="s">
        <v>611</v>
      </c>
      <c r="C17" s="169"/>
      <c r="D17" s="169"/>
      <c r="E17" s="169"/>
      <c r="F17" s="169"/>
      <c r="G17" s="169"/>
      <c r="H17" s="169"/>
      <c r="I17" s="169"/>
      <c r="J17" s="169"/>
    </row>
    <row r="18" spans="1:10" s="170" customFormat="1" ht="32.25" customHeight="1">
      <c r="A18" s="169"/>
      <c r="B18" s="169"/>
      <c r="C18" s="169"/>
      <c r="D18" s="169"/>
      <c r="E18" s="169"/>
      <c r="F18" s="169"/>
      <c r="G18" s="169"/>
      <c r="H18" s="169"/>
      <c r="I18" s="169"/>
      <c r="J18" s="169"/>
    </row>
    <row r="19" spans="1:10" s="170" customFormat="1" ht="32.25" customHeight="1">
      <c r="A19" s="169"/>
      <c r="B19" s="171" t="s">
        <v>612</v>
      </c>
      <c r="C19" s="169"/>
      <c r="D19" s="169"/>
      <c r="E19" s="169"/>
      <c r="F19" s="169"/>
      <c r="G19" s="169"/>
      <c r="H19" s="169"/>
      <c r="I19" s="169"/>
      <c r="J19" s="169"/>
    </row>
    <row r="20" spans="1:10" s="170" customFormat="1" ht="32.25" customHeight="1">
      <c r="A20" s="169"/>
      <c r="B20" s="169" t="s">
        <v>607</v>
      </c>
      <c r="C20" s="353"/>
      <c r="D20" s="353"/>
      <c r="E20" s="353"/>
      <c r="F20" s="353"/>
      <c r="G20" s="353"/>
      <c r="H20" s="353"/>
      <c r="I20" s="353"/>
      <c r="J20" s="169"/>
    </row>
    <row r="21" spans="1:10" s="170" customFormat="1" ht="32.25" customHeight="1">
      <c r="A21" s="169"/>
      <c r="B21" s="169" t="s">
        <v>613</v>
      </c>
      <c r="C21" s="353"/>
      <c r="D21" s="353"/>
      <c r="E21" s="353"/>
      <c r="F21" s="353"/>
      <c r="G21" s="353"/>
      <c r="H21" s="353"/>
      <c r="I21" s="353"/>
      <c r="J21" s="169"/>
    </row>
    <row r="22" spans="1:10" s="170" customFormat="1" ht="32.25" customHeight="1">
      <c r="A22" s="169"/>
      <c r="B22" s="169" t="s">
        <v>260</v>
      </c>
      <c r="C22" s="354" t="str">
        <f>IF(様式第1号!J24=0,"",様式第1号!J24)</f>
        <v xml:space="preserve"> </v>
      </c>
      <c r="D22" s="354"/>
      <c r="E22" s="354"/>
      <c r="F22" s="354"/>
      <c r="G22" s="354"/>
      <c r="H22" s="354"/>
      <c r="I22" s="354"/>
      <c r="J22" s="169"/>
    </row>
    <row r="23" spans="1:10" s="170" customFormat="1" ht="32.25" customHeight="1">
      <c r="A23" s="169"/>
      <c r="B23" s="169" t="s">
        <v>609</v>
      </c>
      <c r="C23" s="353"/>
      <c r="D23" s="353"/>
      <c r="E23" s="353"/>
      <c r="F23" s="353"/>
      <c r="G23" s="353"/>
      <c r="H23" s="353"/>
      <c r="I23" s="353"/>
      <c r="J23" s="169"/>
    </row>
    <row r="24" spans="1:10" s="170" customFormat="1" ht="32.25" customHeight="1">
      <c r="A24" s="169"/>
      <c r="B24" s="169"/>
      <c r="C24" s="169"/>
      <c r="D24" s="169"/>
      <c r="E24" s="169"/>
      <c r="F24" s="169"/>
      <c r="G24" s="169"/>
      <c r="H24" s="169"/>
      <c r="I24" s="169"/>
      <c r="J24" s="169"/>
    </row>
    <row r="25" spans="1:10" s="170" customFormat="1" ht="32.25" customHeight="1">
      <c r="A25" s="169"/>
      <c r="B25" s="169"/>
      <c r="C25" s="169"/>
      <c r="D25" s="169"/>
      <c r="E25" s="169"/>
      <c r="F25" s="169"/>
      <c r="G25" s="169"/>
      <c r="H25" s="169"/>
      <c r="I25" s="169"/>
      <c r="J25" s="169"/>
    </row>
    <row r="26" spans="1:10" s="170" customFormat="1" ht="32.25" customHeight="1">
      <c r="A26" s="169"/>
      <c r="B26" s="169"/>
      <c r="C26" s="169"/>
      <c r="D26" s="169"/>
      <c r="E26" s="169"/>
      <c r="F26" s="169"/>
      <c r="G26" s="169"/>
      <c r="H26" s="169"/>
      <c r="I26" s="169"/>
      <c r="J26" s="169"/>
    </row>
    <row r="27" spans="1:10" s="170" customFormat="1" ht="32.25" customHeight="1">
      <c r="A27" s="169"/>
      <c r="B27" s="169" t="s">
        <v>614</v>
      </c>
      <c r="C27" s="169"/>
      <c r="D27" s="169"/>
      <c r="E27" s="169"/>
      <c r="F27" s="169"/>
      <c r="G27" s="169"/>
      <c r="H27" s="169"/>
      <c r="I27" s="169"/>
      <c r="J27" s="169"/>
    </row>
    <row r="28" spans="1:10" s="170" customFormat="1" ht="32.25" customHeight="1">
      <c r="A28" s="169"/>
      <c r="B28" s="173">
        <f>請求書!J32</f>
        <v>0</v>
      </c>
      <c r="C28" s="169" t="s">
        <v>615</v>
      </c>
      <c r="D28" s="354">
        <f>請求書!T32</f>
        <v>0</v>
      </c>
      <c r="E28" s="354"/>
      <c r="F28" s="169" t="s">
        <v>616</v>
      </c>
      <c r="G28" s="174" t="s">
        <v>617</v>
      </c>
      <c r="H28" s="175"/>
      <c r="I28" s="169"/>
      <c r="J28" s="169"/>
    </row>
    <row r="29" spans="1:10" s="170" customFormat="1" ht="32.25" customHeight="1">
      <c r="A29" s="169"/>
      <c r="B29" s="169"/>
      <c r="C29" s="169"/>
      <c r="D29" s="169"/>
      <c r="E29" s="169"/>
      <c r="F29" s="169"/>
      <c r="G29" s="169"/>
      <c r="H29" s="169"/>
      <c r="I29" s="169"/>
      <c r="J29" s="169"/>
    </row>
    <row r="30" spans="1:10" s="170" customFormat="1" ht="32.25" customHeight="1">
      <c r="A30" s="169"/>
      <c r="B30" s="169" t="s">
        <v>618</v>
      </c>
      <c r="C30" s="176" t="str">
        <f>IF(請求書!N35="","",請求書!N35)</f>
        <v/>
      </c>
      <c r="D30" s="176" t="str">
        <f>IF(請求書!P35="","",請求書!P35)</f>
        <v/>
      </c>
      <c r="E30" s="176" t="str">
        <f>IF(請求書!R35="","",請求書!R35)</f>
        <v/>
      </c>
      <c r="F30" s="176" t="str">
        <f>IF(請求書!T35="","",請求書!T35)</f>
        <v/>
      </c>
      <c r="G30" s="176" t="str">
        <f>IF(請求書!V35="","",請求書!V35)</f>
        <v/>
      </c>
      <c r="H30" s="176" t="str">
        <f>IF(請求書!X35="","",請求書!X35)</f>
        <v/>
      </c>
      <c r="I30" s="176" t="str">
        <f>IF(請求書!Z35="","",請求書!Z35)</f>
        <v/>
      </c>
      <c r="J30" s="169"/>
    </row>
    <row r="31" spans="1:10" s="170" customFormat="1" ht="32.25" customHeight="1">
      <c r="A31" s="169"/>
      <c r="B31" s="169"/>
      <c r="C31" s="169"/>
      <c r="D31" s="169"/>
      <c r="E31" s="169"/>
      <c r="F31" s="169"/>
      <c r="G31" s="169"/>
      <c r="H31" s="169"/>
      <c r="I31" s="169"/>
      <c r="J31" s="169"/>
    </row>
    <row r="32" spans="1:10" ht="14.25">
      <c r="A32" s="165"/>
      <c r="B32" s="177"/>
      <c r="C32" s="177"/>
      <c r="D32" s="177"/>
      <c r="E32" s="177"/>
      <c r="F32" s="177"/>
      <c r="G32" s="177"/>
      <c r="H32" s="177"/>
      <c r="I32" s="177"/>
      <c r="J32" s="165"/>
    </row>
    <row r="33" spans="1:10" ht="14.25">
      <c r="A33" s="165"/>
      <c r="B33" s="177"/>
      <c r="C33" s="177"/>
      <c r="D33" s="177"/>
      <c r="E33" s="177"/>
      <c r="F33" s="177"/>
      <c r="G33" s="177"/>
      <c r="H33" s="177"/>
      <c r="I33" s="177"/>
      <c r="J33" s="165"/>
    </row>
    <row r="34" spans="1:10" ht="14.25">
      <c r="B34" s="178"/>
      <c r="C34" s="178"/>
      <c r="D34" s="178"/>
      <c r="E34" s="178"/>
      <c r="F34" s="178"/>
      <c r="G34" s="178"/>
      <c r="H34" s="178"/>
      <c r="I34" s="178"/>
    </row>
  </sheetData>
  <sheetProtection algorithmName="SHA-512" hashValue="ytOvKkqt4dEqXO6iuLZjaTlV4bINV8jQeecwg97Oinvc0IN9+fpCGbUa954SmC7iC1GLcdk3toL5nYtNTPY25Q==" saltValue="6KxunZfYpyVNUEc64F7Pug==" spinCount="100000" sheet="1" scenarios="1"/>
  <mergeCells count="11">
    <mergeCell ref="C21:I21"/>
    <mergeCell ref="C22:I22"/>
    <mergeCell ref="C23:I23"/>
    <mergeCell ref="D28:E28"/>
    <mergeCell ref="D1:F2"/>
    <mergeCell ref="B4:I4"/>
    <mergeCell ref="C10:I10"/>
    <mergeCell ref="C11:I11"/>
    <mergeCell ref="C12:H12"/>
    <mergeCell ref="C20:I20"/>
    <mergeCell ref="G6:I6"/>
  </mergeCells>
  <phoneticPr fontId="2"/>
  <pageMargins left="0.7" right="0.7" top="0.75" bottom="0.75" header="0.3" footer="0.3"/>
  <pageSetup paperSize="9" scale="77"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44"/>
  <sheetViews>
    <sheetView view="pageBreakPreview" zoomScale="80" zoomScaleNormal="100" zoomScaleSheetLayoutView="80" workbookViewId="0">
      <pane xSplit="3" ySplit="1" topLeftCell="D2" activePane="bottomRight" state="frozen"/>
      <selection pane="topRight"/>
      <selection pane="bottomLeft"/>
      <selection pane="bottomRight" sqref="A1:J1048576"/>
    </sheetView>
  </sheetViews>
  <sheetFormatPr defaultRowHeight="18.75"/>
  <cols>
    <col min="1" max="1" width="11.875" style="66" hidden="1" customWidth="1"/>
    <col min="2" max="2" width="14.875" style="64" hidden="1" customWidth="1"/>
    <col min="3" max="3" width="41.5" style="64" hidden="1" customWidth="1"/>
    <col min="4" max="4" width="42.125" style="64" hidden="1" customWidth="1"/>
    <col min="5" max="5" width="37.75" style="64" hidden="1" customWidth="1"/>
    <col min="6" max="7" width="9.375" style="64" hidden="1" customWidth="1"/>
    <col min="8" max="8" width="47.375" style="64" hidden="1" customWidth="1"/>
    <col min="9" max="9" width="27.25" style="64" hidden="1" customWidth="1"/>
    <col min="10" max="10" width="30.25" style="64" hidden="1" customWidth="1"/>
    <col min="11" max="13" width="9" style="64" customWidth="1"/>
    <col min="14" max="16384" width="9" style="64"/>
  </cols>
  <sheetData>
    <row r="1" spans="1:10" ht="21.75" customHeight="1">
      <c r="A1" s="62" t="s">
        <v>100</v>
      </c>
      <c r="B1" s="63" t="s">
        <v>101</v>
      </c>
      <c r="C1" s="63" t="s">
        <v>102</v>
      </c>
      <c r="D1" s="63" t="s">
        <v>72</v>
      </c>
      <c r="E1" s="63" t="s">
        <v>73</v>
      </c>
      <c r="F1" s="63" t="s">
        <v>103</v>
      </c>
      <c r="G1" s="63" t="s">
        <v>117</v>
      </c>
      <c r="H1" s="146" t="s">
        <v>492</v>
      </c>
      <c r="I1" s="64" t="s">
        <v>493</v>
      </c>
      <c r="J1" s="64" t="s">
        <v>494</v>
      </c>
    </row>
    <row r="2" spans="1:10">
      <c r="A2" s="136">
        <v>82001</v>
      </c>
      <c r="B2" s="137" t="s">
        <v>263</v>
      </c>
      <c r="C2" s="138" t="s">
        <v>125</v>
      </c>
      <c r="D2" s="139" t="s">
        <v>390</v>
      </c>
      <c r="E2" s="139" t="s">
        <v>280</v>
      </c>
      <c r="F2" s="140">
        <v>19</v>
      </c>
      <c r="G2" s="140">
        <v>0</v>
      </c>
      <c r="H2" s="163" t="str">
        <f>I2&amp;"　"&amp;J2</f>
        <v>理事長　中嶋　俊之</v>
      </c>
      <c r="I2" s="64" t="s">
        <v>589</v>
      </c>
      <c r="J2" s="64" t="s">
        <v>495</v>
      </c>
    </row>
    <row r="3" spans="1:10">
      <c r="A3" s="141">
        <v>82002</v>
      </c>
      <c r="B3" s="142" t="s">
        <v>263</v>
      </c>
      <c r="C3" s="143" t="s">
        <v>126</v>
      </c>
      <c r="D3" s="144" t="s">
        <v>391</v>
      </c>
      <c r="E3" s="144" t="s">
        <v>281</v>
      </c>
      <c r="F3" s="144">
        <v>120</v>
      </c>
      <c r="G3" s="144">
        <v>0</v>
      </c>
      <c r="H3" s="163" t="str">
        <f t="shared" ref="H3:H66" si="0">I3&amp;"　"&amp;J3</f>
        <v>院長　江面　正幸</v>
      </c>
      <c r="I3" s="64" t="s">
        <v>590</v>
      </c>
      <c r="J3" s="64" t="s">
        <v>496</v>
      </c>
    </row>
    <row r="4" spans="1:10">
      <c r="A4" s="141">
        <v>82003</v>
      </c>
      <c r="B4" s="142" t="s">
        <v>263</v>
      </c>
      <c r="C4" s="143" t="s">
        <v>127</v>
      </c>
      <c r="D4" s="144" t="s">
        <v>392</v>
      </c>
      <c r="E4" s="144" t="s">
        <v>282</v>
      </c>
      <c r="F4" s="144">
        <v>40</v>
      </c>
      <c r="G4" s="144">
        <v>0</v>
      </c>
      <c r="H4" s="163" t="str">
        <f t="shared" si="0"/>
        <v>病院長　武田　篤</v>
      </c>
      <c r="I4" s="64" t="s">
        <v>591</v>
      </c>
      <c r="J4" s="64" t="s">
        <v>497</v>
      </c>
    </row>
    <row r="5" spans="1:10">
      <c r="A5" s="141">
        <v>82004</v>
      </c>
      <c r="B5" s="142" t="s">
        <v>263</v>
      </c>
      <c r="C5" s="143" t="s">
        <v>128</v>
      </c>
      <c r="D5" s="144" t="s">
        <v>393</v>
      </c>
      <c r="E5" s="144" t="s">
        <v>283</v>
      </c>
      <c r="F5" s="144">
        <v>20</v>
      </c>
      <c r="G5" s="144">
        <v>0</v>
      </c>
      <c r="H5" s="163" t="str">
        <f t="shared" si="0"/>
        <v>院長　村上　栄一</v>
      </c>
      <c r="I5" s="64" t="s">
        <v>590</v>
      </c>
      <c r="J5" s="64" t="s">
        <v>498</v>
      </c>
    </row>
    <row r="6" spans="1:10">
      <c r="A6" s="141">
        <v>82005</v>
      </c>
      <c r="B6" s="142" t="s">
        <v>263</v>
      </c>
      <c r="C6" s="143" t="s">
        <v>129</v>
      </c>
      <c r="D6" s="144" t="s">
        <v>394</v>
      </c>
      <c r="E6" s="144" t="s">
        <v>284</v>
      </c>
      <c r="F6" s="144">
        <v>25</v>
      </c>
      <c r="G6" s="144">
        <v>0</v>
      </c>
      <c r="H6" s="163" t="str">
        <f t="shared" si="0"/>
        <v>病院長　井上　尚美</v>
      </c>
      <c r="I6" s="64" t="s">
        <v>591</v>
      </c>
      <c r="J6" s="64" t="s">
        <v>499</v>
      </c>
    </row>
    <row r="7" spans="1:10">
      <c r="A7" s="141">
        <v>82006</v>
      </c>
      <c r="B7" s="142" t="s">
        <v>263</v>
      </c>
      <c r="C7" s="143" t="s">
        <v>130</v>
      </c>
      <c r="D7" s="144" t="s">
        <v>395</v>
      </c>
      <c r="E7" s="144" t="s">
        <v>285</v>
      </c>
      <c r="F7" s="144">
        <v>30</v>
      </c>
      <c r="G7" s="144">
        <v>0</v>
      </c>
      <c r="H7" s="163" t="str">
        <f t="shared" si="0"/>
        <v>病院長　仁尾　正記</v>
      </c>
      <c r="I7" s="64" t="s">
        <v>591</v>
      </c>
      <c r="J7" s="64" t="s">
        <v>500</v>
      </c>
    </row>
    <row r="8" spans="1:10">
      <c r="A8" s="141">
        <v>82007</v>
      </c>
      <c r="B8" s="142" t="s">
        <v>263</v>
      </c>
      <c r="C8" s="143" t="s">
        <v>131</v>
      </c>
      <c r="D8" s="144" t="s">
        <v>396</v>
      </c>
      <c r="E8" s="144" t="s">
        <v>286</v>
      </c>
      <c r="F8" s="144">
        <v>20</v>
      </c>
      <c r="G8" s="144">
        <v>0</v>
      </c>
      <c r="H8" s="163" t="str">
        <f t="shared" si="0"/>
        <v>院長　井樋　栄二</v>
      </c>
      <c r="I8" s="64" t="s">
        <v>590</v>
      </c>
      <c r="J8" s="64" t="s">
        <v>501</v>
      </c>
    </row>
    <row r="9" spans="1:10">
      <c r="A9" s="141">
        <v>82008</v>
      </c>
      <c r="B9" s="142" t="s">
        <v>263</v>
      </c>
      <c r="C9" s="143" t="s">
        <v>132</v>
      </c>
      <c r="D9" s="144" t="s">
        <v>397</v>
      </c>
      <c r="E9" s="144" t="s">
        <v>287</v>
      </c>
      <c r="F9" s="144">
        <v>36</v>
      </c>
      <c r="G9" s="144">
        <v>0</v>
      </c>
      <c r="H9" s="163" t="str">
        <f t="shared" si="0"/>
        <v>理事長　縄田　淳</v>
      </c>
      <c r="I9" s="64" t="s">
        <v>589</v>
      </c>
      <c r="J9" s="64" t="s">
        <v>502</v>
      </c>
    </row>
    <row r="10" spans="1:10">
      <c r="A10" s="141">
        <v>82009</v>
      </c>
      <c r="B10" s="142" t="s">
        <v>263</v>
      </c>
      <c r="C10" s="143" t="s">
        <v>133</v>
      </c>
      <c r="D10" s="144" t="s">
        <v>398</v>
      </c>
      <c r="E10" s="144" t="s">
        <v>288</v>
      </c>
      <c r="F10" s="144">
        <v>35</v>
      </c>
      <c r="G10" s="144">
        <v>0</v>
      </c>
      <c r="H10" s="163" t="str">
        <f t="shared" si="0"/>
        <v>理事長　中村　哲也</v>
      </c>
      <c r="I10" s="64" t="s">
        <v>589</v>
      </c>
      <c r="J10" s="64" t="s">
        <v>503</v>
      </c>
    </row>
    <row r="11" spans="1:10">
      <c r="A11" s="141">
        <v>82010</v>
      </c>
      <c r="B11" s="142" t="s">
        <v>263</v>
      </c>
      <c r="C11" s="143" t="s">
        <v>134</v>
      </c>
      <c r="D11" s="144" t="s">
        <v>399</v>
      </c>
      <c r="E11" s="144" t="s">
        <v>289</v>
      </c>
      <c r="F11" s="144">
        <v>14</v>
      </c>
      <c r="G11" s="144">
        <v>0</v>
      </c>
      <c r="H11" s="163" t="str">
        <f t="shared" si="0"/>
        <v>理事長　岡部　仁</v>
      </c>
      <c r="I11" s="64" t="s">
        <v>589</v>
      </c>
      <c r="J11" s="64" t="s">
        <v>504</v>
      </c>
    </row>
    <row r="12" spans="1:10">
      <c r="A12" s="141">
        <v>82011</v>
      </c>
      <c r="B12" s="142" t="s">
        <v>263</v>
      </c>
      <c r="C12" s="143" t="s">
        <v>264</v>
      </c>
      <c r="D12" s="144" t="s">
        <v>400</v>
      </c>
      <c r="E12" s="144" t="s">
        <v>290</v>
      </c>
      <c r="F12" s="144">
        <v>42</v>
      </c>
      <c r="G12" s="144">
        <v>0</v>
      </c>
      <c r="H12" s="163" t="str">
        <f t="shared" si="0"/>
        <v>理事長　鹿野　英生</v>
      </c>
      <c r="I12" s="64" t="s">
        <v>589</v>
      </c>
      <c r="J12" s="64" t="s">
        <v>505</v>
      </c>
    </row>
    <row r="13" spans="1:10">
      <c r="A13" s="141">
        <v>82012</v>
      </c>
      <c r="B13" s="142" t="s">
        <v>263</v>
      </c>
      <c r="C13" s="143" t="s">
        <v>265</v>
      </c>
      <c r="D13" s="144" t="s">
        <v>401</v>
      </c>
      <c r="E13" s="144" t="s">
        <v>291</v>
      </c>
      <c r="F13" s="144">
        <v>59</v>
      </c>
      <c r="G13" s="144">
        <v>0</v>
      </c>
      <c r="H13" s="163" t="str">
        <f t="shared" si="0"/>
        <v>理事長　高柳　元明</v>
      </c>
      <c r="I13" s="64" t="s">
        <v>589</v>
      </c>
      <c r="J13" s="64" t="s">
        <v>506</v>
      </c>
    </row>
    <row r="14" spans="1:10">
      <c r="A14" s="141">
        <v>82013</v>
      </c>
      <c r="B14" s="142" t="s">
        <v>263</v>
      </c>
      <c r="C14" s="143" t="s">
        <v>135</v>
      </c>
      <c r="D14" s="144" t="s">
        <v>402</v>
      </c>
      <c r="E14" s="144" t="s">
        <v>292</v>
      </c>
      <c r="F14" s="144">
        <v>50</v>
      </c>
      <c r="G14" s="144">
        <v>0</v>
      </c>
      <c r="H14" s="163" t="str">
        <f t="shared" si="0"/>
        <v>院長　舟山　裕士</v>
      </c>
      <c r="I14" s="64" t="s">
        <v>590</v>
      </c>
      <c r="J14" s="64" t="s">
        <v>507</v>
      </c>
    </row>
    <row r="15" spans="1:10">
      <c r="A15" s="141">
        <v>82014</v>
      </c>
      <c r="B15" s="142" t="s">
        <v>263</v>
      </c>
      <c r="C15" s="143" t="s">
        <v>136</v>
      </c>
      <c r="D15" s="144" t="s">
        <v>403</v>
      </c>
      <c r="E15" s="144" t="s">
        <v>293</v>
      </c>
      <c r="F15" s="144">
        <v>59</v>
      </c>
      <c r="G15" s="144">
        <v>0</v>
      </c>
      <c r="H15" s="163" t="str">
        <f t="shared" si="0"/>
        <v>理事長　目黒　泰一郎</v>
      </c>
      <c r="I15" s="64" t="s">
        <v>589</v>
      </c>
      <c r="J15" s="64" t="s">
        <v>508</v>
      </c>
    </row>
    <row r="16" spans="1:10">
      <c r="A16" s="141">
        <v>82015</v>
      </c>
      <c r="B16" s="142" t="s">
        <v>263</v>
      </c>
      <c r="C16" s="143" t="s">
        <v>137</v>
      </c>
      <c r="D16" s="144" t="s">
        <v>404</v>
      </c>
      <c r="E16" s="144" t="s">
        <v>294</v>
      </c>
      <c r="F16" s="144">
        <v>12</v>
      </c>
      <c r="G16" s="144">
        <v>0</v>
      </c>
      <c r="H16" s="163" t="str">
        <f t="shared" si="0"/>
        <v>理事長　山崎　英樹</v>
      </c>
      <c r="I16" s="64" t="s">
        <v>589</v>
      </c>
      <c r="J16" s="64" t="s">
        <v>509</v>
      </c>
    </row>
    <row r="17" spans="1:10">
      <c r="A17" s="141">
        <v>82016</v>
      </c>
      <c r="B17" s="142" t="s">
        <v>263</v>
      </c>
      <c r="C17" s="143" t="s">
        <v>138</v>
      </c>
      <c r="D17" s="144" t="s">
        <v>405</v>
      </c>
      <c r="E17" s="144" t="s">
        <v>295</v>
      </c>
      <c r="F17" s="144">
        <v>10</v>
      </c>
      <c r="G17" s="144">
        <v>0</v>
      </c>
      <c r="H17" s="163" t="str">
        <f t="shared" si="0"/>
        <v>理事長　内藤　孝</v>
      </c>
      <c r="I17" s="64" t="s">
        <v>589</v>
      </c>
      <c r="J17" s="64" t="s">
        <v>510</v>
      </c>
    </row>
    <row r="18" spans="1:10">
      <c r="A18" s="141">
        <v>82017</v>
      </c>
      <c r="B18" s="142" t="s">
        <v>263</v>
      </c>
      <c r="C18" s="143" t="s">
        <v>266</v>
      </c>
      <c r="D18" s="144" t="s">
        <v>406</v>
      </c>
      <c r="E18" s="144" t="s">
        <v>296</v>
      </c>
      <c r="F18" s="144">
        <v>50</v>
      </c>
      <c r="G18" s="144">
        <v>0</v>
      </c>
      <c r="H18" s="163" t="str">
        <f t="shared" si="0"/>
        <v>仙台市病院事業管理者　奥田　光崇</v>
      </c>
      <c r="I18" s="64" t="s">
        <v>592</v>
      </c>
      <c r="J18" s="64" t="s">
        <v>511</v>
      </c>
    </row>
    <row r="19" spans="1:10">
      <c r="A19" s="141">
        <v>82018</v>
      </c>
      <c r="B19" s="142" t="s">
        <v>263</v>
      </c>
      <c r="C19" s="143" t="s">
        <v>139</v>
      </c>
      <c r="D19" s="144" t="s">
        <v>407</v>
      </c>
      <c r="E19" s="144" t="s">
        <v>297</v>
      </c>
      <c r="F19" s="144">
        <v>24</v>
      </c>
      <c r="G19" s="144">
        <v>0</v>
      </c>
      <c r="H19" s="163" t="str">
        <f t="shared" si="0"/>
        <v>理事長　笹野　高嗣</v>
      </c>
      <c r="I19" s="64" t="s">
        <v>589</v>
      </c>
      <c r="J19" s="64" t="s">
        <v>512</v>
      </c>
    </row>
    <row r="20" spans="1:10">
      <c r="A20" s="141">
        <v>82019</v>
      </c>
      <c r="B20" s="142" t="s">
        <v>263</v>
      </c>
      <c r="C20" s="143" t="s">
        <v>140</v>
      </c>
      <c r="D20" s="144" t="s">
        <v>408</v>
      </c>
      <c r="E20" s="144" t="s">
        <v>298</v>
      </c>
      <c r="F20" s="144">
        <v>12</v>
      </c>
      <c r="G20" s="144">
        <v>0</v>
      </c>
      <c r="H20" s="163" t="str">
        <f t="shared" si="0"/>
        <v>理事長　笠原　一規</v>
      </c>
      <c r="I20" s="64" t="s">
        <v>589</v>
      </c>
      <c r="J20" s="64" t="s">
        <v>513</v>
      </c>
    </row>
    <row r="21" spans="1:10">
      <c r="A21" s="141">
        <v>82020</v>
      </c>
      <c r="B21" s="142" t="s">
        <v>263</v>
      </c>
      <c r="C21" s="143" t="s">
        <v>141</v>
      </c>
      <c r="D21" s="144" t="s">
        <v>409</v>
      </c>
      <c r="E21" s="144" t="s">
        <v>299</v>
      </c>
      <c r="F21" s="144">
        <v>12</v>
      </c>
      <c r="G21" s="144">
        <v>0</v>
      </c>
      <c r="H21" s="163" t="str">
        <f t="shared" si="0"/>
        <v>理事長　佐藤　俊哉</v>
      </c>
      <c r="I21" s="64" t="s">
        <v>589</v>
      </c>
      <c r="J21" s="64" t="s">
        <v>514</v>
      </c>
    </row>
    <row r="22" spans="1:10">
      <c r="A22" s="141">
        <v>82021</v>
      </c>
      <c r="B22" s="142" t="s">
        <v>263</v>
      </c>
      <c r="C22" s="143" t="s">
        <v>267</v>
      </c>
      <c r="D22" s="144" t="s">
        <v>410</v>
      </c>
      <c r="E22" s="144" t="s">
        <v>300</v>
      </c>
      <c r="F22" s="144">
        <v>21</v>
      </c>
      <c r="G22" s="144">
        <v>0</v>
      </c>
      <c r="H22" s="163" t="str">
        <f t="shared" si="0"/>
        <v>理事長　今泉　益栄</v>
      </c>
      <c r="I22" s="64" t="s">
        <v>589</v>
      </c>
      <c r="J22" s="64" t="s">
        <v>515</v>
      </c>
    </row>
    <row r="23" spans="1:10">
      <c r="A23" s="141">
        <v>82022</v>
      </c>
      <c r="B23" s="142" t="s">
        <v>263</v>
      </c>
      <c r="C23" s="143" t="s">
        <v>142</v>
      </c>
      <c r="D23" s="144" t="s">
        <v>411</v>
      </c>
      <c r="E23" s="144" t="s">
        <v>301</v>
      </c>
      <c r="F23" s="144">
        <v>120</v>
      </c>
      <c r="G23" s="144">
        <v>0</v>
      </c>
      <c r="H23" s="163" t="str">
        <f t="shared" si="0"/>
        <v>病院長　張替　秀郎</v>
      </c>
      <c r="I23" s="64" t="s">
        <v>591</v>
      </c>
      <c r="J23" s="64" t="s">
        <v>516</v>
      </c>
    </row>
    <row r="24" spans="1:10" s="65" customFormat="1">
      <c r="A24" s="141">
        <v>82023</v>
      </c>
      <c r="B24" s="142" t="s">
        <v>263</v>
      </c>
      <c r="C24" s="143" t="s">
        <v>143</v>
      </c>
      <c r="D24" s="144" t="s">
        <v>412</v>
      </c>
      <c r="E24" s="144" t="s">
        <v>302</v>
      </c>
      <c r="F24" s="144">
        <v>50</v>
      </c>
      <c r="G24" s="144">
        <v>0</v>
      </c>
      <c r="H24" s="163" t="str">
        <f t="shared" si="0"/>
        <v>病院長　土屋　誉</v>
      </c>
      <c r="I24" s="65" t="s">
        <v>591</v>
      </c>
      <c r="J24" s="65" t="s">
        <v>517</v>
      </c>
    </row>
    <row r="25" spans="1:10">
      <c r="A25" s="141">
        <v>83001</v>
      </c>
      <c r="B25" s="142" t="s">
        <v>263</v>
      </c>
      <c r="C25" s="143" t="s">
        <v>144</v>
      </c>
      <c r="D25" s="144" t="s">
        <v>413</v>
      </c>
      <c r="E25" s="144" t="s">
        <v>303</v>
      </c>
      <c r="F25" s="144">
        <v>30</v>
      </c>
      <c r="G25" s="144">
        <v>0</v>
      </c>
      <c r="H25" s="163" t="str">
        <f t="shared" si="0"/>
        <v>支部長　村井　嘉浩</v>
      </c>
      <c r="I25" s="64" t="s">
        <v>593</v>
      </c>
      <c r="J25" s="64" t="s">
        <v>518</v>
      </c>
    </row>
    <row r="26" spans="1:10">
      <c r="A26" s="141">
        <v>83002</v>
      </c>
      <c r="B26" s="142" t="s">
        <v>263</v>
      </c>
      <c r="C26" s="143" t="s">
        <v>268</v>
      </c>
      <c r="D26" s="144" t="s">
        <v>414</v>
      </c>
      <c r="E26" s="144" t="s">
        <v>304</v>
      </c>
      <c r="F26" s="144">
        <v>30</v>
      </c>
      <c r="G26" s="144">
        <v>0</v>
      </c>
      <c r="H26" s="163" t="str">
        <f t="shared" si="0"/>
        <v>執行役員人材戦略部長　雨宮　愼吾</v>
      </c>
      <c r="I26" s="64" t="s">
        <v>594</v>
      </c>
      <c r="J26" s="64" t="s">
        <v>519</v>
      </c>
    </row>
    <row r="27" spans="1:10">
      <c r="A27" s="141">
        <v>83003</v>
      </c>
      <c r="B27" s="142" t="s">
        <v>263</v>
      </c>
      <c r="C27" s="143" t="s">
        <v>145</v>
      </c>
      <c r="D27" s="144" t="s">
        <v>415</v>
      </c>
      <c r="E27" s="144" t="s">
        <v>305</v>
      </c>
      <c r="F27" s="144">
        <v>18</v>
      </c>
      <c r="G27" s="144">
        <v>0</v>
      </c>
      <c r="H27" s="163" t="str">
        <f t="shared" si="0"/>
        <v>代表取締役　川島　誠一</v>
      </c>
      <c r="I27" s="64" t="s">
        <v>595</v>
      </c>
      <c r="J27" s="64" t="s">
        <v>520</v>
      </c>
    </row>
    <row r="28" spans="1:10">
      <c r="A28" s="141">
        <v>83004</v>
      </c>
      <c r="B28" s="142" t="s">
        <v>263</v>
      </c>
      <c r="C28" s="143" t="s">
        <v>146</v>
      </c>
      <c r="D28" s="144" t="s">
        <v>415</v>
      </c>
      <c r="E28" s="144" t="s">
        <v>305</v>
      </c>
      <c r="F28" s="144">
        <v>19</v>
      </c>
      <c r="G28" s="144">
        <v>0</v>
      </c>
      <c r="H28" s="163" t="str">
        <f t="shared" si="0"/>
        <v>代表取締役　川島　誠一</v>
      </c>
      <c r="I28" s="64" t="s">
        <v>595</v>
      </c>
      <c r="J28" s="64" t="s">
        <v>520</v>
      </c>
    </row>
    <row r="29" spans="1:10">
      <c r="A29" s="141">
        <v>83005</v>
      </c>
      <c r="B29" s="142" t="s">
        <v>263</v>
      </c>
      <c r="C29" s="143" t="s">
        <v>147</v>
      </c>
      <c r="D29" s="144" t="s">
        <v>415</v>
      </c>
      <c r="E29" s="144" t="s">
        <v>305</v>
      </c>
      <c r="F29" s="144">
        <v>19</v>
      </c>
      <c r="G29" s="144">
        <v>0</v>
      </c>
      <c r="H29" s="163" t="str">
        <f t="shared" si="0"/>
        <v>代表取締役　川島　誠一</v>
      </c>
      <c r="I29" s="64" t="s">
        <v>595</v>
      </c>
      <c r="J29" s="64" t="s">
        <v>520</v>
      </c>
    </row>
    <row r="30" spans="1:10">
      <c r="A30" s="141">
        <v>83006</v>
      </c>
      <c r="B30" s="142" t="s">
        <v>263</v>
      </c>
      <c r="C30" s="143" t="s">
        <v>148</v>
      </c>
      <c r="D30" s="144" t="s">
        <v>415</v>
      </c>
      <c r="E30" s="144" t="s">
        <v>305</v>
      </c>
      <c r="F30" s="144">
        <v>19</v>
      </c>
      <c r="G30" s="144">
        <v>0</v>
      </c>
      <c r="H30" s="163" t="str">
        <f t="shared" si="0"/>
        <v>代表取締役　川島　誠一</v>
      </c>
      <c r="I30" s="64" t="s">
        <v>595</v>
      </c>
      <c r="J30" s="64" t="s">
        <v>520</v>
      </c>
    </row>
    <row r="31" spans="1:10">
      <c r="A31" s="141">
        <v>83007</v>
      </c>
      <c r="B31" s="142" t="s">
        <v>263</v>
      </c>
      <c r="C31" s="143" t="s">
        <v>149</v>
      </c>
      <c r="D31" s="144" t="s">
        <v>415</v>
      </c>
      <c r="E31" s="144" t="s">
        <v>305</v>
      </c>
      <c r="F31" s="144">
        <v>19</v>
      </c>
      <c r="G31" s="144">
        <v>0</v>
      </c>
      <c r="H31" s="163" t="str">
        <f t="shared" si="0"/>
        <v>代表取締役　川島　誠一</v>
      </c>
      <c r="I31" s="64" t="s">
        <v>595</v>
      </c>
      <c r="J31" s="64" t="s">
        <v>520</v>
      </c>
    </row>
    <row r="32" spans="1:10">
      <c r="A32" s="141">
        <v>83008</v>
      </c>
      <c r="B32" s="142" t="s">
        <v>263</v>
      </c>
      <c r="C32" s="143" t="s">
        <v>269</v>
      </c>
      <c r="D32" s="144" t="s">
        <v>415</v>
      </c>
      <c r="E32" s="144" t="s">
        <v>305</v>
      </c>
      <c r="F32" s="144">
        <v>19</v>
      </c>
      <c r="G32" s="144">
        <v>0</v>
      </c>
      <c r="H32" s="163" t="str">
        <f t="shared" si="0"/>
        <v>代表取締役　川島　誠一</v>
      </c>
      <c r="I32" s="64" t="s">
        <v>595</v>
      </c>
      <c r="J32" s="64" t="s">
        <v>520</v>
      </c>
    </row>
    <row r="33" spans="1:10">
      <c r="A33" s="141">
        <v>83009</v>
      </c>
      <c r="B33" s="142" t="s">
        <v>263</v>
      </c>
      <c r="C33" s="143" t="s">
        <v>150</v>
      </c>
      <c r="D33" s="144" t="s">
        <v>415</v>
      </c>
      <c r="E33" s="144" t="s">
        <v>305</v>
      </c>
      <c r="F33" s="144">
        <v>16</v>
      </c>
      <c r="G33" s="144">
        <v>0</v>
      </c>
      <c r="H33" s="163" t="str">
        <f t="shared" si="0"/>
        <v>代表取締役　川島　誠一</v>
      </c>
      <c r="I33" s="64" t="s">
        <v>595</v>
      </c>
      <c r="J33" s="64" t="s">
        <v>520</v>
      </c>
    </row>
    <row r="34" spans="1:10">
      <c r="A34" s="141">
        <v>83010</v>
      </c>
      <c r="B34" s="142" t="s">
        <v>263</v>
      </c>
      <c r="C34" s="143" t="s">
        <v>151</v>
      </c>
      <c r="D34" s="144" t="s">
        <v>416</v>
      </c>
      <c r="E34" s="144" t="s">
        <v>306</v>
      </c>
      <c r="F34" s="144">
        <v>10</v>
      </c>
      <c r="G34" s="144">
        <v>0</v>
      </c>
      <c r="H34" s="163" t="str">
        <f t="shared" si="0"/>
        <v>主管支店長　丸山　和晃</v>
      </c>
      <c r="I34" s="64" t="s">
        <v>596</v>
      </c>
      <c r="J34" s="64" t="s">
        <v>521</v>
      </c>
    </row>
    <row r="35" spans="1:10">
      <c r="A35" s="141">
        <v>83012</v>
      </c>
      <c r="B35" s="142" t="s">
        <v>263</v>
      </c>
      <c r="C35" s="143" t="s">
        <v>152</v>
      </c>
      <c r="D35" s="144" t="s">
        <v>417</v>
      </c>
      <c r="E35" s="144" t="s">
        <v>152</v>
      </c>
      <c r="F35" s="144">
        <v>10</v>
      </c>
      <c r="G35" s="144">
        <v>0</v>
      </c>
      <c r="H35" s="163" t="str">
        <f t="shared" si="0"/>
        <v>代表取締役　渋谷　武幸</v>
      </c>
      <c r="I35" s="64" t="s">
        <v>595</v>
      </c>
      <c r="J35" s="64" t="s">
        <v>522</v>
      </c>
    </row>
    <row r="36" spans="1:10">
      <c r="A36" s="141">
        <v>83013</v>
      </c>
      <c r="B36" s="142" t="s">
        <v>263</v>
      </c>
      <c r="C36" s="143" t="s">
        <v>153</v>
      </c>
      <c r="D36" s="144" t="s">
        <v>418</v>
      </c>
      <c r="E36" s="144" t="s">
        <v>307</v>
      </c>
      <c r="F36" s="144">
        <v>19</v>
      </c>
      <c r="G36" s="144">
        <v>0</v>
      </c>
      <c r="H36" s="163" t="str">
        <f t="shared" si="0"/>
        <v>代表取締役　守井　嘉朗</v>
      </c>
      <c r="I36" s="64" t="s">
        <v>595</v>
      </c>
      <c r="J36" s="64" t="s">
        <v>523</v>
      </c>
    </row>
    <row r="37" spans="1:10">
      <c r="A37" s="141">
        <v>83014</v>
      </c>
      <c r="B37" s="142" t="s">
        <v>263</v>
      </c>
      <c r="C37" s="143" t="s">
        <v>154</v>
      </c>
      <c r="D37" s="144" t="s">
        <v>419</v>
      </c>
      <c r="E37" s="144" t="s">
        <v>308</v>
      </c>
      <c r="F37" s="144">
        <v>19</v>
      </c>
      <c r="G37" s="144">
        <v>0</v>
      </c>
      <c r="H37" s="163" t="str">
        <f t="shared" si="0"/>
        <v>代表取締役　川村　陽介</v>
      </c>
      <c r="I37" s="64" t="s">
        <v>595</v>
      </c>
      <c r="J37" s="64" t="s">
        <v>524</v>
      </c>
    </row>
    <row r="38" spans="1:10">
      <c r="A38" s="141">
        <v>83015</v>
      </c>
      <c r="B38" s="142" t="s">
        <v>263</v>
      </c>
      <c r="C38" s="143" t="s">
        <v>155</v>
      </c>
      <c r="D38" s="144" t="s">
        <v>420</v>
      </c>
      <c r="E38" s="144" t="s">
        <v>309</v>
      </c>
      <c r="F38" s="144">
        <v>19</v>
      </c>
      <c r="G38" s="144">
        <v>0</v>
      </c>
      <c r="H38" s="163" t="str">
        <f t="shared" si="0"/>
        <v>代表取締役　金沢　和樹</v>
      </c>
      <c r="I38" s="64" t="s">
        <v>595</v>
      </c>
      <c r="J38" s="64" t="s">
        <v>525</v>
      </c>
    </row>
    <row r="39" spans="1:10">
      <c r="A39" s="141">
        <v>83016</v>
      </c>
      <c r="B39" s="142" t="s">
        <v>263</v>
      </c>
      <c r="C39" s="143" t="s">
        <v>270</v>
      </c>
      <c r="D39" s="144" t="s">
        <v>421</v>
      </c>
      <c r="E39" s="144" t="s">
        <v>310</v>
      </c>
      <c r="F39" s="144">
        <v>21</v>
      </c>
      <c r="G39" s="144">
        <v>0</v>
      </c>
      <c r="H39" s="163" t="str">
        <f t="shared" si="0"/>
        <v>理事長　千葉　純治</v>
      </c>
      <c r="I39" s="64" t="s">
        <v>589</v>
      </c>
      <c r="J39" s="64" t="s">
        <v>526</v>
      </c>
    </row>
    <row r="40" spans="1:10">
      <c r="A40" s="141">
        <v>83017</v>
      </c>
      <c r="B40" s="142" t="s">
        <v>263</v>
      </c>
      <c r="C40" s="143" t="s">
        <v>156</v>
      </c>
      <c r="D40" s="144" t="s">
        <v>422</v>
      </c>
      <c r="E40" s="144" t="s">
        <v>311</v>
      </c>
      <c r="F40" s="144">
        <v>18</v>
      </c>
      <c r="G40" s="144">
        <v>0</v>
      </c>
      <c r="H40" s="163" t="str">
        <f t="shared" si="0"/>
        <v>代表取締役　森　信介</v>
      </c>
      <c r="I40" s="64" t="s">
        <v>595</v>
      </c>
      <c r="J40" s="64" t="s">
        <v>527</v>
      </c>
    </row>
    <row r="41" spans="1:10">
      <c r="A41" s="141">
        <v>83018</v>
      </c>
      <c r="B41" s="142" t="s">
        <v>263</v>
      </c>
      <c r="C41" s="143" t="s">
        <v>157</v>
      </c>
      <c r="D41" s="144" t="s">
        <v>423</v>
      </c>
      <c r="E41" s="144" t="s">
        <v>312</v>
      </c>
      <c r="F41" s="144">
        <v>30</v>
      </c>
      <c r="G41" s="144">
        <v>0</v>
      </c>
      <c r="H41" s="163" t="str">
        <f t="shared" si="0"/>
        <v>代表取締役　林　日出男</v>
      </c>
      <c r="I41" s="64" t="s">
        <v>595</v>
      </c>
      <c r="J41" s="64" t="s">
        <v>528</v>
      </c>
    </row>
    <row r="42" spans="1:10">
      <c r="A42" s="141">
        <v>83019</v>
      </c>
      <c r="B42" s="142" t="s">
        <v>263</v>
      </c>
      <c r="C42" s="143" t="s">
        <v>158</v>
      </c>
      <c r="D42" s="144" t="s">
        <v>424</v>
      </c>
      <c r="E42" s="144" t="s">
        <v>313</v>
      </c>
      <c r="F42" s="144">
        <v>18</v>
      </c>
      <c r="G42" s="144">
        <v>0</v>
      </c>
      <c r="H42" s="163" t="str">
        <f t="shared" si="0"/>
        <v>代表取締役　川村 陽介</v>
      </c>
      <c r="I42" s="64" t="s">
        <v>595</v>
      </c>
      <c r="J42" s="64" t="s">
        <v>529</v>
      </c>
    </row>
    <row r="43" spans="1:10">
      <c r="A43" s="141">
        <v>83020</v>
      </c>
      <c r="B43" s="142" t="s">
        <v>263</v>
      </c>
      <c r="C43" s="143" t="s">
        <v>159</v>
      </c>
      <c r="D43" s="144" t="s">
        <v>425</v>
      </c>
      <c r="E43" s="144" t="s">
        <v>314</v>
      </c>
      <c r="F43" s="144">
        <v>19</v>
      </c>
      <c r="G43" s="144">
        <v>0</v>
      </c>
      <c r="H43" s="163" t="str">
        <f t="shared" si="0"/>
        <v>代表取締役　三浦　正幸</v>
      </c>
      <c r="I43" s="64" t="s">
        <v>595</v>
      </c>
      <c r="J43" s="64" t="s">
        <v>530</v>
      </c>
    </row>
    <row r="44" spans="1:10">
      <c r="A44" s="141">
        <v>83021</v>
      </c>
      <c r="B44" s="142" t="s">
        <v>263</v>
      </c>
      <c r="C44" s="143" t="s">
        <v>160</v>
      </c>
      <c r="D44" s="144" t="s">
        <v>426</v>
      </c>
      <c r="E44" s="144" t="s">
        <v>315</v>
      </c>
      <c r="F44" s="144">
        <v>19</v>
      </c>
      <c r="G44" s="144">
        <v>0</v>
      </c>
      <c r="H44" s="163" t="str">
        <f t="shared" si="0"/>
        <v>代表取締役　工藤　健訳</v>
      </c>
      <c r="I44" s="64" t="s">
        <v>595</v>
      </c>
      <c r="J44" s="64" t="s">
        <v>531</v>
      </c>
    </row>
    <row r="45" spans="1:10">
      <c r="A45" s="141">
        <v>83022</v>
      </c>
      <c r="B45" s="142" t="s">
        <v>263</v>
      </c>
      <c r="C45" s="143" t="s">
        <v>161</v>
      </c>
      <c r="D45" s="144" t="s">
        <v>427</v>
      </c>
      <c r="E45" s="144" t="s">
        <v>316</v>
      </c>
      <c r="F45" s="144">
        <v>12</v>
      </c>
      <c r="G45" s="144">
        <v>0</v>
      </c>
      <c r="H45" s="163" t="str">
        <f t="shared" si="0"/>
        <v>代表取締役　北川　豊</v>
      </c>
      <c r="I45" s="64" t="s">
        <v>595</v>
      </c>
      <c r="J45" s="64" t="s">
        <v>532</v>
      </c>
    </row>
    <row r="46" spans="1:10">
      <c r="A46" s="141">
        <v>83023</v>
      </c>
      <c r="B46" s="142" t="s">
        <v>263</v>
      </c>
      <c r="C46" s="143" t="s">
        <v>162</v>
      </c>
      <c r="D46" s="144" t="s">
        <v>428</v>
      </c>
      <c r="E46" s="144" t="s">
        <v>317</v>
      </c>
      <c r="F46" s="144">
        <v>19</v>
      </c>
      <c r="G46" s="144">
        <v>0</v>
      </c>
      <c r="H46" s="163" t="str">
        <f t="shared" si="0"/>
        <v>代表理事　赤坂　緑</v>
      </c>
      <c r="I46" s="64" t="s">
        <v>597</v>
      </c>
      <c r="J46" s="64" t="s">
        <v>533</v>
      </c>
    </row>
    <row r="47" spans="1:10">
      <c r="A47" s="141">
        <v>83024</v>
      </c>
      <c r="B47" s="142" t="s">
        <v>263</v>
      </c>
      <c r="C47" s="143" t="s">
        <v>163</v>
      </c>
      <c r="D47" s="144" t="s">
        <v>429</v>
      </c>
      <c r="E47" s="144" t="s">
        <v>318</v>
      </c>
      <c r="F47" s="144">
        <v>19</v>
      </c>
      <c r="G47" s="144">
        <v>0</v>
      </c>
      <c r="H47" s="163" t="str">
        <f t="shared" si="0"/>
        <v>代表取締役　佐藤　里麻</v>
      </c>
      <c r="I47" s="64" t="s">
        <v>595</v>
      </c>
      <c r="J47" s="64" t="s">
        <v>534</v>
      </c>
    </row>
    <row r="48" spans="1:10">
      <c r="A48" s="141">
        <v>83025</v>
      </c>
      <c r="B48" s="142" t="s">
        <v>263</v>
      </c>
      <c r="C48" s="143" t="s">
        <v>164</v>
      </c>
      <c r="D48" s="144" t="s">
        <v>430</v>
      </c>
      <c r="E48" s="144" t="s">
        <v>319</v>
      </c>
      <c r="F48" s="144">
        <v>36</v>
      </c>
      <c r="G48" s="144">
        <v>0</v>
      </c>
      <c r="H48" s="163" t="str">
        <f t="shared" si="0"/>
        <v>取締役社長　早瀬　京鋳</v>
      </c>
      <c r="I48" s="64" t="s">
        <v>598</v>
      </c>
      <c r="J48" s="64" t="s">
        <v>535</v>
      </c>
    </row>
    <row r="49" spans="1:10">
      <c r="A49" s="141">
        <v>83026</v>
      </c>
      <c r="B49" s="142" t="s">
        <v>263</v>
      </c>
      <c r="C49" s="143" t="s">
        <v>271</v>
      </c>
      <c r="D49" s="144" t="s">
        <v>431</v>
      </c>
      <c r="E49" s="144" t="s">
        <v>320</v>
      </c>
      <c r="F49" s="144">
        <v>12</v>
      </c>
      <c r="G49" s="144">
        <v>0</v>
      </c>
      <c r="H49" s="163" t="str">
        <f t="shared" si="0"/>
        <v>代表取締役　吉木　信行</v>
      </c>
      <c r="I49" s="64" t="s">
        <v>595</v>
      </c>
      <c r="J49" s="64" t="s">
        <v>536</v>
      </c>
    </row>
    <row r="50" spans="1:10">
      <c r="A50" s="141">
        <v>83027</v>
      </c>
      <c r="B50" s="142" t="s">
        <v>263</v>
      </c>
      <c r="C50" s="143" t="s">
        <v>165</v>
      </c>
      <c r="D50" s="144" t="s">
        <v>432</v>
      </c>
      <c r="E50" s="144" t="s">
        <v>321</v>
      </c>
      <c r="F50" s="144">
        <v>12</v>
      </c>
      <c r="G50" s="144">
        <v>0</v>
      </c>
      <c r="H50" s="163" t="str">
        <f t="shared" si="0"/>
        <v>理事長　川西　良子</v>
      </c>
      <c r="I50" s="64" t="s">
        <v>589</v>
      </c>
      <c r="J50" s="64" t="s">
        <v>537</v>
      </c>
    </row>
    <row r="51" spans="1:10">
      <c r="A51" s="141">
        <v>83028</v>
      </c>
      <c r="B51" s="142" t="s">
        <v>263</v>
      </c>
      <c r="C51" s="143" t="s">
        <v>166</v>
      </c>
      <c r="D51" s="144" t="s">
        <v>427</v>
      </c>
      <c r="E51" s="144" t="s">
        <v>316</v>
      </c>
      <c r="F51" s="144">
        <v>12</v>
      </c>
      <c r="G51" s="144">
        <v>0</v>
      </c>
      <c r="H51" s="163" t="str">
        <f t="shared" si="0"/>
        <v>代表取締役　北川　豊</v>
      </c>
      <c r="I51" s="64" t="s">
        <v>595</v>
      </c>
      <c r="J51" s="64" t="s">
        <v>532</v>
      </c>
    </row>
    <row r="52" spans="1:10">
      <c r="A52" s="141">
        <v>83029</v>
      </c>
      <c r="B52" s="142" t="s">
        <v>263</v>
      </c>
      <c r="C52" s="143" t="s">
        <v>167</v>
      </c>
      <c r="D52" s="144" t="s">
        <v>433</v>
      </c>
      <c r="E52" s="144" t="s">
        <v>322</v>
      </c>
      <c r="F52" s="144">
        <v>12</v>
      </c>
      <c r="G52" s="144">
        <v>0</v>
      </c>
      <c r="H52" s="163" t="str">
        <f t="shared" si="0"/>
        <v>代表取締役　鎌田　浩之</v>
      </c>
      <c r="I52" s="64" t="s">
        <v>595</v>
      </c>
      <c r="J52" s="64" t="s">
        <v>538</v>
      </c>
    </row>
    <row r="53" spans="1:10">
      <c r="A53" s="141">
        <v>83030</v>
      </c>
      <c r="B53" s="142" t="s">
        <v>263</v>
      </c>
      <c r="C53" s="143" t="s">
        <v>168</v>
      </c>
      <c r="D53" s="144" t="s">
        <v>434</v>
      </c>
      <c r="E53" s="144" t="s">
        <v>323</v>
      </c>
      <c r="F53" s="144">
        <v>60</v>
      </c>
      <c r="G53" s="144">
        <v>0</v>
      </c>
      <c r="H53" s="163" t="str">
        <f t="shared" si="0"/>
        <v>代表取締役　守井　嘉朗</v>
      </c>
      <c r="I53" s="64" t="s">
        <v>595</v>
      </c>
      <c r="J53" s="64" t="s">
        <v>523</v>
      </c>
    </row>
    <row r="54" spans="1:10">
      <c r="A54" s="141">
        <v>83031</v>
      </c>
      <c r="B54" s="142" t="s">
        <v>263</v>
      </c>
      <c r="C54" s="143" t="s">
        <v>169</v>
      </c>
      <c r="D54" s="144" t="s">
        <v>435</v>
      </c>
      <c r="E54" s="144" t="s">
        <v>324</v>
      </c>
      <c r="F54" s="144">
        <v>40</v>
      </c>
      <c r="G54" s="144">
        <v>0</v>
      </c>
      <c r="H54" s="163" t="str">
        <f t="shared" si="0"/>
        <v>代表CEO　石井　晴夫</v>
      </c>
      <c r="I54" s="64" t="s">
        <v>599</v>
      </c>
      <c r="J54" s="64" t="s">
        <v>539</v>
      </c>
    </row>
    <row r="55" spans="1:10">
      <c r="A55" s="141">
        <v>83032</v>
      </c>
      <c r="B55" s="142" t="s">
        <v>263</v>
      </c>
      <c r="C55" s="143" t="s">
        <v>170</v>
      </c>
      <c r="D55" s="144" t="s">
        <v>436</v>
      </c>
      <c r="E55" s="144" t="s">
        <v>325</v>
      </c>
      <c r="F55" s="144">
        <v>18</v>
      </c>
      <c r="G55" s="144">
        <v>0</v>
      </c>
      <c r="H55" s="163" t="str">
        <f t="shared" si="0"/>
        <v>代表取締役　轟　麻衣子</v>
      </c>
      <c r="I55" s="64" t="s">
        <v>595</v>
      </c>
      <c r="J55" s="64" t="s">
        <v>540</v>
      </c>
    </row>
    <row r="56" spans="1:10">
      <c r="A56" s="141">
        <v>83033</v>
      </c>
      <c r="B56" s="142" t="s">
        <v>263</v>
      </c>
      <c r="C56" s="143" t="s">
        <v>171</v>
      </c>
      <c r="D56" s="144" t="s">
        <v>77</v>
      </c>
      <c r="E56" s="144" t="s">
        <v>326</v>
      </c>
      <c r="F56" s="144">
        <v>42</v>
      </c>
      <c r="G56" s="144">
        <v>0</v>
      </c>
      <c r="H56" s="163" t="str">
        <f t="shared" si="0"/>
        <v>代表取締役　大木　俊則</v>
      </c>
      <c r="I56" s="64" t="s">
        <v>595</v>
      </c>
      <c r="J56" s="64" t="s">
        <v>541</v>
      </c>
    </row>
    <row r="57" spans="1:10">
      <c r="A57" s="141">
        <v>83034</v>
      </c>
      <c r="B57" s="142" t="s">
        <v>263</v>
      </c>
      <c r="C57" s="143" t="s">
        <v>172</v>
      </c>
      <c r="D57" s="144" t="s">
        <v>76</v>
      </c>
      <c r="E57" s="144" t="s">
        <v>327</v>
      </c>
      <c r="F57" s="144">
        <v>18</v>
      </c>
      <c r="G57" s="144">
        <v>0</v>
      </c>
      <c r="H57" s="163" t="str">
        <f t="shared" si="0"/>
        <v>代表取締役　川村　陽介</v>
      </c>
      <c r="I57" s="64" t="s">
        <v>595</v>
      </c>
      <c r="J57" s="64" t="s">
        <v>524</v>
      </c>
    </row>
    <row r="58" spans="1:10">
      <c r="A58" s="141">
        <v>83035</v>
      </c>
      <c r="B58" s="142" t="s">
        <v>263</v>
      </c>
      <c r="C58" s="143" t="s">
        <v>173</v>
      </c>
      <c r="D58" s="144" t="s">
        <v>437</v>
      </c>
      <c r="E58" s="144" t="s">
        <v>327</v>
      </c>
      <c r="F58" s="144">
        <v>19</v>
      </c>
      <c r="G58" s="144">
        <v>0</v>
      </c>
      <c r="H58" s="163" t="str">
        <f t="shared" si="0"/>
        <v>代表取締役　川村　陽介</v>
      </c>
      <c r="I58" s="64" t="s">
        <v>595</v>
      </c>
      <c r="J58" s="64" t="s">
        <v>524</v>
      </c>
    </row>
    <row r="59" spans="1:10">
      <c r="A59" s="141">
        <v>83036</v>
      </c>
      <c r="B59" s="142" t="s">
        <v>263</v>
      </c>
      <c r="C59" s="143" t="s">
        <v>174</v>
      </c>
      <c r="D59" s="144" t="s">
        <v>438</v>
      </c>
      <c r="E59" s="144" t="s">
        <v>328</v>
      </c>
      <c r="F59" s="144">
        <v>19</v>
      </c>
      <c r="G59" s="144">
        <v>0</v>
      </c>
      <c r="H59" s="163" t="str">
        <f t="shared" si="0"/>
        <v>代表取締役　木村　由希</v>
      </c>
      <c r="I59" s="64" t="s">
        <v>595</v>
      </c>
      <c r="J59" s="64" t="s">
        <v>542</v>
      </c>
    </row>
    <row r="60" spans="1:10">
      <c r="A60" s="141">
        <v>83037</v>
      </c>
      <c r="B60" s="142" t="s">
        <v>263</v>
      </c>
      <c r="C60" s="143" t="s">
        <v>175</v>
      </c>
      <c r="D60" s="144" t="s">
        <v>75</v>
      </c>
      <c r="E60" s="144" t="s">
        <v>329</v>
      </c>
      <c r="F60" s="144">
        <v>116</v>
      </c>
      <c r="G60" s="144">
        <v>0</v>
      </c>
      <c r="H60" s="163" t="str">
        <f t="shared" si="0"/>
        <v>総長　大野　英男</v>
      </c>
      <c r="I60" s="64" t="s">
        <v>600</v>
      </c>
      <c r="J60" s="64" t="s">
        <v>543</v>
      </c>
    </row>
    <row r="61" spans="1:10">
      <c r="A61" s="141">
        <v>83038</v>
      </c>
      <c r="B61" s="142" t="s">
        <v>263</v>
      </c>
      <c r="C61" s="143" t="s">
        <v>272</v>
      </c>
      <c r="D61" s="144" t="s">
        <v>439</v>
      </c>
      <c r="E61" s="144" t="s">
        <v>330</v>
      </c>
      <c r="F61" s="144">
        <v>12</v>
      </c>
      <c r="G61" s="144">
        <v>0</v>
      </c>
      <c r="H61" s="163" t="str">
        <f t="shared" si="0"/>
        <v>理事長　白江　浩</v>
      </c>
      <c r="I61" s="64" t="s">
        <v>589</v>
      </c>
      <c r="J61" s="64" t="s">
        <v>544</v>
      </c>
    </row>
    <row r="62" spans="1:10">
      <c r="A62" s="141">
        <v>83039</v>
      </c>
      <c r="B62" s="142" t="s">
        <v>263</v>
      </c>
      <c r="C62" s="143" t="s">
        <v>176</v>
      </c>
      <c r="D62" s="144" t="s">
        <v>440</v>
      </c>
      <c r="E62" s="144" t="s">
        <v>331</v>
      </c>
      <c r="F62" s="144">
        <v>10</v>
      </c>
      <c r="G62" s="144">
        <v>0</v>
      </c>
      <c r="H62" s="163" t="str">
        <f t="shared" si="0"/>
        <v>理事長　小野寺　洋一</v>
      </c>
      <c r="I62" s="64" t="s">
        <v>589</v>
      </c>
      <c r="J62" s="64" t="s">
        <v>545</v>
      </c>
    </row>
    <row r="63" spans="1:10">
      <c r="A63" s="141">
        <v>83040</v>
      </c>
      <c r="B63" s="142" t="s">
        <v>263</v>
      </c>
      <c r="C63" s="143" t="s">
        <v>177</v>
      </c>
      <c r="D63" s="144" t="s">
        <v>441</v>
      </c>
      <c r="E63" s="144" t="s">
        <v>332</v>
      </c>
      <c r="F63" s="144">
        <v>26</v>
      </c>
      <c r="G63" s="144">
        <v>0</v>
      </c>
      <c r="H63" s="163" t="str">
        <f t="shared" si="0"/>
        <v>代表取締役　佐々木　拓哉</v>
      </c>
      <c r="I63" s="64" t="s">
        <v>595</v>
      </c>
      <c r="J63" s="64" t="s">
        <v>546</v>
      </c>
    </row>
    <row r="64" spans="1:10">
      <c r="A64" s="141">
        <v>83041</v>
      </c>
      <c r="B64" s="142" t="s">
        <v>263</v>
      </c>
      <c r="C64" s="143" t="s">
        <v>178</v>
      </c>
      <c r="D64" s="144" t="s">
        <v>441</v>
      </c>
      <c r="E64" s="144" t="s">
        <v>332</v>
      </c>
      <c r="F64" s="144">
        <v>12</v>
      </c>
      <c r="G64" s="144">
        <v>0</v>
      </c>
      <c r="H64" s="163" t="str">
        <f t="shared" si="0"/>
        <v>代表取締役　佐々木　拓哉</v>
      </c>
      <c r="I64" s="64" t="s">
        <v>595</v>
      </c>
      <c r="J64" s="64" t="s">
        <v>546</v>
      </c>
    </row>
    <row r="65" spans="1:10">
      <c r="A65" s="141">
        <v>83042</v>
      </c>
      <c r="B65" s="142" t="s">
        <v>263</v>
      </c>
      <c r="C65" s="143" t="s">
        <v>179</v>
      </c>
      <c r="D65" s="144" t="s">
        <v>442</v>
      </c>
      <c r="E65" s="144" t="s">
        <v>333</v>
      </c>
      <c r="F65" s="144">
        <v>18</v>
      </c>
      <c r="G65" s="144">
        <v>0</v>
      </c>
      <c r="H65" s="163" t="str">
        <f t="shared" si="0"/>
        <v>代表取締役社長　土屋　はるか</v>
      </c>
      <c r="I65" s="64" t="s">
        <v>601</v>
      </c>
      <c r="J65" s="64" t="s">
        <v>547</v>
      </c>
    </row>
    <row r="66" spans="1:10">
      <c r="A66" s="141">
        <v>83043</v>
      </c>
      <c r="B66" s="142" t="s">
        <v>263</v>
      </c>
      <c r="C66" s="143" t="s">
        <v>180</v>
      </c>
      <c r="D66" s="144" t="s">
        <v>443</v>
      </c>
      <c r="E66" s="144" t="s">
        <v>334</v>
      </c>
      <c r="F66" s="144">
        <v>15</v>
      </c>
      <c r="G66" s="144">
        <v>0</v>
      </c>
      <c r="H66" s="163" t="str">
        <f t="shared" si="0"/>
        <v>理事長　菊田　秀昭</v>
      </c>
      <c r="I66" s="64" t="s">
        <v>589</v>
      </c>
      <c r="J66" s="64" t="s">
        <v>548</v>
      </c>
    </row>
    <row r="67" spans="1:10">
      <c r="A67" s="141">
        <v>83044</v>
      </c>
      <c r="B67" s="142" t="s">
        <v>263</v>
      </c>
      <c r="C67" s="143" t="s">
        <v>181</v>
      </c>
      <c r="D67" s="144" t="s">
        <v>444</v>
      </c>
      <c r="E67" s="144" t="s">
        <v>335</v>
      </c>
      <c r="F67" s="144">
        <v>12</v>
      </c>
      <c r="G67" s="144">
        <v>0</v>
      </c>
      <c r="H67" s="163" t="str">
        <f t="shared" ref="H67:H130" si="1">I67&amp;"　"&amp;J67</f>
        <v>代表取締役　二階堂　未央</v>
      </c>
      <c r="I67" s="64" t="s">
        <v>595</v>
      </c>
      <c r="J67" s="64" t="s">
        <v>549</v>
      </c>
    </row>
    <row r="68" spans="1:10">
      <c r="A68" s="141">
        <v>83045</v>
      </c>
      <c r="B68" s="142" t="s">
        <v>263</v>
      </c>
      <c r="C68" s="143" t="s">
        <v>182</v>
      </c>
      <c r="D68" s="144" t="s">
        <v>445</v>
      </c>
      <c r="E68" s="144" t="s">
        <v>336</v>
      </c>
      <c r="F68" s="144">
        <v>19</v>
      </c>
      <c r="G68" s="144">
        <v>0</v>
      </c>
      <c r="H68" s="163" t="str">
        <f t="shared" si="1"/>
        <v>代表取締役　森本　浩史</v>
      </c>
      <c r="I68" s="64" t="s">
        <v>595</v>
      </c>
      <c r="J68" s="64" t="s">
        <v>550</v>
      </c>
    </row>
    <row r="69" spans="1:10">
      <c r="A69" s="141">
        <v>83046</v>
      </c>
      <c r="B69" s="142" t="s">
        <v>263</v>
      </c>
      <c r="C69" s="143" t="s">
        <v>183</v>
      </c>
      <c r="D69" s="144" t="s">
        <v>446</v>
      </c>
      <c r="E69" s="144" t="s">
        <v>337</v>
      </c>
      <c r="F69" s="144">
        <v>19</v>
      </c>
      <c r="G69" s="144">
        <v>0</v>
      </c>
      <c r="H69" s="163" t="str">
        <f t="shared" si="1"/>
        <v>支店長　茂木　広明</v>
      </c>
      <c r="I69" s="64" t="s">
        <v>602</v>
      </c>
      <c r="J69" s="64" t="s">
        <v>551</v>
      </c>
    </row>
    <row r="70" spans="1:10">
      <c r="A70" s="141">
        <v>83047</v>
      </c>
      <c r="B70" s="142" t="s">
        <v>263</v>
      </c>
      <c r="C70" s="143" t="s">
        <v>184</v>
      </c>
      <c r="D70" s="144" t="s">
        <v>447</v>
      </c>
      <c r="E70" s="144" t="s">
        <v>338</v>
      </c>
      <c r="F70" s="144">
        <v>48</v>
      </c>
      <c r="G70" s="144">
        <v>0</v>
      </c>
      <c r="H70" s="163" t="str">
        <f t="shared" si="1"/>
        <v>代表取締役　福士　隼人</v>
      </c>
      <c r="I70" s="64" t="s">
        <v>595</v>
      </c>
      <c r="J70" s="64" t="s">
        <v>552</v>
      </c>
    </row>
    <row r="71" spans="1:10">
      <c r="A71" s="141">
        <v>83048</v>
      </c>
      <c r="B71" s="142" t="s">
        <v>263</v>
      </c>
      <c r="C71" s="143" t="s">
        <v>185</v>
      </c>
      <c r="D71" s="144" t="s">
        <v>448</v>
      </c>
      <c r="E71" s="144" t="s">
        <v>339</v>
      </c>
      <c r="F71" s="144">
        <v>24</v>
      </c>
      <c r="G71" s="144">
        <v>0</v>
      </c>
      <c r="H71" s="163" t="str">
        <f t="shared" si="1"/>
        <v>代表取締役　平間　真一</v>
      </c>
      <c r="I71" s="64" t="s">
        <v>595</v>
      </c>
      <c r="J71" s="64" t="s">
        <v>553</v>
      </c>
    </row>
    <row r="72" spans="1:10">
      <c r="A72" s="141">
        <v>83049</v>
      </c>
      <c r="B72" s="142" t="s">
        <v>263</v>
      </c>
      <c r="C72" s="143" t="s">
        <v>186</v>
      </c>
      <c r="D72" s="144" t="s">
        <v>449</v>
      </c>
      <c r="E72" s="144" t="s">
        <v>340</v>
      </c>
      <c r="F72" s="144">
        <v>19</v>
      </c>
      <c r="G72" s="144">
        <v>0</v>
      </c>
      <c r="H72" s="163" t="str">
        <f t="shared" si="1"/>
        <v>代表取締役　結城　啓太</v>
      </c>
      <c r="I72" s="64" t="s">
        <v>595</v>
      </c>
      <c r="J72" s="64" t="s">
        <v>554</v>
      </c>
    </row>
    <row r="73" spans="1:10">
      <c r="A73" s="141">
        <v>83050</v>
      </c>
      <c r="B73" s="142" t="s">
        <v>263</v>
      </c>
      <c r="C73" s="143" t="s">
        <v>187</v>
      </c>
      <c r="D73" s="144" t="s">
        <v>450</v>
      </c>
      <c r="E73" s="144" t="s">
        <v>341</v>
      </c>
      <c r="F73" s="144">
        <v>19</v>
      </c>
      <c r="G73" s="144">
        <v>0</v>
      </c>
      <c r="H73" s="163" t="str">
        <f t="shared" si="1"/>
        <v>代表取締役　福井　大輔</v>
      </c>
      <c r="I73" s="64" t="s">
        <v>595</v>
      </c>
      <c r="J73" s="64" t="s">
        <v>555</v>
      </c>
    </row>
    <row r="74" spans="1:10">
      <c r="A74" s="141">
        <v>83051</v>
      </c>
      <c r="B74" s="142" t="s">
        <v>263</v>
      </c>
      <c r="C74" s="143" t="s">
        <v>188</v>
      </c>
      <c r="D74" s="144" t="s">
        <v>451</v>
      </c>
      <c r="E74" s="144" t="s">
        <v>342</v>
      </c>
      <c r="F74" s="144">
        <v>12</v>
      </c>
      <c r="G74" s="144">
        <v>0</v>
      </c>
      <c r="H74" s="163" t="str">
        <f t="shared" si="1"/>
        <v>代表取締役社長　永松　文彦</v>
      </c>
      <c r="I74" s="64" t="s">
        <v>601</v>
      </c>
      <c r="J74" s="64" t="s">
        <v>556</v>
      </c>
    </row>
    <row r="75" spans="1:10">
      <c r="A75" s="141">
        <v>83052</v>
      </c>
      <c r="B75" s="142" t="s">
        <v>263</v>
      </c>
      <c r="C75" s="143" t="s">
        <v>189</v>
      </c>
      <c r="D75" s="144" t="s">
        <v>452</v>
      </c>
      <c r="E75" s="144" t="s">
        <v>343</v>
      </c>
      <c r="F75" s="144">
        <v>17</v>
      </c>
      <c r="G75" s="144">
        <v>0</v>
      </c>
      <c r="H75" s="163" t="str">
        <f t="shared" si="1"/>
        <v>理事長　松井　博滋</v>
      </c>
      <c r="I75" s="64" t="s">
        <v>589</v>
      </c>
      <c r="J75" s="64" t="s">
        <v>557</v>
      </c>
    </row>
    <row r="76" spans="1:10">
      <c r="A76" s="141">
        <v>83053</v>
      </c>
      <c r="B76" s="142" t="s">
        <v>263</v>
      </c>
      <c r="C76" s="143" t="s">
        <v>190</v>
      </c>
      <c r="D76" s="144" t="s">
        <v>453</v>
      </c>
      <c r="E76" s="144" t="s">
        <v>344</v>
      </c>
      <c r="F76" s="144">
        <v>17</v>
      </c>
      <c r="G76" s="144">
        <v>0</v>
      </c>
      <c r="H76" s="163" t="str">
        <f t="shared" si="1"/>
        <v>代表取締役　遠藤　大輔</v>
      </c>
      <c r="I76" s="64" t="s">
        <v>595</v>
      </c>
      <c r="J76" s="64" t="s">
        <v>558</v>
      </c>
    </row>
    <row r="77" spans="1:10">
      <c r="A77" s="141">
        <v>83054</v>
      </c>
      <c r="B77" s="142" t="s">
        <v>263</v>
      </c>
      <c r="C77" s="143" t="s">
        <v>191</v>
      </c>
      <c r="D77" s="144" t="s">
        <v>454</v>
      </c>
      <c r="E77" s="144" t="s">
        <v>345</v>
      </c>
      <c r="F77" s="144">
        <v>35</v>
      </c>
      <c r="G77" s="144">
        <v>0</v>
      </c>
      <c r="H77" s="163" t="str">
        <f t="shared" si="1"/>
        <v>代表取締役　竹山　功</v>
      </c>
      <c r="I77" s="64" t="s">
        <v>595</v>
      </c>
      <c r="J77" s="64" t="s">
        <v>559</v>
      </c>
    </row>
    <row r="78" spans="1:10">
      <c r="A78" s="141">
        <v>83055</v>
      </c>
      <c r="B78" s="142" t="s">
        <v>263</v>
      </c>
      <c r="C78" s="143" t="s">
        <v>192</v>
      </c>
      <c r="D78" s="144" t="s">
        <v>455</v>
      </c>
      <c r="E78" s="144" t="s">
        <v>346</v>
      </c>
      <c r="F78" s="144">
        <v>18</v>
      </c>
      <c r="G78" s="144">
        <v>0</v>
      </c>
      <c r="H78" s="163" t="str">
        <f t="shared" si="1"/>
        <v>執行役員東北地域統括長　山内　秀司</v>
      </c>
      <c r="I78" s="64" t="s">
        <v>603</v>
      </c>
      <c r="J78" s="64" t="s">
        <v>560</v>
      </c>
    </row>
    <row r="79" spans="1:10">
      <c r="A79" s="141">
        <v>83056</v>
      </c>
      <c r="B79" s="142" t="s">
        <v>263</v>
      </c>
      <c r="C79" s="143" t="s">
        <v>193</v>
      </c>
      <c r="D79" s="144" t="s">
        <v>456</v>
      </c>
      <c r="E79" s="144" t="s">
        <v>347</v>
      </c>
      <c r="F79" s="144">
        <v>19</v>
      </c>
      <c r="G79" s="144">
        <v>0</v>
      </c>
      <c r="H79" s="163" t="str">
        <f t="shared" si="1"/>
        <v>代表取締役　篠﨑　紘幸</v>
      </c>
      <c r="I79" s="64" t="s">
        <v>595</v>
      </c>
      <c r="J79" s="64" t="s">
        <v>561</v>
      </c>
    </row>
    <row r="80" spans="1:10">
      <c r="A80" s="141">
        <v>83057</v>
      </c>
      <c r="B80" s="142" t="s">
        <v>263</v>
      </c>
      <c r="C80" s="143" t="s">
        <v>194</v>
      </c>
      <c r="D80" s="144" t="s">
        <v>457</v>
      </c>
      <c r="E80" s="144" t="s">
        <v>348</v>
      </c>
      <c r="F80" s="144">
        <v>30</v>
      </c>
      <c r="G80" s="144">
        <v>0</v>
      </c>
      <c r="H80" s="163" t="str">
        <f t="shared" si="1"/>
        <v>代表取締役　鎌田　浩之</v>
      </c>
      <c r="I80" s="64" t="s">
        <v>595</v>
      </c>
      <c r="J80" s="64" t="s">
        <v>538</v>
      </c>
    </row>
    <row r="81" spans="1:10">
      <c r="A81" s="141">
        <v>83058</v>
      </c>
      <c r="B81" s="142" t="s">
        <v>263</v>
      </c>
      <c r="C81" s="143" t="s">
        <v>195</v>
      </c>
      <c r="D81" s="144" t="s">
        <v>119</v>
      </c>
      <c r="E81" s="144" t="s">
        <v>323</v>
      </c>
      <c r="F81" s="144">
        <v>11</v>
      </c>
      <c r="G81" s="144">
        <v>0</v>
      </c>
      <c r="H81" s="163" t="str">
        <f t="shared" si="1"/>
        <v>代表取締役　守井　嘉朗</v>
      </c>
      <c r="I81" s="64" t="s">
        <v>595</v>
      </c>
      <c r="J81" s="64" t="s">
        <v>523</v>
      </c>
    </row>
    <row r="82" spans="1:10">
      <c r="A82" s="141">
        <v>83059</v>
      </c>
      <c r="B82" s="142" t="s">
        <v>263</v>
      </c>
      <c r="C82" s="143" t="s">
        <v>196</v>
      </c>
      <c r="D82" s="144" t="s">
        <v>441</v>
      </c>
      <c r="E82" s="144" t="s">
        <v>332</v>
      </c>
      <c r="F82" s="144">
        <v>12</v>
      </c>
      <c r="G82" s="144">
        <v>0</v>
      </c>
      <c r="H82" s="163" t="str">
        <f t="shared" si="1"/>
        <v>代表取締役　佐々木　拓哉</v>
      </c>
      <c r="I82" s="64" t="s">
        <v>595</v>
      </c>
      <c r="J82" s="64" t="s">
        <v>546</v>
      </c>
    </row>
    <row r="83" spans="1:10">
      <c r="A83" s="141">
        <v>83060</v>
      </c>
      <c r="B83" s="142" t="s">
        <v>263</v>
      </c>
      <c r="C83" s="143" t="s">
        <v>273</v>
      </c>
      <c r="D83" s="144" t="s">
        <v>423</v>
      </c>
      <c r="E83" s="144" t="s">
        <v>349</v>
      </c>
      <c r="F83" s="144">
        <v>30</v>
      </c>
      <c r="G83" s="144">
        <v>0</v>
      </c>
      <c r="H83" s="163" t="str">
        <f t="shared" si="1"/>
        <v>代表取締役　林　日出男</v>
      </c>
      <c r="I83" s="64" t="s">
        <v>595</v>
      </c>
      <c r="J83" s="64" t="s">
        <v>528</v>
      </c>
    </row>
    <row r="84" spans="1:10">
      <c r="A84" s="141">
        <v>83061</v>
      </c>
      <c r="B84" s="142" t="s">
        <v>263</v>
      </c>
      <c r="C84" s="143" t="s">
        <v>197</v>
      </c>
      <c r="D84" s="144" t="s">
        <v>458</v>
      </c>
      <c r="E84" s="144" t="s">
        <v>350</v>
      </c>
      <c r="F84" s="144">
        <v>14</v>
      </c>
      <c r="G84" s="144">
        <v>0</v>
      </c>
      <c r="H84" s="163" t="str">
        <f t="shared" si="1"/>
        <v>代表取締役　村上　優子</v>
      </c>
      <c r="I84" s="64" t="s">
        <v>595</v>
      </c>
      <c r="J84" s="64" t="s">
        <v>562</v>
      </c>
    </row>
    <row r="85" spans="1:10">
      <c r="A85" s="141">
        <v>83062</v>
      </c>
      <c r="B85" s="142" t="s">
        <v>263</v>
      </c>
      <c r="C85" s="143" t="s">
        <v>198</v>
      </c>
      <c r="D85" s="144" t="s">
        <v>459</v>
      </c>
      <c r="E85" s="144" t="s">
        <v>351</v>
      </c>
      <c r="F85" s="144">
        <v>19</v>
      </c>
      <c r="G85" s="144">
        <v>0</v>
      </c>
      <c r="H85" s="163" t="str">
        <f t="shared" si="1"/>
        <v>代表理事　大橋　雄介</v>
      </c>
      <c r="I85" s="64" t="s">
        <v>597</v>
      </c>
      <c r="J85" s="64" t="s">
        <v>563</v>
      </c>
    </row>
    <row r="86" spans="1:10">
      <c r="A86" s="141">
        <v>83063</v>
      </c>
      <c r="B86" s="142" t="s">
        <v>263</v>
      </c>
      <c r="C86" s="143" t="s">
        <v>199</v>
      </c>
      <c r="D86" s="144" t="s">
        <v>460</v>
      </c>
      <c r="E86" s="144" t="s">
        <v>352</v>
      </c>
      <c r="F86" s="144">
        <v>19</v>
      </c>
      <c r="G86" s="144">
        <v>0</v>
      </c>
      <c r="H86" s="163" t="str">
        <f t="shared" si="1"/>
        <v>代表取締役　清水川　聡</v>
      </c>
      <c r="I86" s="64" t="s">
        <v>595</v>
      </c>
      <c r="J86" s="64" t="s">
        <v>564</v>
      </c>
    </row>
    <row r="87" spans="1:10">
      <c r="A87" s="141">
        <v>83064</v>
      </c>
      <c r="B87" s="142" t="s">
        <v>263</v>
      </c>
      <c r="C87" s="143" t="s">
        <v>200</v>
      </c>
      <c r="D87" s="144" t="s">
        <v>461</v>
      </c>
      <c r="E87" s="144" t="s">
        <v>338</v>
      </c>
      <c r="F87" s="144">
        <v>19</v>
      </c>
      <c r="G87" s="144">
        <v>0</v>
      </c>
      <c r="H87" s="163" t="str">
        <f t="shared" si="1"/>
        <v>代表取締役　福士　隼人</v>
      </c>
      <c r="I87" s="64" t="s">
        <v>595</v>
      </c>
      <c r="J87" s="64" t="s">
        <v>552</v>
      </c>
    </row>
    <row r="88" spans="1:10">
      <c r="A88" s="141">
        <v>83065</v>
      </c>
      <c r="B88" s="142" t="s">
        <v>263</v>
      </c>
      <c r="C88" s="143" t="s">
        <v>201</v>
      </c>
      <c r="D88" s="144" t="s">
        <v>462</v>
      </c>
      <c r="E88" s="144" t="s">
        <v>353</v>
      </c>
      <c r="F88" s="144">
        <v>19</v>
      </c>
      <c r="G88" s="144">
        <v>0</v>
      </c>
      <c r="H88" s="163" t="str">
        <f t="shared" si="1"/>
        <v>理事長　中尾　充</v>
      </c>
      <c r="I88" s="64" t="s">
        <v>589</v>
      </c>
      <c r="J88" s="64" t="s">
        <v>565</v>
      </c>
    </row>
    <row r="89" spans="1:10">
      <c r="A89" s="141">
        <v>83066</v>
      </c>
      <c r="B89" s="142" t="s">
        <v>263</v>
      </c>
      <c r="C89" s="143" t="s">
        <v>202</v>
      </c>
      <c r="D89" s="144" t="s">
        <v>463</v>
      </c>
      <c r="E89" s="144" t="s">
        <v>354</v>
      </c>
      <c r="F89" s="144">
        <v>19</v>
      </c>
      <c r="G89" s="144">
        <v>0</v>
      </c>
      <c r="H89" s="163" t="str">
        <f t="shared" si="1"/>
        <v>代表取締役　川村　陽介</v>
      </c>
      <c r="I89" s="64" t="s">
        <v>595</v>
      </c>
      <c r="J89" s="64" t="s">
        <v>524</v>
      </c>
    </row>
    <row r="90" spans="1:10">
      <c r="A90" s="141">
        <v>83067</v>
      </c>
      <c r="B90" s="142" t="s">
        <v>263</v>
      </c>
      <c r="C90" s="143" t="s">
        <v>203</v>
      </c>
      <c r="D90" s="144" t="s">
        <v>463</v>
      </c>
      <c r="E90" s="144" t="s">
        <v>354</v>
      </c>
      <c r="F90" s="144">
        <v>66</v>
      </c>
      <c r="G90" s="144">
        <v>0</v>
      </c>
      <c r="H90" s="163" t="str">
        <f t="shared" si="1"/>
        <v>代表取締役　川村　陽介</v>
      </c>
      <c r="I90" s="64" t="s">
        <v>595</v>
      </c>
      <c r="J90" s="64" t="s">
        <v>524</v>
      </c>
    </row>
    <row r="91" spans="1:10">
      <c r="A91" s="141">
        <v>83068</v>
      </c>
      <c r="B91" s="142" t="s">
        <v>263</v>
      </c>
      <c r="C91" s="143" t="s">
        <v>204</v>
      </c>
      <c r="D91" s="144" t="s">
        <v>464</v>
      </c>
      <c r="E91" s="144" t="s">
        <v>355</v>
      </c>
      <c r="F91" s="144">
        <v>12</v>
      </c>
      <c r="G91" s="144">
        <v>0</v>
      </c>
      <c r="H91" s="163" t="str">
        <f t="shared" si="1"/>
        <v>理事長　金澤　壽香</v>
      </c>
      <c r="I91" s="64" t="s">
        <v>589</v>
      </c>
      <c r="J91" s="64" t="s">
        <v>566</v>
      </c>
    </row>
    <row r="92" spans="1:10">
      <c r="A92" s="141">
        <v>83069</v>
      </c>
      <c r="B92" s="142" t="s">
        <v>263</v>
      </c>
      <c r="C92" s="143" t="s">
        <v>205</v>
      </c>
      <c r="D92" s="144" t="s">
        <v>465</v>
      </c>
      <c r="E92" s="144" t="s">
        <v>356</v>
      </c>
      <c r="F92" s="144">
        <v>19</v>
      </c>
      <c r="G92" s="144">
        <v>0</v>
      </c>
      <c r="H92" s="163" t="str">
        <f t="shared" si="1"/>
        <v>代表取締役　石田　道人</v>
      </c>
      <c r="I92" s="64" t="s">
        <v>595</v>
      </c>
      <c r="J92" s="64" t="s">
        <v>567</v>
      </c>
    </row>
    <row r="93" spans="1:10">
      <c r="A93" s="141">
        <v>83070</v>
      </c>
      <c r="B93" s="142" t="s">
        <v>263</v>
      </c>
      <c r="C93" s="143" t="s">
        <v>206</v>
      </c>
      <c r="D93" s="144" t="s">
        <v>466</v>
      </c>
      <c r="E93" s="144" t="s">
        <v>357</v>
      </c>
      <c r="F93" s="144">
        <v>19</v>
      </c>
      <c r="G93" s="144">
        <v>0</v>
      </c>
      <c r="H93" s="163" t="str">
        <f t="shared" si="1"/>
        <v>代表取締役　佐藤　清志</v>
      </c>
      <c r="I93" s="64" t="s">
        <v>595</v>
      </c>
      <c r="J93" s="64" t="s">
        <v>568</v>
      </c>
    </row>
    <row r="94" spans="1:10">
      <c r="A94" s="141">
        <v>83071</v>
      </c>
      <c r="B94" s="142" t="s">
        <v>263</v>
      </c>
      <c r="C94" s="143" t="s">
        <v>207</v>
      </c>
      <c r="D94" s="144" t="s">
        <v>467</v>
      </c>
      <c r="E94" s="144" t="s">
        <v>358</v>
      </c>
      <c r="F94" s="144">
        <v>30</v>
      </c>
      <c r="G94" s="144">
        <v>0</v>
      </c>
      <c r="H94" s="163" t="str">
        <f t="shared" si="1"/>
        <v>代表取締役　寒河江　望仁</v>
      </c>
      <c r="I94" s="64" t="s">
        <v>595</v>
      </c>
      <c r="J94" s="64" t="s">
        <v>569</v>
      </c>
    </row>
    <row r="95" spans="1:10">
      <c r="A95" s="141">
        <v>83072</v>
      </c>
      <c r="B95" s="142" t="s">
        <v>263</v>
      </c>
      <c r="C95" s="143" t="s">
        <v>208</v>
      </c>
      <c r="D95" s="144" t="s">
        <v>468</v>
      </c>
      <c r="E95" s="144" t="s">
        <v>359</v>
      </c>
      <c r="F95" s="144">
        <v>15</v>
      </c>
      <c r="G95" s="144">
        <v>0</v>
      </c>
      <c r="H95" s="163" t="str">
        <f t="shared" si="1"/>
        <v>代表取締役　上遠野　弥生</v>
      </c>
      <c r="I95" s="64" t="s">
        <v>595</v>
      </c>
      <c r="J95" s="64" t="s">
        <v>570</v>
      </c>
    </row>
    <row r="96" spans="1:10">
      <c r="A96" s="141">
        <v>83073</v>
      </c>
      <c r="B96" s="142" t="s">
        <v>263</v>
      </c>
      <c r="C96" s="143" t="s">
        <v>209</v>
      </c>
      <c r="D96" s="144" t="s">
        <v>469</v>
      </c>
      <c r="E96" s="144" t="s">
        <v>360</v>
      </c>
      <c r="F96" s="144">
        <v>19</v>
      </c>
      <c r="G96" s="144">
        <v>0</v>
      </c>
      <c r="H96" s="163" t="str">
        <f t="shared" si="1"/>
        <v>代表取締役　小川　聡</v>
      </c>
      <c r="I96" s="64" t="s">
        <v>595</v>
      </c>
      <c r="J96" s="64" t="s">
        <v>571</v>
      </c>
    </row>
    <row r="97" spans="1:10">
      <c r="A97" s="141">
        <v>83074</v>
      </c>
      <c r="B97" s="142" t="s">
        <v>263</v>
      </c>
      <c r="C97" s="143" t="s">
        <v>210</v>
      </c>
      <c r="D97" s="144" t="s">
        <v>470</v>
      </c>
      <c r="E97" s="144" t="s">
        <v>361</v>
      </c>
      <c r="F97" s="144">
        <v>19</v>
      </c>
      <c r="G97" s="144">
        <v>0</v>
      </c>
      <c r="H97" s="163" t="str">
        <f t="shared" si="1"/>
        <v>代表取締役　櫻井　裕二</v>
      </c>
      <c r="I97" s="64" t="s">
        <v>595</v>
      </c>
      <c r="J97" s="64" t="s">
        <v>572</v>
      </c>
    </row>
    <row r="98" spans="1:10">
      <c r="A98" s="141">
        <v>83075</v>
      </c>
      <c r="B98" s="142" t="s">
        <v>263</v>
      </c>
      <c r="C98" s="143" t="s">
        <v>211</v>
      </c>
      <c r="D98" s="144" t="s">
        <v>471</v>
      </c>
      <c r="E98" s="144" t="s">
        <v>362</v>
      </c>
      <c r="F98" s="144">
        <v>22</v>
      </c>
      <c r="G98" s="144">
        <v>0</v>
      </c>
      <c r="H98" s="163" t="str">
        <f t="shared" si="1"/>
        <v>取締役社長　早瀬　京鋳</v>
      </c>
      <c r="I98" s="64" t="s">
        <v>598</v>
      </c>
      <c r="J98" s="64" t="s">
        <v>535</v>
      </c>
    </row>
    <row r="99" spans="1:10">
      <c r="A99" s="141">
        <v>83076</v>
      </c>
      <c r="B99" s="142" t="s">
        <v>263</v>
      </c>
      <c r="C99" s="143" t="s">
        <v>212</v>
      </c>
      <c r="D99" s="144" t="s">
        <v>472</v>
      </c>
      <c r="E99" s="144" t="s">
        <v>363</v>
      </c>
      <c r="F99" s="144">
        <v>19</v>
      </c>
      <c r="G99" s="144">
        <v>0</v>
      </c>
      <c r="H99" s="163" t="str">
        <f t="shared" si="1"/>
        <v>理事長　菊地　茂</v>
      </c>
      <c r="I99" s="64" t="s">
        <v>589</v>
      </c>
      <c r="J99" s="64" t="s">
        <v>573</v>
      </c>
    </row>
    <row r="100" spans="1:10">
      <c r="A100" s="141">
        <v>83077</v>
      </c>
      <c r="B100" s="142" t="s">
        <v>263</v>
      </c>
      <c r="C100" s="143" t="s">
        <v>213</v>
      </c>
      <c r="D100" s="144" t="s">
        <v>425</v>
      </c>
      <c r="E100" s="144" t="s">
        <v>364</v>
      </c>
      <c r="F100" s="144">
        <v>12</v>
      </c>
      <c r="G100" s="144">
        <v>0</v>
      </c>
      <c r="H100" s="163" t="str">
        <f t="shared" si="1"/>
        <v>代表取締役　三浦　正幸</v>
      </c>
      <c r="I100" s="64" t="s">
        <v>595</v>
      </c>
      <c r="J100" s="64" t="s">
        <v>530</v>
      </c>
    </row>
    <row r="101" spans="1:10">
      <c r="A101" s="141">
        <v>83078</v>
      </c>
      <c r="B101" s="142" t="s">
        <v>263</v>
      </c>
      <c r="C101" s="143" t="s">
        <v>214</v>
      </c>
      <c r="D101" s="144" t="s">
        <v>473</v>
      </c>
      <c r="E101" s="144" t="s">
        <v>340</v>
      </c>
      <c r="F101" s="144">
        <v>12</v>
      </c>
      <c r="G101" s="144">
        <v>0</v>
      </c>
      <c r="H101" s="163" t="str">
        <f t="shared" si="1"/>
        <v>代表取締役　結城　啓太</v>
      </c>
      <c r="I101" s="64" t="s">
        <v>595</v>
      </c>
      <c r="J101" s="64" t="s">
        <v>554</v>
      </c>
    </row>
    <row r="102" spans="1:10">
      <c r="A102" s="141">
        <v>83079</v>
      </c>
      <c r="B102" s="142" t="s">
        <v>263</v>
      </c>
      <c r="C102" s="143" t="s">
        <v>215</v>
      </c>
      <c r="D102" s="144" t="s">
        <v>474</v>
      </c>
      <c r="E102" s="144" t="s">
        <v>365</v>
      </c>
      <c r="F102" s="144">
        <v>75</v>
      </c>
      <c r="G102" s="144">
        <v>0</v>
      </c>
      <c r="H102" s="163" t="str">
        <f t="shared" si="1"/>
        <v>代表取締役　竹山　功</v>
      </c>
      <c r="I102" s="64" t="s">
        <v>595</v>
      </c>
      <c r="J102" s="64" t="s">
        <v>559</v>
      </c>
    </row>
    <row r="103" spans="1:10">
      <c r="A103" s="141">
        <v>83080</v>
      </c>
      <c r="B103" s="142" t="s">
        <v>263</v>
      </c>
      <c r="C103" s="143" t="s">
        <v>216</v>
      </c>
      <c r="D103" s="144" t="s">
        <v>475</v>
      </c>
      <c r="E103" s="144" t="s">
        <v>366</v>
      </c>
      <c r="F103" s="144">
        <v>12</v>
      </c>
      <c r="G103" s="144">
        <v>0</v>
      </c>
      <c r="H103" s="163" t="str">
        <f t="shared" si="1"/>
        <v>理事長　青野　里美</v>
      </c>
      <c r="I103" s="64" t="s">
        <v>589</v>
      </c>
      <c r="J103" s="64" t="s">
        <v>574</v>
      </c>
    </row>
    <row r="104" spans="1:10">
      <c r="A104" s="141">
        <v>83081</v>
      </c>
      <c r="B104" s="142" t="s">
        <v>263</v>
      </c>
      <c r="C104" s="143" t="s">
        <v>217</v>
      </c>
      <c r="D104" s="144" t="s">
        <v>78</v>
      </c>
      <c r="E104" s="144" t="s">
        <v>367</v>
      </c>
      <c r="F104" s="144">
        <v>19</v>
      </c>
      <c r="G104" s="144">
        <v>0</v>
      </c>
      <c r="H104" s="163" t="str">
        <f t="shared" si="1"/>
        <v>代表取締役　小川　貴史</v>
      </c>
      <c r="I104" s="64" t="s">
        <v>595</v>
      </c>
      <c r="J104" s="64" t="s">
        <v>575</v>
      </c>
    </row>
    <row r="105" spans="1:10">
      <c r="A105" s="141">
        <v>83082</v>
      </c>
      <c r="B105" s="142" t="s">
        <v>263</v>
      </c>
      <c r="C105" s="143" t="s">
        <v>218</v>
      </c>
      <c r="D105" s="144" t="s">
        <v>441</v>
      </c>
      <c r="E105" s="144" t="s">
        <v>332</v>
      </c>
      <c r="F105" s="144">
        <v>66</v>
      </c>
      <c r="G105" s="144">
        <v>0</v>
      </c>
      <c r="H105" s="163" t="str">
        <f t="shared" si="1"/>
        <v>代表取締役　佐々木　拓哉</v>
      </c>
      <c r="I105" s="64" t="s">
        <v>595</v>
      </c>
      <c r="J105" s="64" t="s">
        <v>546</v>
      </c>
    </row>
    <row r="106" spans="1:10">
      <c r="A106" s="141">
        <v>83083</v>
      </c>
      <c r="B106" s="142" t="s">
        <v>263</v>
      </c>
      <c r="C106" s="143" t="s">
        <v>219</v>
      </c>
      <c r="D106" s="144" t="s">
        <v>476</v>
      </c>
      <c r="E106" s="144" t="s">
        <v>368</v>
      </c>
      <c r="F106" s="144">
        <v>10</v>
      </c>
      <c r="G106" s="144">
        <v>0</v>
      </c>
      <c r="H106" s="163" t="str">
        <f t="shared" si="1"/>
        <v>理事長　森谷　修三</v>
      </c>
      <c r="I106" s="64" t="s">
        <v>589</v>
      </c>
      <c r="J106" s="64" t="s">
        <v>576</v>
      </c>
    </row>
    <row r="107" spans="1:10" s="65" customFormat="1">
      <c r="A107" s="141">
        <v>83084</v>
      </c>
      <c r="B107" s="142" t="s">
        <v>263</v>
      </c>
      <c r="C107" s="143" t="s">
        <v>220</v>
      </c>
      <c r="D107" s="144" t="s">
        <v>415</v>
      </c>
      <c r="E107" s="144" t="s">
        <v>305</v>
      </c>
      <c r="F107" s="144">
        <v>17</v>
      </c>
      <c r="G107" s="144">
        <v>0</v>
      </c>
      <c r="H107" s="163" t="str">
        <f t="shared" si="1"/>
        <v>代表取締役　川島　誠一</v>
      </c>
      <c r="I107" s="65" t="s">
        <v>595</v>
      </c>
      <c r="J107" s="65" t="s">
        <v>520</v>
      </c>
    </row>
    <row r="108" spans="1:10">
      <c r="A108" s="141">
        <v>83085</v>
      </c>
      <c r="B108" s="142" t="s">
        <v>263</v>
      </c>
      <c r="C108" s="143" t="s">
        <v>221</v>
      </c>
      <c r="D108" s="144" t="s">
        <v>448</v>
      </c>
      <c r="E108" s="144" t="s">
        <v>339</v>
      </c>
      <c r="F108" s="144">
        <v>19</v>
      </c>
      <c r="G108" s="144">
        <v>0</v>
      </c>
      <c r="H108" s="163" t="str">
        <f t="shared" si="1"/>
        <v>代表取締役　平間　真一</v>
      </c>
      <c r="I108" s="64" t="s">
        <v>595</v>
      </c>
      <c r="J108" s="64" t="s">
        <v>553</v>
      </c>
    </row>
    <row r="109" spans="1:10">
      <c r="A109" s="141">
        <v>83086</v>
      </c>
      <c r="B109" s="142" t="s">
        <v>263</v>
      </c>
      <c r="C109" s="143" t="s">
        <v>222</v>
      </c>
      <c r="D109" s="144" t="s">
        <v>477</v>
      </c>
      <c r="E109" s="144" t="s">
        <v>369</v>
      </c>
      <c r="F109" s="144">
        <v>19</v>
      </c>
      <c r="G109" s="144">
        <v>0</v>
      </c>
      <c r="H109" s="163" t="str">
        <f t="shared" si="1"/>
        <v>代表取締役　工藤　健訳</v>
      </c>
      <c r="I109" s="64" t="s">
        <v>595</v>
      </c>
      <c r="J109" s="64" t="s">
        <v>531</v>
      </c>
    </row>
    <row r="110" spans="1:10">
      <c r="A110" s="141">
        <v>83087</v>
      </c>
      <c r="B110" s="142" t="s">
        <v>263</v>
      </c>
      <c r="C110" s="143" t="s">
        <v>223</v>
      </c>
      <c r="D110" s="144" t="s">
        <v>427</v>
      </c>
      <c r="E110" s="144" t="s">
        <v>370</v>
      </c>
      <c r="F110" s="144">
        <v>12</v>
      </c>
      <c r="G110" s="144">
        <v>0</v>
      </c>
      <c r="H110" s="163" t="str">
        <f t="shared" si="1"/>
        <v>代表取締役　北川　豊</v>
      </c>
      <c r="I110" s="64" t="s">
        <v>595</v>
      </c>
      <c r="J110" s="64" t="s">
        <v>532</v>
      </c>
    </row>
    <row r="111" spans="1:10">
      <c r="A111" s="141">
        <v>83088</v>
      </c>
      <c r="B111" s="142" t="s">
        <v>263</v>
      </c>
      <c r="C111" s="143" t="s">
        <v>224</v>
      </c>
      <c r="D111" s="144" t="s">
        <v>466</v>
      </c>
      <c r="E111" s="144" t="s">
        <v>357</v>
      </c>
      <c r="F111" s="144">
        <v>30</v>
      </c>
      <c r="G111" s="144">
        <v>0</v>
      </c>
      <c r="H111" s="163" t="str">
        <f t="shared" si="1"/>
        <v>代表取締役　佐藤　清志</v>
      </c>
      <c r="I111" s="64" t="s">
        <v>595</v>
      </c>
      <c r="J111" s="64" t="s">
        <v>568</v>
      </c>
    </row>
    <row r="112" spans="1:10">
      <c r="A112" s="141">
        <v>83089</v>
      </c>
      <c r="B112" s="142" t="s">
        <v>263</v>
      </c>
      <c r="C112" s="143" t="s">
        <v>274</v>
      </c>
      <c r="D112" s="144" t="s">
        <v>478</v>
      </c>
      <c r="E112" s="144" t="s">
        <v>371</v>
      </c>
      <c r="F112" s="144">
        <v>36</v>
      </c>
      <c r="G112" s="144">
        <v>0</v>
      </c>
      <c r="H112" s="163" t="str">
        <f t="shared" si="1"/>
        <v>代表取締役　結城　創</v>
      </c>
      <c r="I112" s="64" t="s">
        <v>595</v>
      </c>
      <c r="J112" s="64" t="s">
        <v>577</v>
      </c>
    </row>
    <row r="113" spans="1:10">
      <c r="A113" s="141">
        <v>83090</v>
      </c>
      <c r="B113" s="142" t="s">
        <v>263</v>
      </c>
      <c r="C113" s="143" t="s">
        <v>225</v>
      </c>
      <c r="D113" s="144" t="s">
        <v>479</v>
      </c>
      <c r="E113" s="144" t="s">
        <v>372</v>
      </c>
      <c r="F113" s="144">
        <v>12</v>
      </c>
      <c r="G113" s="144">
        <v>0</v>
      </c>
      <c r="H113" s="163" t="str">
        <f t="shared" si="1"/>
        <v>代表取締役　橋本　雅文</v>
      </c>
      <c r="I113" s="64" t="s">
        <v>595</v>
      </c>
      <c r="J113" s="64" t="s">
        <v>578</v>
      </c>
    </row>
    <row r="114" spans="1:10">
      <c r="A114" s="141">
        <v>83091</v>
      </c>
      <c r="B114" s="142" t="s">
        <v>263</v>
      </c>
      <c r="C114" s="143" t="s">
        <v>275</v>
      </c>
      <c r="D114" s="144" t="s">
        <v>480</v>
      </c>
      <c r="E114" s="144" t="s">
        <v>373</v>
      </c>
      <c r="F114" s="144">
        <v>13</v>
      </c>
      <c r="G114" s="144">
        <v>0</v>
      </c>
      <c r="H114" s="163" t="str">
        <f t="shared" si="1"/>
        <v>代表取締役　上遠野　弥生</v>
      </c>
      <c r="I114" s="64" t="s">
        <v>595</v>
      </c>
      <c r="J114" s="64" t="s">
        <v>570</v>
      </c>
    </row>
    <row r="115" spans="1:10">
      <c r="A115" s="141">
        <v>83092</v>
      </c>
      <c r="B115" s="142" t="s">
        <v>263</v>
      </c>
      <c r="C115" s="143" t="s">
        <v>226</v>
      </c>
      <c r="D115" s="144" t="s">
        <v>481</v>
      </c>
      <c r="E115" s="144" t="s">
        <v>374</v>
      </c>
      <c r="F115" s="144">
        <v>19</v>
      </c>
      <c r="G115" s="144">
        <v>0</v>
      </c>
      <c r="H115" s="163" t="str">
        <f t="shared" si="1"/>
        <v>代表取締役　栗谷川　元</v>
      </c>
      <c r="I115" s="64" t="s">
        <v>595</v>
      </c>
      <c r="J115" s="64" t="s">
        <v>579</v>
      </c>
    </row>
    <row r="116" spans="1:10">
      <c r="A116" s="141">
        <v>83093</v>
      </c>
      <c r="B116" s="142" t="s">
        <v>263</v>
      </c>
      <c r="C116" s="143" t="s">
        <v>227</v>
      </c>
      <c r="D116" s="144" t="s">
        <v>482</v>
      </c>
      <c r="E116" s="144" t="s">
        <v>375</v>
      </c>
      <c r="F116" s="144">
        <v>19</v>
      </c>
      <c r="G116" s="144">
        <v>0</v>
      </c>
      <c r="H116" s="163" t="str">
        <f t="shared" si="1"/>
        <v>理事長　髙木　承</v>
      </c>
      <c r="I116" s="64" t="s">
        <v>589</v>
      </c>
      <c r="J116" s="64" t="s">
        <v>580</v>
      </c>
    </row>
    <row r="117" spans="1:10">
      <c r="A117" s="141">
        <v>83094</v>
      </c>
      <c r="B117" s="142" t="s">
        <v>263</v>
      </c>
      <c r="C117" s="143" t="s">
        <v>228</v>
      </c>
      <c r="D117" s="144" t="s">
        <v>482</v>
      </c>
      <c r="E117" s="144" t="s">
        <v>375</v>
      </c>
      <c r="F117" s="144">
        <v>19</v>
      </c>
      <c r="G117" s="144">
        <v>0</v>
      </c>
      <c r="H117" s="163" t="str">
        <f t="shared" si="1"/>
        <v>理事長　髙木　承</v>
      </c>
      <c r="I117" s="64" t="s">
        <v>589</v>
      </c>
      <c r="J117" s="64" t="s">
        <v>580</v>
      </c>
    </row>
    <row r="118" spans="1:10">
      <c r="A118" s="141">
        <v>83095</v>
      </c>
      <c r="B118" s="142" t="s">
        <v>263</v>
      </c>
      <c r="C118" s="143" t="s">
        <v>229</v>
      </c>
      <c r="D118" s="144" t="s">
        <v>483</v>
      </c>
      <c r="E118" s="144" t="s">
        <v>376</v>
      </c>
      <c r="F118" s="144">
        <v>30</v>
      </c>
      <c r="G118" s="144">
        <v>0</v>
      </c>
      <c r="H118" s="163" t="str">
        <f t="shared" si="1"/>
        <v>代表取締役　安藤　勲</v>
      </c>
      <c r="I118" s="64" t="s">
        <v>595</v>
      </c>
      <c r="J118" s="64" t="s">
        <v>581</v>
      </c>
    </row>
    <row r="119" spans="1:10">
      <c r="A119" s="141">
        <v>83096</v>
      </c>
      <c r="B119" s="142" t="s">
        <v>263</v>
      </c>
      <c r="C119" s="143" t="s">
        <v>230</v>
      </c>
      <c r="D119" s="144" t="s">
        <v>484</v>
      </c>
      <c r="E119" s="144" t="s">
        <v>377</v>
      </c>
      <c r="F119" s="144">
        <v>20</v>
      </c>
      <c r="G119" s="144">
        <v>0</v>
      </c>
      <c r="H119" s="163" t="str">
        <f t="shared" si="1"/>
        <v>代表取締役　橋本　浩一</v>
      </c>
      <c r="I119" s="64" t="s">
        <v>595</v>
      </c>
      <c r="J119" s="64" t="s">
        <v>582</v>
      </c>
    </row>
    <row r="120" spans="1:10">
      <c r="A120" s="141">
        <v>84001</v>
      </c>
      <c r="B120" s="142" t="s">
        <v>263</v>
      </c>
      <c r="C120" s="143" t="s">
        <v>231</v>
      </c>
      <c r="D120" s="164"/>
      <c r="E120" s="144" t="s">
        <v>378</v>
      </c>
      <c r="F120" s="144">
        <v>4</v>
      </c>
      <c r="G120" s="144">
        <v>0</v>
      </c>
      <c r="H120" s="163" t="str">
        <f t="shared" si="1"/>
        <v>　</v>
      </c>
    </row>
    <row r="121" spans="1:10">
      <c r="A121" s="141">
        <v>84003</v>
      </c>
      <c r="B121" s="142" t="s">
        <v>263</v>
      </c>
      <c r="C121" s="143" t="s">
        <v>232</v>
      </c>
      <c r="D121" s="164"/>
      <c r="E121" s="144" t="s">
        <v>379</v>
      </c>
      <c r="F121" s="144">
        <v>60</v>
      </c>
      <c r="G121" s="144">
        <v>0</v>
      </c>
      <c r="H121" s="163" t="str">
        <f t="shared" si="1"/>
        <v>　</v>
      </c>
    </row>
    <row r="122" spans="1:10">
      <c r="A122" s="141">
        <v>84004</v>
      </c>
      <c r="B122" s="142" t="s">
        <v>263</v>
      </c>
      <c r="C122" s="143" t="s">
        <v>233</v>
      </c>
      <c r="D122" s="144" t="s">
        <v>485</v>
      </c>
      <c r="E122" s="144" t="s">
        <v>380</v>
      </c>
      <c r="F122" s="144">
        <v>5</v>
      </c>
      <c r="G122" s="144">
        <v>0</v>
      </c>
      <c r="H122" s="163" t="str">
        <f t="shared" si="1"/>
        <v>代表理事　大橋　香朱美</v>
      </c>
      <c r="I122" s="64" t="s">
        <v>597</v>
      </c>
      <c r="J122" s="64" t="s">
        <v>583</v>
      </c>
    </row>
    <row r="123" spans="1:10">
      <c r="A123" s="141">
        <v>84005</v>
      </c>
      <c r="B123" s="142" t="s">
        <v>263</v>
      </c>
      <c r="C123" s="143" t="s">
        <v>234</v>
      </c>
      <c r="D123" s="144" t="s">
        <v>486</v>
      </c>
      <c r="E123" s="144" t="s">
        <v>381</v>
      </c>
      <c r="F123" s="144">
        <v>23</v>
      </c>
      <c r="G123" s="144">
        <v>0</v>
      </c>
      <c r="H123" s="163" t="str">
        <f t="shared" si="1"/>
        <v>代表取締役　井川　哲二</v>
      </c>
      <c r="I123" s="64" t="s">
        <v>595</v>
      </c>
      <c r="J123" s="64" t="s">
        <v>584</v>
      </c>
    </row>
    <row r="124" spans="1:10">
      <c r="A124" s="141">
        <v>85001</v>
      </c>
      <c r="B124" s="142" t="s">
        <v>263</v>
      </c>
      <c r="C124" s="143" t="s">
        <v>276</v>
      </c>
      <c r="D124" s="164"/>
      <c r="E124" s="144" t="s">
        <v>382</v>
      </c>
      <c r="F124" s="144">
        <v>19</v>
      </c>
      <c r="G124" s="144">
        <v>0</v>
      </c>
      <c r="H124" s="163" t="str">
        <f t="shared" si="1"/>
        <v>　</v>
      </c>
    </row>
    <row r="125" spans="1:10">
      <c r="A125" s="141">
        <v>85002</v>
      </c>
      <c r="B125" s="142" t="s">
        <v>263</v>
      </c>
      <c r="C125" s="143" t="s">
        <v>235</v>
      </c>
      <c r="D125" s="164"/>
      <c r="E125" s="144" t="s">
        <v>383</v>
      </c>
      <c r="F125" s="144">
        <v>50</v>
      </c>
      <c r="G125" s="144">
        <v>0</v>
      </c>
      <c r="H125" s="163" t="str">
        <f t="shared" si="1"/>
        <v>　</v>
      </c>
    </row>
    <row r="126" spans="1:10">
      <c r="A126" s="141">
        <v>85003</v>
      </c>
      <c r="B126" s="142" t="s">
        <v>263</v>
      </c>
      <c r="C126" s="143" t="s">
        <v>236</v>
      </c>
      <c r="D126" s="164"/>
      <c r="E126" s="144" t="s">
        <v>384</v>
      </c>
      <c r="F126" s="144">
        <v>21</v>
      </c>
      <c r="G126" s="144">
        <v>0</v>
      </c>
      <c r="H126" s="163" t="str">
        <f t="shared" si="1"/>
        <v>　</v>
      </c>
    </row>
    <row r="127" spans="1:10">
      <c r="A127" s="141">
        <v>85004</v>
      </c>
      <c r="B127" s="142" t="s">
        <v>263</v>
      </c>
      <c r="C127" s="143" t="s">
        <v>237</v>
      </c>
      <c r="D127" s="144" t="s">
        <v>487</v>
      </c>
      <c r="E127" s="144" t="s">
        <v>385</v>
      </c>
      <c r="F127" s="144">
        <v>29</v>
      </c>
      <c r="G127" s="144">
        <v>0</v>
      </c>
      <c r="H127" s="163" t="str">
        <f t="shared" si="1"/>
        <v>代表取締役　小川　宗寿</v>
      </c>
      <c r="I127" s="64" t="s">
        <v>595</v>
      </c>
      <c r="J127" s="64" t="s">
        <v>585</v>
      </c>
    </row>
    <row r="128" spans="1:10">
      <c r="A128" s="141">
        <v>85005</v>
      </c>
      <c r="B128" s="142" t="s">
        <v>263</v>
      </c>
      <c r="C128" s="143" t="s">
        <v>238</v>
      </c>
      <c r="D128" s="164"/>
      <c r="E128" s="144" t="s">
        <v>386</v>
      </c>
      <c r="F128" s="144">
        <v>10</v>
      </c>
      <c r="G128" s="144">
        <v>0</v>
      </c>
      <c r="H128" s="163" t="str">
        <f t="shared" si="1"/>
        <v>　</v>
      </c>
    </row>
    <row r="129" spans="1:10">
      <c r="A129" s="141">
        <v>85006</v>
      </c>
      <c r="B129" s="142" t="s">
        <v>263</v>
      </c>
      <c r="C129" s="143" t="s">
        <v>277</v>
      </c>
      <c r="D129" s="144" t="s">
        <v>488</v>
      </c>
      <c r="E129" s="144" t="s">
        <v>387</v>
      </c>
      <c r="F129" s="144">
        <v>45</v>
      </c>
      <c r="G129" s="144">
        <v>0</v>
      </c>
      <c r="H129" s="163" t="str">
        <f t="shared" si="1"/>
        <v>代表取締役　大塚　耕輝</v>
      </c>
      <c r="I129" s="64" t="s">
        <v>595</v>
      </c>
      <c r="J129" s="64" t="s">
        <v>586</v>
      </c>
    </row>
    <row r="130" spans="1:10">
      <c r="A130" s="141">
        <v>85008</v>
      </c>
      <c r="B130" s="142" t="s">
        <v>263</v>
      </c>
      <c r="C130" s="143" t="s">
        <v>278</v>
      </c>
      <c r="D130" s="144" t="s">
        <v>489</v>
      </c>
      <c r="E130" s="144" t="s">
        <v>388</v>
      </c>
      <c r="F130" s="144">
        <v>10</v>
      </c>
      <c r="G130" s="144">
        <v>0</v>
      </c>
      <c r="H130" s="163" t="str">
        <f t="shared" si="1"/>
        <v>代表取締役社長　加藤　勢津子</v>
      </c>
      <c r="I130" s="64" t="s">
        <v>601</v>
      </c>
      <c r="J130" s="64" t="s">
        <v>587</v>
      </c>
    </row>
    <row r="131" spans="1:10">
      <c r="A131" s="141">
        <v>85009</v>
      </c>
      <c r="B131" s="142" t="s">
        <v>263</v>
      </c>
      <c r="C131" s="143" t="s">
        <v>279</v>
      </c>
      <c r="D131" s="144" t="s">
        <v>490</v>
      </c>
      <c r="E131" s="144" t="s">
        <v>389</v>
      </c>
      <c r="F131" s="144">
        <v>96</v>
      </c>
      <c r="G131" s="144">
        <v>0</v>
      </c>
      <c r="H131" s="163" t="str">
        <f t="shared" ref="H131:H132" si="2">I131&amp;"　"&amp;J131</f>
        <v>理事長　島﨑　雄将</v>
      </c>
      <c r="I131" s="64" t="s">
        <v>589</v>
      </c>
      <c r="J131" s="64" t="s">
        <v>588</v>
      </c>
    </row>
    <row r="132" spans="1:10">
      <c r="A132" s="141">
        <v>85010</v>
      </c>
      <c r="B132" s="142" t="s">
        <v>263</v>
      </c>
      <c r="C132" s="143" t="s">
        <v>239</v>
      </c>
      <c r="D132" s="144" t="s">
        <v>491</v>
      </c>
      <c r="E132" s="144" t="s">
        <v>389</v>
      </c>
      <c r="F132" s="144">
        <v>72</v>
      </c>
      <c r="G132" s="144">
        <v>0</v>
      </c>
      <c r="H132" s="163" t="str">
        <f t="shared" si="2"/>
        <v>理事長　島﨑　雄将</v>
      </c>
      <c r="I132" s="64" t="s">
        <v>589</v>
      </c>
      <c r="J132" s="64" t="s">
        <v>588</v>
      </c>
    </row>
    <row r="133" spans="1:10">
      <c r="A133" s="141"/>
      <c r="B133" s="142"/>
      <c r="C133" s="143"/>
      <c r="D133" s="144"/>
      <c r="E133" s="144"/>
      <c r="F133" s="144"/>
      <c r="G133" s="144"/>
      <c r="H133" s="145"/>
    </row>
    <row r="134" spans="1:10">
      <c r="A134" s="141"/>
      <c r="B134" s="142"/>
      <c r="C134" s="143"/>
      <c r="D134" s="144"/>
      <c r="E134" s="144"/>
      <c r="F134" s="144"/>
      <c r="G134" s="144"/>
      <c r="H134" s="145"/>
    </row>
    <row r="135" spans="1:10">
      <c r="A135" s="141"/>
      <c r="B135" s="142"/>
      <c r="C135" s="143"/>
      <c r="D135" s="144"/>
      <c r="E135" s="144"/>
      <c r="F135" s="144"/>
      <c r="G135" s="144"/>
      <c r="H135" s="145"/>
    </row>
    <row r="136" spans="1:10">
      <c r="A136" s="141"/>
      <c r="B136" s="142"/>
      <c r="C136" s="143"/>
      <c r="D136" s="144"/>
      <c r="E136" s="144"/>
      <c r="F136" s="144"/>
      <c r="G136" s="144"/>
      <c r="H136" s="145"/>
    </row>
    <row r="137" spans="1:10">
      <c r="A137" s="141"/>
      <c r="B137" s="142"/>
      <c r="C137" s="143"/>
      <c r="D137" s="144"/>
      <c r="E137" s="144"/>
      <c r="F137" s="144"/>
      <c r="G137" s="144"/>
      <c r="H137" s="145"/>
    </row>
    <row r="138" spans="1:10">
      <c r="A138" s="141"/>
      <c r="B138" s="142"/>
      <c r="C138" s="143"/>
      <c r="D138" s="144"/>
      <c r="E138" s="144"/>
      <c r="F138" s="144"/>
      <c r="G138" s="144"/>
      <c r="H138" s="145"/>
    </row>
    <row r="139" spans="1:10">
      <c r="A139" s="141"/>
      <c r="B139" s="142"/>
      <c r="C139" s="143"/>
      <c r="D139" s="144"/>
      <c r="E139" s="144"/>
      <c r="F139" s="144"/>
      <c r="G139" s="144"/>
      <c r="H139" s="145"/>
    </row>
    <row r="140" spans="1:10">
      <c r="A140" s="141"/>
      <c r="B140" s="142"/>
      <c r="C140" s="143"/>
      <c r="D140" s="144"/>
      <c r="E140" s="144"/>
      <c r="F140" s="144"/>
      <c r="G140" s="144"/>
      <c r="H140" s="145"/>
    </row>
    <row r="141" spans="1:10">
      <c r="A141" s="141"/>
      <c r="B141" s="142"/>
      <c r="C141" s="143"/>
      <c r="D141" s="144"/>
      <c r="E141" s="144"/>
      <c r="F141" s="144"/>
      <c r="G141" s="144"/>
      <c r="H141" s="145"/>
    </row>
    <row r="142" spans="1:10">
      <c r="A142" s="141"/>
      <c r="B142" s="142"/>
      <c r="C142" s="143"/>
      <c r="D142" s="144"/>
      <c r="E142" s="144"/>
      <c r="F142" s="144"/>
      <c r="G142" s="144"/>
      <c r="H142" s="145"/>
    </row>
    <row r="143" spans="1:10">
      <c r="A143" s="141"/>
      <c r="B143" s="142"/>
      <c r="C143" s="143"/>
      <c r="D143" s="144"/>
      <c r="E143" s="144"/>
      <c r="F143" s="144"/>
      <c r="G143" s="144"/>
      <c r="H143" s="145"/>
    </row>
    <row r="144" spans="1:10">
      <c r="A144" s="141"/>
      <c r="B144" s="142"/>
      <c r="C144" s="143"/>
      <c r="D144" s="144"/>
      <c r="E144" s="144"/>
      <c r="F144" s="144"/>
      <c r="G144" s="144"/>
      <c r="H144" s="145"/>
    </row>
  </sheetData>
  <sheetProtection algorithmName="SHA-512" hashValue="adI0uUrMCWbN0ntBRFRyMN9t6QMRh1ZckUQKvw0e2Rjwyc2uQPonjp7NY1P6qg2O0bLBMLnndlGwBf8Pz7xOcA==" saltValue="B47jr0L1Lf6fziJU3eXPYg==" spinCount="100000" sheet="1" objects="1" scenarios="1"/>
  <autoFilter ref="A1:J132"/>
  <phoneticPr fontId="2"/>
  <pageMargins left="0.7" right="0.7" top="0.75" bottom="0.75" header="0.3" footer="0.3"/>
  <pageSetup paperSize="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一番最初に入力</vt:lpstr>
      <vt:lpstr>様式第1号</vt:lpstr>
      <vt:lpstr>請求書</vt:lpstr>
      <vt:lpstr>申請者と受取人口座名義が異なる場合に提出→</vt:lpstr>
      <vt:lpstr>委任状</vt:lpstr>
      <vt:lpstr>【適宜更新してください】法人情報</vt:lpstr>
      <vt:lpstr>【適宜更新してください】法人情報!Print_Area</vt:lpstr>
      <vt:lpstr>委任状!Print_Area</vt:lpstr>
      <vt:lpstr>一番最初に入力!Print_Area</vt:lpstr>
      <vt:lpstr>請求書!Print_Area</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2024-01-22T04:47:56Z</cp:lastPrinted>
  <dcterms:created xsi:type="dcterms:W3CDTF">2022-05-28T08:01:49Z</dcterms:created>
  <dcterms:modified xsi:type="dcterms:W3CDTF">2024-01-23T04:35:50Z</dcterms:modified>
</cp:coreProperties>
</file>