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5.6月\"/>
    </mc:Choice>
  </mc:AlternateContent>
  <bookViews>
    <workbookView xWindow="12090" yWindow="0" windowWidth="20490" windowHeight="7530" tabRatio="749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美容所!$A$3:$I$20</definedName>
    <definedName name="_xlnm._FilterDatabase" localSheetId="3" hidden="1">理容所!$A$3:$I$13</definedName>
    <definedName name="_xlnm.Print_Area" localSheetId="5">クリーニング所!$A$1:$H$14</definedName>
    <definedName name="_xlnm.Print_Area" localSheetId="6">温泉利用許可施設!$A$1:$L$14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美容所!$A$1:$I$21</definedName>
    <definedName name="_xlnm.Print_Area" localSheetId="3">理容所!$A$1:$I$14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15" i="14" l="1"/>
  <c r="A16" i="14"/>
  <c r="A17" i="14"/>
  <c r="A4" i="16" l="1"/>
  <c r="A5" i="16"/>
  <c r="A6" i="16"/>
  <c r="A7" i="16"/>
  <c r="A8" i="16"/>
  <c r="A9" i="16"/>
  <c r="A10" i="16"/>
  <c r="A11" i="16"/>
  <c r="B14" i="16"/>
  <c r="A5" i="14"/>
  <c r="A6" i="14"/>
  <c r="A7" i="14"/>
  <c r="A8" i="14"/>
  <c r="A9" i="14"/>
  <c r="A10" i="14"/>
  <c r="A11" i="14"/>
  <c r="A12" i="14"/>
  <c r="A13" i="14"/>
  <c r="A14" i="14"/>
  <c r="A18" i="14"/>
  <c r="A19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B21" i="14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A13" i="16"/>
  <c r="A12" i="16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<sst xmlns="http://schemas.openxmlformats.org/spreadsheetml/2006/main" count="217" uniqueCount="137">
  <si>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</si>
  <si>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</si>
  <si>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</si>
  <si>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</si>
  <si>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</si>
  <si>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</si>
  <si>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</si>
  <si>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</si>
  <si>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</si>
  <si>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</si>
  <si>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</si>
  <si>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</si>
  <si>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</si>
  <si>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</si>
  <si>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</si>
  <si>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</si>
  <si>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</si>
  <si>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</si>
  <si>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</si>
  <si>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</si>
  <si>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</si>
  <si>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</si>
  <si>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</si>
  <si>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</si>
  <si>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</si>
  <si>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</si>
  <si>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</si>
  <si>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</si>
  <si>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</si>
  <si>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</si>
  <si>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</si>
  <si>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</si>
  <si>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</si>
  <si>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</si>
  <si>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</si>
  <si>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</si>
  <si>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</si>
  <si>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</si>
  <si>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</si>
  <si>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</si>
  <si>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2023年6月</t>
    <rPh sb="4" eb="5">
      <t>ネン</t>
    </rPh>
    <rPh sb="6" eb="7">
      <t>ガツ</t>
    </rPh>
    <phoneticPr fontId="18"/>
  </si>
  <si>
    <t>太白区長町二丁目１２－２７</t>
    <rPh sb="0" eb="3">
      <t>タイハクク</t>
    </rPh>
    <rPh sb="3" eb="5">
      <t>ナガマチ</t>
    </rPh>
    <rPh sb="5" eb="8">
      <t>ニチョウメ</t>
    </rPh>
    <phoneticPr fontId="18"/>
  </si>
  <si>
    <t>ツルハドラッグ仙台新田東店</t>
    <rPh sb="7" eb="9">
      <t>センダイ</t>
    </rPh>
    <rPh sb="9" eb="11">
      <t>シンデン</t>
    </rPh>
    <rPh sb="11" eb="12">
      <t>ヒガシ</t>
    </rPh>
    <rPh sb="12" eb="13">
      <t>テン</t>
    </rPh>
    <phoneticPr fontId="18"/>
  </si>
  <si>
    <t>宮城野区新田東五丁目１３－１９</t>
    <rPh sb="0" eb="4">
      <t>ミヤギノク</t>
    </rPh>
    <rPh sb="4" eb="7">
      <t>シンデンヒガシ</t>
    </rPh>
    <rPh sb="7" eb="10">
      <t>ゴチョウメ</t>
    </rPh>
    <phoneticPr fontId="18"/>
  </si>
  <si>
    <t>㈱ツルハ</t>
    <phoneticPr fontId="18"/>
  </si>
  <si>
    <t>店舗</t>
    <rPh sb="0" eb="2">
      <t>テンポ</t>
    </rPh>
    <phoneticPr fontId="18"/>
  </si>
  <si>
    <t>ヨドバシカメラ　仙台第一ビル</t>
    <rPh sb="8" eb="10">
      <t>センダイ</t>
    </rPh>
    <rPh sb="10" eb="11">
      <t>ダイ</t>
    </rPh>
    <rPh sb="11" eb="12">
      <t>イチ</t>
    </rPh>
    <phoneticPr fontId="18"/>
  </si>
  <si>
    <t>宮城野区榴岡一丁目３－１</t>
    <rPh sb="0" eb="4">
      <t>ミヤギノク</t>
    </rPh>
    <rPh sb="4" eb="6">
      <t>ツツジガオカ</t>
    </rPh>
    <rPh sb="6" eb="9">
      <t>イッチョウメ</t>
    </rPh>
    <phoneticPr fontId="18"/>
  </si>
  <si>
    <t>㈱ヨドバシカメラ</t>
    <phoneticPr fontId="18"/>
  </si>
  <si>
    <t>T-PLUS仙台広瀬通</t>
    <rPh sb="6" eb="8">
      <t>センダイ</t>
    </rPh>
    <rPh sb="8" eb="10">
      <t>ヒロセ</t>
    </rPh>
    <rPh sb="10" eb="11">
      <t>ドオ</t>
    </rPh>
    <phoneticPr fontId="18"/>
  </si>
  <si>
    <t>青葉区中央二丁目１１－１８</t>
    <rPh sb="0" eb="3">
      <t>アオバク</t>
    </rPh>
    <rPh sb="3" eb="5">
      <t>チュウオウ</t>
    </rPh>
    <rPh sb="5" eb="8">
      <t>ニチョウメ</t>
    </rPh>
    <phoneticPr fontId="18"/>
  </si>
  <si>
    <t>東京建物㈱</t>
    <rPh sb="0" eb="2">
      <t>トウキョウ</t>
    </rPh>
    <rPh sb="2" eb="4">
      <t>タテモノ</t>
    </rPh>
    <phoneticPr fontId="18"/>
  </si>
  <si>
    <t>事務所</t>
    <rPh sb="0" eb="2">
      <t>ジム</t>
    </rPh>
    <rPh sb="2" eb="3">
      <t>ショ</t>
    </rPh>
    <phoneticPr fontId="18"/>
  </si>
  <si>
    <t>旅館・ホテル営業</t>
  </si>
  <si>
    <t>スーパーホテルＰｒｅｍｉｅｒ仙台国分町天然温泉</t>
  </si>
  <si>
    <t>022-722-9000</t>
  </si>
  <si>
    <t>青葉区国分町二丁目１３－５</t>
  </si>
  <si>
    <t>㈱スーパーホテル</t>
  </si>
  <si>
    <t>代表取締役　山本　健策</t>
  </si>
  <si>
    <t>大阪市西区江戸堀三丁目６－３５</t>
  </si>
  <si>
    <t>06-6543-9000</t>
  </si>
  <si>
    <t>Ｌｉｅｎ</t>
  </si>
  <si>
    <t>022-200-6004</t>
  </si>
  <si>
    <t>青葉区栗生七丁目４－９</t>
  </si>
  <si>
    <t>グリーン・パル　１０１号室</t>
  </si>
  <si>
    <t>松野　雅俊</t>
  </si>
  <si>
    <t>ＥＹＥＬＡ仙台広瀬通り店</t>
  </si>
  <si>
    <t>青葉区本町一丁目１０－２８</t>
  </si>
  <si>
    <t>ＦＵＫＵＤＡ本町ビル　６０２</t>
  </si>
  <si>
    <t>西條　智子</t>
  </si>
  <si>
    <t>ＳＥＳＳＩＯＮ</t>
  </si>
  <si>
    <t>022-393-7331</t>
  </si>
  <si>
    <t>青葉区本町二丁目１１－２７</t>
  </si>
  <si>
    <t>第２日吉ビル　１階</t>
  </si>
  <si>
    <t>礼㈱</t>
  </si>
  <si>
    <t>Ｌｏｎｄ　Ｃｈｅｒｉ</t>
  </si>
  <si>
    <t>022-397-8720</t>
  </si>
  <si>
    <t>青葉区中央二丁目６－３３</t>
  </si>
  <si>
    <t>第６藤榮駅前ビル　７階</t>
  </si>
  <si>
    <t>㈱ＡＦＦＥＣＴＩＯＮ</t>
  </si>
  <si>
    <t>ｈａｉｒ　ｓａｌｏｎ　ｈａｃｏｎａ</t>
  </si>
  <si>
    <t>青葉区荒巻神明町２５－６</t>
  </si>
  <si>
    <t>ハイネス愛幸　１０２号室</t>
  </si>
  <si>
    <t>佐藤　久美</t>
  </si>
  <si>
    <t>平塚　成美</t>
  </si>
  <si>
    <t>ＴＯＦＵ　ＢＵＩＬＤＩＮＧ　ＫＩＮＵビル４階</t>
  </si>
  <si>
    <t>宮城野区榴岡四丁目４－１６</t>
  </si>
  <si>
    <t>ｌｕａ．</t>
  </si>
  <si>
    <t>㈱リップスヘアー</t>
  </si>
  <si>
    <t>エンドウビル５階</t>
  </si>
  <si>
    <t>宮城野区榴岡一丁目２－１０</t>
  </si>
  <si>
    <t>022-781-7185</t>
  </si>
  <si>
    <t>ＬＩＰＰＳ　ｈａｉｒ　仙台　ａｎｎｅｘ</t>
  </si>
  <si>
    <t>㈱オレズ</t>
  </si>
  <si>
    <t>１階</t>
  </si>
  <si>
    <t>宮城野区高砂一丁目１８１－１</t>
  </si>
  <si>
    <t>Ｃ．ｃｏｌｏｒ</t>
  </si>
  <si>
    <t>ＣＲＥＡ　河原町店</t>
  </si>
  <si>
    <t>若林区河原町一丁目１－５</t>
  </si>
  <si>
    <t>リライアンス河原町１０３</t>
  </si>
  <si>
    <t>㈱８－ｅｉｇｈｔ</t>
  </si>
  <si>
    <t>浴用</t>
  </si>
  <si>
    <t>うるおい美人の湯（女性）</t>
  </si>
  <si>
    <t>那須塩原上大貫温泉</t>
  </si>
  <si>
    <t>栃木県那須塩原市上大貫字苅鹿久保２２８７－１</t>
  </si>
  <si>
    <t>うるおい美人の湯（男性）</t>
  </si>
  <si>
    <t>単純温泉（低張性弱アルカリ性高温泉）_x000D_</t>
    <phoneticPr fontId="18"/>
  </si>
  <si>
    <t>単純温泉（低張性弱アルカリ性高温泉）</t>
    <phoneticPr fontId="18"/>
  </si>
  <si>
    <t>その他</t>
    <rPh sb="2" eb="3">
      <t>タ</t>
    </rPh>
    <phoneticPr fontId="18"/>
  </si>
  <si>
    <t>秋保温泉共同浴場</t>
  </si>
  <si>
    <t>022-398-2774</t>
  </si>
  <si>
    <t>太白区秋保町湯元字薬師１００</t>
  </si>
  <si>
    <t>早坂誠一</t>
    <rPh sb="0" eb="2">
      <t>ハヤサカ</t>
    </rPh>
    <rPh sb="2" eb="4">
      <t>セイイチ</t>
    </rPh>
    <phoneticPr fontId="18"/>
  </si>
  <si>
    <t>ｈａｉｒ　ｓａｌｏｎ　ハレトケイ</t>
  </si>
  <si>
    <t>仙台市太白区東郡山二丁目１５－１５－２</t>
  </si>
  <si>
    <t>亀山　圭子</t>
    <rPh sb="0" eb="2">
      <t>カメヤマ</t>
    </rPh>
    <rPh sb="3" eb="5">
      <t>ケイコ</t>
    </rPh>
    <phoneticPr fontId="18"/>
  </si>
  <si>
    <t>ＵＮＩＴＹ</t>
  </si>
  <si>
    <t>泉区松森字前沼５１</t>
  </si>
  <si>
    <t>合同会社ＯＺＹ</t>
  </si>
  <si>
    <t>ｈａｉｒ　ｓａｌｏｎ　ＭＯＡＮＡ</t>
  </si>
  <si>
    <t>022-373-6727</t>
  </si>
  <si>
    <t>泉区向陽台四丁目２２－１６</t>
  </si>
  <si>
    <t>高沢　勇介</t>
  </si>
  <si>
    <t>女湯</t>
  </si>
  <si>
    <t>秋保温泉２号・新４号混合泉</t>
  </si>
  <si>
    <t>仙台市太白区秋保町湯元字薬師８５・釜土西１０</t>
  </si>
  <si>
    <t>ナトリウム－塩化物泉　低張性弱アルカリ性高温泉</t>
  </si>
  <si>
    <t>早坂　誠一</t>
  </si>
  <si>
    <t>男湯</t>
  </si>
  <si>
    <t>ＴＡＯＹＡ秋保</t>
  </si>
  <si>
    <t>湯殿　滝ノ音　露天風呂２</t>
  </si>
  <si>
    <t>秋保温泉１号・２号・新３号・新４号混合泉</t>
  </si>
  <si>
    <t>仙台市太白区秋保町湯元字薬師５１，８５，１３４－２・釜土西１０</t>
  </si>
  <si>
    <t>ナトリウム・カルシウム－塩化物泉　低張性弱アルカリ性高温泉</t>
  </si>
  <si>
    <t>022-745-9985</t>
  </si>
  <si>
    <t>太白区秋保町湯元字薬師１０７</t>
  </si>
  <si>
    <t>大江戸温泉物語ホテルズ＆リゾーツ㈱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</si>
</sst>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8" fontId="0" fillId="0" borderId="11" xfId="0" applyNumberFormat="1" applyBorder="1" applyAlignment="1">
      <alignment vertical="center" shrinkToFit="1"/>
    </xf>
    <xf numFmtId="58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58" fontId="0" fillId="0" borderId="11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60" zoomScaleNormal="85" workbookViewId="0">
      <selection activeCell="A2" sqref="A2"/>
    </sheetView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40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39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>
        <f t="shared" ref="A4:A13" si="0">IF(B4="","",ROW()-3)</f>
        <v>1</v>
      </c>
      <c r="B4" s="2" t="s">
        <v>53</v>
      </c>
      <c r="C4" s="2" t="s">
        <v>54</v>
      </c>
      <c r="D4" s="2" t="s">
        <v>55</v>
      </c>
      <c r="E4" s="2" t="s">
        <v>56</v>
      </c>
      <c r="F4" s="2"/>
      <c r="G4" s="2" t="s">
        <v>57</v>
      </c>
      <c r="H4" s="2" t="s">
        <v>58</v>
      </c>
      <c r="I4" s="2" t="s">
        <v>59</v>
      </c>
      <c r="J4" s="2"/>
      <c r="K4" s="2" t="s">
        <v>60</v>
      </c>
      <c r="L4" s="2">
        <v>184</v>
      </c>
      <c r="M4" s="3">
        <v>45086</v>
      </c>
    </row>
    <row r="5" spans="1:16" x14ac:dyDescent="0.4">
      <c r="A5" s="2" t="str">
        <f t="shared" si="0"/>
        <v/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0"/>
    </row>
    <row r="6" spans="1:16" x14ac:dyDescent="0.4">
      <c r="A6" s="2" t="str">
        <f t="shared" si="0"/>
        <v/>
      </c>
      <c r="B6" s="2"/>
      <c r="C6" s="2"/>
      <c r="D6" s="2"/>
      <c r="E6" s="2"/>
      <c r="F6" s="2"/>
      <c r="G6" s="2"/>
      <c r="H6" s="7"/>
      <c r="I6" s="7"/>
      <c r="J6" s="7"/>
      <c r="K6" s="7"/>
      <c r="L6" s="31"/>
      <c r="M6" s="3"/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1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2023年6月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  <c r="I3" s="28"/>
    </row>
    <row r="4" spans="1:1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18" x14ac:dyDescent="0.4">
      <c r="A5" s="2" t="str">
        <f t="shared" si="0"/>
        <v/>
      </c>
      <c r="B5" s="48"/>
      <c r="C5" s="48"/>
      <c r="D5" s="48"/>
      <c r="E5" s="48"/>
      <c r="F5" s="48"/>
      <c r="G5" s="48"/>
      <c r="H5" s="49"/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/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2023年6月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</row>
    <row r="4" spans="1:16" x14ac:dyDescent="0.4">
      <c r="A4" s="2">
        <f t="shared" ref="A4:A13" si="0">IF(B4="","",ROW()-3)</f>
        <v>1</v>
      </c>
      <c r="B4" s="7" t="s">
        <v>108</v>
      </c>
      <c r="C4" s="7" t="s">
        <v>109</v>
      </c>
      <c r="D4" s="7" t="s">
        <v>110</v>
      </c>
      <c r="E4" s="7" t="s">
        <v>111</v>
      </c>
      <c r="F4" s="48"/>
      <c r="G4" s="7" t="s">
        <v>112</v>
      </c>
      <c r="H4" s="8">
        <v>45079</v>
      </c>
    </row>
    <row r="5" spans="1:16" x14ac:dyDescent="0.4">
      <c r="A5" s="2" t="str">
        <f t="shared" si="0"/>
        <v/>
      </c>
      <c r="B5" s="2"/>
      <c r="C5" s="2"/>
      <c r="D5" s="7"/>
      <c r="E5" s="7"/>
      <c r="F5" s="48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6" x14ac:dyDescent="0.4">
      <c r="A14" s="13" t="s">
        <v>35</v>
      </c>
      <c r="B14" s="12">
        <f>COUNTA(B4:B13)</f>
        <v>1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7" width="15.375" style="6" bestFit="1" customWidth="1"/>
    <col min="8" max="8" width="19.25" style="5" bestFit="1" customWidth="1"/>
    <col min="9" max="9" width="15.125" style="5" bestFit="1" customWidth="1"/>
    <col min="10" max="16384" width="9" style="5"/>
  </cols>
  <sheetData>
    <row r="1" spans="1:9" x14ac:dyDescent="0.4">
      <c r="A1" s="5" t="s">
        <v>29</v>
      </c>
      <c r="I1" s="38"/>
    </row>
    <row r="2" spans="1:9" s="1" customFormat="1" x14ac:dyDescent="0.4">
      <c r="A2" s="4"/>
      <c r="B2" s="21" t="str">
        <f>旅館業!B2</f>
        <v>2023年6月</v>
      </c>
      <c r="I2" s="30"/>
    </row>
    <row r="3" spans="1:9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38</v>
      </c>
      <c r="I3" s="16" t="s">
        <v>13</v>
      </c>
    </row>
    <row r="4" spans="1:9" x14ac:dyDescent="0.4">
      <c r="A4" s="2">
        <f t="shared" ref="A4:A13" si="0">IF(B4="","",ROW()-3)</f>
        <v>1</v>
      </c>
      <c r="B4" s="48" t="s">
        <v>61</v>
      </c>
      <c r="C4" s="48" t="s">
        <v>62</v>
      </c>
      <c r="D4" s="48" t="s">
        <v>63</v>
      </c>
      <c r="E4" s="48" t="s">
        <v>64</v>
      </c>
      <c r="F4" s="48" t="s">
        <v>65</v>
      </c>
      <c r="G4" s="49">
        <v>45085</v>
      </c>
      <c r="H4" s="48">
        <v>3</v>
      </c>
      <c r="I4" s="48">
        <v>33.67</v>
      </c>
    </row>
    <row r="5" spans="1:9" x14ac:dyDescent="0.4">
      <c r="A5" s="27" t="str">
        <f>IF(B5="","",ROW()-3)</f>
        <v/>
      </c>
      <c r="B5" s="42"/>
      <c r="C5" s="42"/>
      <c r="D5" s="42"/>
      <c r="E5" s="42"/>
      <c r="F5" s="42"/>
      <c r="G5" s="43"/>
      <c r="H5" s="42"/>
      <c r="I5" s="42"/>
    </row>
    <row r="6" spans="1:9" x14ac:dyDescent="0.4">
      <c r="A6" s="2" t="str">
        <f t="shared" si="0"/>
        <v/>
      </c>
      <c r="B6" s="48"/>
      <c r="C6" s="48"/>
      <c r="D6" s="48"/>
      <c r="E6" s="48"/>
      <c r="F6" s="48"/>
      <c r="G6" s="49"/>
      <c r="H6" s="48"/>
      <c r="I6" s="48"/>
    </row>
    <row r="7" spans="1:9" x14ac:dyDescent="0.4">
      <c r="A7" s="27" t="str">
        <f t="shared" si="0"/>
        <v/>
      </c>
      <c r="B7" s="1"/>
      <c r="C7" s="1"/>
      <c r="D7" s="1"/>
      <c r="E7" s="1"/>
      <c r="F7" s="1"/>
      <c r="G7" s="33"/>
      <c r="H7" s="1"/>
      <c r="I7" s="30"/>
    </row>
    <row r="8" spans="1:9" x14ac:dyDescent="0.4">
      <c r="A8" s="2" t="str">
        <f t="shared" si="0"/>
        <v/>
      </c>
      <c r="B8" s="2"/>
      <c r="C8" s="2"/>
      <c r="D8" s="2"/>
      <c r="E8" s="2"/>
      <c r="F8" s="2"/>
      <c r="G8" s="3"/>
      <c r="H8" s="2"/>
      <c r="I8" s="2"/>
    </row>
    <row r="9" spans="1:9" x14ac:dyDescent="0.4">
      <c r="A9" s="27" t="str">
        <f t="shared" si="0"/>
        <v/>
      </c>
      <c r="B9" s="2"/>
      <c r="C9" s="2"/>
      <c r="D9" s="7"/>
      <c r="E9" s="48"/>
      <c r="F9" s="7"/>
      <c r="G9" s="8"/>
      <c r="H9" s="7"/>
      <c r="I9" s="7"/>
    </row>
    <row r="10" spans="1:9" x14ac:dyDescent="0.4">
      <c r="A10" s="2" t="str">
        <f t="shared" si="0"/>
        <v/>
      </c>
      <c r="B10" s="2"/>
      <c r="C10" s="2"/>
      <c r="D10" s="7"/>
      <c r="E10" s="48"/>
      <c r="F10" s="7"/>
      <c r="G10" s="8"/>
      <c r="H10" s="7"/>
      <c r="I10" s="7"/>
    </row>
    <row r="11" spans="1:9" x14ac:dyDescent="0.4">
      <c r="A11" s="27" t="str">
        <f t="shared" si="0"/>
        <v/>
      </c>
      <c r="B11" s="2"/>
      <c r="C11" s="2"/>
      <c r="D11" s="7"/>
      <c r="E11" s="48"/>
      <c r="F11" s="7"/>
      <c r="G11" s="8"/>
      <c r="H11" s="7"/>
      <c r="I11" s="7"/>
    </row>
    <row r="12" spans="1:9" x14ac:dyDescent="0.4">
      <c r="A12" s="2" t="str">
        <f t="shared" si="0"/>
        <v/>
      </c>
      <c r="B12" s="2"/>
      <c r="C12" s="2"/>
      <c r="D12" s="7"/>
      <c r="E12" s="48"/>
      <c r="F12" s="7"/>
      <c r="G12" s="8"/>
      <c r="H12" s="7"/>
      <c r="I12" s="7"/>
    </row>
    <row r="13" spans="1:9" x14ac:dyDescent="0.4">
      <c r="A13" s="27" t="str">
        <f t="shared" si="0"/>
        <v/>
      </c>
      <c r="B13" s="2"/>
      <c r="C13" s="2"/>
      <c r="D13" s="7"/>
      <c r="E13" s="48"/>
      <c r="F13" s="7"/>
      <c r="G13" s="8"/>
      <c r="H13" s="7"/>
      <c r="I13" s="7"/>
    </row>
    <row r="14" spans="1:9" x14ac:dyDescent="0.4">
      <c r="A14" s="13" t="s">
        <v>35</v>
      </c>
      <c r="B14" s="12">
        <f>COUNTA(B4:B13)</f>
        <v>1</v>
      </c>
      <c r="C14" s="1" t="s">
        <v>36</v>
      </c>
    </row>
    <row r="18" spans="2:10" x14ac:dyDescent="0.4">
      <c r="B18"/>
      <c r="C18"/>
      <c r="D18"/>
      <c r="E18"/>
      <c r="F18"/>
      <c r="G18"/>
      <c r="H18"/>
      <c r="I18"/>
    </row>
    <row r="19" spans="2:10" x14ac:dyDescent="0.4">
      <c r="B19"/>
      <c r="C19"/>
      <c r="D19"/>
      <c r="E19"/>
      <c r="F19"/>
      <c r="G19" s="22"/>
      <c r="H19"/>
      <c r="I19"/>
      <c r="J19" s="1"/>
    </row>
    <row r="20" spans="2:10" x14ac:dyDescent="0.4">
      <c r="B20"/>
      <c r="C20"/>
      <c r="D20"/>
      <c r="E20"/>
      <c r="F20"/>
      <c r="G20" s="22"/>
      <c r="H20"/>
      <c r="I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5.875" style="6" customWidth="1"/>
    <col min="2" max="2" width="64.5" style="6" customWidth="1"/>
    <col min="3" max="3" width="16" style="6" customWidth="1"/>
    <col min="4" max="4" width="31.75" style="6" bestFit="1" customWidth="1"/>
    <col min="5" max="5" width="31.75" style="6" customWidth="1"/>
    <col min="6" max="6" width="29.625" style="6" bestFit="1" customWidth="1"/>
    <col min="7" max="7" width="15.375" style="6" bestFit="1" customWidth="1"/>
    <col min="8" max="8" width="19.25" style="6" bestFit="1" customWidth="1"/>
    <col min="9" max="9" width="15.125" style="6" bestFit="1" customWidth="1"/>
    <col min="10" max="16384" width="9" style="6"/>
  </cols>
  <sheetData>
    <row r="1" spans="1:11" x14ac:dyDescent="0.4">
      <c r="A1" s="54" t="s">
        <v>30</v>
      </c>
      <c r="B1" s="54"/>
    </row>
    <row r="2" spans="1:11" s="1" customFormat="1" x14ac:dyDescent="0.4">
      <c r="B2" s="21" t="str">
        <f>旅館業!B2</f>
        <v>2023年6月</v>
      </c>
      <c r="G2" s="30"/>
    </row>
    <row r="3" spans="1:11" s="46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12</v>
      </c>
      <c r="I3" s="16" t="s">
        <v>13</v>
      </c>
      <c r="J3" s="45"/>
      <c r="K3" s="45"/>
    </row>
    <row r="4" spans="1:11" s="46" customFormat="1" x14ac:dyDescent="0.4">
      <c r="A4" s="2">
        <f t="shared" ref="A4:A11" si="0">IF(B4="","",ROW()-3)</f>
        <v>1</v>
      </c>
      <c r="B4" s="48" t="s">
        <v>66</v>
      </c>
      <c r="C4" s="48"/>
      <c r="D4" s="48" t="s">
        <v>67</v>
      </c>
      <c r="E4" s="48" t="s">
        <v>68</v>
      </c>
      <c r="F4" s="48" t="s">
        <v>69</v>
      </c>
      <c r="G4" s="49">
        <v>45093</v>
      </c>
      <c r="H4" s="48">
        <v>4</v>
      </c>
      <c r="I4" s="48">
        <v>43.58</v>
      </c>
    </row>
    <row r="5" spans="1:11" s="46" customFormat="1" x14ac:dyDescent="0.4">
      <c r="A5" s="2">
        <f t="shared" si="0"/>
        <v>2</v>
      </c>
      <c r="B5" s="48" t="s">
        <v>70</v>
      </c>
      <c r="C5" s="48" t="s">
        <v>71</v>
      </c>
      <c r="D5" s="48" t="s">
        <v>72</v>
      </c>
      <c r="E5" s="48" t="s">
        <v>73</v>
      </c>
      <c r="F5" s="48" t="s">
        <v>74</v>
      </c>
      <c r="G5" s="49">
        <v>45092</v>
      </c>
      <c r="H5" s="48">
        <v>4</v>
      </c>
      <c r="I5" s="48">
        <v>54.42</v>
      </c>
    </row>
    <row r="6" spans="1:11" s="46" customFormat="1" x14ac:dyDescent="0.4">
      <c r="A6" s="2">
        <f t="shared" si="0"/>
        <v>3</v>
      </c>
      <c r="B6" s="48" t="s">
        <v>75</v>
      </c>
      <c r="C6" s="48" t="s">
        <v>76</v>
      </c>
      <c r="D6" s="48" t="s">
        <v>77</v>
      </c>
      <c r="E6" s="48" t="s">
        <v>78</v>
      </c>
      <c r="F6" s="48" t="s">
        <v>79</v>
      </c>
      <c r="G6" s="49">
        <v>45103</v>
      </c>
      <c r="H6" s="48">
        <v>5</v>
      </c>
      <c r="I6" s="48">
        <v>49.65</v>
      </c>
    </row>
    <row r="7" spans="1:11" s="46" customFormat="1" x14ac:dyDescent="0.4">
      <c r="A7" s="2">
        <f t="shared" si="0"/>
        <v>4</v>
      </c>
      <c r="B7" s="48" t="s">
        <v>80</v>
      </c>
      <c r="C7" s="48"/>
      <c r="D7" s="48" t="s">
        <v>81</v>
      </c>
      <c r="E7" s="48" t="s">
        <v>82</v>
      </c>
      <c r="F7" s="48" t="s">
        <v>83</v>
      </c>
      <c r="G7" s="49">
        <v>45082</v>
      </c>
      <c r="H7" s="48">
        <v>3</v>
      </c>
      <c r="I7" s="48">
        <v>41.1</v>
      </c>
    </row>
    <row r="8" spans="1:11" s="46" customFormat="1" x14ac:dyDescent="0.4">
      <c r="A8" s="2">
        <f>IF(B8="","",ROW()-3)</f>
        <v>5</v>
      </c>
      <c r="B8" s="48" t="s">
        <v>96</v>
      </c>
      <c r="C8" s="48"/>
      <c r="D8" s="48" t="s">
        <v>95</v>
      </c>
      <c r="E8" s="48" t="s">
        <v>94</v>
      </c>
      <c r="F8" s="48" t="s">
        <v>93</v>
      </c>
      <c r="G8" s="49">
        <v>45098</v>
      </c>
      <c r="H8" s="48">
        <v>1</v>
      </c>
      <c r="I8" s="48">
        <v>13.78</v>
      </c>
    </row>
    <row r="9" spans="1:11" s="46" customFormat="1" x14ac:dyDescent="0.4">
      <c r="A9" s="2">
        <f>IF(B9="","",ROW()-3)</f>
        <v>6</v>
      </c>
      <c r="B9" s="48" t="s">
        <v>92</v>
      </c>
      <c r="C9" s="48" t="s">
        <v>91</v>
      </c>
      <c r="D9" s="48" t="s">
        <v>90</v>
      </c>
      <c r="E9" s="48" t="s">
        <v>89</v>
      </c>
      <c r="F9" s="48" t="s">
        <v>88</v>
      </c>
      <c r="G9" s="49">
        <v>45103</v>
      </c>
      <c r="H9" s="48">
        <v>9</v>
      </c>
      <c r="I9" s="48">
        <v>85.9</v>
      </c>
    </row>
    <row r="10" spans="1:11" s="46" customFormat="1" x14ac:dyDescent="0.4">
      <c r="A10" s="2">
        <f>IF(B10="","",ROW()-3)</f>
        <v>7</v>
      </c>
      <c r="B10" s="48" t="s">
        <v>87</v>
      </c>
      <c r="C10" s="48"/>
      <c r="D10" s="48" t="s">
        <v>86</v>
      </c>
      <c r="E10" s="48" t="s">
        <v>85</v>
      </c>
      <c r="F10" s="48" t="s">
        <v>84</v>
      </c>
      <c r="G10" s="49">
        <v>45079</v>
      </c>
      <c r="H10" s="48">
        <v>1</v>
      </c>
      <c r="I10" s="48">
        <v>22.39</v>
      </c>
      <c r="J10" s="45"/>
      <c r="K10" s="45"/>
    </row>
    <row r="11" spans="1:11" s="46" customFormat="1" x14ac:dyDescent="0.4">
      <c r="A11" s="2">
        <f t="shared" si="0"/>
        <v>8</v>
      </c>
      <c r="B11" s="48" t="s">
        <v>97</v>
      </c>
      <c r="C11" s="48"/>
      <c r="D11" s="48" t="s">
        <v>98</v>
      </c>
      <c r="E11" s="48" t="s">
        <v>99</v>
      </c>
      <c r="F11" s="48" t="s">
        <v>100</v>
      </c>
      <c r="G11" s="49">
        <v>45103</v>
      </c>
      <c r="H11" s="48">
        <v>2</v>
      </c>
      <c r="I11" s="48">
        <v>44.3</v>
      </c>
      <c r="J11" s="45"/>
      <c r="K11" s="45"/>
    </row>
    <row r="12" spans="1:11" s="46" customFormat="1" x14ac:dyDescent="0.4">
      <c r="A12" s="2">
        <f>IF(B12="","",ROW()-3)</f>
        <v>9</v>
      </c>
      <c r="B12" s="48" t="s">
        <v>113</v>
      </c>
      <c r="C12" s="48"/>
      <c r="D12" s="48" t="s">
        <v>114</v>
      </c>
      <c r="E12" s="48"/>
      <c r="F12" s="48" t="s">
        <v>115</v>
      </c>
      <c r="G12" s="49">
        <v>45107</v>
      </c>
      <c r="H12" s="48">
        <v>2</v>
      </c>
      <c r="I12" s="48">
        <v>19.8</v>
      </c>
      <c r="J12" s="45"/>
      <c r="K12" s="45"/>
    </row>
    <row r="13" spans="1:11" s="46" customFormat="1" x14ac:dyDescent="0.4">
      <c r="A13" s="2">
        <f t="shared" ref="A13:A17" si="1">IF(B13="","",ROW()-3)</f>
        <v>10</v>
      </c>
      <c r="B13" t="s">
        <v>116</v>
      </c>
      <c r="C13"/>
      <c r="D13" t="s">
        <v>117</v>
      </c>
      <c r="E13" t="s">
        <v>94</v>
      </c>
      <c r="F13" t="s">
        <v>118</v>
      </c>
      <c r="G13" s="22">
        <v>45090</v>
      </c>
      <c r="H13">
        <v>4</v>
      </c>
      <c r="I13">
        <v>39</v>
      </c>
      <c r="J13" s="45"/>
      <c r="K13" s="45"/>
    </row>
    <row r="14" spans="1:11" s="46" customFormat="1" x14ac:dyDescent="0.4">
      <c r="A14" s="2">
        <f t="shared" si="1"/>
        <v>11</v>
      </c>
      <c r="B14" s="48" t="s">
        <v>119</v>
      </c>
      <c r="C14" s="48" t="s">
        <v>120</v>
      </c>
      <c r="D14" s="48" t="s">
        <v>121</v>
      </c>
      <c r="E14" s="48"/>
      <c r="F14" s="48" t="s">
        <v>122</v>
      </c>
      <c r="G14" s="49">
        <v>45092</v>
      </c>
      <c r="H14" s="48">
        <v>4</v>
      </c>
      <c r="I14" s="48">
        <v>55.15</v>
      </c>
      <c r="J14" s="45"/>
      <c r="K14" s="45"/>
    </row>
    <row r="15" spans="1:11" s="50" customFormat="1" x14ac:dyDescent="0.4">
      <c r="A15" s="2" t="str">
        <f t="shared" si="1"/>
        <v/>
      </c>
      <c r="B15" s="52"/>
      <c r="C15" s="48"/>
      <c r="D15" s="52"/>
      <c r="E15" s="52"/>
      <c r="F15" s="52"/>
      <c r="G15" s="53"/>
      <c r="H15" s="52"/>
      <c r="I15" s="52"/>
      <c r="J15" s="45"/>
      <c r="K15" s="45"/>
    </row>
    <row r="16" spans="1:11" s="46" customFormat="1" x14ac:dyDescent="0.4">
      <c r="A16" s="2" t="str">
        <f>IF(B16="","",ROW()-3)</f>
        <v/>
      </c>
      <c r="B16" s="27"/>
      <c r="C16" s="2"/>
      <c r="D16" s="27"/>
      <c r="E16" s="27"/>
      <c r="F16" s="27"/>
      <c r="G16" s="36"/>
      <c r="H16" s="27"/>
      <c r="I16" s="27"/>
      <c r="J16" s="45"/>
      <c r="K16" s="45"/>
    </row>
    <row r="17" spans="1:11" s="46" customFormat="1" x14ac:dyDescent="0.4">
      <c r="A17" s="2" t="str">
        <f t="shared" si="1"/>
        <v/>
      </c>
      <c r="B17" s="27"/>
      <c r="C17" s="27"/>
      <c r="D17" s="27"/>
      <c r="E17" s="27"/>
      <c r="F17" s="27"/>
      <c r="G17" s="36"/>
      <c r="H17" s="27"/>
      <c r="I17" s="27"/>
      <c r="J17" s="45"/>
      <c r="K17" s="45"/>
    </row>
    <row r="18" spans="1:11" s="46" customFormat="1" x14ac:dyDescent="0.4">
      <c r="A18" s="27" t="str">
        <f>IF(B18="","",ROW()-3)</f>
        <v/>
      </c>
      <c r="B18" s="27"/>
      <c r="C18" s="27"/>
      <c r="D18" s="2"/>
      <c r="E18" s="2"/>
      <c r="F18" s="2"/>
      <c r="G18" s="3"/>
      <c r="H18" s="2"/>
      <c r="I18" s="2"/>
      <c r="J18" s="45"/>
      <c r="K18" s="45"/>
    </row>
    <row r="19" spans="1:11" x14ac:dyDescent="0.4">
      <c r="A19" s="2" t="str">
        <f t="shared" ref="A19" si="2">IF(B19="","",ROW()-3)</f>
        <v/>
      </c>
      <c r="B19" s="1"/>
      <c r="C19" s="1"/>
      <c r="D19" s="27"/>
      <c r="E19" s="30"/>
      <c r="F19" s="37"/>
      <c r="G19" s="37"/>
      <c r="H19" s="1"/>
      <c r="I19" s="30"/>
      <c r="J19" s="45"/>
    </row>
    <row r="20" spans="1:11" x14ac:dyDescent="0.4">
      <c r="A20" s="2"/>
      <c r="B20" s="41"/>
      <c r="C20" s="2"/>
      <c r="D20" s="2"/>
      <c r="E20" s="2"/>
      <c r="F20" s="2"/>
      <c r="G20" s="3"/>
      <c r="H20" s="2"/>
      <c r="I20" s="2"/>
      <c r="J20" s="45"/>
    </row>
    <row r="21" spans="1:11" x14ac:dyDescent="0.4">
      <c r="A21" s="39" t="s">
        <v>35</v>
      </c>
      <c r="B21" s="40">
        <f>COUNTA(B4:B20)</f>
        <v>11</v>
      </c>
      <c r="C21" s="35" t="s">
        <v>36</v>
      </c>
      <c r="D21" s="35"/>
      <c r="E21" s="35"/>
      <c r="F21" s="35"/>
      <c r="G21" s="47"/>
      <c r="H21" s="35"/>
      <c r="I21" s="35"/>
      <c r="J21" s="45"/>
    </row>
  </sheetData>
  <mergeCells count="1">
    <mergeCell ref="A1:B1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2023年6月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11</v>
      </c>
    </row>
    <row r="4" spans="1: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8" x14ac:dyDescent="0.4">
      <c r="A5" s="2" t="str">
        <f t="shared" si="0"/>
        <v/>
      </c>
      <c r="B5"/>
      <c r="C5"/>
      <c r="D5"/>
      <c r="E5"/>
      <c r="F5"/>
      <c r="G5"/>
      <c r="H5" s="22"/>
    </row>
    <row r="6" spans="1: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3.375" style="5" bestFit="1" customWidth="1"/>
    <col min="2" max="2" width="12.125" style="5" customWidth="1"/>
    <col min="3" max="3" width="38.875" style="5" customWidth="1"/>
    <col min="4" max="4" width="16.375" style="5" customWidth="1"/>
    <col min="5" max="5" width="28.125" style="5" customWidth="1"/>
    <col min="6" max="6" width="45.875" style="5" customWidth="1"/>
    <col min="7" max="7" width="38.875" style="5" customWidth="1"/>
    <col min="8" max="8" width="15.875" style="5" customWidth="1"/>
    <col min="9" max="9" width="18.625" style="5" customWidth="1"/>
    <col min="10" max="10" width="9.375" style="5" bestFit="1" customWidth="1"/>
    <col min="11" max="11" width="11.875" style="5" customWidth="1"/>
    <col min="12" max="12" width="11.625" style="6" customWidth="1"/>
    <col min="13" max="16384" width="9" style="5"/>
  </cols>
  <sheetData>
    <row r="1" spans="1:13" x14ac:dyDescent="0.4">
      <c r="A1" s="5" t="s">
        <v>32</v>
      </c>
    </row>
    <row r="2" spans="1:13" s="1" customFormat="1" x14ac:dyDescent="0.4">
      <c r="A2" s="4"/>
      <c r="B2" s="55" t="str">
        <f>旅館業!B2</f>
        <v>2023年6月</v>
      </c>
      <c r="C2" s="55"/>
    </row>
    <row r="3" spans="1:13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39</v>
      </c>
      <c r="K3" s="16" t="s">
        <v>19</v>
      </c>
      <c r="L3" s="16" t="s">
        <v>2</v>
      </c>
    </row>
    <row r="4" spans="1:13" s="17" customFormat="1" x14ac:dyDescent="0.4">
      <c r="A4" s="16">
        <f t="shared" ref="A4:A11" si="0">IF(B4="","",ROW()-3)</f>
        <v>1</v>
      </c>
      <c r="B4" s="16" t="s">
        <v>101</v>
      </c>
      <c r="C4" s="16" t="s">
        <v>54</v>
      </c>
      <c r="D4" s="16" t="s">
        <v>102</v>
      </c>
      <c r="E4" s="16" t="s">
        <v>103</v>
      </c>
      <c r="F4" s="16" t="s">
        <v>104</v>
      </c>
      <c r="G4" s="16" t="s">
        <v>106</v>
      </c>
      <c r="H4" s="16" t="s">
        <v>55</v>
      </c>
      <c r="I4" s="16" t="s">
        <v>56</v>
      </c>
      <c r="J4" s="16"/>
      <c r="K4" s="16" t="s">
        <v>57</v>
      </c>
      <c r="L4" s="51">
        <v>45084</v>
      </c>
    </row>
    <row r="5" spans="1:13" s="17" customFormat="1" x14ac:dyDescent="0.4">
      <c r="A5" s="16">
        <f t="shared" si="0"/>
        <v>2</v>
      </c>
      <c r="B5" s="16" t="s">
        <v>101</v>
      </c>
      <c r="C5" s="16" t="s">
        <v>54</v>
      </c>
      <c r="D5" s="16" t="s">
        <v>105</v>
      </c>
      <c r="E5" s="16" t="s">
        <v>103</v>
      </c>
      <c r="F5" s="16" t="s">
        <v>104</v>
      </c>
      <c r="G5" s="16" t="s">
        <v>107</v>
      </c>
      <c r="H5" s="16" t="s">
        <v>55</v>
      </c>
      <c r="I5" s="16" t="s">
        <v>56</v>
      </c>
      <c r="J5" s="16"/>
      <c r="K5" s="16" t="s">
        <v>57</v>
      </c>
      <c r="L5" s="51">
        <v>45084</v>
      </c>
    </row>
    <row r="6" spans="1:13" s="17" customFormat="1" x14ac:dyDescent="0.4">
      <c r="A6" s="16">
        <f t="shared" si="0"/>
        <v>3</v>
      </c>
      <c r="B6" s="16" t="s">
        <v>101</v>
      </c>
      <c r="C6" s="16" t="s">
        <v>109</v>
      </c>
      <c r="D6" s="16" t="s">
        <v>123</v>
      </c>
      <c r="E6" s="16" t="s">
        <v>124</v>
      </c>
      <c r="F6" s="16" t="s">
        <v>125</v>
      </c>
      <c r="G6" s="16" t="s">
        <v>126</v>
      </c>
      <c r="H6" s="16" t="s">
        <v>110</v>
      </c>
      <c r="I6" s="16" t="s">
        <v>111</v>
      </c>
      <c r="J6" s="16"/>
      <c r="K6" s="16" t="s">
        <v>127</v>
      </c>
      <c r="L6" s="51">
        <v>45079</v>
      </c>
    </row>
    <row r="7" spans="1:13" s="17" customFormat="1" x14ac:dyDescent="0.4">
      <c r="A7" s="16">
        <f t="shared" si="0"/>
        <v>4</v>
      </c>
      <c r="B7" s="16" t="s">
        <v>101</v>
      </c>
      <c r="C7" s="16" t="s">
        <v>109</v>
      </c>
      <c r="D7" s="16" t="s">
        <v>128</v>
      </c>
      <c r="E7" s="16" t="s">
        <v>124</v>
      </c>
      <c r="F7" s="16" t="s">
        <v>125</v>
      </c>
      <c r="G7" s="16" t="s">
        <v>126</v>
      </c>
      <c r="H7" s="16" t="s">
        <v>110</v>
      </c>
      <c r="I7" s="16" t="s">
        <v>111</v>
      </c>
      <c r="J7" s="16"/>
      <c r="K7" s="16" t="s">
        <v>127</v>
      </c>
      <c r="L7" s="51">
        <v>45079</v>
      </c>
    </row>
    <row r="8" spans="1:13" s="17" customFormat="1" x14ac:dyDescent="0.4">
      <c r="A8" s="16">
        <f t="shared" si="0"/>
        <v>5</v>
      </c>
      <c r="B8" s="16" t="s">
        <v>101</v>
      </c>
      <c r="C8" s="16" t="s">
        <v>129</v>
      </c>
      <c r="D8" s="16" t="s">
        <v>130</v>
      </c>
      <c r="E8" s="16" t="s">
        <v>131</v>
      </c>
      <c r="F8" s="16" t="s">
        <v>132</v>
      </c>
      <c r="G8" s="16" t="s">
        <v>133</v>
      </c>
      <c r="H8" s="16" t="s">
        <v>134</v>
      </c>
      <c r="I8" s="16" t="s">
        <v>135</v>
      </c>
      <c r="J8" s="16"/>
      <c r="K8" s="16" t="s">
        <v>136</v>
      </c>
      <c r="L8" s="51">
        <v>45084</v>
      </c>
    </row>
    <row r="9" spans="1:13" s="17" customFormat="1" x14ac:dyDescent="0.4">
      <c r="A9" s="16" t="str">
        <f t="shared" si="0"/>
        <v/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51"/>
    </row>
    <row r="10" spans="1:13" s="17" customFormat="1" x14ac:dyDescent="0.4">
      <c r="A10" s="16" t="str">
        <f t="shared" si="0"/>
        <v/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1"/>
    </row>
    <row r="11" spans="1:13" s="17" customFormat="1" x14ac:dyDescent="0.4">
      <c r="A11" s="16" t="str">
        <f t="shared" si="0"/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51"/>
    </row>
    <row r="12" spans="1:13" s="6" customFormat="1" x14ac:dyDescent="0.4">
      <c r="A12" s="2" t="str">
        <f t="shared" ref="A12:A13" si="1">IF(B12="","",ROW()-3)</f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1"/>
    </row>
    <row r="13" spans="1:13" s="6" customFormat="1" x14ac:dyDescent="0.4">
      <c r="A13" s="2" t="str">
        <f t="shared" si="1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1"/>
    </row>
    <row r="14" spans="1:13" x14ac:dyDescent="0.4">
      <c r="A14" s="13" t="s">
        <v>35</v>
      </c>
      <c r="B14" s="12">
        <f>COUNTA(B4:B13)</f>
        <v>5</v>
      </c>
      <c r="C14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/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2023年6月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>
        <f>IF(B4="","",ROW()-3)</f>
        <v>1</v>
      </c>
      <c r="B4" s="2" t="s">
        <v>42</v>
      </c>
      <c r="C4" s="2" t="s">
        <v>43</v>
      </c>
      <c r="D4" s="2" t="s">
        <v>44</v>
      </c>
      <c r="E4" s="8">
        <v>45078</v>
      </c>
      <c r="F4" s="2" t="s">
        <v>45</v>
      </c>
      <c r="G4" s="9">
        <v>4296.33</v>
      </c>
    </row>
    <row r="5" spans="1:10" x14ac:dyDescent="0.4">
      <c r="A5" s="2">
        <f>IF(B5="","",ROW()-3)</f>
        <v>2</v>
      </c>
      <c r="B5" s="2" t="s">
        <v>46</v>
      </c>
      <c r="C5" s="2" t="s">
        <v>47</v>
      </c>
      <c r="D5" s="2" t="s">
        <v>48</v>
      </c>
      <c r="E5" s="3">
        <v>45100</v>
      </c>
      <c r="F5" s="2" t="s">
        <v>45</v>
      </c>
      <c r="G5" s="9">
        <v>74557.73</v>
      </c>
    </row>
    <row r="6" spans="1:10" x14ac:dyDescent="0.4">
      <c r="A6" s="2">
        <f>IF(B6="","",ROW()-3)</f>
        <v>3</v>
      </c>
      <c r="B6" t="s">
        <v>49</v>
      </c>
      <c r="C6" s="34" t="s">
        <v>50</v>
      </c>
      <c r="D6" s="34" t="s">
        <v>51</v>
      </c>
      <c r="E6" s="3">
        <v>45106</v>
      </c>
      <c r="F6" s="34" t="s">
        <v>52</v>
      </c>
      <c r="G6">
        <v>3466.51</v>
      </c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3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4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/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2023年6月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>
        <f>IF(B4="","",ROW()-3)</f>
        <v>1</v>
      </c>
      <c r="B4" s="24" t="s">
        <v>41</v>
      </c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1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　知毅</dc:creator>
  <cp:lastModifiedBy>仙台市</cp:lastModifiedBy>
  <cp:lastPrinted>2023-07-07T02:18:38Z</cp:lastPrinted>
  <dcterms:created xsi:type="dcterms:W3CDTF">2020-04-15T05:33:13Z</dcterms:created>
  <dcterms:modified xsi:type="dcterms:W3CDTF">2023-07-07T02:59:11Z</dcterms:modified>
</cp:coreProperties>
</file>