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10月\"/>
    </mc:Choice>
  </mc:AlternateContent>
  <bookViews>
    <workbookView xWindow="12090" yWindow="0" windowWidth="20490" windowHeight="7530" tabRatio="749" activeTab="6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5" i="16" l="1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5" i="14" l="1"/>
  <c r="A16" i="14"/>
  <c r="A17" i="14"/>
  <c r="A4" i="16" l="1"/>
  <c r="B20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19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<sst xmlns="http://schemas.openxmlformats.org/spreadsheetml/2006/main" count="196" uniqueCount="127">
  <si>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</si>
  <si>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</si>
  <si>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</si>
  <si>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</si>
  <si>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</si>
  <si>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</si>
  <si>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</si>
  <si>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</si>
  <si>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</si>
  <si>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</si>
  <si>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</si>
  <si>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</si>
  <si>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</si>
  <si>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</si>
  <si>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</si>
  <si>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</si>
  <si>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</si>
  <si>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</si>
  <si>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</si>
  <si>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</si>
  <si>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</si>
  <si>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</si>
  <si>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</si>
  <si>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</si>
  <si>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</si>
  <si>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</si>
  <si>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</si>
  <si>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</si>
  <si>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</si>
  <si>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</si>
  <si>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</si>
  <si>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</si>
  <si>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</si>
  <si>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</si>
  <si>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</si>
  <si>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</si>
  <si>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</si>
  <si>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</si>
  <si>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</si>
  <si>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</si>
  <si>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2023年10月</t>
    <rPh sb="4" eb="5">
      <t>ネン</t>
    </rPh>
    <rPh sb="7" eb="8">
      <t>ガツ</t>
    </rPh>
    <phoneticPr fontId="18"/>
  </si>
  <si>
    <t>その他</t>
  </si>
  <si>
    <t>ゆ～とぴあ仙台南</t>
  </si>
  <si>
    <t>022-205-0071</t>
  </si>
  <si>
    <t>太白区西多賀五丁目２４－１</t>
  </si>
  <si>
    <t>㈱ベガスベガス</t>
  </si>
  <si>
    <t>ＲＥＡＮ　ＢＡＲＢＥＲＳ</t>
  </si>
  <si>
    <t>青葉区大町二丁目３－２１</t>
  </si>
  <si>
    <t>大町Ｓビル　１階</t>
  </si>
  <si>
    <t>柳田　賢児</t>
  </si>
  <si>
    <t>ＧＡＢＢＹ</t>
  </si>
  <si>
    <t>青葉区上愛子字平治３１－８５</t>
  </si>
  <si>
    <t>貝沼　奈緒</t>
  </si>
  <si>
    <t>シェアサロン　Ｓｈｕｗａ　Ｓｈｕｗａ</t>
  </si>
  <si>
    <t>青葉区本町二丁目１８－２２</t>
  </si>
  <si>
    <t>浅久ビル　６階</t>
  </si>
  <si>
    <t>横山　翔平</t>
  </si>
  <si>
    <t>ベリーラッシュ　仙台駅前店</t>
  </si>
  <si>
    <t>青葉区中央二丁目１－２７</t>
  </si>
  <si>
    <t>Ｅｖｅｒ－ｉ中央ビル　１階</t>
  </si>
  <si>
    <t>㈱ベリーラッシュジャパン</t>
  </si>
  <si>
    <t>Ａｇｕ　ｈａｉｒ　ａｔｅｌｉｅｒ　仙台中央</t>
  </si>
  <si>
    <t>022-724-7707</t>
  </si>
  <si>
    <t>青葉区中央二丁目７－１５</t>
  </si>
  <si>
    <t>ＭＵＳＥビル　５０１号室</t>
  </si>
  <si>
    <t>㈱Ｐｕｚｚｌｅ</t>
  </si>
  <si>
    <t>アンジェリカミッシェル　仙台店</t>
  </si>
  <si>
    <t>022-399-9986</t>
  </si>
  <si>
    <t>青葉区一番町三丁目６－１０</t>
  </si>
  <si>
    <t>Ｆｏｒｅｓｔａ大町　２階</t>
  </si>
  <si>
    <t>㈱ネクストリンク</t>
  </si>
  <si>
    <t>ＶＯＬ</t>
  </si>
  <si>
    <t>022-263-5644</t>
  </si>
  <si>
    <t>青葉区立町１４－２</t>
  </si>
  <si>
    <t>ＢＬＯＣＫビル　２階</t>
  </si>
  <si>
    <t>㈲オムオフィス</t>
  </si>
  <si>
    <t>ＫＫＯＡＡ</t>
  </si>
  <si>
    <t>022-721-3090</t>
  </si>
  <si>
    <t>ＢＬＯＣＫビル　３階</t>
  </si>
  <si>
    <t>ＯＺＡＫＩ</t>
  </si>
  <si>
    <t>022-211-5911</t>
  </si>
  <si>
    <t>ＢＬＯＣＫビル　４階</t>
  </si>
  <si>
    <t>Ｓｕｇａｒ　Ｃｕｒｌ</t>
  </si>
  <si>
    <t>宮城野区原町五丁目１２－１４－１０１</t>
  </si>
  <si>
    <t>市川　千恵子</t>
  </si>
  <si>
    <t>Ｎａｔｕｒａｌ仙台東口店</t>
  </si>
  <si>
    <t>022-290-6035</t>
  </si>
  <si>
    <t>宮城野区榴岡四丁目４－１６</t>
  </si>
  <si>
    <t>ＴＯＦＵビル２階</t>
  </si>
  <si>
    <t>㈱Ｎａｔｕｒａｌ</t>
  </si>
  <si>
    <t>ＭＩＯＫ　ｅｙｅ　ｓａｌｏｎ</t>
  </si>
  <si>
    <t>若林区六丁の目中町１－６８</t>
  </si>
  <si>
    <t>ｒｅｐｏｓｅｒ　２０３</t>
  </si>
  <si>
    <t>布施　留衣</t>
  </si>
  <si>
    <t>ｔｉｃｏ　ｃｏｌｏｒ</t>
  </si>
  <si>
    <t>022-398-7153</t>
  </si>
  <si>
    <t>太白区長町三丁目３－１６－１０１</t>
  </si>
  <si>
    <t>エンヤ事務所ビル</t>
  </si>
  <si>
    <t>山際　真里英</t>
  </si>
  <si>
    <t>＃ＮＡＶＹ</t>
  </si>
  <si>
    <t>022-226-7871</t>
  </si>
  <si>
    <t>太白区長町六丁目５－３８</t>
  </si>
  <si>
    <t>２階区画➆</t>
  </si>
  <si>
    <t>㈱ＲＥＧＯＬＩＴＨ</t>
  </si>
  <si>
    <t>ＢＯＲＮ　ＢＲＩＧＨＴ</t>
  </si>
  <si>
    <t>022-393-6590</t>
  </si>
  <si>
    <t>太白区長町南四丁目５－２８</t>
  </si>
  <si>
    <t>長町南パークホームズ　１階</t>
  </si>
  <si>
    <t>本間　謙吾</t>
  </si>
  <si>
    <t>ＯＡＳＩＳ</t>
  </si>
  <si>
    <t>050-1201-4213</t>
  </si>
  <si>
    <t>泉区長命ケ丘一丁目１３－１</t>
  </si>
  <si>
    <t>大津　美彩</t>
  </si>
  <si>
    <t>浴用</t>
  </si>
  <si>
    <t>スパメッツァ仙台　竜泉寺の湯</t>
  </si>
  <si>
    <t>男子熱湯</t>
  </si>
  <si>
    <t>竜泉寺温泉</t>
  </si>
  <si>
    <t>ナトリウム・カルシウム―塩化物泉　低張性弱アルカリ性低温泉</t>
  </si>
  <si>
    <t>022-374-2683</t>
  </si>
  <si>
    <t>泉区大沢二丁目５－９</t>
  </si>
  <si>
    <t>オークランド観光開発㈱</t>
  </si>
  <si>
    <t>女子熱湯</t>
  </si>
  <si>
    <t>仙台中央ビル</t>
    <rPh sb="0" eb="2">
      <t>センダイ</t>
    </rPh>
    <rPh sb="2" eb="4">
      <t>チュウオウ</t>
    </rPh>
    <phoneticPr fontId="18"/>
  </si>
  <si>
    <t>青葉区一番町二丁目８－１８</t>
    <rPh sb="0" eb="3">
      <t>アオバク</t>
    </rPh>
    <rPh sb="3" eb="6">
      <t>イチバンチョウ</t>
    </rPh>
    <rPh sb="6" eb="9">
      <t>ニチョウメ</t>
    </rPh>
    <phoneticPr fontId="18"/>
  </si>
  <si>
    <t>東テク㈱</t>
    <rPh sb="0" eb="1">
      <t>トウ</t>
    </rPh>
    <phoneticPr fontId="18"/>
  </si>
  <si>
    <t>事務所</t>
    <rPh sb="0" eb="2">
      <t>ジム</t>
    </rPh>
    <rPh sb="2" eb="3">
      <t>ショ</t>
    </rPh>
    <phoneticPr fontId="18"/>
  </si>
  <si>
    <t>仙台市泉区大沢二丁目５番地４</t>
    <rPh sb="0" eb="3">
      <t>センダイシ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</si>
</sst>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="60" zoomScaleNormal="85" workbookViewId="0">
      <selection activeCell="B3" sqref="B3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 t="str">
        <f t="shared" ref="A4:A13" si="0">IF(B4="","",ROW()-3)</f>
        <v/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2023年10月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18" x14ac:dyDescent="0.4">
      <c r="A5" s="2" t="str">
        <f t="shared" si="0"/>
        <v/>
      </c>
      <c r="B5" s="48"/>
      <c r="C5" s="48"/>
      <c r="D5" s="48"/>
      <c r="E5" s="48"/>
      <c r="F5" s="48"/>
      <c r="G5" s="48"/>
      <c r="H5" s="49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>
      <selection activeCell="C19" sqref="C19"/>
    </sheetView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2023年10月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>
        <f t="shared" ref="A4:A13" si="0">IF(B4="","",ROW()-3)</f>
        <v>1</v>
      </c>
      <c r="B4" s="7" t="s">
        <v>41</v>
      </c>
      <c r="C4" s="7" t="s">
        <v>42</v>
      </c>
      <c r="D4" s="7" t="s">
        <v>43</v>
      </c>
      <c r="E4" s="7" t="s">
        <v>44</v>
      </c>
      <c r="F4" s="48"/>
      <c r="G4" s="7" t="s">
        <v>45</v>
      </c>
      <c r="H4" s="8">
        <v>45222</v>
      </c>
    </row>
    <row r="5" spans="1:16" x14ac:dyDescent="0.4">
      <c r="A5" s="2" t="str">
        <f t="shared" si="0"/>
        <v/>
      </c>
      <c r="B5" s="2"/>
      <c r="C5" s="2"/>
      <c r="D5" s="7"/>
      <c r="E5" s="7"/>
      <c r="F5" s="48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>
      <selection activeCell="B4" sqref="B4:I5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2023年10月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8" t="s">
        <v>46</v>
      </c>
      <c r="C4" s="48"/>
      <c r="D4" s="48" t="s">
        <v>47</v>
      </c>
      <c r="E4" s="48" t="s">
        <v>48</v>
      </c>
      <c r="F4" s="48" t="s">
        <v>49</v>
      </c>
      <c r="G4" s="49">
        <v>45203</v>
      </c>
      <c r="H4" s="48">
        <v>5</v>
      </c>
      <c r="I4" s="48">
        <v>44.85</v>
      </c>
    </row>
    <row r="5" spans="1:9" x14ac:dyDescent="0.4">
      <c r="A5" s="27">
        <f>IF(B5="","",ROW()-3)</f>
        <v>2</v>
      </c>
      <c r="B5" s="42" t="s">
        <v>50</v>
      </c>
      <c r="C5" s="42"/>
      <c r="D5" s="42" t="s">
        <v>51</v>
      </c>
      <c r="E5" s="42"/>
      <c r="F5" s="42" t="s">
        <v>52</v>
      </c>
      <c r="G5" s="43">
        <v>45211</v>
      </c>
      <c r="H5" s="42">
        <v>1</v>
      </c>
      <c r="I5" s="42">
        <v>14.72</v>
      </c>
    </row>
    <row r="6" spans="1:9" x14ac:dyDescent="0.4">
      <c r="A6" s="2" t="str">
        <f t="shared" si="0"/>
        <v/>
      </c>
      <c r="B6" s="48"/>
      <c r="C6" s="48"/>
      <c r="D6" s="48"/>
      <c r="E6" s="48"/>
      <c r="F6" s="48"/>
      <c r="G6" s="49"/>
      <c r="H6" s="48"/>
      <c r="I6" s="48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8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8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8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8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8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2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70" zoomScaleNormal="85" zoomScaleSheetLayoutView="70" workbookViewId="0">
      <selection activeCell="B4" sqref="B4:I18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4" t="s">
        <v>30</v>
      </c>
      <c r="B1" s="54"/>
    </row>
    <row r="2" spans="1:11" s="1" customFormat="1" x14ac:dyDescent="0.4">
      <c r="B2" s="21" t="str">
        <f>旅館業!B2</f>
        <v>2023年10月</v>
      </c>
      <c r="G2" s="30"/>
    </row>
    <row r="3" spans="1:11" s="46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5"/>
      <c r="K3" s="45"/>
    </row>
    <row r="4" spans="1:11" s="46" customFormat="1" x14ac:dyDescent="0.4">
      <c r="A4" s="2">
        <f t="shared" ref="A4:A11" si="0">IF(B4="","",ROW()-3)</f>
        <v>1</v>
      </c>
      <c r="B4" s="48" t="s">
        <v>53</v>
      </c>
      <c r="C4" s="48"/>
      <c r="D4" s="48" t="s">
        <v>54</v>
      </c>
      <c r="E4" s="48" t="s">
        <v>55</v>
      </c>
      <c r="F4" s="48" t="s">
        <v>56</v>
      </c>
      <c r="G4" s="49">
        <v>45204</v>
      </c>
      <c r="H4" s="48">
        <v>1</v>
      </c>
      <c r="I4" s="48">
        <v>18.440000000000001</v>
      </c>
    </row>
    <row r="5" spans="1:11" s="46" customFormat="1" x14ac:dyDescent="0.4">
      <c r="A5" s="2">
        <f t="shared" si="0"/>
        <v>2</v>
      </c>
      <c r="B5" s="48" t="s">
        <v>57</v>
      </c>
      <c r="C5" s="48"/>
      <c r="D5" s="48" t="s">
        <v>58</v>
      </c>
      <c r="E5" s="48" t="s">
        <v>59</v>
      </c>
      <c r="F5" s="48" t="s">
        <v>60</v>
      </c>
      <c r="G5" s="49">
        <v>45217</v>
      </c>
      <c r="H5" s="48">
        <v>6</v>
      </c>
      <c r="I5" s="48">
        <v>33.549999999999997</v>
      </c>
    </row>
    <row r="6" spans="1:11" s="46" customFormat="1" x14ac:dyDescent="0.4">
      <c r="A6" s="2">
        <f t="shared" si="0"/>
        <v>3</v>
      </c>
      <c r="B6" s="48" t="s">
        <v>61</v>
      </c>
      <c r="C6" s="48" t="s">
        <v>62</v>
      </c>
      <c r="D6" s="48" t="s">
        <v>63</v>
      </c>
      <c r="E6" s="48" t="s">
        <v>64</v>
      </c>
      <c r="F6" s="48" t="s">
        <v>65</v>
      </c>
      <c r="G6" s="49">
        <v>45230</v>
      </c>
      <c r="H6" s="48">
        <v>5</v>
      </c>
      <c r="I6" s="48">
        <v>74.72</v>
      </c>
    </row>
    <row r="7" spans="1:11" s="46" customFormat="1" x14ac:dyDescent="0.4">
      <c r="A7" s="2">
        <f t="shared" si="0"/>
        <v>4</v>
      </c>
      <c r="B7" s="48" t="s">
        <v>66</v>
      </c>
      <c r="C7" s="48" t="s">
        <v>67</v>
      </c>
      <c r="D7" s="48" t="s">
        <v>68</v>
      </c>
      <c r="E7" s="48" t="s">
        <v>69</v>
      </c>
      <c r="F7" s="48" t="s">
        <v>70</v>
      </c>
      <c r="G7" s="49">
        <v>45225</v>
      </c>
      <c r="H7" s="48">
        <v>6</v>
      </c>
      <c r="I7" s="48">
        <v>48.89</v>
      </c>
    </row>
    <row r="8" spans="1:11" s="46" customFormat="1" x14ac:dyDescent="0.4">
      <c r="A8" s="2">
        <f>IF(B8="","",ROW()-3)</f>
        <v>5</v>
      </c>
      <c r="B8" s="48" t="s">
        <v>71</v>
      </c>
      <c r="C8" s="48" t="s">
        <v>72</v>
      </c>
      <c r="D8" s="48" t="s">
        <v>73</v>
      </c>
      <c r="E8" s="48" t="s">
        <v>74</v>
      </c>
      <c r="F8" s="48" t="s">
        <v>75</v>
      </c>
      <c r="G8" s="49">
        <v>45204</v>
      </c>
      <c r="H8" s="48">
        <v>4</v>
      </c>
      <c r="I8" s="48">
        <v>50.28</v>
      </c>
    </row>
    <row r="9" spans="1:11" s="46" customFormat="1" x14ac:dyDescent="0.4">
      <c r="A9" s="2">
        <f>IF(B9="","",ROW()-3)</f>
        <v>6</v>
      </c>
      <c r="B9" s="48" t="s">
        <v>76</v>
      </c>
      <c r="C9" s="48" t="s">
        <v>77</v>
      </c>
      <c r="D9" s="48" t="s">
        <v>73</v>
      </c>
      <c r="E9" s="48" t="s">
        <v>78</v>
      </c>
      <c r="F9" s="48" t="s">
        <v>75</v>
      </c>
      <c r="G9" s="49">
        <v>45204</v>
      </c>
      <c r="H9" s="48">
        <v>4</v>
      </c>
      <c r="I9" s="48">
        <v>53.5</v>
      </c>
    </row>
    <row r="10" spans="1:11" s="46" customFormat="1" x14ac:dyDescent="0.4">
      <c r="A10" s="2">
        <f>IF(B10="","",ROW()-3)</f>
        <v>7</v>
      </c>
      <c r="B10" s="48" t="s">
        <v>79</v>
      </c>
      <c r="C10" s="48" t="s">
        <v>80</v>
      </c>
      <c r="D10" s="48" t="s">
        <v>73</v>
      </c>
      <c r="E10" s="48" t="s">
        <v>81</v>
      </c>
      <c r="F10" s="48" t="s">
        <v>75</v>
      </c>
      <c r="G10" s="49">
        <v>45204</v>
      </c>
      <c r="H10" s="48">
        <v>2</v>
      </c>
      <c r="I10" s="48">
        <v>53.17</v>
      </c>
      <c r="J10" s="45"/>
      <c r="K10" s="45"/>
    </row>
    <row r="11" spans="1:11" s="46" customFormat="1" x14ac:dyDescent="0.4">
      <c r="A11" s="2">
        <f t="shared" si="0"/>
        <v>8</v>
      </c>
      <c r="B11" s="48" t="s">
        <v>50</v>
      </c>
      <c r="C11" s="48"/>
      <c r="D11" s="48" t="s">
        <v>51</v>
      </c>
      <c r="E11" s="48"/>
      <c r="F11" s="48" t="s">
        <v>52</v>
      </c>
      <c r="G11" s="49">
        <v>45211</v>
      </c>
      <c r="H11" s="48">
        <v>1</v>
      </c>
      <c r="I11" s="48">
        <v>14.72</v>
      </c>
      <c r="J11" s="45"/>
      <c r="K11" s="45"/>
    </row>
    <row r="12" spans="1:11" s="46" customFormat="1" x14ac:dyDescent="0.4">
      <c r="A12" s="2">
        <f>IF(B12="","",ROW()-3)</f>
        <v>9</v>
      </c>
      <c r="B12" s="48" t="s">
        <v>82</v>
      </c>
      <c r="C12" s="48"/>
      <c r="D12" s="48" t="s">
        <v>83</v>
      </c>
      <c r="E12" s="48"/>
      <c r="F12" s="48" t="s">
        <v>84</v>
      </c>
      <c r="G12" s="49">
        <v>45203</v>
      </c>
      <c r="H12" s="48">
        <v>1</v>
      </c>
      <c r="I12" s="48">
        <v>16.5</v>
      </c>
      <c r="J12" s="45"/>
      <c r="K12" s="45"/>
    </row>
    <row r="13" spans="1:11" s="46" customFormat="1" x14ac:dyDescent="0.4">
      <c r="A13" s="2">
        <f t="shared" ref="A13:A17" si="1">IF(B13="","",ROW()-3)</f>
        <v>10</v>
      </c>
      <c r="B13" t="s">
        <v>85</v>
      </c>
      <c r="C13" t="s">
        <v>86</v>
      </c>
      <c r="D13" t="s">
        <v>87</v>
      </c>
      <c r="E13" t="s">
        <v>88</v>
      </c>
      <c r="F13" t="s">
        <v>89</v>
      </c>
      <c r="G13" s="22">
        <v>45203</v>
      </c>
      <c r="H13">
        <v>8</v>
      </c>
      <c r="I13">
        <v>54.74</v>
      </c>
      <c r="J13" s="45"/>
      <c r="K13" s="45"/>
    </row>
    <row r="14" spans="1:11" s="46" customFormat="1" x14ac:dyDescent="0.4">
      <c r="A14" s="2">
        <f t="shared" si="1"/>
        <v>11</v>
      </c>
      <c r="B14" s="48" t="s">
        <v>90</v>
      </c>
      <c r="C14" s="48"/>
      <c r="D14" s="48" t="s">
        <v>91</v>
      </c>
      <c r="E14" s="48" t="s">
        <v>92</v>
      </c>
      <c r="F14" s="48" t="s">
        <v>93</v>
      </c>
      <c r="G14" s="49">
        <v>45222</v>
      </c>
      <c r="H14" s="48">
        <v>1</v>
      </c>
      <c r="I14" s="48">
        <v>24.92</v>
      </c>
      <c r="J14" s="45"/>
      <c r="K14" s="45"/>
    </row>
    <row r="15" spans="1:11" s="50" customFormat="1" x14ac:dyDescent="0.4">
      <c r="A15" s="2">
        <f t="shared" si="1"/>
        <v>12</v>
      </c>
      <c r="B15" s="52" t="s">
        <v>94</v>
      </c>
      <c r="C15" s="48" t="s">
        <v>95</v>
      </c>
      <c r="D15" s="52" t="s">
        <v>96</v>
      </c>
      <c r="E15" s="52" t="s">
        <v>97</v>
      </c>
      <c r="F15" s="52" t="s">
        <v>98</v>
      </c>
      <c r="G15" s="53">
        <v>45229</v>
      </c>
      <c r="H15" s="52">
        <v>4</v>
      </c>
      <c r="I15" s="52">
        <v>52.44</v>
      </c>
      <c r="J15" s="45"/>
      <c r="K15" s="45"/>
    </row>
    <row r="16" spans="1:11" s="46" customFormat="1" x14ac:dyDescent="0.4">
      <c r="A16" s="2">
        <f>IF(B16="","",ROW()-3)</f>
        <v>13</v>
      </c>
      <c r="B16" s="27" t="s">
        <v>99</v>
      </c>
      <c r="C16" s="2" t="s">
        <v>100</v>
      </c>
      <c r="D16" s="27" t="s">
        <v>101</v>
      </c>
      <c r="E16" s="27" t="s">
        <v>102</v>
      </c>
      <c r="F16" s="27" t="s">
        <v>103</v>
      </c>
      <c r="G16" s="36">
        <v>45229</v>
      </c>
      <c r="H16" s="27">
        <v>6</v>
      </c>
      <c r="I16" s="27">
        <v>58.26</v>
      </c>
      <c r="J16" s="45"/>
      <c r="K16" s="45"/>
    </row>
    <row r="17" spans="1:11" s="46" customFormat="1" x14ac:dyDescent="0.4">
      <c r="A17" s="2">
        <f t="shared" si="1"/>
        <v>14</v>
      </c>
      <c r="B17" s="27" t="s">
        <v>104</v>
      </c>
      <c r="C17" s="27" t="s">
        <v>105</v>
      </c>
      <c r="D17" s="27" t="s">
        <v>106</v>
      </c>
      <c r="E17" s="27" t="s">
        <v>107</v>
      </c>
      <c r="F17" s="27" t="s">
        <v>108</v>
      </c>
      <c r="G17" s="36">
        <v>45230</v>
      </c>
      <c r="H17" s="27">
        <v>4</v>
      </c>
      <c r="I17" s="27">
        <v>85.52</v>
      </c>
      <c r="J17" s="45"/>
      <c r="K17" s="45"/>
    </row>
    <row r="18" spans="1:11" s="46" customFormat="1" x14ac:dyDescent="0.4">
      <c r="A18" s="27">
        <f>IF(B18="","",ROW()-3)</f>
        <v>15</v>
      </c>
      <c r="B18" s="27" t="s">
        <v>109</v>
      </c>
      <c r="C18" s="27" t="s">
        <v>110</v>
      </c>
      <c r="D18" s="2" t="s">
        <v>111</v>
      </c>
      <c r="E18" s="2"/>
      <c r="F18" s="2" t="s">
        <v>112</v>
      </c>
      <c r="G18" s="3">
        <v>45230</v>
      </c>
      <c r="H18" s="2">
        <v>2</v>
      </c>
      <c r="I18" s="2">
        <v>20.3</v>
      </c>
      <c r="J18" s="45"/>
      <c r="K18" s="45"/>
    </row>
    <row r="19" spans="1:11" x14ac:dyDescent="0.4">
      <c r="A19" s="2" t="str">
        <f t="shared" ref="A19" si="2">IF(B19="","",ROW()-3)</f>
        <v/>
      </c>
      <c r="B19" s="1"/>
      <c r="C19" s="1"/>
      <c r="D19" s="27"/>
      <c r="E19" s="30"/>
      <c r="F19" s="37"/>
      <c r="G19" s="37"/>
      <c r="H19" s="1"/>
      <c r="I19" s="30"/>
      <c r="J19" s="45"/>
    </row>
    <row r="20" spans="1:11" x14ac:dyDescent="0.4">
      <c r="A20" s="2"/>
      <c r="B20" s="41"/>
      <c r="C20" s="2"/>
      <c r="D20" s="2"/>
      <c r="E20" s="2"/>
      <c r="F20" s="2"/>
      <c r="G20" s="3"/>
      <c r="H20" s="2"/>
      <c r="I20" s="2"/>
      <c r="J20" s="45"/>
    </row>
    <row r="21" spans="1:11" x14ac:dyDescent="0.4">
      <c r="A21" s="39" t="s">
        <v>35</v>
      </c>
      <c r="B21" s="40">
        <f>COUNTA(B4:B20)</f>
        <v>15</v>
      </c>
      <c r="C21" s="35" t="s">
        <v>36</v>
      </c>
      <c r="D21" s="35"/>
      <c r="E21" s="35"/>
      <c r="F21" s="35"/>
      <c r="G21" s="47"/>
      <c r="H21" s="35"/>
      <c r="I21" s="35"/>
      <c r="J21" s="45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2023年10月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5" t="str">
        <f>旅館業!B2</f>
        <v>2023年10月</v>
      </c>
      <c r="C2" s="55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>
        <f t="shared" ref="A4:A18" si="0">IF(B4="","",ROW()-3)</f>
        <v>1</v>
      </c>
      <c r="B4" s="16" t="s">
        <v>113</v>
      </c>
      <c r="C4" s="16" t="s">
        <v>114</v>
      </c>
      <c r="D4" s="16" t="s">
        <v>115</v>
      </c>
      <c r="E4" s="16" t="s">
        <v>116</v>
      </c>
      <c r="F4" s="16" t="s">
        <v>126</v>
      </c>
      <c r="G4" s="16" t="s">
        <v>117</v>
      </c>
      <c r="H4" s="16" t="s">
        <v>118</v>
      </c>
      <c r="I4" s="16" t="s">
        <v>119</v>
      </c>
      <c r="J4" s="16"/>
      <c r="K4" s="16" t="s">
        <v>120</v>
      </c>
      <c r="L4" s="51">
        <v>45212</v>
      </c>
    </row>
    <row r="5" spans="1:12" s="17" customFormat="1" x14ac:dyDescent="0.4">
      <c r="A5" s="16">
        <f t="shared" si="0"/>
        <v>2</v>
      </c>
      <c r="B5" s="16" t="s">
        <v>113</v>
      </c>
      <c r="C5" s="16" t="s">
        <v>114</v>
      </c>
      <c r="D5" s="16" t="s">
        <v>121</v>
      </c>
      <c r="E5" s="16" t="s">
        <v>116</v>
      </c>
      <c r="F5" s="16" t="s">
        <v>126</v>
      </c>
      <c r="G5" s="16" t="s">
        <v>117</v>
      </c>
      <c r="H5" s="16" t="s">
        <v>118</v>
      </c>
      <c r="I5" s="16" t="s">
        <v>119</v>
      </c>
      <c r="J5" s="16"/>
      <c r="K5" s="16" t="s">
        <v>120</v>
      </c>
      <c r="L5" s="51">
        <v>45212</v>
      </c>
    </row>
    <row r="6" spans="1:12" s="17" customFormat="1" x14ac:dyDescent="0.4">
      <c r="A6" s="16" t="str">
        <f t="shared" si="0"/>
        <v/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51"/>
    </row>
    <row r="7" spans="1:12" s="17" customFormat="1" x14ac:dyDescent="0.4">
      <c r="A7" s="16" t="str">
        <f t="shared" si="0"/>
        <v/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51"/>
    </row>
    <row r="8" spans="1:12" s="17" customFormat="1" x14ac:dyDescent="0.4">
      <c r="A8" s="16" t="str">
        <f t="shared" si="0"/>
        <v/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51"/>
    </row>
    <row r="9" spans="1:12" s="17" customFormat="1" x14ac:dyDescent="0.4">
      <c r="A9" s="16" t="str">
        <f t="shared" si="0"/>
        <v/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51"/>
    </row>
    <row r="10" spans="1:12" s="17" customFormat="1" x14ac:dyDescent="0.4">
      <c r="A10" s="16" t="str">
        <f t="shared" si="0"/>
        <v/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1"/>
    </row>
    <row r="11" spans="1:12" s="17" customFormat="1" x14ac:dyDescent="0.4">
      <c r="A11" s="16" t="str">
        <f t="shared" si="0"/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1"/>
    </row>
    <row r="12" spans="1:12" s="17" customFormat="1" x14ac:dyDescent="0.4">
      <c r="A12" s="16" t="str">
        <f t="shared" si="0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51"/>
    </row>
    <row r="13" spans="1:12" s="17" customFormat="1" x14ac:dyDescent="0.4">
      <c r="A13" s="16" t="str">
        <f t="shared" si="0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1"/>
    </row>
    <row r="14" spans="1:12" s="17" customFormat="1" x14ac:dyDescent="0.4">
      <c r="A14" s="16" t="str">
        <f t="shared" si="0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1"/>
    </row>
    <row r="15" spans="1:12" s="17" customFormat="1" x14ac:dyDescent="0.4">
      <c r="A15" s="16" t="str">
        <f t="shared" si="0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1"/>
    </row>
    <row r="16" spans="1:12" s="17" customFormat="1" x14ac:dyDescent="0.4">
      <c r="A16" s="16" t="str">
        <f t="shared" si="0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51"/>
    </row>
    <row r="17" spans="1:13" s="17" customFormat="1" x14ac:dyDescent="0.4">
      <c r="A17" s="16" t="str">
        <f t="shared" si="0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51"/>
    </row>
    <row r="18" spans="1:13" s="6" customFormat="1" x14ac:dyDescent="0.4">
      <c r="A18" s="16" t="str">
        <f t="shared" si="0"/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2" t="str">
        <f t="shared" ref="A19" si="1">IF(B19="","",ROW()-3)</f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2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2023年10月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>
        <f>IF(B4="","",ROW()-3)</f>
        <v>1</v>
      </c>
      <c r="B4" s="2" t="s">
        <v>122</v>
      </c>
      <c r="C4" s="2" t="s">
        <v>123</v>
      </c>
      <c r="D4" s="2" t="s">
        <v>124</v>
      </c>
      <c r="E4" s="8">
        <v>45229</v>
      </c>
      <c r="F4" s="2" t="s">
        <v>125</v>
      </c>
      <c r="G4" s="9">
        <v>4267.5200000000004</v>
      </c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1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4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B4" sqref="B4"/>
    </sheetView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2023年10月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 t="str">
        <f>IF(B4="","",ROW()-3)</f>
        <v/>
      </c>
      <c r="B4" s="24"/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0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仙台市</cp:lastModifiedBy>
  <cp:lastPrinted>2023-11-08T01:06:01Z</cp:lastPrinted>
  <dcterms:created xsi:type="dcterms:W3CDTF">2020-04-15T05:33:13Z</dcterms:created>
  <dcterms:modified xsi:type="dcterms:W3CDTF">2023-11-08T01:10:10Z</dcterms:modified>
</cp:coreProperties>
</file>