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hon02f04om\02_契約課物品契約係\02 公告及び契約関係データ\31年度(年度末公告～2月公告早期含む）\♪191210(電力・牛)\02 北庁舎ほか３か所電力需給\入札説明書作業用\"/>
    </mc:Choice>
  </mc:AlternateContent>
  <bookViews>
    <workbookView xWindow="600" yWindow="120" windowWidth="18180" windowHeight="7875" activeTab="1"/>
  </bookViews>
  <sheets>
    <sheet name="契約希望金額" sheetId="5" r:id="rId1"/>
    <sheet name="北庁舎" sheetId="2" r:id="rId2"/>
    <sheet name="国分町分庁舎" sheetId="1" r:id="rId3"/>
    <sheet name="錦町庁舎" sheetId="3" r:id="rId4"/>
    <sheet name="二日町分庁舎" sheetId="4" r:id="rId5"/>
  </sheets>
  <definedNames>
    <definedName name="_xlnm.Print_Area" localSheetId="0">契約希望金額!$A$1:$F$15</definedName>
    <definedName name="_xlnm.Print_Area" localSheetId="4">二日町分庁舎!$A$1:$J$40</definedName>
  </definedNames>
  <calcPr calcId="162913"/>
</workbook>
</file>

<file path=xl/calcChain.xml><?xml version="1.0" encoding="utf-8"?>
<calcChain xmlns="http://schemas.openxmlformats.org/spreadsheetml/2006/main">
  <c r="G20" i="4" l="1"/>
  <c r="I20" i="4" s="1"/>
  <c r="C20" i="4"/>
  <c r="F20" i="4" s="1"/>
  <c r="G19" i="4"/>
  <c r="I19" i="4" s="1"/>
  <c r="C19" i="4"/>
  <c r="F19" i="4" s="1"/>
  <c r="G18" i="4"/>
  <c r="I18" i="4" s="1"/>
  <c r="C18" i="4"/>
  <c r="F18" i="4" s="1"/>
  <c r="G17" i="4"/>
  <c r="I17" i="4" s="1"/>
  <c r="C17" i="4"/>
  <c r="F17" i="4" s="1"/>
  <c r="G16" i="4"/>
  <c r="I16" i="4" s="1"/>
  <c r="C16" i="4"/>
  <c r="F16" i="4" s="1"/>
  <c r="G15" i="4"/>
  <c r="I15" i="4" s="1"/>
  <c r="C15" i="4"/>
  <c r="F15" i="4" s="1"/>
  <c r="G14" i="4"/>
  <c r="I14" i="4" s="1"/>
  <c r="C14" i="4"/>
  <c r="F14" i="4" s="1"/>
  <c r="G13" i="4"/>
  <c r="I13" i="4" s="1"/>
  <c r="C13" i="4"/>
  <c r="F13" i="4" s="1"/>
  <c r="I12" i="4"/>
  <c r="C12" i="4"/>
  <c r="F12" i="4" s="1"/>
  <c r="G11" i="4"/>
  <c r="I11" i="4" s="1"/>
  <c r="C11" i="4"/>
  <c r="F11" i="4" s="1"/>
  <c r="G10" i="4"/>
  <c r="I10" i="4" s="1"/>
  <c r="C10" i="4"/>
  <c r="F10" i="4" s="1"/>
  <c r="I9" i="4"/>
  <c r="F9" i="4"/>
  <c r="G20" i="3"/>
  <c r="I20" i="3" s="1"/>
  <c r="C20" i="3"/>
  <c r="F20" i="3" s="1"/>
  <c r="G19" i="3"/>
  <c r="I19" i="3" s="1"/>
  <c r="C19" i="3"/>
  <c r="F19" i="3" s="1"/>
  <c r="G18" i="3"/>
  <c r="I18" i="3" s="1"/>
  <c r="C18" i="3"/>
  <c r="F18" i="3" s="1"/>
  <c r="G17" i="3"/>
  <c r="I17" i="3" s="1"/>
  <c r="C17" i="3"/>
  <c r="F17" i="3" s="1"/>
  <c r="G16" i="3"/>
  <c r="I16" i="3" s="1"/>
  <c r="F16" i="3"/>
  <c r="C16" i="3"/>
  <c r="G15" i="3"/>
  <c r="I15" i="3" s="1"/>
  <c r="C15" i="3"/>
  <c r="F15" i="3" s="1"/>
  <c r="G14" i="3"/>
  <c r="I14" i="3" s="1"/>
  <c r="C14" i="3"/>
  <c r="F14" i="3" s="1"/>
  <c r="G13" i="3"/>
  <c r="I13" i="3" s="1"/>
  <c r="C13" i="3"/>
  <c r="F13" i="3" s="1"/>
  <c r="I12" i="3"/>
  <c r="C12" i="3"/>
  <c r="F12" i="3" s="1"/>
  <c r="G11" i="3"/>
  <c r="I11" i="3" s="1"/>
  <c r="F11" i="3"/>
  <c r="C11" i="3"/>
  <c r="G10" i="3"/>
  <c r="I10" i="3" s="1"/>
  <c r="C10" i="3"/>
  <c r="F10" i="3" s="1"/>
  <c r="I9" i="3"/>
  <c r="J9" i="3" s="1"/>
  <c r="F9" i="3"/>
  <c r="G20" i="1"/>
  <c r="I20" i="1" s="1"/>
  <c r="C20" i="1"/>
  <c r="F20" i="1" s="1"/>
  <c r="G19" i="1"/>
  <c r="I19" i="1" s="1"/>
  <c r="C19" i="1"/>
  <c r="F19" i="1" s="1"/>
  <c r="G18" i="1"/>
  <c r="I18" i="1" s="1"/>
  <c r="C18" i="1"/>
  <c r="F18" i="1" s="1"/>
  <c r="G17" i="1"/>
  <c r="I17" i="1" s="1"/>
  <c r="C17" i="1"/>
  <c r="F17" i="1" s="1"/>
  <c r="G16" i="1"/>
  <c r="I16" i="1" s="1"/>
  <c r="C16" i="1"/>
  <c r="F16" i="1" s="1"/>
  <c r="G15" i="1"/>
  <c r="I15" i="1" s="1"/>
  <c r="C15" i="1"/>
  <c r="F15" i="1" s="1"/>
  <c r="G14" i="1"/>
  <c r="I14" i="1" s="1"/>
  <c r="C14" i="1"/>
  <c r="F14" i="1" s="1"/>
  <c r="G13" i="1"/>
  <c r="I13" i="1" s="1"/>
  <c r="C13" i="1"/>
  <c r="F13" i="1" s="1"/>
  <c r="I12" i="1"/>
  <c r="C12" i="1"/>
  <c r="F12" i="1" s="1"/>
  <c r="G11" i="1"/>
  <c r="I11" i="1" s="1"/>
  <c r="C11" i="1"/>
  <c r="F11" i="1" s="1"/>
  <c r="G10" i="1"/>
  <c r="I10" i="1" s="1"/>
  <c r="C10" i="1"/>
  <c r="F10" i="1" s="1"/>
  <c r="I9" i="1"/>
  <c r="F9" i="1"/>
  <c r="J10" i="4" l="1"/>
  <c r="J16" i="4"/>
  <c r="J12" i="3"/>
  <c r="J12" i="1"/>
  <c r="J16" i="1"/>
  <c r="J18" i="4"/>
  <c r="J11" i="1"/>
  <c r="J13" i="1"/>
  <c r="J19" i="1"/>
  <c r="J11" i="3"/>
  <c r="J13" i="3"/>
  <c r="J16" i="3"/>
  <c r="J20" i="3"/>
  <c r="J11" i="4"/>
  <c r="J13" i="4"/>
  <c r="J12" i="4"/>
  <c r="J17" i="4"/>
  <c r="J9" i="4"/>
  <c r="J15" i="4"/>
  <c r="J14" i="4"/>
  <c r="J20" i="4"/>
  <c r="J19" i="4"/>
  <c r="J18" i="3"/>
  <c r="J14" i="3"/>
  <c r="J19" i="3"/>
  <c r="J17" i="3"/>
  <c r="J10" i="3"/>
  <c r="J15" i="3"/>
  <c r="J9" i="1"/>
  <c r="J18" i="1"/>
  <c r="J10" i="1"/>
  <c r="J15" i="1"/>
  <c r="J14" i="1"/>
  <c r="J17" i="1"/>
  <c r="J20" i="1"/>
  <c r="G20" i="2"/>
  <c r="I20" i="2" s="1"/>
  <c r="C20" i="2"/>
  <c r="F20" i="2" s="1"/>
  <c r="G19" i="2"/>
  <c r="I19" i="2" s="1"/>
  <c r="C19" i="2"/>
  <c r="F19" i="2" s="1"/>
  <c r="G18" i="2"/>
  <c r="I18" i="2" s="1"/>
  <c r="F18" i="2"/>
  <c r="J18" i="2" s="1"/>
  <c r="C18" i="2"/>
  <c r="G17" i="2"/>
  <c r="I17" i="2" s="1"/>
  <c r="C17" i="2"/>
  <c r="F17" i="2" s="1"/>
  <c r="J17" i="2" s="1"/>
  <c r="I16" i="2"/>
  <c r="G16" i="2"/>
  <c r="C16" i="2"/>
  <c r="F16" i="2" s="1"/>
  <c r="G15" i="2"/>
  <c r="I15" i="2" s="1"/>
  <c r="C15" i="2"/>
  <c r="F15" i="2" s="1"/>
  <c r="J15" i="2" s="1"/>
  <c r="G14" i="2"/>
  <c r="I14" i="2" s="1"/>
  <c r="C14" i="2"/>
  <c r="F14" i="2" s="1"/>
  <c r="G13" i="2"/>
  <c r="I13" i="2" s="1"/>
  <c r="C13" i="2"/>
  <c r="F13" i="2" s="1"/>
  <c r="I12" i="2"/>
  <c r="C12" i="2"/>
  <c r="F12" i="2" s="1"/>
  <c r="G11" i="2"/>
  <c r="I11" i="2" s="1"/>
  <c r="C11" i="2"/>
  <c r="F11" i="2" s="1"/>
  <c r="G10" i="2"/>
  <c r="I10" i="2" s="1"/>
  <c r="C10" i="2"/>
  <c r="F10" i="2" s="1"/>
  <c r="I9" i="2"/>
  <c r="F9" i="2"/>
  <c r="J12" i="2" l="1"/>
  <c r="J10" i="2"/>
  <c r="J21" i="3"/>
  <c r="J9" i="2"/>
  <c r="J21" i="4"/>
  <c r="J21" i="1"/>
  <c r="J20" i="2"/>
  <c r="J11" i="2"/>
  <c r="J16" i="2"/>
  <c r="J13" i="2"/>
  <c r="J14" i="2"/>
  <c r="J19" i="2"/>
  <c r="J22" i="1" l="1"/>
  <c r="J22" i="3"/>
  <c r="J22" i="4"/>
  <c r="J21" i="2"/>
  <c r="J22" i="2" l="1"/>
  <c r="G37" i="4"/>
  <c r="I37" i="4" s="1"/>
  <c r="C37" i="4"/>
  <c r="F37" i="4" s="1"/>
  <c r="G36" i="4"/>
  <c r="I36" i="4" s="1"/>
  <c r="C36" i="4"/>
  <c r="F36" i="4" s="1"/>
  <c r="I35" i="4"/>
  <c r="C35" i="4"/>
  <c r="F35" i="4" s="1"/>
  <c r="G34" i="4"/>
  <c r="I34" i="4" s="1"/>
  <c r="C34" i="4"/>
  <c r="F34" i="4" s="1"/>
  <c r="G33" i="4"/>
  <c r="I33" i="4" s="1"/>
  <c r="C33" i="4"/>
  <c r="F33" i="4" s="1"/>
  <c r="I32" i="4"/>
  <c r="F32" i="4"/>
  <c r="G37" i="3"/>
  <c r="I37" i="3" s="1"/>
  <c r="C37" i="3"/>
  <c r="F37" i="3" s="1"/>
  <c r="G36" i="3"/>
  <c r="I36" i="3" s="1"/>
  <c r="C36" i="3"/>
  <c r="F36" i="3" s="1"/>
  <c r="I35" i="3"/>
  <c r="C35" i="3"/>
  <c r="F35" i="3" s="1"/>
  <c r="G34" i="3"/>
  <c r="I34" i="3" s="1"/>
  <c r="C34" i="3"/>
  <c r="F34" i="3" s="1"/>
  <c r="G33" i="3"/>
  <c r="I33" i="3" s="1"/>
  <c r="C33" i="3"/>
  <c r="F33" i="3" s="1"/>
  <c r="I32" i="3"/>
  <c r="F32" i="3"/>
  <c r="G37" i="2"/>
  <c r="I37" i="2" s="1"/>
  <c r="C37" i="2"/>
  <c r="F37" i="2" s="1"/>
  <c r="G36" i="2"/>
  <c r="I36" i="2" s="1"/>
  <c r="C36" i="2"/>
  <c r="F36" i="2" s="1"/>
  <c r="I35" i="2"/>
  <c r="C35" i="2"/>
  <c r="F35" i="2" s="1"/>
  <c r="G34" i="2"/>
  <c r="I34" i="2" s="1"/>
  <c r="C34" i="2"/>
  <c r="F34" i="2" s="1"/>
  <c r="G33" i="2"/>
  <c r="I33" i="2" s="1"/>
  <c r="C33" i="2"/>
  <c r="F33" i="2" s="1"/>
  <c r="I32" i="2"/>
  <c r="F32" i="2"/>
  <c r="J32" i="3" l="1"/>
  <c r="J34" i="3"/>
  <c r="J37" i="3"/>
  <c r="J33" i="3"/>
  <c r="J36" i="3"/>
  <c r="J34" i="2"/>
  <c r="J37" i="2"/>
  <c r="J33" i="4"/>
  <c r="J32" i="2"/>
  <c r="J35" i="2"/>
  <c r="J32" i="4"/>
  <c r="J36" i="4"/>
  <c r="J34" i="4"/>
  <c r="J35" i="4"/>
  <c r="J37" i="4"/>
  <c r="J35" i="3"/>
  <c r="J33" i="2"/>
  <c r="J36" i="2"/>
  <c r="J38" i="2" l="1"/>
  <c r="J38" i="3"/>
  <c r="J39" i="3" s="1"/>
  <c r="J38" i="4"/>
  <c r="J39" i="4" s="1"/>
  <c r="J39" i="2" l="1"/>
  <c r="D10" i="5"/>
  <c r="D9" i="5"/>
  <c r="D7" i="5"/>
  <c r="C34" i="1"/>
  <c r="G37" i="1" l="1"/>
  <c r="G36" i="1"/>
  <c r="G34" i="1"/>
  <c r="G33" i="1"/>
  <c r="C37" i="1"/>
  <c r="C36" i="1"/>
  <c r="C35" i="1"/>
  <c r="C33" i="1"/>
  <c r="F33" i="1" l="1"/>
  <c r="F34" i="1"/>
  <c r="F35" i="1"/>
  <c r="F36" i="1"/>
  <c r="F37" i="1"/>
  <c r="F32" i="1"/>
  <c r="I33" i="1"/>
  <c r="I34" i="1"/>
  <c r="I35" i="1"/>
  <c r="I36" i="1"/>
  <c r="I37" i="1"/>
  <c r="I32" i="1"/>
  <c r="J32" i="1" l="1"/>
  <c r="J36" i="1"/>
  <c r="J35" i="1"/>
  <c r="J37" i="1"/>
  <c r="J34" i="1"/>
  <c r="J33" i="1"/>
  <c r="J38" i="1" l="1"/>
  <c r="J39" i="1" s="1"/>
  <c r="D8" i="5" l="1"/>
  <c r="D11" i="5" s="1"/>
</calcChain>
</file>

<file path=xl/sharedStrings.xml><?xml version="1.0" encoding="utf-8"?>
<sst xmlns="http://schemas.openxmlformats.org/spreadsheetml/2006/main" count="411" uniqueCount="61">
  <si>
    <t>4月</t>
    <rPh sb="1" eb="2">
      <t>ガツ</t>
    </rPh>
    <phoneticPr fontId="2"/>
  </si>
  <si>
    <t>5月</t>
  </si>
  <si>
    <t>6月</t>
  </si>
  <si>
    <t>7月</t>
  </si>
  <si>
    <t>8月</t>
  </si>
  <si>
    <t>9月</t>
  </si>
  <si>
    <t>10月</t>
  </si>
  <si>
    <t>11月</t>
  </si>
  <si>
    <t>12月</t>
  </si>
  <si>
    <t>1月</t>
    <rPh sb="1" eb="2">
      <t>ガツ</t>
    </rPh>
    <phoneticPr fontId="2"/>
  </si>
  <si>
    <t>2月</t>
  </si>
  <si>
    <t>3月</t>
  </si>
  <si>
    <t>（kW）</t>
    <phoneticPr fontId="2"/>
  </si>
  <si>
    <t>（kWh）</t>
    <phoneticPr fontId="2"/>
  </si>
  <si>
    <t>（円）</t>
    <rPh sb="1" eb="2">
      <t>エン</t>
    </rPh>
    <phoneticPr fontId="2"/>
  </si>
  <si>
    <t>（円/kW）</t>
    <rPh sb="1" eb="2">
      <t>エン</t>
    </rPh>
    <phoneticPr fontId="2"/>
  </si>
  <si>
    <t>契約電力</t>
    <rPh sb="0" eb="2">
      <t>ケイヤク</t>
    </rPh>
    <rPh sb="2" eb="4">
      <t>デンリョク</t>
    </rPh>
    <phoneticPr fontId="2"/>
  </si>
  <si>
    <t>（円）</t>
    <rPh sb="1" eb="2">
      <t>エン</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</si>
  <si>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</si>
  <si>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</si>
  <si>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</si>
  <si>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</si>
  <si>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</si>
  <si>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</si>
  <si>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</si>
  <si>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</si>
  <si>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</si>
  <si>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</si>
  <si>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</si>
  <si>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</si>
  <si>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</si>
  <si>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</si>
  <si>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</si>
  <si>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入札金額積算内訳書</t>
    <rPh sb="0" eb="2">
      <t>ニュウサツ</t>
    </rPh>
    <rPh sb="2" eb="4">
      <t>キンガク</t>
    </rPh>
    <rPh sb="4" eb="6">
      <t>セキサン</t>
    </rPh>
    <rPh sb="6" eb="9">
      <t>ウチワケショ</t>
    </rPh>
    <phoneticPr fontId="2"/>
  </si>
  <si>
    <t>力率割引</t>
    <rPh sb="0" eb="2">
      <t>リキリツ</t>
    </rPh>
    <rPh sb="2" eb="4">
      <t>ワリビキ</t>
    </rPh>
    <phoneticPr fontId="2"/>
  </si>
  <si>
    <t>係数</t>
    <rPh sb="0" eb="2">
      <t>ケイスウ</t>
    </rPh>
    <phoneticPr fontId="2"/>
  </si>
  <si>
    <t>D=A×B×C</t>
    <phoneticPr fontId="2"/>
  </si>
  <si>
    <t>（円/kWh）</t>
    <phoneticPr fontId="2"/>
  </si>
  <si>
    <t>G=E×F</t>
    <phoneticPr fontId="2"/>
  </si>
  <si>
    <t>H=D＋G</t>
    <phoneticPr fontId="2"/>
  </si>
  <si>
    <t>件名：仙台市役所北庁舎ほか３か所電力需給（北庁舎）</t>
    <rPh sb="0" eb="2">
      <t>ケンメイ</t>
    </rPh>
    <rPh sb="3" eb="8">
      <t>センダイシヤクショ</t>
    </rPh>
    <rPh sb="8" eb="9">
      <t>キタ</t>
    </rPh>
    <rPh sb="9" eb="11">
      <t>チョウシャ</t>
    </rPh>
    <rPh sb="15" eb="16">
      <t>ショ</t>
    </rPh>
    <rPh sb="16" eb="18">
      <t>デンリョク</t>
    </rPh>
    <rPh sb="18" eb="20">
      <t>ジュキュウ</t>
    </rPh>
    <rPh sb="21" eb="22">
      <t>キタ</t>
    </rPh>
    <rPh sb="22" eb="24">
      <t>チョウシャ</t>
    </rPh>
    <phoneticPr fontId="2"/>
  </si>
  <si>
    <t>件名：仙台市役所北庁舎ほか３か所電力需給（国分町分庁舎）</t>
    <rPh sb="0" eb="2">
      <t>ケンメイ</t>
    </rPh>
    <rPh sb="3" eb="8">
      <t>センダイシヤクショ</t>
    </rPh>
    <rPh sb="8" eb="9">
      <t>キタ</t>
    </rPh>
    <rPh sb="9" eb="11">
      <t>チョウシャ</t>
    </rPh>
    <rPh sb="15" eb="16">
      <t>ショ</t>
    </rPh>
    <rPh sb="16" eb="18">
      <t>デンリョク</t>
    </rPh>
    <rPh sb="18" eb="20">
      <t>ジュキュウ</t>
    </rPh>
    <rPh sb="21" eb="23">
      <t>コクブン</t>
    </rPh>
    <rPh sb="23" eb="24">
      <t>チョウ</t>
    </rPh>
    <rPh sb="24" eb="27">
      <t>ブンチョウシャ</t>
    </rPh>
    <phoneticPr fontId="2"/>
  </si>
  <si>
    <t>件名：仙台市役所北庁舎ほか３か所電力需給（錦町庁舎）</t>
    <rPh sb="0" eb="2">
      <t>ケンメイ</t>
    </rPh>
    <rPh sb="3" eb="8">
      <t>センダイシヤクショ</t>
    </rPh>
    <rPh sb="8" eb="9">
      <t>キタ</t>
    </rPh>
    <rPh sb="9" eb="11">
      <t>チョウシャ</t>
    </rPh>
    <rPh sb="15" eb="16">
      <t>ショ</t>
    </rPh>
    <rPh sb="16" eb="18">
      <t>デンリョク</t>
    </rPh>
    <rPh sb="18" eb="20">
      <t>ジュキュウ</t>
    </rPh>
    <rPh sb="21" eb="23">
      <t>ニシキチョウ</t>
    </rPh>
    <rPh sb="23" eb="25">
      <t>チョウシャ</t>
    </rPh>
    <phoneticPr fontId="2"/>
  </si>
  <si>
    <t>件名：仙台市役所北庁舎ほか３か所電力需給（二日町分庁舎）</t>
    <rPh sb="0" eb="2">
      <t>ケンメイ</t>
    </rPh>
    <rPh sb="3" eb="8">
      <t>センダイシヤクショ</t>
    </rPh>
    <rPh sb="8" eb="9">
      <t>キタ</t>
    </rPh>
    <rPh sb="9" eb="11">
      <t>チョウシャ</t>
    </rPh>
    <rPh sb="15" eb="16">
      <t>ショ</t>
    </rPh>
    <rPh sb="16" eb="18">
      <t>デンリョク</t>
    </rPh>
    <rPh sb="18" eb="20">
      <t>ジュキュウ</t>
    </rPh>
    <rPh sb="21" eb="24">
      <t>フツカマチ</t>
    </rPh>
    <rPh sb="24" eb="25">
      <t>ブン</t>
    </rPh>
    <rPh sb="25" eb="27">
      <t>チョウシャ</t>
    </rPh>
    <phoneticPr fontId="2"/>
  </si>
  <si>
    <t>件名：仙台市役所北庁舎ほか３か所電力需給</t>
    <rPh sb="0" eb="2">
      <t>ケンメイ</t>
    </rPh>
    <rPh sb="3" eb="8">
      <t>センダイシヤクショ</t>
    </rPh>
    <rPh sb="8" eb="9">
      <t>キタ</t>
    </rPh>
    <rPh sb="9" eb="11">
      <t>チョウシャ</t>
    </rPh>
    <rPh sb="15" eb="16">
      <t>ショ</t>
    </rPh>
    <rPh sb="16" eb="18">
      <t>デンリョク</t>
    </rPh>
    <rPh sb="18" eb="20">
      <t>ジュキュウ</t>
    </rPh>
    <phoneticPr fontId="2"/>
  </si>
  <si>
    <t>電気料金合計(円)</t>
    <rPh sb="0" eb="2">
      <t>デンキ</t>
    </rPh>
    <rPh sb="2" eb="4">
      <t>リョウキン</t>
    </rPh>
    <rPh sb="4" eb="6">
      <t>ゴウケイ</t>
    </rPh>
    <rPh sb="7" eb="8">
      <t>エン</t>
    </rPh>
    <phoneticPr fontId="2"/>
  </si>
  <si>
    <t>契約希望金額</t>
    <phoneticPr fontId="2"/>
  </si>
  <si>
    <t>12ヶ月合計  Ⅰ</t>
    <rPh sb="3" eb="4">
      <t>ゲツ</t>
    </rPh>
    <rPh sb="4" eb="6">
      <t>ゴウケイ</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</si>
  <si>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</si>
  <si>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（24ヶ月合計）
(Ⅰ×２）</t>
    <rPh sb="4" eb="5">
      <t>ゲツ</t>
    </rPh>
    <rPh sb="5" eb="7">
      <t>ゴウケイ</t>
    </rPh>
    <phoneticPr fontId="2"/>
  </si>
  <si>
    <t>6ヶ月合計  Ⅰ</t>
    <rPh sb="2" eb="3">
      <t>ゲツ</t>
    </rPh>
    <rPh sb="3" eb="5">
      <t>ゴウケイ</t>
    </rPh>
    <phoneticPr fontId="2"/>
  </si>
  <si>
    <t>6ヶ月合計  Ⅱ</t>
    <rPh sb="2" eb="3">
      <t>ゲツ</t>
    </rPh>
    <rPh sb="3" eb="5">
      <t>ゴウケイ</t>
    </rPh>
    <phoneticPr fontId="2"/>
  </si>
  <si>
    <t>（30ヶ月合計）
(Ⅰ×２＋Ⅱ）</t>
    <rPh sb="4" eb="5">
      <t>ゲツ</t>
    </rPh>
    <rPh sb="5" eb="7">
      <t>ゴウケイ</t>
    </rPh>
    <phoneticPr fontId="2"/>
  </si>
  <si>
    <t>北庁舎（30ヶ月合計）
(Ⅰ×２＋Ⅱ）</t>
    <rPh sb="0" eb="1">
      <t>キタ</t>
    </rPh>
    <rPh sb="1" eb="3">
      <t>チョウシャ</t>
    </rPh>
    <rPh sb="7" eb="8">
      <t>ゲツ</t>
    </rPh>
    <rPh sb="8" eb="10">
      <t>ゴウケイ</t>
    </rPh>
    <phoneticPr fontId="2"/>
  </si>
  <si>
    <t>国分町分庁舎（30ヶ月合計）
(Ⅰ×２＋Ⅱ）</t>
    <rPh sb="0" eb="2">
      <t>コクブン</t>
    </rPh>
    <rPh sb="2" eb="3">
      <t>チョウ</t>
    </rPh>
    <rPh sb="3" eb="4">
      <t>ブン</t>
    </rPh>
    <rPh sb="4" eb="6">
      <t>チョウシャ</t>
    </rPh>
    <rPh sb="10" eb="11">
      <t>ゲツ</t>
    </rPh>
    <rPh sb="11" eb="13">
      <t>ゴウケイ</t>
    </rPh>
    <phoneticPr fontId="2"/>
  </si>
  <si>
    <t>錦町庁舎（30ヶ月合計）
(Ⅰ×２＋Ⅱ）</t>
    <rPh sb="0" eb="2">
      <t>ニシキチョウ</t>
    </rPh>
    <rPh sb="2" eb="4">
      <t>チョウシャ</t>
    </rPh>
    <rPh sb="8" eb="9">
      <t>ゲツ</t>
    </rPh>
    <rPh sb="9" eb="11">
      <t>ゴウケイ</t>
    </rPh>
    <phoneticPr fontId="2"/>
  </si>
  <si>
    <t>二日町分庁舎（30ヶ月合計）
(Ⅰ×２＋Ⅱ）</t>
    <rPh sb="0" eb="3">
      <t>フツカマチ</t>
    </rPh>
    <rPh sb="3" eb="4">
      <t>ブン</t>
    </rPh>
    <rPh sb="4" eb="6">
      <t>チョウシャ</t>
    </rPh>
    <rPh sb="10" eb="11">
      <t>ゲツ</t>
    </rPh>
    <rPh sb="11" eb="13">
      <t>ゴウケイ</t>
    </rPh>
    <phoneticPr fontId="2"/>
  </si>
  <si>
    <t>・契約希望金額（30ヶ月合計）欄は、入札書の入札金額と一致すること。</t>
    <phoneticPr fontId="2"/>
  </si>
  <si>
    <t>令和２・３年度積算書用</t>
    <rPh sb="0" eb="1">
      <t>レイ</t>
    </rPh>
    <rPh sb="1" eb="2">
      <t>ワ</t>
    </rPh>
    <rPh sb="5" eb="6">
      <t>ネン</t>
    </rPh>
    <rPh sb="6" eb="7">
      <t>ド</t>
    </rPh>
    <rPh sb="7" eb="9">
      <t>セキサン</t>
    </rPh>
    <rPh sb="9" eb="10">
      <t>ショ</t>
    </rPh>
    <rPh sb="10" eb="11">
      <t>ヨウ</t>
    </rPh>
    <phoneticPr fontId="2"/>
  </si>
  <si>
    <t>令和４年度積算書用</t>
    <rPh sb="0" eb="1">
      <t>レイ</t>
    </rPh>
    <rPh sb="1" eb="2">
      <t>ワ</t>
    </rPh>
    <rPh sb="3" eb="4">
      <t>ネン</t>
    </rPh>
    <rPh sb="4" eb="5">
      <t>ド</t>
    </rPh>
    <rPh sb="5" eb="7">
      <t>セキサン</t>
    </rPh>
    <rPh sb="7" eb="8">
      <t>ショ</t>
    </rPh>
    <rPh sb="8" eb="9">
      <t>ヨウ</t>
    </rPh>
    <phoneticPr fontId="2"/>
  </si>
  <si>
    <t>・この入札金額積算内訳書は、入札書と併せて封筒に入れること（9ページあるので、すべて提出すること）。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</si>
</sst>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0_ ;[Red]\-#,##0.00\ "/>
    <numFmt numFmtId="177" formatCode="#,##0_ ;[Red]\-#,##0\ "/>
    <numFmt numFmtId="178" formatCode="#,##0.000;[Red]\-#,##0.000"/>
    <numFmt numFmtId="179" formatCode="#,##0.000_ "/>
    <numFmt numFmtId="180" formatCode="#,##0.000_ ;[Red]\-#,##0.000\ "/>
    <numFmt numFmtId="181" formatCode="#,##0_ "/>
  </numFmts>
  <fonts count="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2"/>
      <color theme="1"/>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style="thin">
        <color indexed="64"/>
      </right>
      <top/>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54">
    <xf numFmtId="0" fontId="0" fillId="0" borderId="0" xfId="0">
      <alignment vertical="center"/>
    </xf>
    <xf numFmtId="0" fontId="3" fillId="0" borderId="6" xfId="0" applyFont="1" applyBorder="1" applyAlignment="1">
      <alignment vertical="top" wrapText="1"/>
    </xf>
    <xf numFmtId="0" fontId="3" fillId="0" borderId="0" xfId="0" applyFont="1" applyBorder="1" applyAlignment="1">
      <alignment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Alignment="1">
      <alignment vertical="center"/>
    </xf>
    <xf numFmtId="177" fontId="3" fillId="0" borderId="0" xfId="0" applyNumberFormat="1" applyFont="1" applyBorder="1" applyAlignment="1">
      <alignment vertical="center" wrapText="1"/>
    </xf>
    <xf numFmtId="177" fontId="4" fillId="0" borderId="9" xfId="1" applyNumberFormat="1" applyFont="1" applyFill="1" applyBorder="1">
      <alignment vertical="center"/>
    </xf>
    <xf numFmtId="0" fontId="3" fillId="0" borderId="5" xfId="0" applyFont="1" applyBorder="1">
      <alignment vertical="center"/>
    </xf>
    <xf numFmtId="0" fontId="3" fillId="0" borderId="5" xfId="0" applyFont="1" applyBorder="1" applyAlignment="1">
      <alignment horizontal="center" vertical="center"/>
    </xf>
    <xf numFmtId="0" fontId="3" fillId="0" borderId="0" xfId="0" applyFont="1" applyAlignment="1">
      <alignment horizontal="left" vertical="center"/>
    </xf>
    <xf numFmtId="178" fontId="4" fillId="0" borderId="1" xfId="1" applyNumberFormat="1" applyFont="1" applyBorder="1">
      <alignment vertical="center"/>
    </xf>
    <xf numFmtId="179" fontId="4" fillId="0" borderId="1" xfId="0" applyNumberFormat="1" applyFont="1" applyBorder="1">
      <alignment vertical="center"/>
    </xf>
    <xf numFmtId="176" fontId="4" fillId="0" borderId="1" xfId="1" applyNumberFormat="1" applyFont="1" applyBorder="1">
      <alignment vertical="center"/>
    </xf>
    <xf numFmtId="180" fontId="4" fillId="0" borderId="1" xfId="1" applyNumberFormat="1" applyFont="1" applyBorder="1">
      <alignment vertical="center"/>
    </xf>
    <xf numFmtId="177" fontId="4" fillId="0" borderId="1" xfId="1" applyNumberFormat="1" applyFont="1" applyBorder="1">
      <alignment vertical="center"/>
    </xf>
    <xf numFmtId="178" fontId="4" fillId="0" borderId="1" xfId="1" applyNumberFormat="1" applyFont="1" applyFill="1" applyBorder="1">
      <alignment vertical="center"/>
    </xf>
    <xf numFmtId="176" fontId="4" fillId="0" borderId="1" xfId="1" applyNumberFormat="1" applyFont="1" applyFill="1" applyBorder="1">
      <alignment vertical="center"/>
    </xf>
    <xf numFmtId="180" fontId="4" fillId="0" borderId="2" xfId="1" applyNumberFormat="1" applyFont="1" applyBorder="1">
      <alignment vertical="center"/>
    </xf>
    <xf numFmtId="177" fontId="4" fillId="0" borderId="2" xfId="1" applyNumberFormat="1" applyFont="1" applyBorder="1">
      <alignment vertical="center"/>
    </xf>
    <xf numFmtId="177" fontId="4" fillId="0" borderId="16" xfId="1" applyNumberFormat="1" applyFont="1" applyFill="1" applyBorder="1">
      <alignment vertical="center"/>
    </xf>
    <xf numFmtId="0" fontId="3" fillId="2" borderId="2" xfId="0" applyFont="1" applyFill="1" applyBorder="1" applyAlignment="1">
      <alignment horizontal="center" vertical="top" wrapText="1"/>
    </xf>
    <xf numFmtId="0" fontId="3" fillId="2" borderId="8"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3" borderId="4" xfId="0" applyFont="1" applyFill="1" applyBorder="1" applyAlignment="1">
      <alignment horizontal="right" vertical="center"/>
    </xf>
    <xf numFmtId="0" fontId="3" fillId="3" borderId="5" xfId="0" applyFont="1" applyFill="1" applyBorder="1" applyAlignment="1">
      <alignment horizontal="center" vertical="center"/>
    </xf>
    <xf numFmtId="0" fontId="3" fillId="3" borderId="1" xfId="0" applyFont="1" applyFill="1" applyBorder="1" applyAlignment="1">
      <alignment horizontal="right" vertical="center"/>
    </xf>
    <xf numFmtId="38" fontId="3" fillId="3" borderId="1" xfId="1" applyFont="1" applyFill="1" applyBorder="1">
      <alignment vertical="center"/>
    </xf>
    <xf numFmtId="176" fontId="3" fillId="3" borderId="1" xfId="1" applyNumberFormat="1" applyFont="1" applyFill="1" applyBorder="1">
      <alignment vertical="center"/>
    </xf>
    <xf numFmtId="177" fontId="3" fillId="2" borderId="10" xfId="0" applyNumberFormat="1" applyFont="1" applyFill="1" applyBorder="1" applyAlignment="1">
      <alignment horizontal="center" vertical="center" wrapText="1"/>
    </xf>
    <xf numFmtId="177" fontId="3" fillId="2" borderId="14" xfId="0" applyNumberFormat="1" applyFont="1" applyFill="1" applyBorder="1" applyAlignment="1">
      <alignment horizontal="center" vertical="center" wrapText="1"/>
    </xf>
    <xf numFmtId="38" fontId="3" fillId="3" borderId="17" xfId="1" applyFont="1" applyFill="1" applyBorder="1">
      <alignment vertical="center"/>
    </xf>
    <xf numFmtId="38" fontId="3" fillId="0" borderId="0" xfId="0" applyNumberFormat="1" applyFont="1" applyBorder="1" applyAlignment="1">
      <alignment vertical="top" wrapText="1"/>
    </xf>
    <xf numFmtId="0" fontId="3" fillId="0" borderId="0" xfId="0" applyFont="1" applyBorder="1" applyAlignment="1">
      <alignment vertical="center"/>
    </xf>
    <xf numFmtId="0" fontId="3" fillId="0" borderId="10" xfId="0" applyFont="1" applyBorder="1" applyAlignment="1">
      <alignment vertical="center"/>
    </xf>
    <xf numFmtId="181" fontId="0" fillId="0" borderId="10" xfId="0" applyNumberFormat="1" applyBorder="1">
      <alignment vertical="center"/>
    </xf>
    <xf numFmtId="0" fontId="3" fillId="0" borderId="10" xfId="0" applyFont="1" applyBorder="1" applyAlignment="1">
      <alignment horizontal="center" vertical="center"/>
    </xf>
    <xf numFmtId="177" fontId="6" fillId="2" borderId="10" xfId="0" applyNumberFormat="1" applyFont="1" applyFill="1" applyBorder="1" applyAlignment="1">
      <alignment horizontal="center" vertical="center" wrapText="1"/>
    </xf>
    <xf numFmtId="0" fontId="8" fillId="0" borderId="0" xfId="0" applyFont="1" applyAlignment="1">
      <alignment horizontal="left" vertical="center"/>
    </xf>
    <xf numFmtId="0" fontId="5" fillId="0" borderId="0" xfId="0" applyFont="1" applyAlignment="1">
      <alignment horizontal="center" vertical="center"/>
    </xf>
    <xf numFmtId="0" fontId="0" fillId="0" borderId="0" xfId="0" applyAlignment="1">
      <alignment horizontal="center" vertical="center"/>
    </xf>
    <xf numFmtId="0" fontId="3" fillId="0" borderId="0" xfId="0" applyFont="1" applyBorder="1" applyAlignment="1">
      <alignment horizontal="left" vertical="top" wrapText="1"/>
    </xf>
    <xf numFmtId="0" fontId="3" fillId="2" borderId="13" xfId="0" applyFont="1" applyFill="1" applyBorder="1" applyAlignment="1">
      <alignment horizontal="center" vertical="top"/>
    </xf>
    <xf numFmtId="0" fontId="3" fillId="2" borderId="7" xfId="0" applyFont="1" applyFill="1" applyBorder="1" applyAlignment="1">
      <alignment horizontal="center" vertical="top"/>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topLeftCell="A12" workbookViewId="0">
      <selection activeCell="A16" sqref="A16:XFD17"/>
    </sheetView>
  </sheetViews>
  <sheetFormatPr defaultRowHeight="30.75" customHeight="1" x14ac:dyDescent="0.15"/>
  <cols>
    <col min="1" max="2" width="20.625" customWidth="1"/>
    <col min="3" max="3" width="30.625" customWidth="1"/>
    <col min="4" max="4" width="20.625" customWidth="1"/>
    <col min="5" max="6" width="15.375" customWidth="1"/>
  </cols>
  <sheetData>
    <row r="1" spans="1:6" s="4" customFormat="1" ht="30.75" customHeight="1" x14ac:dyDescent="0.15">
      <c r="A1" s="49" t="s">
        <v>33</v>
      </c>
      <c r="B1" s="50"/>
      <c r="C1" s="50"/>
      <c r="D1" s="50"/>
      <c r="E1" s="50"/>
      <c r="F1" s="50"/>
    </row>
    <row r="2" spans="1:6" s="4" customFormat="1" ht="30.75" customHeight="1" x14ac:dyDescent="0.15">
      <c r="A2" s="48" t="s">
        <v>44</v>
      </c>
      <c r="B2" s="10"/>
      <c r="E2" s="11"/>
      <c r="F2" s="11"/>
    </row>
    <row r="3" spans="1:6" s="4" customFormat="1" ht="30.75" customHeight="1" x14ac:dyDescent="0.15">
      <c r="A3" s="10"/>
      <c r="B3" s="10"/>
      <c r="C3" s="10" t="s">
        <v>29</v>
      </c>
      <c r="D3" s="15"/>
      <c r="E3" s="15"/>
      <c r="F3" s="15"/>
    </row>
    <row r="4" spans="1:6" s="4" customFormat="1" ht="30.75" customHeight="1" x14ac:dyDescent="0.15">
      <c r="A4" s="43"/>
      <c r="B4" s="43"/>
      <c r="C4" s="43"/>
      <c r="D4" s="43"/>
      <c r="E4" s="43"/>
      <c r="F4" s="43"/>
    </row>
    <row r="5" spans="1:6" ht="30.75" customHeight="1" thickBot="1" x14ac:dyDescent="0.2"/>
    <row r="6" spans="1:6" ht="30.75" customHeight="1" thickBot="1" x14ac:dyDescent="0.2">
      <c r="C6" s="44"/>
      <c r="D6" s="46" t="s">
        <v>45</v>
      </c>
    </row>
    <row r="7" spans="1:6" ht="30.75" customHeight="1" thickBot="1" x14ac:dyDescent="0.2">
      <c r="C7" s="39" t="s">
        <v>53</v>
      </c>
      <c r="D7" s="45">
        <f>北庁舎!J39</f>
        <v>0</v>
      </c>
    </row>
    <row r="8" spans="1:6" ht="30.75" customHeight="1" thickBot="1" x14ac:dyDescent="0.2">
      <c r="C8" s="39" t="s">
        <v>54</v>
      </c>
      <c r="D8" s="45">
        <f>国分町分庁舎!J39</f>
        <v>0</v>
      </c>
    </row>
    <row r="9" spans="1:6" ht="30.75" customHeight="1" thickBot="1" x14ac:dyDescent="0.2">
      <c r="C9" s="39" t="s">
        <v>55</v>
      </c>
      <c r="D9" s="45">
        <f>錦町庁舎!J39</f>
        <v>0</v>
      </c>
    </row>
    <row r="10" spans="1:6" ht="30.75" customHeight="1" thickBot="1" x14ac:dyDescent="0.2">
      <c r="C10" s="39" t="s">
        <v>56</v>
      </c>
      <c r="D10" s="45">
        <f>二日町分庁舎!J39</f>
        <v>0</v>
      </c>
    </row>
    <row r="11" spans="1:6" ht="30.75" customHeight="1" thickBot="1" x14ac:dyDescent="0.2">
      <c r="C11" s="47" t="s">
        <v>46</v>
      </c>
      <c r="D11" s="45">
        <f>SUM(D7:D10)</f>
        <v>0</v>
      </c>
    </row>
    <row r="14" spans="1:6" ht="30.75" customHeight="1" x14ac:dyDescent="0.15">
      <c r="A14" t="s">
        <v>57</v>
      </c>
    </row>
    <row r="15" spans="1:6" ht="30.75" customHeight="1" x14ac:dyDescent="0.15">
      <c r="A15" t="s">
        <v>60</v>
      </c>
    </row>
  </sheetData>
  <mergeCells count="1">
    <mergeCell ref="A1:F1"/>
  </mergeCells>
  <phoneticPr fontId="2"/>
  <pageMargins left="0.78740157480314965" right="0.78740157480314965" top="1.1811023622047245" bottom="1.1811023622047245" header="0.51181102362204722" footer="0.31496062992125984"/>
  <pageSetup paperSize="9" orientation="landscape" r:id="rId1"/>
  <headerFooter>
    <oddHeader>&amp;R別添様式２</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Zeros="0" tabSelected="1" view="pageBreakPreview" zoomScaleNormal="100" zoomScaleSheetLayoutView="100" workbookViewId="0">
      <selection activeCell="A27" sqref="A27"/>
    </sheetView>
  </sheetViews>
  <sheetFormatPr defaultColWidth="9" defaultRowHeight="12" x14ac:dyDescent="0.15"/>
  <cols>
    <col min="1" max="1" width="6.25" style="10" customWidth="1"/>
    <col min="2" max="2" width="8.125" style="10" customWidth="1"/>
    <col min="3" max="3" width="13.875" style="4" customWidth="1"/>
    <col min="4" max="5" width="8" style="4" bestFit="1" customWidth="1"/>
    <col min="6" max="6" width="13.875" style="4" customWidth="1"/>
    <col min="7" max="10" width="15.375" style="4" customWidth="1"/>
    <col min="11" max="11" width="19.25" style="4" customWidth="1"/>
    <col min="12" max="16384" width="9" style="4"/>
  </cols>
  <sheetData>
    <row r="1" spans="1:15" ht="19.5" customHeight="1" x14ac:dyDescent="0.15">
      <c r="A1" s="49" t="s">
        <v>33</v>
      </c>
      <c r="B1" s="49"/>
      <c r="C1" s="49"/>
      <c r="D1" s="49"/>
      <c r="E1" s="49"/>
      <c r="F1" s="49"/>
      <c r="G1" s="49"/>
      <c r="H1" s="49"/>
      <c r="I1" s="49"/>
      <c r="J1" s="49"/>
    </row>
    <row r="2" spans="1:15" x14ac:dyDescent="0.15">
      <c r="A2" s="17" t="s">
        <v>40</v>
      </c>
      <c r="G2" s="10"/>
      <c r="H2" s="11"/>
      <c r="I2" s="11"/>
      <c r="J2" s="11"/>
    </row>
    <row r="3" spans="1:15" x14ac:dyDescent="0.15">
      <c r="A3" s="12" t="s">
        <v>58</v>
      </c>
      <c r="H3" s="11"/>
      <c r="I3" s="11"/>
      <c r="J3" s="11"/>
    </row>
    <row r="4" spans="1:15" x14ac:dyDescent="0.15">
      <c r="G4" s="10" t="s">
        <v>29</v>
      </c>
      <c r="H4" s="15"/>
      <c r="I4" s="15"/>
      <c r="J4" s="16"/>
    </row>
    <row r="5" spans="1:15" ht="16.5" customHeight="1" x14ac:dyDescent="0.15">
      <c r="A5" s="3"/>
      <c r="B5" s="3"/>
      <c r="C5" s="3"/>
      <c r="D5" s="3"/>
      <c r="E5" s="3"/>
      <c r="F5" s="3"/>
      <c r="G5" s="3"/>
      <c r="H5" s="3"/>
      <c r="I5" s="3"/>
      <c r="J5" s="3"/>
    </row>
    <row r="6" spans="1:15" s="6" customFormat="1" x14ac:dyDescent="0.15">
      <c r="A6" s="52" t="s">
        <v>30</v>
      </c>
      <c r="B6" s="53"/>
      <c r="C6" s="28" t="s">
        <v>18</v>
      </c>
      <c r="D6" s="28" t="s">
        <v>16</v>
      </c>
      <c r="E6" s="28" t="s">
        <v>34</v>
      </c>
      <c r="F6" s="28" t="s">
        <v>22</v>
      </c>
      <c r="G6" s="28" t="s">
        <v>20</v>
      </c>
      <c r="H6" s="28" t="s">
        <v>19</v>
      </c>
      <c r="I6" s="28" t="s">
        <v>23</v>
      </c>
      <c r="J6" s="28" t="s">
        <v>21</v>
      </c>
      <c r="K6" s="5"/>
      <c r="L6" s="5"/>
      <c r="M6" s="5"/>
      <c r="N6" s="5"/>
      <c r="O6" s="5"/>
    </row>
    <row r="7" spans="1:15" ht="16.5" customHeight="1" x14ac:dyDescent="0.15">
      <c r="A7" s="29"/>
      <c r="B7" s="30"/>
      <c r="C7" s="31" t="s">
        <v>15</v>
      </c>
      <c r="D7" s="31" t="s">
        <v>12</v>
      </c>
      <c r="E7" s="31" t="s">
        <v>35</v>
      </c>
      <c r="F7" s="31" t="s">
        <v>14</v>
      </c>
      <c r="G7" s="31" t="s">
        <v>37</v>
      </c>
      <c r="H7" s="31" t="s">
        <v>13</v>
      </c>
      <c r="I7" s="31" t="s">
        <v>14</v>
      </c>
      <c r="J7" s="31" t="s">
        <v>14</v>
      </c>
      <c r="K7" s="7"/>
      <c r="L7" s="7"/>
      <c r="M7" s="7"/>
      <c r="N7" s="7"/>
      <c r="O7" s="7"/>
    </row>
    <row r="8" spans="1:15" ht="16.5" customHeight="1" x14ac:dyDescent="0.15">
      <c r="A8" s="32"/>
      <c r="B8" s="33"/>
      <c r="C8" s="31" t="s">
        <v>24</v>
      </c>
      <c r="D8" s="31" t="s">
        <v>25</v>
      </c>
      <c r="E8" s="31" t="s">
        <v>26</v>
      </c>
      <c r="F8" s="31" t="s">
        <v>36</v>
      </c>
      <c r="G8" s="31" t="s">
        <v>27</v>
      </c>
      <c r="H8" s="31" t="s">
        <v>28</v>
      </c>
      <c r="I8" s="31" t="s">
        <v>38</v>
      </c>
      <c r="J8" s="31" t="s">
        <v>39</v>
      </c>
      <c r="K8" s="8"/>
      <c r="L8" s="7"/>
      <c r="M8" s="7"/>
      <c r="N8" s="7"/>
      <c r="O8" s="7"/>
    </row>
    <row r="9" spans="1:15" ht="20.25" customHeight="1" x14ac:dyDescent="0.15">
      <c r="A9" s="34" t="s">
        <v>0</v>
      </c>
      <c r="B9" s="35" t="s">
        <v>31</v>
      </c>
      <c r="C9" s="18"/>
      <c r="D9" s="37">
        <v>171</v>
      </c>
      <c r="E9" s="38">
        <v>0.88</v>
      </c>
      <c r="F9" s="19">
        <f t="shared" ref="F9:F20" si="0">ROUNDDOWN(C9*D9*E9,2)</f>
        <v>0</v>
      </c>
      <c r="G9" s="20"/>
      <c r="H9" s="37">
        <v>31285</v>
      </c>
      <c r="I9" s="21">
        <f t="shared" ref="I9:I20" si="1">ROUNDDOWN(H9*G9,2)</f>
        <v>0</v>
      </c>
      <c r="J9" s="22">
        <f t="shared" ref="J9:J20" si="2">INT(F9+I9)</f>
        <v>0</v>
      </c>
      <c r="K9" s="9"/>
      <c r="L9" s="9"/>
      <c r="M9" s="9"/>
      <c r="N9" s="9"/>
      <c r="O9" s="9"/>
    </row>
    <row r="10" spans="1:15" ht="20.25" customHeight="1" x14ac:dyDescent="0.15">
      <c r="A10" s="36" t="s">
        <v>1</v>
      </c>
      <c r="B10" s="35" t="s">
        <v>31</v>
      </c>
      <c r="C10" s="18">
        <f>C9</f>
        <v>0</v>
      </c>
      <c r="D10" s="37">
        <v>171</v>
      </c>
      <c r="E10" s="38">
        <v>0.88</v>
      </c>
      <c r="F10" s="19">
        <f t="shared" si="0"/>
        <v>0</v>
      </c>
      <c r="G10" s="20">
        <f>G9</f>
        <v>0</v>
      </c>
      <c r="H10" s="41">
        <v>24720</v>
      </c>
      <c r="I10" s="21">
        <f t="shared" si="1"/>
        <v>0</v>
      </c>
      <c r="J10" s="22">
        <f t="shared" si="2"/>
        <v>0</v>
      </c>
      <c r="K10" s="9"/>
      <c r="L10" s="9"/>
      <c r="M10" s="9"/>
      <c r="N10" s="9"/>
      <c r="O10" s="9"/>
    </row>
    <row r="11" spans="1:15" ht="20.25" customHeight="1" x14ac:dyDescent="0.15">
      <c r="A11" s="36" t="s">
        <v>2</v>
      </c>
      <c r="B11" s="35" t="s">
        <v>31</v>
      </c>
      <c r="C11" s="18">
        <f>C9</f>
        <v>0</v>
      </c>
      <c r="D11" s="37">
        <v>171</v>
      </c>
      <c r="E11" s="38">
        <v>0.88</v>
      </c>
      <c r="F11" s="19">
        <f t="shared" si="0"/>
        <v>0</v>
      </c>
      <c r="G11" s="20">
        <f>G9</f>
        <v>0</v>
      </c>
      <c r="H11" s="41">
        <v>26218</v>
      </c>
      <c r="I11" s="21">
        <f t="shared" si="1"/>
        <v>0</v>
      </c>
      <c r="J11" s="22">
        <f t="shared" si="2"/>
        <v>0</v>
      </c>
      <c r="K11" s="9"/>
      <c r="L11" s="9"/>
      <c r="M11" s="9"/>
      <c r="N11" s="9"/>
      <c r="O11" s="9"/>
    </row>
    <row r="12" spans="1:15" ht="20.25" customHeight="1" x14ac:dyDescent="0.15">
      <c r="A12" s="36" t="s">
        <v>3</v>
      </c>
      <c r="B12" s="35" t="s">
        <v>32</v>
      </c>
      <c r="C12" s="23">
        <f>C9</f>
        <v>0</v>
      </c>
      <c r="D12" s="37">
        <v>171</v>
      </c>
      <c r="E12" s="38">
        <v>0.88</v>
      </c>
      <c r="F12" s="19">
        <f t="shared" si="0"/>
        <v>0</v>
      </c>
      <c r="G12" s="24"/>
      <c r="H12" s="41">
        <v>32642</v>
      </c>
      <c r="I12" s="21">
        <f t="shared" si="1"/>
        <v>0</v>
      </c>
      <c r="J12" s="22">
        <f t="shared" si="2"/>
        <v>0</v>
      </c>
      <c r="K12" s="9"/>
      <c r="L12" s="9"/>
      <c r="M12" s="9"/>
      <c r="N12" s="9"/>
      <c r="O12" s="9"/>
    </row>
    <row r="13" spans="1:15" ht="20.25" customHeight="1" x14ac:dyDescent="0.15">
      <c r="A13" s="36" t="s">
        <v>4</v>
      </c>
      <c r="B13" s="35" t="s">
        <v>32</v>
      </c>
      <c r="C13" s="23">
        <f>C9</f>
        <v>0</v>
      </c>
      <c r="D13" s="37">
        <v>171</v>
      </c>
      <c r="E13" s="38">
        <v>0.88</v>
      </c>
      <c r="F13" s="19">
        <f t="shared" si="0"/>
        <v>0</v>
      </c>
      <c r="G13" s="24">
        <f>G12</f>
        <v>0</v>
      </c>
      <c r="H13" s="41">
        <v>38582</v>
      </c>
      <c r="I13" s="21">
        <f t="shared" si="1"/>
        <v>0</v>
      </c>
      <c r="J13" s="22">
        <f t="shared" si="2"/>
        <v>0</v>
      </c>
      <c r="K13" s="9"/>
      <c r="L13" s="9"/>
      <c r="M13" s="9"/>
      <c r="N13" s="9"/>
      <c r="O13" s="9"/>
    </row>
    <row r="14" spans="1:15" ht="20.25" customHeight="1" x14ac:dyDescent="0.15">
      <c r="A14" s="36" t="s">
        <v>5</v>
      </c>
      <c r="B14" s="35" t="s">
        <v>32</v>
      </c>
      <c r="C14" s="23">
        <f>C9</f>
        <v>0</v>
      </c>
      <c r="D14" s="37">
        <v>171</v>
      </c>
      <c r="E14" s="38">
        <v>0.88</v>
      </c>
      <c r="F14" s="19">
        <f t="shared" si="0"/>
        <v>0</v>
      </c>
      <c r="G14" s="24">
        <f>G12</f>
        <v>0</v>
      </c>
      <c r="H14" s="41">
        <v>29701</v>
      </c>
      <c r="I14" s="21">
        <f t="shared" si="1"/>
        <v>0</v>
      </c>
      <c r="J14" s="22">
        <f t="shared" si="2"/>
        <v>0</v>
      </c>
      <c r="K14" s="9"/>
      <c r="L14" s="9"/>
      <c r="M14" s="9"/>
      <c r="N14" s="9"/>
      <c r="O14" s="9"/>
    </row>
    <row r="15" spans="1:15" ht="20.25" customHeight="1" x14ac:dyDescent="0.15">
      <c r="A15" s="36" t="s">
        <v>6</v>
      </c>
      <c r="B15" s="35" t="s">
        <v>31</v>
      </c>
      <c r="C15" s="18">
        <f>C9</f>
        <v>0</v>
      </c>
      <c r="D15" s="37">
        <v>171</v>
      </c>
      <c r="E15" s="38">
        <v>0.88</v>
      </c>
      <c r="F15" s="19">
        <f t="shared" si="0"/>
        <v>0</v>
      </c>
      <c r="G15" s="20">
        <f>G9</f>
        <v>0</v>
      </c>
      <c r="H15" s="41">
        <v>25029</v>
      </c>
      <c r="I15" s="21">
        <f t="shared" si="1"/>
        <v>0</v>
      </c>
      <c r="J15" s="22">
        <f t="shared" si="2"/>
        <v>0</v>
      </c>
      <c r="K15" s="9"/>
      <c r="L15" s="9"/>
      <c r="M15" s="9"/>
      <c r="N15" s="9"/>
      <c r="O15" s="9"/>
    </row>
    <row r="16" spans="1:15" ht="20.25" customHeight="1" x14ac:dyDescent="0.15">
      <c r="A16" s="36" t="s">
        <v>7</v>
      </c>
      <c r="B16" s="35" t="s">
        <v>31</v>
      </c>
      <c r="C16" s="18">
        <f>C9</f>
        <v>0</v>
      </c>
      <c r="D16" s="37">
        <v>171</v>
      </c>
      <c r="E16" s="38">
        <v>0.88</v>
      </c>
      <c r="F16" s="19">
        <f t="shared" si="0"/>
        <v>0</v>
      </c>
      <c r="G16" s="20">
        <f>G9</f>
        <v>0</v>
      </c>
      <c r="H16" s="41">
        <v>29069</v>
      </c>
      <c r="I16" s="21">
        <f t="shared" si="1"/>
        <v>0</v>
      </c>
      <c r="J16" s="22">
        <f t="shared" si="2"/>
        <v>0</v>
      </c>
      <c r="K16" s="9"/>
      <c r="L16" s="9"/>
      <c r="M16" s="9"/>
      <c r="N16" s="9"/>
      <c r="O16" s="9"/>
    </row>
    <row r="17" spans="1:15" ht="20.25" customHeight="1" x14ac:dyDescent="0.15">
      <c r="A17" s="36" t="s">
        <v>8</v>
      </c>
      <c r="B17" s="35" t="s">
        <v>31</v>
      </c>
      <c r="C17" s="18">
        <f>C9</f>
        <v>0</v>
      </c>
      <c r="D17" s="37">
        <v>171</v>
      </c>
      <c r="E17" s="38">
        <v>0.88</v>
      </c>
      <c r="F17" s="19">
        <f t="shared" si="0"/>
        <v>0</v>
      </c>
      <c r="G17" s="20">
        <f>G9</f>
        <v>0</v>
      </c>
      <c r="H17" s="41">
        <v>35651</v>
      </c>
      <c r="I17" s="21">
        <f t="shared" si="1"/>
        <v>0</v>
      </c>
      <c r="J17" s="22">
        <f t="shared" si="2"/>
        <v>0</v>
      </c>
      <c r="K17" s="9"/>
      <c r="L17" s="9"/>
      <c r="M17" s="9"/>
      <c r="N17" s="9"/>
      <c r="O17" s="9"/>
    </row>
    <row r="18" spans="1:15" ht="20.25" customHeight="1" x14ac:dyDescent="0.15">
      <c r="A18" s="36" t="s">
        <v>9</v>
      </c>
      <c r="B18" s="35" t="s">
        <v>31</v>
      </c>
      <c r="C18" s="18">
        <f>C9</f>
        <v>0</v>
      </c>
      <c r="D18" s="37">
        <v>171</v>
      </c>
      <c r="E18" s="38">
        <v>0.88</v>
      </c>
      <c r="F18" s="19">
        <f t="shared" si="0"/>
        <v>0</v>
      </c>
      <c r="G18" s="20">
        <f>G9</f>
        <v>0</v>
      </c>
      <c r="H18" s="41">
        <v>39952</v>
      </c>
      <c r="I18" s="21">
        <f t="shared" si="1"/>
        <v>0</v>
      </c>
      <c r="J18" s="22">
        <f t="shared" si="2"/>
        <v>0</v>
      </c>
      <c r="K18" s="9"/>
      <c r="L18" s="9"/>
      <c r="M18" s="9"/>
      <c r="N18" s="9"/>
      <c r="O18" s="9"/>
    </row>
    <row r="19" spans="1:15" ht="20.25" customHeight="1" x14ac:dyDescent="0.15">
      <c r="A19" s="36" t="s">
        <v>10</v>
      </c>
      <c r="B19" s="35" t="s">
        <v>31</v>
      </c>
      <c r="C19" s="18">
        <f>C9</f>
        <v>0</v>
      </c>
      <c r="D19" s="37">
        <v>171</v>
      </c>
      <c r="E19" s="38">
        <v>0.88</v>
      </c>
      <c r="F19" s="19">
        <f t="shared" si="0"/>
        <v>0</v>
      </c>
      <c r="G19" s="20">
        <f>G9</f>
        <v>0</v>
      </c>
      <c r="H19" s="41">
        <v>38961.000000000007</v>
      </c>
      <c r="I19" s="21">
        <f t="shared" si="1"/>
        <v>0</v>
      </c>
      <c r="J19" s="22">
        <f t="shared" si="2"/>
        <v>0</v>
      </c>
      <c r="K19" s="9"/>
      <c r="L19" s="9"/>
      <c r="M19" s="9"/>
      <c r="N19" s="9"/>
      <c r="O19" s="9"/>
    </row>
    <row r="20" spans="1:15" ht="20.25" customHeight="1" thickBot="1" x14ac:dyDescent="0.2">
      <c r="A20" s="36" t="s">
        <v>11</v>
      </c>
      <c r="B20" s="35" t="s">
        <v>31</v>
      </c>
      <c r="C20" s="18">
        <f>C9</f>
        <v>0</v>
      </c>
      <c r="D20" s="37">
        <v>171</v>
      </c>
      <c r="E20" s="38">
        <v>0.88</v>
      </c>
      <c r="F20" s="19">
        <f t="shared" si="0"/>
        <v>0</v>
      </c>
      <c r="G20" s="20">
        <f>G9</f>
        <v>0</v>
      </c>
      <c r="H20" s="41">
        <v>37017</v>
      </c>
      <c r="I20" s="25">
        <f t="shared" si="1"/>
        <v>0</v>
      </c>
      <c r="J20" s="26">
        <f t="shared" si="2"/>
        <v>0</v>
      </c>
      <c r="K20" s="9"/>
      <c r="L20" s="9"/>
      <c r="M20" s="9"/>
      <c r="N20" s="9"/>
      <c r="O20" s="9"/>
    </row>
    <row r="21" spans="1:15" ht="20.25" customHeight="1" thickBot="1" x14ac:dyDescent="0.2">
      <c r="A21" s="1"/>
      <c r="B21" s="2"/>
      <c r="C21" s="2"/>
      <c r="D21" s="2"/>
      <c r="E21" s="2"/>
      <c r="F21" s="2"/>
      <c r="G21" s="13"/>
      <c r="H21" s="2"/>
      <c r="I21" s="39" t="s">
        <v>47</v>
      </c>
      <c r="J21" s="27">
        <f>SUM(J9:J20)</f>
        <v>0</v>
      </c>
    </row>
    <row r="22" spans="1:15" ht="38.25" customHeight="1" thickTop="1" thickBot="1" x14ac:dyDescent="0.2">
      <c r="A22" s="2"/>
      <c r="B22" s="2"/>
      <c r="C22" s="2"/>
      <c r="D22" s="2"/>
      <c r="E22" s="2"/>
      <c r="F22" s="2"/>
      <c r="G22" s="13"/>
      <c r="H22" s="2"/>
      <c r="I22" s="40" t="s">
        <v>49</v>
      </c>
      <c r="J22" s="14">
        <f>J21*2</f>
        <v>0</v>
      </c>
    </row>
    <row r="23" spans="1:15" ht="69" customHeight="1" x14ac:dyDescent="0.15">
      <c r="A23" s="51" t="s">
        <v>48</v>
      </c>
      <c r="B23" s="51"/>
      <c r="C23" s="51"/>
      <c r="D23" s="51"/>
      <c r="E23" s="51"/>
      <c r="F23" s="51"/>
      <c r="G23" s="51"/>
      <c r="H23" s="51"/>
      <c r="I23" s="51"/>
      <c r="J23" s="51"/>
    </row>
    <row r="24" spans="1:15" ht="19.5" customHeight="1" x14ac:dyDescent="0.15">
      <c r="A24" s="49" t="s">
        <v>33</v>
      </c>
      <c r="B24" s="49"/>
      <c r="C24" s="49"/>
      <c r="D24" s="49"/>
      <c r="E24" s="49"/>
      <c r="F24" s="49"/>
      <c r="G24" s="49"/>
      <c r="H24" s="49"/>
      <c r="I24" s="49"/>
      <c r="J24" s="49"/>
    </row>
    <row r="25" spans="1:15" x14ac:dyDescent="0.15">
      <c r="A25" s="17" t="s">
        <v>40</v>
      </c>
      <c r="G25" s="10"/>
      <c r="H25" s="11"/>
      <c r="I25" s="11"/>
      <c r="J25" s="11"/>
    </row>
    <row r="26" spans="1:15" x14ac:dyDescent="0.15">
      <c r="A26" s="12" t="s">
        <v>59</v>
      </c>
      <c r="H26" s="11"/>
      <c r="I26" s="11"/>
      <c r="J26" s="11"/>
    </row>
    <row r="27" spans="1:15" x14ac:dyDescent="0.15">
      <c r="G27" s="10" t="s">
        <v>29</v>
      </c>
      <c r="H27" s="15"/>
      <c r="I27" s="15"/>
      <c r="J27" s="16"/>
    </row>
    <row r="28" spans="1:15" ht="16.5" customHeight="1" x14ac:dyDescent="0.15">
      <c r="A28" s="3"/>
      <c r="B28" s="3"/>
      <c r="C28" s="3"/>
      <c r="D28" s="3"/>
      <c r="E28" s="3"/>
      <c r="F28" s="3"/>
      <c r="G28" s="3"/>
      <c r="H28" s="3"/>
      <c r="I28" s="3"/>
      <c r="J28" s="3"/>
    </row>
    <row r="29" spans="1:15" s="6" customFormat="1" x14ac:dyDescent="0.15">
      <c r="A29" s="52" t="s">
        <v>30</v>
      </c>
      <c r="B29" s="53"/>
      <c r="C29" s="28" t="s">
        <v>18</v>
      </c>
      <c r="D29" s="28" t="s">
        <v>16</v>
      </c>
      <c r="E29" s="28" t="s">
        <v>34</v>
      </c>
      <c r="F29" s="28" t="s">
        <v>22</v>
      </c>
      <c r="G29" s="28" t="s">
        <v>20</v>
      </c>
      <c r="H29" s="28" t="s">
        <v>19</v>
      </c>
      <c r="I29" s="28" t="s">
        <v>23</v>
      </c>
      <c r="J29" s="28" t="s">
        <v>21</v>
      </c>
      <c r="K29" s="5"/>
      <c r="L29" s="5"/>
      <c r="M29" s="5"/>
      <c r="N29" s="5"/>
      <c r="O29" s="5"/>
    </row>
    <row r="30" spans="1:15" ht="16.5" customHeight="1" x14ac:dyDescent="0.15">
      <c r="A30" s="29"/>
      <c r="B30" s="30"/>
      <c r="C30" s="31" t="s">
        <v>15</v>
      </c>
      <c r="D30" s="31" t="s">
        <v>12</v>
      </c>
      <c r="E30" s="31" t="s">
        <v>35</v>
      </c>
      <c r="F30" s="31" t="s">
        <v>14</v>
      </c>
      <c r="G30" s="31" t="s">
        <v>37</v>
      </c>
      <c r="H30" s="31" t="s">
        <v>13</v>
      </c>
      <c r="I30" s="31" t="s">
        <v>14</v>
      </c>
      <c r="J30" s="31" t="s">
        <v>14</v>
      </c>
      <c r="K30" s="7"/>
      <c r="L30" s="7"/>
      <c r="M30" s="7"/>
      <c r="N30" s="7"/>
      <c r="O30" s="7"/>
    </row>
    <row r="31" spans="1:15" ht="16.5" customHeight="1" x14ac:dyDescent="0.15">
      <c r="A31" s="32"/>
      <c r="B31" s="33"/>
      <c r="C31" s="31" t="s">
        <v>24</v>
      </c>
      <c r="D31" s="31" t="s">
        <v>25</v>
      </c>
      <c r="E31" s="31" t="s">
        <v>26</v>
      </c>
      <c r="F31" s="31" t="s">
        <v>36</v>
      </c>
      <c r="G31" s="31" t="s">
        <v>27</v>
      </c>
      <c r="H31" s="31" t="s">
        <v>28</v>
      </c>
      <c r="I31" s="31" t="s">
        <v>38</v>
      </c>
      <c r="J31" s="31" t="s">
        <v>39</v>
      </c>
      <c r="K31" s="8"/>
      <c r="L31" s="7"/>
      <c r="M31" s="7"/>
      <c r="N31" s="7"/>
      <c r="O31" s="7"/>
    </row>
    <row r="32" spans="1:15" ht="20.25" customHeight="1" x14ac:dyDescent="0.15">
      <c r="A32" s="34" t="s">
        <v>0</v>
      </c>
      <c r="B32" s="35" t="s">
        <v>31</v>
      </c>
      <c r="C32" s="18"/>
      <c r="D32" s="37">
        <v>171</v>
      </c>
      <c r="E32" s="38">
        <v>0.88</v>
      </c>
      <c r="F32" s="19">
        <f t="shared" ref="F32:F37" si="3">ROUNDDOWN(C32*D32*E32,2)</f>
        <v>0</v>
      </c>
      <c r="G32" s="20"/>
      <c r="H32" s="37">
        <v>31285</v>
      </c>
      <c r="I32" s="21">
        <f t="shared" ref="I32:I37" si="4">ROUNDDOWN(H32*G32,2)</f>
        <v>0</v>
      </c>
      <c r="J32" s="22">
        <f t="shared" ref="J32:J37" si="5">INT(F32+I32)</f>
        <v>0</v>
      </c>
      <c r="K32" s="9"/>
      <c r="L32" s="9"/>
      <c r="M32" s="9"/>
      <c r="N32" s="9"/>
      <c r="O32" s="9"/>
    </row>
    <row r="33" spans="1:15" ht="20.25" customHeight="1" x14ac:dyDescent="0.15">
      <c r="A33" s="36" t="s">
        <v>1</v>
      </c>
      <c r="B33" s="35" t="s">
        <v>31</v>
      </c>
      <c r="C33" s="18">
        <f>C32</f>
        <v>0</v>
      </c>
      <c r="D33" s="37">
        <v>171</v>
      </c>
      <c r="E33" s="38">
        <v>0.88</v>
      </c>
      <c r="F33" s="19">
        <f t="shared" si="3"/>
        <v>0</v>
      </c>
      <c r="G33" s="20">
        <f>G32</f>
        <v>0</v>
      </c>
      <c r="H33" s="41">
        <v>24720</v>
      </c>
      <c r="I33" s="21">
        <f t="shared" si="4"/>
        <v>0</v>
      </c>
      <c r="J33" s="22">
        <f t="shared" si="5"/>
        <v>0</v>
      </c>
      <c r="K33" s="9"/>
      <c r="L33" s="9"/>
      <c r="M33" s="9"/>
      <c r="N33" s="9"/>
      <c r="O33" s="9"/>
    </row>
    <row r="34" spans="1:15" ht="20.25" customHeight="1" x14ac:dyDescent="0.15">
      <c r="A34" s="36" t="s">
        <v>2</v>
      </c>
      <c r="B34" s="35" t="s">
        <v>31</v>
      </c>
      <c r="C34" s="18">
        <f>C32</f>
        <v>0</v>
      </c>
      <c r="D34" s="37">
        <v>171</v>
      </c>
      <c r="E34" s="38">
        <v>0.88</v>
      </c>
      <c r="F34" s="19">
        <f t="shared" si="3"/>
        <v>0</v>
      </c>
      <c r="G34" s="20">
        <f>G32</f>
        <v>0</v>
      </c>
      <c r="H34" s="41">
        <v>26218</v>
      </c>
      <c r="I34" s="21">
        <f t="shared" si="4"/>
        <v>0</v>
      </c>
      <c r="J34" s="22">
        <f t="shared" si="5"/>
        <v>0</v>
      </c>
      <c r="K34" s="9"/>
      <c r="L34" s="9"/>
      <c r="M34" s="9"/>
      <c r="N34" s="9"/>
      <c r="O34" s="9"/>
    </row>
    <row r="35" spans="1:15" ht="20.25" customHeight="1" x14ac:dyDescent="0.15">
      <c r="A35" s="36" t="s">
        <v>3</v>
      </c>
      <c r="B35" s="35" t="s">
        <v>32</v>
      </c>
      <c r="C35" s="23">
        <f>C32</f>
        <v>0</v>
      </c>
      <c r="D35" s="37">
        <v>171</v>
      </c>
      <c r="E35" s="38">
        <v>0.88</v>
      </c>
      <c r="F35" s="19">
        <f t="shared" si="3"/>
        <v>0</v>
      </c>
      <c r="G35" s="24"/>
      <c r="H35" s="41">
        <v>32642</v>
      </c>
      <c r="I35" s="21">
        <f t="shared" si="4"/>
        <v>0</v>
      </c>
      <c r="J35" s="22">
        <f t="shared" si="5"/>
        <v>0</v>
      </c>
      <c r="K35" s="9"/>
      <c r="L35" s="9"/>
      <c r="M35" s="9"/>
      <c r="N35" s="9"/>
      <c r="O35" s="9"/>
    </row>
    <row r="36" spans="1:15" ht="20.25" customHeight="1" x14ac:dyDescent="0.15">
      <c r="A36" s="36" t="s">
        <v>4</v>
      </c>
      <c r="B36" s="35" t="s">
        <v>32</v>
      </c>
      <c r="C36" s="23">
        <f>C32</f>
        <v>0</v>
      </c>
      <c r="D36" s="37">
        <v>171</v>
      </c>
      <c r="E36" s="38">
        <v>0.88</v>
      </c>
      <c r="F36" s="19">
        <f t="shared" si="3"/>
        <v>0</v>
      </c>
      <c r="G36" s="24">
        <f>G35</f>
        <v>0</v>
      </c>
      <c r="H36" s="41">
        <v>38582</v>
      </c>
      <c r="I36" s="21">
        <f t="shared" si="4"/>
        <v>0</v>
      </c>
      <c r="J36" s="22">
        <f t="shared" si="5"/>
        <v>0</v>
      </c>
      <c r="K36" s="9"/>
      <c r="L36" s="9"/>
      <c r="M36" s="9"/>
      <c r="N36" s="9"/>
      <c r="O36" s="9"/>
    </row>
    <row r="37" spans="1:15" ht="20.25" customHeight="1" thickBot="1" x14ac:dyDescent="0.2">
      <c r="A37" s="36" t="s">
        <v>5</v>
      </c>
      <c r="B37" s="35" t="s">
        <v>32</v>
      </c>
      <c r="C37" s="23">
        <f>C32</f>
        <v>0</v>
      </c>
      <c r="D37" s="37">
        <v>171</v>
      </c>
      <c r="E37" s="38">
        <v>0.88</v>
      </c>
      <c r="F37" s="19">
        <f t="shared" si="3"/>
        <v>0</v>
      </c>
      <c r="G37" s="24">
        <f>G35</f>
        <v>0</v>
      </c>
      <c r="H37" s="41">
        <v>29701</v>
      </c>
      <c r="I37" s="21">
        <f t="shared" si="4"/>
        <v>0</v>
      </c>
      <c r="J37" s="22">
        <f t="shared" si="5"/>
        <v>0</v>
      </c>
      <c r="K37" s="9"/>
      <c r="L37" s="9"/>
      <c r="M37" s="9"/>
      <c r="N37" s="9"/>
      <c r="O37" s="9"/>
    </row>
    <row r="38" spans="1:15" ht="20.25" customHeight="1" thickBot="1" x14ac:dyDescent="0.2">
      <c r="A38" s="1"/>
      <c r="B38" s="2"/>
      <c r="C38" s="2"/>
      <c r="D38" s="2"/>
      <c r="E38" s="2"/>
      <c r="F38" s="2"/>
      <c r="G38" s="13"/>
      <c r="H38" s="2"/>
      <c r="I38" s="39" t="s">
        <v>51</v>
      </c>
      <c r="J38" s="27">
        <f>SUM(J32:J37)</f>
        <v>0</v>
      </c>
    </row>
    <row r="39" spans="1:15" ht="38.25" customHeight="1" thickTop="1" thickBot="1" x14ac:dyDescent="0.2">
      <c r="A39" s="2"/>
      <c r="B39" s="2"/>
      <c r="C39" s="2"/>
      <c r="D39" s="2"/>
      <c r="E39" s="2"/>
      <c r="F39" s="2"/>
      <c r="G39" s="13"/>
      <c r="H39" s="2"/>
      <c r="I39" s="40" t="s">
        <v>52</v>
      </c>
      <c r="J39" s="14">
        <f>J22+J38</f>
        <v>0</v>
      </c>
    </row>
    <row r="40" spans="1:15" ht="69" customHeight="1" x14ac:dyDescent="0.15">
      <c r="A40" s="51" t="s">
        <v>48</v>
      </c>
      <c r="B40" s="51"/>
      <c r="C40" s="51"/>
      <c r="D40" s="51"/>
      <c r="E40" s="51"/>
      <c r="F40" s="51"/>
      <c r="G40" s="51"/>
      <c r="H40" s="51"/>
      <c r="I40" s="51"/>
      <c r="J40" s="51"/>
    </row>
    <row r="41" spans="1:15" x14ac:dyDescent="0.15">
      <c r="C41" s="12"/>
      <c r="D41" s="12"/>
      <c r="E41" s="12"/>
      <c r="F41" s="12"/>
      <c r="G41" s="12"/>
      <c r="H41" s="12"/>
      <c r="I41" s="12"/>
      <c r="J41" s="12"/>
    </row>
  </sheetData>
  <mergeCells count="6">
    <mergeCell ref="A40:J40"/>
    <mergeCell ref="A1:J1"/>
    <mergeCell ref="A6:B6"/>
    <mergeCell ref="A23:J23"/>
    <mergeCell ref="A24:J24"/>
    <mergeCell ref="A29:B29"/>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rowBreaks count="1" manualBreakCount="1">
    <brk id="2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Zeros="0" view="pageBreakPreview" topLeftCell="A22" zoomScaleNormal="100" zoomScaleSheetLayoutView="100" workbookViewId="0">
      <selection activeCell="C30" sqref="C30"/>
    </sheetView>
  </sheetViews>
  <sheetFormatPr defaultColWidth="9" defaultRowHeight="12" x14ac:dyDescent="0.15"/>
  <cols>
    <col min="1" max="1" width="6.25" style="10" customWidth="1"/>
    <col min="2" max="2" width="8.125" style="10" customWidth="1"/>
    <col min="3" max="3" width="13.875" style="4" customWidth="1"/>
    <col min="4" max="5" width="8" style="4" bestFit="1" customWidth="1"/>
    <col min="6" max="6" width="13.875" style="4" customWidth="1"/>
    <col min="7" max="10" width="15.375" style="4" customWidth="1"/>
    <col min="11" max="11" width="19.25" style="4" customWidth="1"/>
    <col min="12" max="16384" width="9" style="4"/>
  </cols>
  <sheetData>
    <row r="1" spans="1:15" ht="19.5" customHeight="1" x14ac:dyDescent="0.15">
      <c r="A1" s="49" t="s">
        <v>33</v>
      </c>
      <c r="B1" s="49"/>
      <c r="C1" s="49"/>
      <c r="D1" s="49"/>
      <c r="E1" s="49"/>
      <c r="F1" s="49"/>
      <c r="G1" s="49"/>
      <c r="H1" s="49"/>
      <c r="I1" s="49"/>
      <c r="J1" s="49"/>
    </row>
    <row r="2" spans="1:15" x14ac:dyDescent="0.15">
      <c r="A2" s="17" t="s">
        <v>41</v>
      </c>
      <c r="G2" s="10"/>
      <c r="H2" s="11"/>
      <c r="I2" s="11"/>
      <c r="J2" s="11"/>
    </row>
    <row r="3" spans="1:15" x14ac:dyDescent="0.15">
      <c r="A3" s="12" t="s">
        <v>58</v>
      </c>
      <c r="H3" s="11"/>
      <c r="I3" s="11"/>
      <c r="J3" s="11"/>
    </row>
    <row r="4" spans="1:15" x14ac:dyDescent="0.15">
      <c r="G4" s="10" t="s">
        <v>29</v>
      </c>
      <c r="H4" s="15"/>
      <c r="I4" s="15"/>
      <c r="J4" s="16"/>
    </row>
    <row r="5" spans="1:15" ht="16.5" customHeight="1" x14ac:dyDescent="0.15">
      <c r="A5" s="3"/>
      <c r="B5" s="3"/>
      <c r="C5" s="3"/>
      <c r="D5" s="3"/>
      <c r="E5" s="3"/>
      <c r="F5" s="3"/>
      <c r="G5" s="3"/>
      <c r="H5" s="3"/>
      <c r="I5" s="3"/>
      <c r="J5" s="3"/>
    </row>
    <row r="6" spans="1:15" s="6" customFormat="1" x14ac:dyDescent="0.15">
      <c r="A6" s="52" t="s">
        <v>30</v>
      </c>
      <c r="B6" s="53"/>
      <c r="C6" s="28" t="s">
        <v>18</v>
      </c>
      <c r="D6" s="28" t="s">
        <v>16</v>
      </c>
      <c r="E6" s="28" t="s">
        <v>34</v>
      </c>
      <c r="F6" s="28" t="s">
        <v>22</v>
      </c>
      <c r="G6" s="28" t="s">
        <v>20</v>
      </c>
      <c r="H6" s="28" t="s">
        <v>19</v>
      </c>
      <c r="I6" s="28" t="s">
        <v>23</v>
      </c>
      <c r="J6" s="28" t="s">
        <v>21</v>
      </c>
      <c r="K6" s="5"/>
      <c r="L6" s="5"/>
      <c r="M6" s="5"/>
      <c r="N6" s="5"/>
      <c r="O6" s="5"/>
    </row>
    <row r="7" spans="1:15" ht="16.5" customHeight="1" x14ac:dyDescent="0.15">
      <c r="A7" s="29"/>
      <c r="B7" s="30"/>
      <c r="C7" s="31" t="s">
        <v>15</v>
      </c>
      <c r="D7" s="31" t="s">
        <v>12</v>
      </c>
      <c r="E7" s="31" t="s">
        <v>35</v>
      </c>
      <c r="F7" s="31" t="s">
        <v>14</v>
      </c>
      <c r="G7" s="31" t="s">
        <v>37</v>
      </c>
      <c r="H7" s="31" t="s">
        <v>13</v>
      </c>
      <c r="I7" s="31" t="s">
        <v>14</v>
      </c>
      <c r="J7" s="31" t="s">
        <v>14</v>
      </c>
      <c r="K7" s="7"/>
      <c r="L7" s="7"/>
      <c r="M7" s="7"/>
      <c r="N7" s="7"/>
      <c r="O7" s="7"/>
    </row>
    <row r="8" spans="1:15" ht="16.5" customHeight="1" x14ac:dyDescent="0.15">
      <c r="A8" s="32"/>
      <c r="B8" s="33"/>
      <c r="C8" s="31" t="s">
        <v>24</v>
      </c>
      <c r="D8" s="31" t="s">
        <v>25</v>
      </c>
      <c r="E8" s="31" t="s">
        <v>26</v>
      </c>
      <c r="F8" s="31" t="s">
        <v>36</v>
      </c>
      <c r="G8" s="31" t="s">
        <v>27</v>
      </c>
      <c r="H8" s="31" t="s">
        <v>28</v>
      </c>
      <c r="I8" s="31" t="s">
        <v>38</v>
      </c>
      <c r="J8" s="31" t="s">
        <v>39</v>
      </c>
      <c r="K8" s="8"/>
      <c r="L8" s="7"/>
      <c r="M8" s="7"/>
      <c r="N8" s="7"/>
      <c r="O8" s="7"/>
    </row>
    <row r="9" spans="1:15" ht="20.25" customHeight="1" x14ac:dyDescent="0.15">
      <c r="A9" s="34" t="s">
        <v>0</v>
      </c>
      <c r="B9" s="35" t="s">
        <v>31</v>
      </c>
      <c r="C9" s="18"/>
      <c r="D9" s="37">
        <v>111</v>
      </c>
      <c r="E9" s="38">
        <v>0.85</v>
      </c>
      <c r="F9" s="19">
        <f t="shared" ref="F9:F20" si="0">ROUNDDOWN(C9*D9*E9,2)</f>
        <v>0</v>
      </c>
      <c r="G9" s="20"/>
      <c r="H9" s="37">
        <v>17913</v>
      </c>
      <c r="I9" s="21">
        <f t="shared" ref="I9:I20" si="1">ROUNDDOWN(H9*G9,2)</f>
        <v>0</v>
      </c>
      <c r="J9" s="22">
        <f t="shared" ref="J9:J20" si="2">INT(F9+I9)</f>
        <v>0</v>
      </c>
      <c r="K9" s="9"/>
      <c r="L9" s="9"/>
      <c r="M9" s="9"/>
      <c r="N9" s="9"/>
      <c r="O9" s="9"/>
    </row>
    <row r="10" spans="1:15" ht="20.25" customHeight="1" x14ac:dyDescent="0.15">
      <c r="A10" s="36" t="s">
        <v>1</v>
      </c>
      <c r="B10" s="35" t="s">
        <v>31</v>
      </c>
      <c r="C10" s="18">
        <f>C9</f>
        <v>0</v>
      </c>
      <c r="D10" s="37">
        <v>111</v>
      </c>
      <c r="E10" s="38">
        <v>0.85</v>
      </c>
      <c r="F10" s="19">
        <f t="shared" si="0"/>
        <v>0</v>
      </c>
      <c r="G10" s="20">
        <f>G9</f>
        <v>0</v>
      </c>
      <c r="H10" s="41">
        <v>14053</v>
      </c>
      <c r="I10" s="21">
        <f t="shared" si="1"/>
        <v>0</v>
      </c>
      <c r="J10" s="22">
        <f t="shared" si="2"/>
        <v>0</v>
      </c>
      <c r="K10" s="9"/>
      <c r="L10" s="9"/>
      <c r="M10" s="9"/>
      <c r="N10" s="9"/>
      <c r="O10" s="9"/>
    </row>
    <row r="11" spans="1:15" ht="20.25" customHeight="1" x14ac:dyDescent="0.15">
      <c r="A11" s="36" t="s">
        <v>2</v>
      </c>
      <c r="B11" s="35" t="s">
        <v>31</v>
      </c>
      <c r="C11" s="18">
        <f>C9</f>
        <v>0</v>
      </c>
      <c r="D11" s="37">
        <v>111</v>
      </c>
      <c r="E11" s="38">
        <v>0.85</v>
      </c>
      <c r="F11" s="19">
        <f t="shared" si="0"/>
        <v>0</v>
      </c>
      <c r="G11" s="20">
        <f>G9</f>
        <v>0</v>
      </c>
      <c r="H11" s="41">
        <v>14018</v>
      </c>
      <c r="I11" s="21">
        <f t="shared" si="1"/>
        <v>0</v>
      </c>
      <c r="J11" s="22">
        <f t="shared" si="2"/>
        <v>0</v>
      </c>
      <c r="K11" s="9"/>
      <c r="L11" s="9"/>
      <c r="M11" s="9"/>
      <c r="N11" s="9"/>
      <c r="O11" s="9"/>
    </row>
    <row r="12" spans="1:15" ht="20.25" customHeight="1" x14ac:dyDescent="0.15">
      <c r="A12" s="36" t="s">
        <v>3</v>
      </c>
      <c r="B12" s="35" t="s">
        <v>32</v>
      </c>
      <c r="C12" s="23">
        <f>C9</f>
        <v>0</v>
      </c>
      <c r="D12" s="37">
        <v>111</v>
      </c>
      <c r="E12" s="38">
        <v>0.85</v>
      </c>
      <c r="F12" s="19">
        <f t="shared" si="0"/>
        <v>0</v>
      </c>
      <c r="G12" s="24"/>
      <c r="H12" s="41">
        <v>16343</v>
      </c>
      <c r="I12" s="21">
        <f t="shared" si="1"/>
        <v>0</v>
      </c>
      <c r="J12" s="22">
        <f t="shared" si="2"/>
        <v>0</v>
      </c>
      <c r="K12" s="9"/>
      <c r="L12" s="9"/>
      <c r="M12" s="9"/>
      <c r="N12" s="9"/>
      <c r="O12" s="9"/>
    </row>
    <row r="13" spans="1:15" ht="20.25" customHeight="1" x14ac:dyDescent="0.15">
      <c r="A13" s="36" t="s">
        <v>4</v>
      </c>
      <c r="B13" s="35" t="s">
        <v>32</v>
      </c>
      <c r="C13" s="23">
        <f>C9</f>
        <v>0</v>
      </c>
      <c r="D13" s="37">
        <v>111</v>
      </c>
      <c r="E13" s="38">
        <v>0.85</v>
      </c>
      <c r="F13" s="19">
        <f t="shared" si="0"/>
        <v>0</v>
      </c>
      <c r="G13" s="24">
        <f>G12</f>
        <v>0</v>
      </c>
      <c r="H13" s="41">
        <v>18831</v>
      </c>
      <c r="I13" s="21">
        <f t="shared" si="1"/>
        <v>0</v>
      </c>
      <c r="J13" s="22">
        <f t="shared" si="2"/>
        <v>0</v>
      </c>
      <c r="K13" s="9"/>
      <c r="L13" s="9"/>
      <c r="M13" s="9"/>
      <c r="N13" s="9"/>
      <c r="O13" s="9"/>
    </row>
    <row r="14" spans="1:15" ht="20.25" customHeight="1" x14ac:dyDescent="0.15">
      <c r="A14" s="36" t="s">
        <v>5</v>
      </c>
      <c r="B14" s="35" t="s">
        <v>32</v>
      </c>
      <c r="C14" s="23">
        <f>C9</f>
        <v>0</v>
      </c>
      <c r="D14" s="37">
        <v>111</v>
      </c>
      <c r="E14" s="38">
        <v>0.85</v>
      </c>
      <c r="F14" s="19">
        <f t="shared" si="0"/>
        <v>0</v>
      </c>
      <c r="G14" s="24">
        <f>G12</f>
        <v>0</v>
      </c>
      <c r="H14" s="41">
        <v>15569</v>
      </c>
      <c r="I14" s="21">
        <f t="shared" si="1"/>
        <v>0</v>
      </c>
      <c r="J14" s="22">
        <f t="shared" si="2"/>
        <v>0</v>
      </c>
      <c r="K14" s="9"/>
      <c r="L14" s="9"/>
      <c r="M14" s="9"/>
      <c r="N14" s="9"/>
      <c r="O14" s="9"/>
    </row>
    <row r="15" spans="1:15" ht="20.25" customHeight="1" x14ac:dyDescent="0.15">
      <c r="A15" s="36" t="s">
        <v>6</v>
      </c>
      <c r="B15" s="35" t="s">
        <v>31</v>
      </c>
      <c r="C15" s="18">
        <f>C9</f>
        <v>0</v>
      </c>
      <c r="D15" s="37">
        <v>111</v>
      </c>
      <c r="E15" s="38">
        <v>0.85</v>
      </c>
      <c r="F15" s="19">
        <f t="shared" si="0"/>
        <v>0</v>
      </c>
      <c r="G15" s="20">
        <f>G9</f>
        <v>0</v>
      </c>
      <c r="H15" s="41">
        <v>14629</v>
      </c>
      <c r="I15" s="21">
        <f t="shared" si="1"/>
        <v>0</v>
      </c>
      <c r="J15" s="22">
        <f t="shared" si="2"/>
        <v>0</v>
      </c>
      <c r="K15" s="9"/>
      <c r="L15" s="9"/>
      <c r="M15" s="9"/>
      <c r="N15" s="9"/>
      <c r="O15" s="9"/>
    </row>
    <row r="16" spans="1:15" ht="20.25" customHeight="1" x14ac:dyDescent="0.15">
      <c r="A16" s="36" t="s">
        <v>7</v>
      </c>
      <c r="B16" s="35" t="s">
        <v>31</v>
      </c>
      <c r="C16" s="18">
        <f>C9</f>
        <v>0</v>
      </c>
      <c r="D16" s="37">
        <v>111</v>
      </c>
      <c r="E16" s="38">
        <v>0.85</v>
      </c>
      <c r="F16" s="19">
        <f t="shared" si="0"/>
        <v>0</v>
      </c>
      <c r="G16" s="20">
        <f>G9</f>
        <v>0</v>
      </c>
      <c r="H16" s="41">
        <v>17049</v>
      </c>
      <c r="I16" s="21">
        <f t="shared" si="1"/>
        <v>0</v>
      </c>
      <c r="J16" s="22">
        <f t="shared" si="2"/>
        <v>0</v>
      </c>
      <c r="K16" s="9"/>
      <c r="L16" s="9"/>
      <c r="M16" s="9"/>
      <c r="N16" s="9"/>
      <c r="O16" s="9"/>
    </row>
    <row r="17" spans="1:15" ht="20.25" customHeight="1" x14ac:dyDescent="0.15">
      <c r="A17" s="36" t="s">
        <v>8</v>
      </c>
      <c r="B17" s="35" t="s">
        <v>31</v>
      </c>
      <c r="C17" s="18">
        <f>C9</f>
        <v>0</v>
      </c>
      <c r="D17" s="37">
        <v>111</v>
      </c>
      <c r="E17" s="38">
        <v>0.85</v>
      </c>
      <c r="F17" s="19">
        <f t="shared" si="0"/>
        <v>0</v>
      </c>
      <c r="G17" s="20">
        <f>G9</f>
        <v>0</v>
      </c>
      <c r="H17" s="41">
        <v>21413</v>
      </c>
      <c r="I17" s="21">
        <f t="shared" si="1"/>
        <v>0</v>
      </c>
      <c r="J17" s="22">
        <f t="shared" si="2"/>
        <v>0</v>
      </c>
      <c r="K17" s="9"/>
      <c r="L17" s="9"/>
      <c r="M17" s="9"/>
      <c r="N17" s="9"/>
      <c r="O17" s="9"/>
    </row>
    <row r="18" spans="1:15" ht="20.25" customHeight="1" x14ac:dyDescent="0.15">
      <c r="A18" s="36" t="s">
        <v>9</v>
      </c>
      <c r="B18" s="35" t="s">
        <v>31</v>
      </c>
      <c r="C18" s="18">
        <f>C9</f>
        <v>0</v>
      </c>
      <c r="D18" s="37">
        <v>111</v>
      </c>
      <c r="E18" s="38">
        <v>0.85</v>
      </c>
      <c r="F18" s="19">
        <f t="shared" si="0"/>
        <v>0</v>
      </c>
      <c r="G18" s="20">
        <f>G9</f>
        <v>0</v>
      </c>
      <c r="H18" s="41">
        <v>23868</v>
      </c>
      <c r="I18" s="21">
        <f t="shared" si="1"/>
        <v>0</v>
      </c>
      <c r="J18" s="22">
        <f t="shared" si="2"/>
        <v>0</v>
      </c>
      <c r="K18" s="9"/>
      <c r="L18" s="9"/>
      <c r="M18" s="9"/>
      <c r="N18" s="9"/>
      <c r="O18" s="9"/>
    </row>
    <row r="19" spans="1:15" ht="20.25" customHeight="1" x14ac:dyDescent="0.15">
      <c r="A19" s="36" t="s">
        <v>10</v>
      </c>
      <c r="B19" s="35" t="s">
        <v>31</v>
      </c>
      <c r="C19" s="18">
        <f>C9</f>
        <v>0</v>
      </c>
      <c r="D19" s="37">
        <v>111</v>
      </c>
      <c r="E19" s="38">
        <v>0.85</v>
      </c>
      <c r="F19" s="19">
        <f t="shared" si="0"/>
        <v>0</v>
      </c>
      <c r="G19" s="20">
        <f>G9</f>
        <v>0</v>
      </c>
      <c r="H19" s="41">
        <v>22196.000000000015</v>
      </c>
      <c r="I19" s="21">
        <f t="shared" si="1"/>
        <v>0</v>
      </c>
      <c r="J19" s="22">
        <f t="shared" si="2"/>
        <v>0</v>
      </c>
      <c r="K19" s="9"/>
      <c r="L19" s="9"/>
      <c r="M19" s="9"/>
      <c r="N19" s="9"/>
      <c r="O19" s="9"/>
    </row>
    <row r="20" spans="1:15" ht="20.25" customHeight="1" thickBot="1" x14ac:dyDescent="0.2">
      <c r="A20" s="36" t="s">
        <v>11</v>
      </c>
      <c r="B20" s="35" t="s">
        <v>31</v>
      </c>
      <c r="C20" s="18">
        <f>C9</f>
        <v>0</v>
      </c>
      <c r="D20" s="37">
        <v>111</v>
      </c>
      <c r="E20" s="38">
        <v>0.85</v>
      </c>
      <c r="F20" s="19">
        <f t="shared" si="0"/>
        <v>0</v>
      </c>
      <c r="G20" s="20">
        <f>G9</f>
        <v>0</v>
      </c>
      <c r="H20" s="41">
        <v>20109</v>
      </c>
      <c r="I20" s="25">
        <f t="shared" si="1"/>
        <v>0</v>
      </c>
      <c r="J20" s="26">
        <f t="shared" si="2"/>
        <v>0</v>
      </c>
      <c r="K20" s="9"/>
      <c r="L20" s="9"/>
      <c r="M20" s="9"/>
      <c r="N20" s="9"/>
      <c r="O20" s="9"/>
    </row>
    <row r="21" spans="1:15" ht="20.25" customHeight="1" thickBot="1" x14ac:dyDescent="0.2">
      <c r="A21" s="1"/>
      <c r="B21" s="2"/>
      <c r="C21" s="2"/>
      <c r="D21" s="2"/>
      <c r="E21" s="2"/>
      <c r="F21" s="2"/>
      <c r="G21" s="13"/>
      <c r="H21" s="42"/>
      <c r="I21" s="39" t="s">
        <v>47</v>
      </c>
      <c r="J21" s="27">
        <f>SUM(J9:J20)</f>
        <v>0</v>
      </c>
    </row>
    <row r="22" spans="1:15" ht="38.25" customHeight="1" thickTop="1" thickBot="1" x14ac:dyDescent="0.2">
      <c r="A22" s="2"/>
      <c r="B22" s="2"/>
      <c r="C22" s="2"/>
      <c r="D22" s="2"/>
      <c r="E22" s="2"/>
      <c r="F22" s="2"/>
      <c r="G22" s="13"/>
      <c r="H22" s="2"/>
      <c r="I22" s="40" t="s">
        <v>49</v>
      </c>
      <c r="J22" s="14">
        <f>J21*2</f>
        <v>0</v>
      </c>
    </row>
    <row r="23" spans="1:15" ht="69" customHeight="1" x14ac:dyDescent="0.15">
      <c r="A23" s="51" t="s">
        <v>48</v>
      </c>
      <c r="B23" s="51"/>
      <c r="C23" s="51"/>
      <c r="D23" s="51"/>
      <c r="E23" s="51"/>
      <c r="F23" s="51"/>
      <c r="G23" s="51"/>
      <c r="H23" s="51"/>
      <c r="I23" s="51"/>
      <c r="J23" s="51"/>
    </row>
    <row r="24" spans="1:15" ht="19.5" customHeight="1" x14ac:dyDescent="0.15">
      <c r="A24" s="49" t="s">
        <v>33</v>
      </c>
      <c r="B24" s="49"/>
      <c r="C24" s="49"/>
      <c r="D24" s="49"/>
      <c r="E24" s="49"/>
      <c r="F24" s="49"/>
      <c r="G24" s="49"/>
      <c r="H24" s="49"/>
      <c r="I24" s="49"/>
      <c r="J24" s="49"/>
    </row>
    <row r="25" spans="1:15" x14ac:dyDescent="0.15">
      <c r="A25" s="17" t="s">
        <v>41</v>
      </c>
      <c r="G25" s="10"/>
      <c r="H25" s="11"/>
      <c r="I25" s="11"/>
      <c r="J25" s="11"/>
    </row>
    <row r="26" spans="1:15" x14ac:dyDescent="0.15">
      <c r="A26" s="12" t="s">
        <v>59</v>
      </c>
      <c r="H26" s="11"/>
      <c r="I26" s="11"/>
      <c r="J26" s="11"/>
    </row>
    <row r="27" spans="1:15" x14ac:dyDescent="0.15">
      <c r="G27" s="10" t="s">
        <v>29</v>
      </c>
      <c r="H27" s="15"/>
      <c r="I27" s="15"/>
      <c r="J27" s="16"/>
    </row>
    <row r="28" spans="1:15" ht="16.5" customHeight="1" x14ac:dyDescent="0.15">
      <c r="A28" s="3"/>
      <c r="B28" s="3"/>
      <c r="C28" s="3"/>
      <c r="D28" s="3"/>
      <c r="E28" s="3"/>
      <c r="F28" s="3"/>
      <c r="G28" s="3"/>
      <c r="H28" s="3"/>
      <c r="I28" s="3"/>
      <c r="J28" s="3"/>
    </row>
    <row r="29" spans="1:15" s="6" customFormat="1" x14ac:dyDescent="0.15">
      <c r="A29" s="52" t="s">
        <v>30</v>
      </c>
      <c r="B29" s="53"/>
      <c r="C29" s="28" t="s">
        <v>18</v>
      </c>
      <c r="D29" s="28" t="s">
        <v>16</v>
      </c>
      <c r="E29" s="28" t="s">
        <v>34</v>
      </c>
      <c r="F29" s="28" t="s">
        <v>22</v>
      </c>
      <c r="G29" s="28" t="s">
        <v>20</v>
      </c>
      <c r="H29" s="28" t="s">
        <v>19</v>
      </c>
      <c r="I29" s="28" t="s">
        <v>23</v>
      </c>
      <c r="J29" s="28" t="s">
        <v>21</v>
      </c>
      <c r="K29" s="5"/>
      <c r="L29" s="5"/>
      <c r="M29" s="5"/>
      <c r="N29" s="5"/>
      <c r="O29" s="5"/>
    </row>
    <row r="30" spans="1:15" ht="16.5" customHeight="1" x14ac:dyDescent="0.15">
      <c r="A30" s="29"/>
      <c r="B30" s="30"/>
      <c r="C30" s="31" t="s">
        <v>15</v>
      </c>
      <c r="D30" s="31" t="s">
        <v>12</v>
      </c>
      <c r="E30" s="31" t="s">
        <v>35</v>
      </c>
      <c r="F30" s="31" t="s">
        <v>14</v>
      </c>
      <c r="G30" s="31" t="s">
        <v>37</v>
      </c>
      <c r="H30" s="31" t="s">
        <v>13</v>
      </c>
      <c r="I30" s="31" t="s">
        <v>14</v>
      </c>
      <c r="J30" s="31" t="s">
        <v>17</v>
      </c>
      <c r="K30" s="7"/>
      <c r="L30" s="7"/>
      <c r="M30" s="7"/>
      <c r="N30" s="7"/>
      <c r="O30" s="7"/>
    </row>
    <row r="31" spans="1:15" ht="16.5" customHeight="1" x14ac:dyDescent="0.15">
      <c r="A31" s="32"/>
      <c r="B31" s="33"/>
      <c r="C31" s="31" t="s">
        <v>24</v>
      </c>
      <c r="D31" s="31" t="s">
        <v>25</v>
      </c>
      <c r="E31" s="31" t="s">
        <v>26</v>
      </c>
      <c r="F31" s="31" t="s">
        <v>36</v>
      </c>
      <c r="G31" s="31" t="s">
        <v>27</v>
      </c>
      <c r="H31" s="31" t="s">
        <v>28</v>
      </c>
      <c r="I31" s="31" t="s">
        <v>38</v>
      </c>
      <c r="J31" s="31" t="s">
        <v>39</v>
      </c>
      <c r="K31" s="8"/>
      <c r="L31" s="7"/>
      <c r="M31" s="7"/>
      <c r="N31" s="7"/>
      <c r="O31" s="7"/>
    </row>
    <row r="32" spans="1:15" ht="20.25" customHeight="1" x14ac:dyDescent="0.15">
      <c r="A32" s="34" t="s">
        <v>0</v>
      </c>
      <c r="B32" s="35" t="s">
        <v>31</v>
      </c>
      <c r="C32" s="18"/>
      <c r="D32" s="37">
        <v>111</v>
      </c>
      <c r="E32" s="38">
        <v>0.85</v>
      </c>
      <c r="F32" s="19">
        <f t="shared" ref="F32:F37" si="3">ROUNDDOWN(C32*D32*E32,2)</f>
        <v>0</v>
      </c>
      <c r="G32" s="20"/>
      <c r="H32" s="37">
        <v>17913</v>
      </c>
      <c r="I32" s="21">
        <f t="shared" ref="I32:I37" si="4">ROUNDDOWN(H32*G32,2)</f>
        <v>0</v>
      </c>
      <c r="J32" s="22">
        <f t="shared" ref="J32:J37" si="5">INT(F32+I32)</f>
        <v>0</v>
      </c>
      <c r="K32" s="9"/>
      <c r="L32" s="9"/>
      <c r="M32" s="9"/>
      <c r="N32" s="9"/>
      <c r="O32" s="9"/>
    </row>
    <row r="33" spans="1:15" ht="20.25" customHeight="1" x14ac:dyDescent="0.15">
      <c r="A33" s="36" t="s">
        <v>1</v>
      </c>
      <c r="B33" s="35" t="s">
        <v>31</v>
      </c>
      <c r="C33" s="18">
        <f>C32</f>
        <v>0</v>
      </c>
      <c r="D33" s="37">
        <v>111</v>
      </c>
      <c r="E33" s="38">
        <v>0.85</v>
      </c>
      <c r="F33" s="19">
        <f t="shared" si="3"/>
        <v>0</v>
      </c>
      <c r="G33" s="20">
        <f>G32</f>
        <v>0</v>
      </c>
      <c r="H33" s="41">
        <v>14053</v>
      </c>
      <c r="I33" s="21">
        <f t="shared" si="4"/>
        <v>0</v>
      </c>
      <c r="J33" s="22">
        <f t="shared" si="5"/>
        <v>0</v>
      </c>
      <c r="K33" s="9"/>
      <c r="L33" s="9"/>
      <c r="M33" s="9"/>
      <c r="N33" s="9"/>
      <c r="O33" s="9"/>
    </row>
    <row r="34" spans="1:15" ht="20.25" customHeight="1" x14ac:dyDescent="0.15">
      <c r="A34" s="36" t="s">
        <v>2</v>
      </c>
      <c r="B34" s="35" t="s">
        <v>31</v>
      </c>
      <c r="C34" s="18">
        <f>C32</f>
        <v>0</v>
      </c>
      <c r="D34" s="37">
        <v>111</v>
      </c>
      <c r="E34" s="38">
        <v>0.85</v>
      </c>
      <c r="F34" s="19">
        <f t="shared" si="3"/>
        <v>0</v>
      </c>
      <c r="G34" s="20">
        <f>G32</f>
        <v>0</v>
      </c>
      <c r="H34" s="41">
        <v>14018</v>
      </c>
      <c r="I34" s="21">
        <f t="shared" si="4"/>
        <v>0</v>
      </c>
      <c r="J34" s="22">
        <f t="shared" si="5"/>
        <v>0</v>
      </c>
      <c r="K34" s="9"/>
      <c r="L34" s="9"/>
      <c r="M34" s="9"/>
      <c r="N34" s="9"/>
      <c r="O34" s="9"/>
    </row>
    <row r="35" spans="1:15" ht="20.25" customHeight="1" x14ac:dyDescent="0.15">
      <c r="A35" s="36" t="s">
        <v>3</v>
      </c>
      <c r="B35" s="35" t="s">
        <v>32</v>
      </c>
      <c r="C35" s="23">
        <f>C32</f>
        <v>0</v>
      </c>
      <c r="D35" s="37">
        <v>111</v>
      </c>
      <c r="E35" s="38">
        <v>0.85</v>
      </c>
      <c r="F35" s="19">
        <f t="shared" si="3"/>
        <v>0</v>
      </c>
      <c r="G35" s="24"/>
      <c r="H35" s="41">
        <v>16343</v>
      </c>
      <c r="I35" s="21">
        <f t="shared" si="4"/>
        <v>0</v>
      </c>
      <c r="J35" s="22">
        <f t="shared" si="5"/>
        <v>0</v>
      </c>
      <c r="K35" s="9"/>
      <c r="L35" s="9"/>
      <c r="M35" s="9"/>
      <c r="N35" s="9"/>
      <c r="O35" s="9"/>
    </row>
    <row r="36" spans="1:15" ht="20.25" customHeight="1" x14ac:dyDescent="0.15">
      <c r="A36" s="36" t="s">
        <v>4</v>
      </c>
      <c r="B36" s="35" t="s">
        <v>32</v>
      </c>
      <c r="C36" s="23">
        <f>C32</f>
        <v>0</v>
      </c>
      <c r="D36" s="37">
        <v>111</v>
      </c>
      <c r="E36" s="38">
        <v>0.85</v>
      </c>
      <c r="F36" s="19">
        <f t="shared" si="3"/>
        <v>0</v>
      </c>
      <c r="G36" s="24">
        <f>G35</f>
        <v>0</v>
      </c>
      <c r="H36" s="41">
        <v>18831</v>
      </c>
      <c r="I36" s="21">
        <f t="shared" si="4"/>
        <v>0</v>
      </c>
      <c r="J36" s="22">
        <f t="shared" si="5"/>
        <v>0</v>
      </c>
      <c r="K36" s="9"/>
      <c r="L36" s="9"/>
      <c r="M36" s="9"/>
      <c r="N36" s="9"/>
      <c r="O36" s="9"/>
    </row>
    <row r="37" spans="1:15" ht="20.25" customHeight="1" thickBot="1" x14ac:dyDescent="0.2">
      <c r="A37" s="36" t="s">
        <v>5</v>
      </c>
      <c r="B37" s="35" t="s">
        <v>32</v>
      </c>
      <c r="C37" s="23">
        <f>C32</f>
        <v>0</v>
      </c>
      <c r="D37" s="37">
        <v>111</v>
      </c>
      <c r="E37" s="38">
        <v>0.85</v>
      </c>
      <c r="F37" s="19">
        <f t="shared" si="3"/>
        <v>0</v>
      </c>
      <c r="G37" s="24">
        <f>G35</f>
        <v>0</v>
      </c>
      <c r="H37" s="41">
        <v>15569</v>
      </c>
      <c r="I37" s="21">
        <f t="shared" si="4"/>
        <v>0</v>
      </c>
      <c r="J37" s="22">
        <f t="shared" si="5"/>
        <v>0</v>
      </c>
      <c r="K37" s="9"/>
      <c r="L37" s="9"/>
      <c r="M37" s="9"/>
      <c r="N37" s="9"/>
      <c r="O37" s="9"/>
    </row>
    <row r="38" spans="1:15" ht="20.25" customHeight="1" thickBot="1" x14ac:dyDescent="0.2">
      <c r="A38" s="1"/>
      <c r="B38" s="2"/>
      <c r="C38" s="2"/>
      <c r="D38" s="2"/>
      <c r="E38" s="2"/>
      <c r="F38" s="2"/>
      <c r="G38" s="13"/>
      <c r="H38" s="42"/>
      <c r="I38" s="39" t="s">
        <v>51</v>
      </c>
      <c r="J38" s="27">
        <f>SUM(J32:J37)</f>
        <v>0</v>
      </c>
    </row>
    <row r="39" spans="1:15" ht="38.25" customHeight="1" thickTop="1" thickBot="1" x14ac:dyDescent="0.2">
      <c r="A39" s="2"/>
      <c r="B39" s="2"/>
      <c r="C39" s="2"/>
      <c r="D39" s="2"/>
      <c r="E39" s="2"/>
      <c r="F39" s="2"/>
      <c r="G39" s="13"/>
      <c r="H39" s="2"/>
      <c r="I39" s="40" t="s">
        <v>52</v>
      </c>
      <c r="J39" s="14">
        <f>J22+J38</f>
        <v>0</v>
      </c>
    </row>
    <row r="40" spans="1:15" ht="69" customHeight="1" x14ac:dyDescent="0.15">
      <c r="A40" s="51" t="s">
        <v>48</v>
      </c>
      <c r="B40" s="51"/>
      <c r="C40" s="51"/>
      <c r="D40" s="51"/>
      <c r="E40" s="51"/>
      <c r="F40" s="51"/>
      <c r="G40" s="51"/>
      <c r="H40" s="51"/>
      <c r="I40" s="51"/>
      <c r="J40" s="51"/>
    </row>
    <row r="41" spans="1:15" x14ac:dyDescent="0.15">
      <c r="C41" s="12"/>
      <c r="D41" s="12"/>
      <c r="E41" s="12"/>
      <c r="F41" s="12"/>
      <c r="G41" s="12"/>
      <c r="H41" s="12"/>
      <c r="I41" s="12"/>
      <c r="J41" s="12"/>
    </row>
  </sheetData>
  <mergeCells count="6">
    <mergeCell ref="A29:B29"/>
    <mergeCell ref="A24:J24"/>
    <mergeCell ref="A40:J40"/>
    <mergeCell ref="A1:J1"/>
    <mergeCell ref="A6:B6"/>
    <mergeCell ref="A23:J23"/>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rowBreaks count="1" manualBreakCount="1">
    <brk id="23" max="16383" man="1"/>
  </rowBreaks>
  <ignoredErrors>
    <ignoredError sqref="C37"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Zeros="0" view="pageBreakPreview" zoomScaleNormal="100" zoomScaleSheetLayoutView="100" workbookViewId="0">
      <selection activeCell="A27" sqref="A27"/>
    </sheetView>
  </sheetViews>
  <sheetFormatPr defaultColWidth="9" defaultRowHeight="12" x14ac:dyDescent="0.15"/>
  <cols>
    <col min="1" max="1" width="6.25" style="10" customWidth="1"/>
    <col min="2" max="2" width="8.125" style="10" customWidth="1"/>
    <col min="3" max="3" width="13.875" style="4" customWidth="1"/>
    <col min="4" max="5" width="8" style="4" bestFit="1" customWidth="1"/>
    <col min="6" max="6" width="13.875" style="4" customWidth="1"/>
    <col min="7" max="10" width="15.375" style="4" customWidth="1"/>
    <col min="11" max="11" width="19.25" style="4" customWidth="1"/>
    <col min="12" max="16384" width="9" style="4"/>
  </cols>
  <sheetData>
    <row r="1" spans="1:15" ht="19.5" customHeight="1" x14ac:dyDescent="0.15">
      <c r="A1" s="49" t="s">
        <v>33</v>
      </c>
      <c r="B1" s="49"/>
      <c r="C1" s="49"/>
      <c r="D1" s="49"/>
      <c r="E1" s="49"/>
      <c r="F1" s="49"/>
      <c r="G1" s="49"/>
      <c r="H1" s="49"/>
      <c r="I1" s="49"/>
      <c r="J1" s="49"/>
    </row>
    <row r="2" spans="1:15" x14ac:dyDescent="0.15">
      <c r="A2" s="17" t="s">
        <v>42</v>
      </c>
      <c r="G2" s="10"/>
      <c r="H2" s="11"/>
      <c r="I2" s="11"/>
      <c r="J2" s="11"/>
    </row>
    <row r="3" spans="1:15" x14ac:dyDescent="0.15">
      <c r="A3" s="12" t="s">
        <v>58</v>
      </c>
      <c r="H3" s="11"/>
      <c r="I3" s="11"/>
      <c r="J3" s="11"/>
    </row>
    <row r="4" spans="1:15" x14ac:dyDescent="0.15">
      <c r="G4" s="10" t="s">
        <v>29</v>
      </c>
      <c r="H4" s="15"/>
      <c r="I4" s="15"/>
      <c r="J4" s="16"/>
    </row>
    <row r="5" spans="1:15" ht="16.5" customHeight="1" x14ac:dyDescent="0.15">
      <c r="A5" s="3"/>
      <c r="B5" s="3"/>
      <c r="C5" s="3"/>
      <c r="D5" s="3"/>
      <c r="E5" s="3"/>
      <c r="F5" s="3"/>
      <c r="G5" s="3"/>
      <c r="H5" s="3"/>
      <c r="I5" s="3"/>
      <c r="J5" s="3"/>
    </row>
    <row r="6" spans="1:15" s="6" customFormat="1" x14ac:dyDescent="0.15">
      <c r="A6" s="52" t="s">
        <v>30</v>
      </c>
      <c r="B6" s="53"/>
      <c r="C6" s="28" t="s">
        <v>18</v>
      </c>
      <c r="D6" s="28" t="s">
        <v>16</v>
      </c>
      <c r="E6" s="28" t="s">
        <v>34</v>
      </c>
      <c r="F6" s="28" t="s">
        <v>22</v>
      </c>
      <c r="G6" s="28" t="s">
        <v>20</v>
      </c>
      <c r="H6" s="28" t="s">
        <v>19</v>
      </c>
      <c r="I6" s="28" t="s">
        <v>23</v>
      </c>
      <c r="J6" s="28" t="s">
        <v>21</v>
      </c>
      <c r="K6" s="5"/>
      <c r="L6" s="5"/>
      <c r="M6" s="5"/>
      <c r="N6" s="5"/>
      <c r="O6" s="5"/>
    </row>
    <row r="7" spans="1:15" ht="16.5" customHeight="1" x14ac:dyDescent="0.15">
      <c r="A7" s="29"/>
      <c r="B7" s="30"/>
      <c r="C7" s="31" t="s">
        <v>15</v>
      </c>
      <c r="D7" s="31" t="s">
        <v>12</v>
      </c>
      <c r="E7" s="31" t="s">
        <v>35</v>
      </c>
      <c r="F7" s="31" t="s">
        <v>14</v>
      </c>
      <c r="G7" s="31" t="s">
        <v>37</v>
      </c>
      <c r="H7" s="31" t="s">
        <v>13</v>
      </c>
      <c r="I7" s="31" t="s">
        <v>14</v>
      </c>
      <c r="J7" s="31" t="s">
        <v>14</v>
      </c>
      <c r="K7" s="7"/>
      <c r="L7" s="7"/>
      <c r="M7" s="7"/>
      <c r="N7" s="7"/>
      <c r="O7" s="7"/>
    </row>
    <row r="8" spans="1:15" ht="16.5" customHeight="1" x14ac:dyDescent="0.15">
      <c r="A8" s="32"/>
      <c r="B8" s="33"/>
      <c r="C8" s="31" t="s">
        <v>24</v>
      </c>
      <c r="D8" s="31" t="s">
        <v>25</v>
      </c>
      <c r="E8" s="31" t="s">
        <v>26</v>
      </c>
      <c r="F8" s="31" t="s">
        <v>36</v>
      </c>
      <c r="G8" s="31" t="s">
        <v>27</v>
      </c>
      <c r="H8" s="31" t="s">
        <v>28</v>
      </c>
      <c r="I8" s="31" t="s">
        <v>38</v>
      </c>
      <c r="J8" s="31" t="s">
        <v>39</v>
      </c>
      <c r="K8" s="8"/>
      <c r="L8" s="7"/>
      <c r="M8" s="7"/>
      <c r="N8" s="7"/>
      <c r="O8" s="7"/>
    </row>
    <row r="9" spans="1:15" ht="20.25" customHeight="1" x14ac:dyDescent="0.15">
      <c r="A9" s="34" t="s">
        <v>0</v>
      </c>
      <c r="B9" s="35" t="s">
        <v>31</v>
      </c>
      <c r="C9" s="18"/>
      <c r="D9" s="37">
        <v>126</v>
      </c>
      <c r="E9" s="38">
        <v>0.85</v>
      </c>
      <c r="F9" s="19">
        <f t="shared" ref="F9:F20" si="0">ROUNDDOWN(C9*D9*E9,2)</f>
        <v>0</v>
      </c>
      <c r="G9" s="20"/>
      <c r="H9" s="37">
        <v>19249</v>
      </c>
      <c r="I9" s="21">
        <f t="shared" ref="I9:I20" si="1">ROUNDDOWN(H9*G9,2)</f>
        <v>0</v>
      </c>
      <c r="J9" s="22">
        <f t="shared" ref="J9:J20" si="2">INT(F9+I9)</f>
        <v>0</v>
      </c>
      <c r="K9" s="9"/>
      <c r="L9" s="9"/>
      <c r="M9" s="9"/>
      <c r="N9" s="9"/>
      <c r="O9" s="9"/>
    </row>
    <row r="10" spans="1:15" ht="20.25" customHeight="1" x14ac:dyDescent="0.15">
      <c r="A10" s="36" t="s">
        <v>1</v>
      </c>
      <c r="B10" s="35" t="s">
        <v>31</v>
      </c>
      <c r="C10" s="18">
        <f>C9</f>
        <v>0</v>
      </c>
      <c r="D10" s="37">
        <v>126</v>
      </c>
      <c r="E10" s="38">
        <v>0.85</v>
      </c>
      <c r="F10" s="19">
        <f t="shared" si="0"/>
        <v>0</v>
      </c>
      <c r="G10" s="20">
        <f>G9</f>
        <v>0</v>
      </c>
      <c r="H10" s="41">
        <v>14581</v>
      </c>
      <c r="I10" s="21">
        <f t="shared" si="1"/>
        <v>0</v>
      </c>
      <c r="J10" s="22">
        <f t="shared" si="2"/>
        <v>0</v>
      </c>
      <c r="K10" s="9"/>
      <c r="L10" s="9"/>
      <c r="M10" s="9"/>
      <c r="N10" s="9"/>
      <c r="O10" s="9"/>
    </row>
    <row r="11" spans="1:15" ht="20.25" customHeight="1" x14ac:dyDescent="0.15">
      <c r="A11" s="36" t="s">
        <v>2</v>
      </c>
      <c r="B11" s="35" t="s">
        <v>31</v>
      </c>
      <c r="C11" s="18">
        <f>C9</f>
        <v>0</v>
      </c>
      <c r="D11" s="37">
        <v>126</v>
      </c>
      <c r="E11" s="38">
        <v>0.85</v>
      </c>
      <c r="F11" s="19">
        <f t="shared" si="0"/>
        <v>0</v>
      </c>
      <c r="G11" s="20">
        <f>G9</f>
        <v>0</v>
      </c>
      <c r="H11" s="41">
        <v>14046</v>
      </c>
      <c r="I11" s="21">
        <f t="shared" si="1"/>
        <v>0</v>
      </c>
      <c r="J11" s="22">
        <f t="shared" si="2"/>
        <v>0</v>
      </c>
      <c r="K11" s="9"/>
      <c r="L11" s="9"/>
      <c r="M11" s="9"/>
      <c r="N11" s="9"/>
      <c r="O11" s="9"/>
    </row>
    <row r="12" spans="1:15" ht="20.25" customHeight="1" x14ac:dyDescent="0.15">
      <c r="A12" s="36" t="s">
        <v>3</v>
      </c>
      <c r="B12" s="35" t="s">
        <v>32</v>
      </c>
      <c r="C12" s="23">
        <f>C9</f>
        <v>0</v>
      </c>
      <c r="D12" s="37">
        <v>126</v>
      </c>
      <c r="E12" s="38">
        <v>0.85</v>
      </c>
      <c r="F12" s="19">
        <f t="shared" si="0"/>
        <v>0</v>
      </c>
      <c r="G12" s="24"/>
      <c r="H12" s="41">
        <v>16705</v>
      </c>
      <c r="I12" s="21">
        <f t="shared" si="1"/>
        <v>0</v>
      </c>
      <c r="J12" s="22">
        <f t="shared" si="2"/>
        <v>0</v>
      </c>
      <c r="K12" s="9"/>
      <c r="L12" s="9"/>
      <c r="M12" s="9"/>
      <c r="N12" s="9"/>
      <c r="O12" s="9"/>
    </row>
    <row r="13" spans="1:15" ht="20.25" customHeight="1" x14ac:dyDescent="0.15">
      <c r="A13" s="36" t="s">
        <v>4</v>
      </c>
      <c r="B13" s="35" t="s">
        <v>32</v>
      </c>
      <c r="C13" s="23">
        <f>C9</f>
        <v>0</v>
      </c>
      <c r="D13" s="37">
        <v>126</v>
      </c>
      <c r="E13" s="38">
        <v>0.85</v>
      </c>
      <c r="F13" s="19">
        <f t="shared" si="0"/>
        <v>0</v>
      </c>
      <c r="G13" s="24">
        <f>G12</f>
        <v>0</v>
      </c>
      <c r="H13" s="41">
        <v>19824</v>
      </c>
      <c r="I13" s="21">
        <f t="shared" si="1"/>
        <v>0</v>
      </c>
      <c r="J13" s="22">
        <f t="shared" si="2"/>
        <v>0</v>
      </c>
      <c r="K13" s="9"/>
      <c r="L13" s="9"/>
      <c r="M13" s="9"/>
      <c r="N13" s="9"/>
      <c r="O13" s="9"/>
    </row>
    <row r="14" spans="1:15" ht="20.25" customHeight="1" x14ac:dyDescent="0.15">
      <c r="A14" s="36" t="s">
        <v>5</v>
      </c>
      <c r="B14" s="35" t="s">
        <v>32</v>
      </c>
      <c r="C14" s="23">
        <f>C9</f>
        <v>0</v>
      </c>
      <c r="D14" s="37">
        <v>126</v>
      </c>
      <c r="E14" s="38">
        <v>0.85</v>
      </c>
      <c r="F14" s="19">
        <f t="shared" si="0"/>
        <v>0</v>
      </c>
      <c r="G14" s="24">
        <f>G12</f>
        <v>0</v>
      </c>
      <c r="H14" s="41">
        <v>15647</v>
      </c>
      <c r="I14" s="21">
        <f t="shared" si="1"/>
        <v>0</v>
      </c>
      <c r="J14" s="22">
        <f t="shared" si="2"/>
        <v>0</v>
      </c>
      <c r="K14" s="9"/>
      <c r="L14" s="9"/>
      <c r="M14" s="9"/>
      <c r="N14" s="9"/>
      <c r="O14" s="9"/>
    </row>
    <row r="15" spans="1:15" ht="20.25" customHeight="1" x14ac:dyDescent="0.15">
      <c r="A15" s="36" t="s">
        <v>6</v>
      </c>
      <c r="B15" s="35" t="s">
        <v>31</v>
      </c>
      <c r="C15" s="18">
        <f>C9</f>
        <v>0</v>
      </c>
      <c r="D15" s="37">
        <v>126</v>
      </c>
      <c r="E15" s="38">
        <v>0.85</v>
      </c>
      <c r="F15" s="19">
        <f t="shared" si="0"/>
        <v>0</v>
      </c>
      <c r="G15" s="20">
        <f>G9</f>
        <v>0</v>
      </c>
      <c r="H15" s="41">
        <v>14962</v>
      </c>
      <c r="I15" s="21">
        <f t="shared" si="1"/>
        <v>0</v>
      </c>
      <c r="J15" s="22">
        <f t="shared" si="2"/>
        <v>0</v>
      </c>
      <c r="K15" s="9"/>
      <c r="L15" s="9"/>
      <c r="M15" s="9"/>
      <c r="N15" s="9"/>
      <c r="O15" s="9"/>
    </row>
    <row r="16" spans="1:15" ht="20.25" customHeight="1" x14ac:dyDescent="0.15">
      <c r="A16" s="36" t="s">
        <v>7</v>
      </c>
      <c r="B16" s="35" t="s">
        <v>31</v>
      </c>
      <c r="C16" s="18">
        <f>C9</f>
        <v>0</v>
      </c>
      <c r="D16" s="37">
        <v>126</v>
      </c>
      <c r="E16" s="38">
        <v>0.85</v>
      </c>
      <c r="F16" s="19">
        <f t="shared" si="0"/>
        <v>0</v>
      </c>
      <c r="G16" s="20">
        <f>G9</f>
        <v>0</v>
      </c>
      <c r="H16" s="41">
        <v>17499</v>
      </c>
      <c r="I16" s="21">
        <f t="shared" si="1"/>
        <v>0</v>
      </c>
      <c r="J16" s="22">
        <f t="shared" si="2"/>
        <v>0</v>
      </c>
      <c r="K16" s="9"/>
      <c r="L16" s="9"/>
      <c r="M16" s="9"/>
      <c r="N16" s="9"/>
      <c r="O16" s="9"/>
    </row>
    <row r="17" spans="1:15" ht="20.25" customHeight="1" x14ac:dyDescent="0.15">
      <c r="A17" s="36" t="s">
        <v>8</v>
      </c>
      <c r="B17" s="35" t="s">
        <v>31</v>
      </c>
      <c r="C17" s="18">
        <f>C9</f>
        <v>0</v>
      </c>
      <c r="D17" s="37">
        <v>126</v>
      </c>
      <c r="E17" s="38">
        <v>0.85</v>
      </c>
      <c r="F17" s="19">
        <f t="shared" si="0"/>
        <v>0</v>
      </c>
      <c r="G17" s="20">
        <f>G9</f>
        <v>0</v>
      </c>
      <c r="H17" s="41">
        <v>22541</v>
      </c>
      <c r="I17" s="21">
        <f t="shared" si="1"/>
        <v>0</v>
      </c>
      <c r="J17" s="22">
        <f t="shared" si="2"/>
        <v>0</v>
      </c>
      <c r="K17" s="9"/>
      <c r="L17" s="9"/>
      <c r="M17" s="9"/>
      <c r="N17" s="9"/>
      <c r="O17" s="9"/>
    </row>
    <row r="18" spans="1:15" ht="20.25" customHeight="1" x14ac:dyDescent="0.15">
      <c r="A18" s="36" t="s">
        <v>9</v>
      </c>
      <c r="B18" s="35" t="s">
        <v>31</v>
      </c>
      <c r="C18" s="18">
        <f>C9</f>
        <v>0</v>
      </c>
      <c r="D18" s="37">
        <v>126</v>
      </c>
      <c r="E18" s="38">
        <v>0.85</v>
      </c>
      <c r="F18" s="19">
        <f t="shared" si="0"/>
        <v>0</v>
      </c>
      <c r="G18" s="20">
        <f>G9</f>
        <v>0</v>
      </c>
      <c r="H18" s="41">
        <v>26219</v>
      </c>
      <c r="I18" s="21">
        <f t="shared" si="1"/>
        <v>0</v>
      </c>
      <c r="J18" s="22">
        <f t="shared" si="2"/>
        <v>0</v>
      </c>
      <c r="K18" s="9"/>
      <c r="L18" s="9"/>
      <c r="M18" s="9"/>
      <c r="N18" s="9"/>
      <c r="O18" s="9"/>
    </row>
    <row r="19" spans="1:15" ht="20.25" customHeight="1" x14ac:dyDescent="0.15">
      <c r="A19" s="36" t="s">
        <v>10</v>
      </c>
      <c r="B19" s="35" t="s">
        <v>31</v>
      </c>
      <c r="C19" s="18">
        <f>C9</f>
        <v>0</v>
      </c>
      <c r="D19" s="37">
        <v>126</v>
      </c>
      <c r="E19" s="38">
        <v>0.85</v>
      </c>
      <c r="F19" s="19">
        <f t="shared" si="0"/>
        <v>0</v>
      </c>
      <c r="G19" s="20">
        <f>G9</f>
        <v>0</v>
      </c>
      <c r="H19" s="41">
        <v>24109.999999999971</v>
      </c>
      <c r="I19" s="21">
        <f t="shared" si="1"/>
        <v>0</v>
      </c>
      <c r="J19" s="22">
        <f t="shared" si="2"/>
        <v>0</v>
      </c>
      <c r="K19" s="9"/>
      <c r="L19" s="9"/>
      <c r="M19" s="9"/>
      <c r="N19" s="9"/>
      <c r="O19" s="9"/>
    </row>
    <row r="20" spans="1:15" ht="20.25" customHeight="1" thickBot="1" x14ac:dyDescent="0.2">
      <c r="A20" s="36" t="s">
        <v>11</v>
      </c>
      <c r="B20" s="35" t="s">
        <v>31</v>
      </c>
      <c r="C20" s="18">
        <f>C9</f>
        <v>0</v>
      </c>
      <c r="D20" s="37">
        <v>126</v>
      </c>
      <c r="E20" s="38">
        <v>0.85</v>
      </c>
      <c r="F20" s="19">
        <f t="shared" si="0"/>
        <v>0</v>
      </c>
      <c r="G20" s="20">
        <f>G9</f>
        <v>0</v>
      </c>
      <c r="H20" s="41">
        <v>22379</v>
      </c>
      <c r="I20" s="25">
        <f t="shared" si="1"/>
        <v>0</v>
      </c>
      <c r="J20" s="26">
        <f t="shared" si="2"/>
        <v>0</v>
      </c>
      <c r="K20" s="9"/>
      <c r="L20" s="9"/>
      <c r="M20" s="9"/>
      <c r="N20" s="9"/>
      <c r="O20" s="9"/>
    </row>
    <row r="21" spans="1:15" ht="20.25" customHeight="1" thickBot="1" x14ac:dyDescent="0.2">
      <c r="A21" s="1"/>
      <c r="B21" s="2"/>
      <c r="C21" s="2"/>
      <c r="D21" s="2"/>
      <c r="E21" s="2"/>
      <c r="F21" s="2"/>
      <c r="G21" s="13"/>
      <c r="H21" s="42"/>
      <c r="I21" s="39" t="s">
        <v>47</v>
      </c>
      <c r="J21" s="27">
        <f>SUM(J9:J20)</f>
        <v>0</v>
      </c>
    </row>
    <row r="22" spans="1:15" ht="38.25" customHeight="1" thickTop="1" thickBot="1" x14ac:dyDescent="0.2">
      <c r="A22" s="2"/>
      <c r="B22" s="2"/>
      <c r="C22" s="2"/>
      <c r="D22" s="2"/>
      <c r="E22" s="2"/>
      <c r="F22" s="2"/>
      <c r="G22" s="13"/>
      <c r="H22" s="2"/>
      <c r="I22" s="40" t="s">
        <v>49</v>
      </c>
      <c r="J22" s="14">
        <f>J21*2</f>
        <v>0</v>
      </c>
    </row>
    <row r="23" spans="1:15" ht="69" customHeight="1" x14ac:dyDescent="0.15">
      <c r="A23" s="51" t="s">
        <v>48</v>
      </c>
      <c r="B23" s="51"/>
      <c r="C23" s="51"/>
      <c r="D23" s="51"/>
      <c r="E23" s="51"/>
      <c r="F23" s="51"/>
      <c r="G23" s="51"/>
      <c r="H23" s="51"/>
      <c r="I23" s="51"/>
      <c r="J23" s="51"/>
    </row>
    <row r="24" spans="1:15" ht="19.5" customHeight="1" x14ac:dyDescent="0.15">
      <c r="A24" s="49" t="s">
        <v>33</v>
      </c>
      <c r="B24" s="49"/>
      <c r="C24" s="49"/>
      <c r="D24" s="49"/>
      <c r="E24" s="49"/>
      <c r="F24" s="49"/>
      <c r="G24" s="49"/>
      <c r="H24" s="49"/>
      <c r="I24" s="49"/>
      <c r="J24" s="49"/>
    </row>
    <row r="25" spans="1:15" x14ac:dyDescent="0.15">
      <c r="A25" s="17" t="s">
        <v>42</v>
      </c>
      <c r="G25" s="10"/>
      <c r="H25" s="11"/>
      <c r="I25" s="11"/>
      <c r="J25" s="11"/>
    </row>
    <row r="26" spans="1:15" x14ac:dyDescent="0.15">
      <c r="A26" s="12" t="s">
        <v>59</v>
      </c>
      <c r="H26" s="11"/>
      <c r="I26" s="11"/>
      <c r="J26" s="11"/>
    </row>
    <row r="27" spans="1:15" x14ac:dyDescent="0.15">
      <c r="G27" s="10" t="s">
        <v>29</v>
      </c>
      <c r="H27" s="15"/>
      <c r="I27" s="15"/>
      <c r="J27" s="16"/>
    </row>
    <row r="28" spans="1:15" ht="16.5" customHeight="1" x14ac:dyDescent="0.15">
      <c r="A28" s="3"/>
      <c r="B28" s="3"/>
      <c r="C28" s="3"/>
      <c r="D28" s="3"/>
      <c r="E28" s="3"/>
      <c r="F28" s="3"/>
      <c r="G28" s="3"/>
      <c r="H28" s="3"/>
      <c r="I28" s="3"/>
      <c r="J28" s="3"/>
    </row>
    <row r="29" spans="1:15" s="6" customFormat="1" x14ac:dyDescent="0.15">
      <c r="A29" s="52" t="s">
        <v>30</v>
      </c>
      <c r="B29" s="53"/>
      <c r="C29" s="28" t="s">
        <v>18</v>
      </c>
      <c r="D29" s="28" t="s">
        <v>16</v>
      </c>
      <c r="E29" s="28" t="s">
        <v>34</v>
      </c>
      <c r="F29" s="28" t="s">
        <v>22</v>
      </c>
      <c r="G29" s="28" t="s">
        <v>20</v>
      </c>
      <c r="H29" s="28" t="s">
        <v>19</v>
      </c>
      <c r="I29" s="28" t="s">
        <v>23</v>
      </c>
      <c r="J29" s="28" t="s">
        <v>21</v>
      </c>
      <c r="K29" s="5"/>
      <c r="L29" s="5"/>
      <c r="M29" s="5"/>
      <c r="N29" s="5"/>
      <c r="O29" s="5"/>
    </row>
    <row r="30" spans="1:15" ht="16.5" customHeight="1" x14ac:dyDescent="0.15">
      <c r="A30" s="29"/>
      <c r="B30" s="30"/>
      <c r="C30" s="31" t="s">
        <v>15</v>
      </c>
      <c r="D30" s="31" t="s">
        <v>12</v>
      </c>
      <c r="E30" s="31" t="s">
        <v>35</v>
      </c>
      <c r="F30" s="31" t="s">
        <v>14</v>
      </c>
      <c r="G30" s="31" t="s">
        <v>37</v>
      </c>
      <c r="H30" s="31" t="s">
        <v>13</v>
      </c>
      <c r="I30" s="31" t="s">
        <v>14</v>
      </c>
      <c r="J30" s="31" t="s">
        <v>14</v>
      </c>
      <c r="K30" s="7"/>
      <c r="L30" s="7"/>
      <c r="M30" s="7"/>
      <c r="N30" s="7"/>
      <c r="O30" s="7"/>
    </row>
    <row r="31" spans="1:15" ht="16.5" customHeight="1" x14ac:dyDescent="0.15">
      <c r="A31" s="32"/>
      <c r="B31" s="33"/>
      <c r="C31" s="31" t="s">
        <v>24</v>
      </c>
      <c r="D31" s="31" t="s">
        <v>25</v>
      </c>
      <c r="E31" s="31" t="s">
        <v>26</v>
      </c>
      <c r="F31" s="31" t="s">
        <v>36</v>
      </c>
      <c r="G31" s="31" t="s">
        <v>27</v>
      </c>
      <c r="H31" s="31" t="s">
        <v>28</v>
      </c>
      <c r="I31" s="31" t="s">
        <v>38</v>
      </c>
      <c r="J31" s="31" t="s">
        <v>39</v>
      </c>
      <c r="K31" s="8"/>
      <c r="L31" s="7"/>
      <c r="M31" s="7"/>
      <c r="N31" s="7"/>
      <c r="O31" s="7"/>
    </row>
    <row r="32" spans="1:15" ht="20.25" customHeight="1" x14ac:dyDescent="0.15">
      <c r="A32" s="34" t="s">
        <v>0</v>
      </c>
      <c r="B32" s="35" t="s">
        <v>31</v>
      </c>
      <c r="C32" s="18"/>
      <c r="D32" s="37">
        <v>126</v>
      </c>
      <c r="E32" s="38">
        <v>0.85</v>
      </c>
      <c r="F32" s="19">
        <f t="shared" ref="F32:F37" si="3">ROUNDDOWN(C32*D32*E32,2)</f>
        <v>0</v>
      </c>
      <c r="G32" s="20"/>
      <c r="H32" s="37">
        <v>19249</v>
      </c>
      <c r="I32" s="21">
        <f t="shared" ref="I32:I37" si="4">ROUNDDOWN(H32*G32,2)</f>
        <v>0</v>
      </c>
      <c r="J32" s="22">
        <f t="shared" ref="J32:J37" si="5">INT(F32+I32)</f>
        <v>0</v>
      </c>
      <c r="K32" s="9"/>
      <c r="L32" s="9"/>
      <c r="M32" s="9"/>
      <c r="N32" s="9"/>
      <c r="O32" s="9"/>
    </row>
    <row r="33" spans="1:15" ht="20.25" customHeight="1" x14ac:dyDescent="0.15">
      <c r="A33" s="36" t="s">
        <v>1</v>
      </c>
      <c r="B33" s="35" t="s">
        <v>31</v>
      </c>
      <c r="C33" s="18">
        <f>C32</f>
        <v>0</v>
      </c>
      <c r="D33" s="37">
        <v>126</v>
      </c>
      <c r="E33" s="38">
        <v>0.85</v>
      </c>
      <c r="F33" s="19">
        <f t="shared" si="3"/>
        <v>0</v>
      </c>
      <c r="G33" s="20">
        <f>G32</f>
        <v>0</v>
      </c>
      <c r="H33" s="41">
        <v>14581</v>
      </c>
      <c r="I33" s="21">
        <f t="shared" si="4"/>
        <v>0</v>
      </c>
      <c r="J33" s="22">
        <f t="shared" si="5"/>
        <v>0</v>
      </c>
      <c r="K33" s="9"/>
      <c r="L33" s="9"/>
      <c r="M33" s="9"/>
      <c r="N33" s="9"/>
      <c r="O33" s="9"/>
    </row>
    <row r="34" spans="1:15" ht="20.25" customHeight="1" x14ac:dyDescent="0.15">
      <c r="A34" s="36" t="s">
        <v>2</v>
      </c>
      <c r="B34" s="35" t="s">
        <v>31</v>
      </c>
      <c r="C34" s="18">
        <f>C32</f>
        <v>0</v>
      </c>
      <c r="D34" s="37">
        <v>126</v>
      </c>
      <c r="E34" s="38">
        <v>0.85</v>
      </c>
      <c r="F34" s="19">
        <f t="shared" si="3"/>
        <v>0</v>
      </c>
      <c r="G34" s="20">
        <f>G32</f>
        <v>0</v>
      </c>
      <c r="H34" s="41">
        <v>14046</v>
      </c>
      <c r="I34" s="21">
        <f t="shared" si="4"/>
        <v>0</v>
      </c>
      <c r="J34" s="22">
        <f t="shared" si="5"/>
        <v>0</v>
      </c>
      <c r="K34" s="9"/>
      <c r="L34" s="9"/>
      <c r="M34" s="9"/>
      <c r="N34" s="9"/>
      <c r="O34" s="9"/>
    </row>
    <row r="35" spans="1:15" ht="20.25" customHeight="1" x14ac:dyDescent="0.15">
      <c r="A35" s="36" t="s">
        <v>3</v>
      </c>
      <c r="B35" s="35" t="s">
        <v>32</v>
      </c>
      <c r="C35" s="23">
        <f>C32</f>
        <v>0</v>
      </c>
      <c r="D35" s="37">
        <v>126</v>
      </c>
      <c r="E35" s="38">
        <v>0.85</v>
      </c>
      <c r="F35" s="19">
        <f t="shared" si="3"/>
        <v>0</v>
      </c>
      <c r="G35" s="24"/>
      <c r="H35" s="41">
        <v>16705</v>
      </c>
      <c r="I35" s="21">
        <f t="shared" si="4"/>
        <v>0</v>
      </c>
      <c r="J35" s="22">
        <f t="shared" si="5"/>
        <v>0</v>
      </c>
      <c r="K35" s="9"/>
      <c r="L35" s="9"/>
      <c r="M35" s="9"/>
      <c r="N35" s="9"/>
      <c r="O35" s="9"/>
    </row>
    <row r="36" spans="1:15" ht="20.25" customHeight="1" x14ac:dyDescent="0.15">
      <c r="A36" s="36" t="s">
        <v>4</v>
      </c>
      <c r="B36" s="35" t="s">
        <v>32</v>
      </c>
      <c r="C36" s="23">
        <f>C32</f>
        <v>0</v>
      </c>
      <c r="D36" s="37">
        <v>126</v>
      </c>
      <c r="E36" s="38">
        <v>0.85</v>
      </c>
      <c r="F36" s="19">
        <f t="shared" si="3"/>
        <v>0</v>
      </c>
      <c r="G36" s="24">
        <f>G35</f>
        <v>0</v>
      </c>
      <c r="H36" s="41">
        <v>19824</v>
      </c>
      <c r="I36" s="21">
        <f t="shared" si="4"/>
        <v>0</v>
      </c>
      <c r="J36" s="22">
        <f t="shared" si="5"/>
        <v>0</v>
      </c>
      <c r="K36" s="9"/>
      <c r="L36" s="9"/>
      <c r="M36" s="9"/>
      <c r="N36" s="9"/>
      <c r="O36" s="9"/>
    </row>
    <row r="37" spans="1:15" ht="20.25" customHeight="1" thickBot="1" x14ac:dyDescent="0.2">
      <c r="A37" s="36" t="s">
        <v>5</v>
      </c>
      <c r="B37" s="35" t="s">
        <v>32</v>
      </c>
      <c r="C37" s="23">
        <f>C32</f>
        <v>0</v>
      </c>
      <c r="D37" s="37">
        <v>126</v>
      </c>
      <c r="E37" s="38">
        <v>0.85</v>
      </c>
      <c r="F37" s="19">
        <f t="shared" si="3"/>
        <v>0</v>
      </c>
      <c r="G37" s="24">
        <f>G35</f>
        <v>0</v>
      </c>
      <c r="H37" s="41">
        <v>15647</v>
      </c>
      <c r="I37" s="21">
        <f t="shared" si="4"/>
        <v>0</v>
      </c>
      <c r="J37" s="22">
        <f t="shared" si="5"/>
        <v>0</v>
      </c>
      <c r="K37" s="9"/>
      <c r="L37" s="9"/>
      <c r="M37" s="9"/>
      <c r="N37" s="9"/>
      <c r="O37" s="9"/>
    </row>
    <row r="38" spans="1:15" ht="20.25" customHeight="1" thickBot="1" x14ac:dyDescent="0.2">
      <c r="A38" s="1"/>
      <c r="B38" s="2"/>
      <c r="C38" s="2"/>
      <c r="D38" s="2"/>
      <c r="E38" s="2"/>
      <c r="F38" s="2"/>
      <c r="G38" s="13"/>
      <c r="H38" s="42"/>
      <c r="I38" s="39" t="s">
        <v>50</v>
      </c>
      <c r="J38" s="27">
        <f>SUM(J32:J37)</f>
        <v>0</v>
      </c>
    </row>
    <row r="39" spans="1:15" ht="38.25" customHeight="1" thickTop="1" thickBot="1" x14ac:dyDescent="0.2">
      <c r="A39" s="2"/>
      <c r="B39" s="2"/>
      <c r="C39" s="2"/>
      <c r="D39" s="2"/>
      <c r="E39" s="2"/>
      <c r="F39" s="2"/>
      <c r="G39" s="13"/>
      <c r="H39" s="2"/>
      <c r="I39" s="40" t="s">
        <v>52</v>
      </c>
      <c r="J39" s="14">
        <f>J22+J38</f>
        <v>0</v>
      </c>
    </row>
    <row r="40" spans="1:15" ht="69" customHeight="1" x14ac:dyDescent="0.15">
      <c r="A40" s="51" t="s">
        <v>48</v>
      </c>
      <c r="B40" s="51"/>
      <c r="C40" s="51"/>
      <c r="D40" s="51"/>
      <c r="E40" s="51"/>
      <c r="F40" s="51"/>
      <c r="G40" s="51"/>
      <c r="H40" s="51"/>
      <c r="I40" s="51"/>
      <c r="J40" s="51"/>
    </row>
    <row r="41" spans="1:15" x14ac:dyDescent="0.15">
      <c r="C41" s="12"/>
      <c r="D41" s="12"/>
      <c r="E41" s="12"/>
      <c r="F41" s="12"/>
      <c r="G41" s="12"/>
      <c r="H41" s="12"/>
      <c r="I41" s="12"/>
      <c r="J41" s="12"/>
    </row>
  </sheetData>
  <mergeCells count="6">
    <mergeCell ref="A24:J24"/>
    <mergeCell ref="A29:B29"/>
    <mergeCell ref="A40:J40"/>
    <mergeCell ref="A1:J1"/>
    <mergeCell ref="A6:B6"/>
    <mergeCell ref="A23:J23"/>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rowBreaks count="1" manualBreakCount="1">
    <brk id="2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Zeros="0" topLeftCell="A25" zoomScaleNormal="100" zoomScaleSheetLayoutView="100" workbookViewId="0">
      <selection activeCell="A28" sqref="A28"/>
    </sheetView>
  </sheetViews>
  <sheetFormatPr defaultColWidth="9" defaultRowHeight="12" x14ac:dyDescent="0.15"/>
  <cols>
    <col min="1" max="1" width="6.25" style="10" customWidth="1"/>
    <col min="2" max="2" width="8.125" style="10" customWidth="1"/>
    <col min="3" max="3" width="13.875" style="4" customWidth="1"/>
    <col min="4" max="5" width="8" style="4" bestFit="1" customWidth="1"/>
    <col min="6" max="6" width="13.875" style="4" customWidth="1"/>
    <col min="7" max="10" width="15.375" style="4" customWidth="1"/>
    <col min="11" max="11" width="19.25" style="4" customWidth="1"/>
    <col min="12" max="16384" width="9" style="4"/>
  </cols>
  <sheetData>
    <row r="1" spans="1:15" ht="19.5" customHeight="1" x14ac:dyDescent="0.15">
      <c r="A1" s="49" t="s">
        <v>33</v>
      </c>
      <c r="B1" s="49"/>
      <c r="C1" s="49"/>
      <c r="D1" s="49"/>
      <c r="E1" s="49"/>
      <c r="F1" s="49"/>
      <c r="G1" s="49"/>
      <c r="H1" s="49"/>
      <c r="I1" s="49"/>
      <c r="J1" s="49"/>
    </row>
    <row r="2" spans="1:15" x14ac:dyDescent="0.15">
      <c r="A2" s="17" t="s">
        <v>43</v>
      </c>
      <c r="G2" s="10"/>
      <c r="H2" s="11"/>
      <c r="I2" s="11"/>
      <c r="J2" s="11"/>
    </row>
    <row r="3" spans="1:15" x14ac:dyDescent="0.15">
      <c r="A3" s="12" t="s">
        <v>58</v>
      </c>
      <c r="H3" s="11"/>
      <c r="I3" s="11"/>
      <c r="J3" s="11"/>
    </row>
    <row r="4" spans="1:15" x14ac:dyDescent="0.15">
      <c r="G4" s="10" t="s">
        <v>29</v>
      </c>
      <c r="H4" s="15"/>
      <c r="I4" s="15"/>
      <c r="J4" s="16"/>
    </row>
    <row r="5" spans="1:15" ht="16.5" customHeight="1" x14ac:dyDescent="0.15">
      <c r="A5" s="3"/>
      <c r="B5" s="3"/>
      <c r="C5" s="3"/>
      <c r="D5" s="3"/>
      <c r="E5" s="3"/>
      <c r="F5" s="3"/>
      <c r="G5" s="3"/>
      <c r="H5" s="3"/>
      <c r="I5" s="3"/>
      <c r="J5" s="3"/>
    </row>
    <row r="6" spans="1:15" s="6" customFormat="1" x14ac:dyDescent="0.15">
      <c r="A6" s="52" t="s">
        <v>30</v>
      </c>
      <c r="B6" s="53"/>
      <c r="C6" s="28" t="s">
        <v>18</v>
      </c>
      <c r="D6" s="28" t="s">
        <v>16</v>
      </c>
      <c r="E6" s="28" t="s">
        <v>34</v>
      </c>
      <c r="F6" s="28" t="s">
        <v>22</v>
      </c>
      <c r="G6" s="28" t="s">
        <v>20</v>
      </c>
      <c r="H6" s="28" t="s">
        <v>19</v>
      </c>
      <c r="I6" s="28" t="s">
        <v>23</v>
      </c>
      <c r="J6" s="28" t="s">
        <v>21</v>
      </c>
      <c r="K6" s="5"/>
      <c r="L6" s="5"/>
      <c r="M6" s="5"/>
      <c r="N6" s="5"/>
      <c r="O6" s="5"/>
    </row>
    <row r="7" spans="1:15" ht="16.5" customHeight="1" x14ac:dyDescent="0.15">
      <c r="A7" s="29"/>
      <c r="B7" s="30"/>
      <c r="C7" s="31" t="s">
        <v>15</v>
      </c>
      <c r="D7" s="31" t="s">
        <v>12</v>
      </c>
      <c r="E7" s="31" t="s">
        <v>35</v>
      </c>
      <c r="F7" s="31" t="s">
        <v>14</v>
      </c>
      <c r="G7" s="31" t="s">
        <v>37</v>
      </c>
      <c r="H7" s="31" t="s">
        <v>13</v>
      </c>
      <c r="I7" s="31" t="s">
        <v>14</v>
      </c>
      <c r="J7" s="31" t="s">
        <v>14</v>
      </c>
      <c r="K7" s="7"/>
      <c r="L7" s="7"/>
      <c r="M7" s="7"/>
      <c r="N7" s="7"/>
      <c r="O7" s="7"/>
    </row>
    <row r="8" spans="1:15" ht="16.5" customHeight="1" x14ac:dyDescent="0.15">
      <c r="A8" s="32"/>
      <c r="B8" s="33"/>
      <c r="C8" s="31" t="s">
        <v>24</v>
      </c>
      <c r="D8" s="31" t="s">
        <v>25</v>
      </c>
      <c r="E8" s="31" t="s">
        <v>26</v>
      </c>
      <c r="F8" s="31" t="s">
        <v>36</v>
      </c>
      <c r="G8" s="31" t="s">
        <v>27</v>
      </c>
      <c r="H8" s="31" t="s">
        <v>28</v>
      </c>
      <c r="I8" s="31" t="s">
        <v>38</v>
      </c>
      <c r="J8" s="31" t="s">
        <v>39</v>
      </c>
      <c r="K8" s="8"/>
      <c r="L8" s="7"/>
      <c r="M8" s="7"/>
      <c r="N8" s="7"/>
      <c r="O8" s="7"/>
    </row>
    <row r="9" spans="1:15" ht="20.25" customHeight="1" x14ac:dyDescent="0.15">
      <c r="A9" s="34" t="s">
        <v>0</v>
      </c>
      <c r="B9" s="35" t="s">
        <v>31</v>
      </c>
      <c r="C9" s="18"/>
      <c r="D9" s="37">
        <v>62</v>
      </c>
      <c r="E9" s="38">
        <v>0.85</v>
      </c>
      <c r="F9" s="19">
        <f t="shared" ref="F9:F20" si="0">ROUNDDOWN(C9*D9*E9,2)</f>
        <v>0</v>
      </c>
      <c r="G9" s="20"/>
      <c r="H9" s="37">
        <v>5857</v>
      </c>
      <c r="I9" s="21">
        <f t="shared" ref="I9:I20" si="1">ROUNDDOWN(H9*G9,2)</f>
        <v>0</v>
      </c>
      <c r="J9" s="22">
        <f t="shared" ref="J9:J20" si="2">INT(F9+I9)</f>
        <v>0</v>
      </c>
      <c r="K9" s="9"/>
      <c r="L9" s="9"/>
      <c r="M9" s="9"/>
      <c r="N9" s="9"/>
      <c r="O9" s="9"/>
    </row>
    <row r="10" spans="1:15" ht="20.25" customHeight="1" x14ac:dyDescent="0.15">
      <c r="A10" s="36" t="s">
        <v>1</v>
      </c>
      <c r="B10" s="35" t="s">
        <v>31</v>
      </c>
      <c r="C10" s="18">
        <f>C9</f>
        <v>0</v>
      </c>
      <c r="D10" s="37">
        <v>62</v>
      </c>
      <c r="E10" s="38">
        <v>0.85</v>
      </c>
      <c r="F10" s="19">
        <f t="shared" si="0"/>
        <v>0</v>
      </c>
      <c r="G10" s="20">
        <f>G9</f>
        <v>0</v>
      </c>
      <c r="H10" s="41">
        <v>4133</v>
      </c>
      <c r="I10" s="21">
        <f t="shared" si="1"/>
        <v>0</v>
      </c>
      <c r="J10" s="22">
        <f t="shared" si="2"/>
        <v>0</v>
      </c>
      <c r="K10" s="9"/>
      <c r="L10" s="9"/>
      <c r="M10" s="9"/>
      <c r="N10" s="9"/>
      <c r="O10" s="9"/>
    </row>
    <row r="11" spans="1:15" ht="20.25" customHeight="1" x14ac:dyDescent="0.15">
      <c r="A11" s="36" t="s">
        <v>2</v>
      </c>
      <c r="B11" s="35" t="s">
        <v>31</v>
      </c>
      <c r="C11" s="18">
        <f>C9</f>
        <v>0</v>
      </c>
      <c r="D11" s="37">
        <v>62</v>
      </c>
      <c r="E11" s="38">
        <v>0.85</v>
      </c>
      <c r="F11" s="19">
        <f t="shared" si="0"/>
        <v>0</v>
      </c>
      <c r="G11" s="20">
        <f>G9</f>
        <v>0</v>
      </c>
      <c r="H11" s="41">
        <v>4391</v>
      </c>
      <c r="I11" s="21">
        <f t="shared" si="1"/>
        <v>0</v>
      </c>
      <c r="J11" s="22">
        <f t="shared" si="2"/>
        <v>0</v>
      </c>
      <c r="K11" s="9"/>
      <c r="L11" s="9"/>
      <c r="M11" s="9"/>
      <c r="N11" s="9"/>
      <c r="O11" s="9"/>
    </row>
    <row r="12" spans="1:15" ht="20.25" customHeight="1" x14ac:dyDescent="0.15">
      <c r="A12" s="36" t="s">
        <v>3</v>
      </c>
      <c r="B12" s="35" t="s">
        <v>32</v>
      </c>
      <c r="C12" s="23">
        <f>C9</f>
        <v>0</v>
      </c>
      <c r="D12" s="37">
        <v>62</v>
      </c>
      <c r="E12" s="38">
        <v>0.85</v>
      </c>
      <c r="F12" s="19">
        <f t="shared" si="0"/>
        <v>0</v>
      </c>
      <c r="G12" s="24"/>
      <c r="H12" s="41">
        <v>5872</v>
      </c>
      <c r="I12" s="21">
        <f t="shared" si="1"/>
        <v>0</v>
      </c>
      <c r="J12" s="22">
        <f t="shared" si="2"/>
        <v>0</v>
      </c>
      <c r="K12" s="9"/>
      <c r="L12" s="9"/>
      <c r="M12" s="9"/>
      <c r="N12" s="9"/>
      <c r="O12" s="9"/>
    </row>
    <row r="13" spans="1:15" ht="20.25" customHeight="1" x14ac:dyDescent="0.15">
      <c r="A13" s="36" t="s">
        <v>4</v>
      </c>
      <c r="B13" s="35" t="s">
        <v>32</v>
      </c>
      <c r="C13" s="23">
        <f>C9</f>
        <v>0</v>
      </c>
      <c r="D13" s="37">
        <v>62</v>
      </c>
      <c r="E13" s="38">
        <v>0.85</v>
      </c>
      <c r="F13" s="19">
        <f t="shared" si="0"/>
        <v>0</v>
      </c>
      <c r="G13" s="24">
        <f>G12</f>
        <v>0</v>
      </c>
      <c r="H13" s="41">
        <v>7512</v>
      </c>
      <c r="I13" s="21">
        <f t="shared" si="1"/>
        <v>0</v>
      </c>
      <c r="J13" s="22">
        <f t="shared" si="2"/>
        <v>0</v>
      </c>
      <c r="K13" s="9"/>
      <c r="L13" s="9"/>
      <c r="M13" s="9"/>
      <c r="N13" s="9"/>
      <c r="O13" s="9"/>
    </row>
    <row r="14" spans="1:15" ht="20.25" customHeight="1" x14ac:dyDescent="0.15">
      <c r="A14" s="36" t="s">
        <v>5</v>
      </c>
      <c r="B14" s="35" t="s">
        <v>32</v>
      </c>
      <c r="C14" s="23">
        <f>C9</f>
        <v>0</v>
      </c>
      <c r="D14" s="37">
        <v>62</v>
      </c>
      <c r="E14" s="38">
        <v>0.85</v>
      </c>
      <c r="F14" s="19">
        <f t="shared" si="0"/>
        <v>0</v>
      </c>
      <c r="G14" s="24">
        <f>G12</f>
        <v>0</v>
      </c>
      <c r="H14" s="41">
        <v>4927</v>
      </c>
      <c r="I14" s="21">
        <f t="shared" si="1"/>
        <v>0</v>
      </c>
      <c r="J14" s="22">
        <f t="shared" si="2"/>
        <v>0</v>
      </c>
      <c r="K14" s="9"/>
      <c r="L14" s="9"/>
      <c r="M14" s="9"/>
      <c r="N14" s="9"/>
      <c r="O14" s="9"/>
    </row>
    <row r="15" spans="1:15" ht="20.25" customHeight="1" x14ac:dyDescent="0.15">
      <c r="A15" s="36" t="s">
        <v>6</v>
      </c>
      <c r="B15" s="35" t="s">
        <v>31</v>
      </c>
      <c r="C15" s="18">
        <f>C9</f>
        <v>0</v>
      </c>
      <c r="D15" s="37">
        <v>62</v>
      </c>
      <c r="E15" s="38">
        <v>0.85</v>
      </c>
      <c r="F15" s="19">
        <f t="shared" si="0"/>
        <v>0</v>
      </c>
      <c r="G15" s="20">
        <f>G9</f>
        <v>0</v>
      </c>
      <c r="H15" s="41">
        <v>4374</v>
      </c>
      <c r="I15" s="21">
        <f t="shared" si="1"/>
        <v>0</v>
      </c>
      <c r="J15" s="22">
        <f t="shared" si="2"/>
        <v>0</v>
      </c>
      <c r="K15" s="9"/>
      <c r="L15" s="9"/>
      <c r="M15" s="9"/>
      <c r="N15" s="9"/>
      <c r="O15" s="9"/>
    </row>
    <row r="16" spans="1:15" ht="20.25" customHeight="1" x14ac:dyDescent="0.15">
      <c r="A16" s="36" t="s">
        <v>7</v>
      </c>
      <c r="B16" s="35" t="s">
        <v>31</v>
      </c>
      <c r="C16" s="18">
        <f>C9</f>
        <v>0</v>
      </c>
      <c r="D16" s="37">
        <v>62</v>
      </c>
      <c r="E16" s="38">
        <v>0.85</v>
      </c>
      <c r="F16" s="19">
        <f t="shared" si="0"/>
        <v>0</v>
      </c>
      <c r="G16" s="20">
        <f>G9</f>
        <v>0</v>
      </c>
      <c r="H16" s="41">
        <v>5993</v>
      </c>
      <c r="I16" s="21">
        <f t="shared" si="1"/>
        <v>0</v>
      </c>
      <c r="J16" s="22">
        <f t="shared" si="2"/>
        <v>0</v>
      </c>
      <c r="K16" s="9"/>
      <c r="L16" s="9"/>
      <c r="M16" s="9"/>
      <c r="N16" s="9"/>
      <c r="O16" s="9"/>
    </row>
    <row r="17" spans="1:15" ht="20.25" customHeight="1" x14ac:dyDescent="0.15">
      <c r="A17" s="36" t="s">
        <v>8</v>
      </c>
      <c r="B17" s="35" t="s">
        <v>31</v>
      </c>
      <c r="C17" s="18">
        <f>C9</f>
        <v>0</v>
      </c>
      <c r="D17" s="37">
        <v>62</v>
      </c>
      <c r="E17" s="38">
        <v>0.85</v>
      </c>
      <c r="F17" s="19">
        <f t="shared" si="0"/>
        <v>0</v>
      </c>
      <c r="G17" s="20">
        <f>G9</f>
        <v>0</v>
      </c>
      <c r="H17" s="41">
        <v>8263</v>
      </c>
      <c r="I17" s="21">
        <f t="shared" si="1"/>
        <v>0</v>
      </c>
      <c r="J17" s="22">
        <f t="shared" si="2"/>
        <v>0</v>
      </c>
      <c r="K17" s="9"/>
      <c r="L17" s="9"/>
      <c r="M17" s="9"/>
      <c r="N17" s="9"/>
      <c r="O17" s="9"/>
    </row>
    <row r="18" spans="1:15" ht="20.25" customHeight="1" x14ac:dyDescent="0.15">
      <c r="A18" s="36" t="s">
        <v>9</v>
      </c>
      <c r="B18" s="35" t="s">
        <v>31</v>
      </c>
      <c r="C18" s="18">
        <f>C9</f>
        <v>0</v>
      </c>
      <c r="D18" s="37">
        <v>62</v>
      </c>
      <c r="E18" s="38">
        <v>0.85</v>
      </c>
      <c r="F18" s="19">
        <f t="shared" si="0"/>
        <v>0</v>
      </c>
      <c r="G18" s="20">
        <f>G9</f>
        <v>0</v>
      </c>
      <c r="H18" s="41">
        <v>10135</v>
      </c>
      <c r="I18" s="21">
        <f t="shared" si="1"/>
        <v>0</v>
      </c>
      <c r="J18" s="22">
        <f t="shared" si="2"/>
        <v>0</v>
      </c>
      <c r="K18" s="9"/>
      <c r="L18" s="9"/>
      <c r="M18" s="9"/>
      <c r="N18" s="9"/>
      <c r="O18" s="9"/>
    </row>
    <row r="19" spans="1:15" ht="20.25" customHeight="1" x14ac:dyDescent="0.15">
      <c r="A19" s="36" t="s">
        <v>10</v>
      </c>
      <c r="B19" s="35" t="s">
        <v>31</v>
      </c>
      <c r="C19" s="18">
        <f>C9</f>
        <v>0</v>
      </c>
      <c r="D19" s="37">
        <v>62</v>
      </c>
      <c r="E19" s="38">
        <v>0.85</v>
      </c>
      <c r="F19" s="19">
        <f t="shared" si="0"/>
        <v>0</v>
      </c>
      <c r="G19" s="20">
        <f>G9</f>
        <v>0</v>
      </c>
      <c r="H19" s="41">
        <v>8682.0000000000018</v>
      </c>
      <c r="I19" s="21">
        <f t="shared" si="1"/>
        <v>0</v>
      </c>
      <c r="J19" s="22">
        <f t="shared" si="2"/>
        <v>0</v>
      </c>
      <c r="K19" s="9"/>
      <c r="L19" s="9"/>
      <c r="M19" s="9"/>
      <c r="N19" s="9"/>
      <c r="O19" s="9"/>
    </row>
    <row r="20" spans="1:15" ht="20.25" customHeight="1" thickBot="1" x14ac:dyDescent="0.2">
      <c r="A20" s="36" t="s">
        <v>11</v>
      </c>
      <c r="B20" s="35" t="s">
        <v>31</v>
      </c>
      <c r="C20" s="18">
        <f>C9</f>
        <v>0</v>
      </c>
      <c r="D20" s="37">
        <v>62</v>
      </c>
      <c r="E20" s="38">
        <v>0.85</v>
      </c>
      <c r="F20" s="19">
        <f t="shared" si="0"/>
        <v>0</v>
      </c>
      <c r="G20" s="20">
        <f>G9</f>
        <v>0</v>
      </c>
      <c r="H20" s="41">
        <v>7482</v>
      </c>
      <c r="I20" s="25">
        <f t="shared" si="1"/>
        <v>0</v>
      </c>
      <c r="J20" s="26">
        <f t="shared" si="2"/>
        <v>0</v>
      </c>
      <c r="K20" s="9"/>
      <c r="L20" s="9"/>
      <c r="M20" s="9"/>
      <c r="N20" s="9"/>
      <c r="O20" s="9"/>
    </row>
    <row r="21" spans="1:15" ht="20.25" customHeight="1" thickBot="1" x14ac:dyDescent="0.2">
      <c r="A21" s="1"/>
      <c r="B21" s="2"/>
      <c r="C21" s="2"/>
      <c r="D21" s="2"/>
      <c r="E21" s="2"/>
      <c r="F21" s="2"/>
      <c r="G21" s="13"/>
      <c r="H21" s="42"/>
      <c r="I21" s="39" t="s">
        <v>47</v>
      </c>
      <c r="J21" s="27">
        <f>SUM(J9:J20)</f>
        <v>0</v>
      </c>
    </row>
    <row r="22" spans="1:15" ht="38.25" customHeight="1" thickTop="1" thickBot="1" x14ac:dyDescent="0.2">
      <c r="A22" s="2"/>
      <c r="B22" s="2"/>
      <c r="C22" s="2"/>
      <c r="D22" s="2"/>
      <c r="E22" s="2"/>
      <c r="F22" s="2"/>
      <c r="G22" s="13"/>
      <c r="H22" s="2"/>
      <c r="I22" s="40" t="s">
        <v>49</v>
      </c>
      <c r="J22" s="14">
        <f>J21*2</f>
        <v>0</v>
      </c>
    </row>
    <row r="23" spans="1:15" ht="69" customHeight="1" x14ac:dyDescent="0.15">
      <c r="A23" s="51" t="s">
        <v>48</v>
      </c>
      <c r="B23" s="51"/>
      <c r="C23" s="51"/>
      <c r="D23" s="51"/>
      <c r="E23" s="51"/>
      <c r="F23" s="51"/>
      <c r="G23" s="51"/>
      <c r="H23" s="51"/>
      <c r="I23" s="51"/>
      <c r="J23" s="51"/>
    </row>
    <row r="24" spans="1:15" ht="19.5" customHeight="1" x14ac:dyDescent="0.15">
      <c r="A24" s="49" t="s">
        <v>33</v>
      </c>
      <c r="B24" s="49"/>
      <c r="C24" s="49"/>
      <c r="D24" s="49"/>
      <c r="E24" s="49"/>
      <c r="F24" s="49"/>
      <c r="G24" s="49"/>
      <c r="H24" s="49"/>
      <c r="I24" s="49"/>
      <c r="J24" s="49"/>
    </row>
    <row r="25" spans="1:15" x14ac:dyDescent="0.15">
      <c r="A25" s="17" t="s">
        <v>43</v>
      </c>
      <c r="G25" s="10"/>
      <c r="H25" s="11"/>
      <c r="I25" s="11"/>
      <c r="J25" s="11"/>
    </row>
    <row r="26" spans="1:15" x14ac:dyDescent="0.15">
      <c r="A26" s="12" t="s">
        <v>59</v>
      </c>
      <c r="H26" s="11"/>
      <c r="I26" s="11"/>
      <c r="J26" s="11"/>
    </row>
    <row r="27" spans="1:15" x14ac:dyDescent="0.15">
      <c r="G27" s="10" t="s">
        <v>29</v>
      </c>
      <c r="H27" s="15"/>
      <c r="I27" s="15"/>
      <c r="J27" s="16"/>
    </row>
    <row r="28" spans="1:15" ht="16.5" customHeight="1" x14ac:dyDescent="0.15">
      <c r="A28" s="3"/>
      <c r="B28" s="3"/>
      <c r="C28" s="3"/>
      <c r="D28" s="3"/>
      <c r="E28" s="3"/>
      <c r="F28" s="3"/>
      <c r="G28" s="3"/>
      <c r="H28" s="3"/>
      <c r="I28" s="3"/>
      <c r="J28" s="3"/>
    </row>
    <row r="29" spans="1:15" s="6" customFormat="1" x14ac:dyDescent="0.15">
      <c r="A29" s="52" t="s">
        <v>30</v>
      </c>
      <c r="B29" s="53"/>
      <c r="C29" s="28" t="s">
        <v>18</v>
      </c>
      <c r="D29" s="28" t="s">
        <v>16</v>
      </c>
      <c r="E29" s="28" t="s">
        <v>34</v>
      </c>
      <c r="F29" s="28" t="s">
        <v>22</v>
      </c>
      <c r="G29" s="28" t="s">
        <v>20</v>
      </c>
      <c r="H29" s="28" t="s">
        <v>19</v>
      </c>
      <c r="I29" s="28" t="s">
        <v>23</v>
      </c>
      <c r="J29" s="28" t="s">
        <v>21</v>
      </c>
      <c r="K29" s="5"/>
      <c r="L29" s="5"/>
      <c r="M29" s="5"/>
      <c r="N29" s="5"/>
      <c r="O29" s="5"/>
    </row>
    <row r="30" spans="1:15" ht="16.5" customHeight="1" x14ac:dyDescent="0.15">
      <c r="A30" s="29"/>
      <c r="B30" s="30"/>
      <c r="C30" s="31" t="s">
        <v>15</v>
      </c>
      <c r="D30" s="31" t="s">
        <v>12</v>
      </c>
      <c r="E30" s="31" t="s">
        <v>35</v>
      </c>
      <c r="F30" s="31" t="s">
        <v>14</v>
      </c>
      <c r="G30" s="31" t="s">
        <v>37</v>
      </c>
      <c r="H30" s="31" t="s">
        <v>13</v>
      </c>
      <c r="I30" s="31" t="s">
        <v>14</v>
      </c>
      <c r="J30" s="31" t="s">
        <v>14</v>
      </c>
      <c r="K30" s="7"/>
      <c r="L30" s="7"/>
      <c r="M30" s="7"/>
      <c r="N30" s="7"/>
      <c r="O30" s="7"/>
    </row>
    <row r="31" spans="1:15" ht="16.5" customHeight="1" x14ac:dyDescent="0.15">
      <c r="A31" s="32"/>
      <c r="B31" s="33"/>
      <c r="C31" s="31" t="s">
        <v>24</v>
      </c>
      <c r="D31" s="31" t="s">
        <v>25</v>
      </c>
      <c r="E31" s="31" t="s">
        <v>26</v>
      </c>
      <c r="F31" s="31" t="s">
        <v>36</v>
      </c>
      <c r="G31" s="31" t="s">
        <v>27</v>
      </c>
      <c r="H31" s="31" t="s">
        <v>28</v>
      </c>
      <c r="I31" s="31" t="s">
        <v>38</v>
      </c>
      <c r="J31" s="31" t="s">
        <v>39</v>
      </c>
      <c r="K31" s="8"/>
      <c r="L31" s="7"/>
      <c r="M31" s="7"/>
      <c r="N31" s="7"/>
      <c r="O31" s="7"/>
    </row>
    <row r="32" spans="1:15" ht="20.25" customHeight="1" x14ac:dyDescent="0.15">
      <c r="A32" s="34" t="s">
        <v>0</v>
      </c>
      <c r="B32" s="35" t="s">
        <v>31</v>
      </c>
      <c r="C32" s="18"/>
      <c r="D32" s="37">
        <v>62</v>
      </c>
      <c r="E32" s="38">
        <v>0.85</v>
      </c>
      <c r="F32" s="19">
        <f t="shared" ref="F32:F37" si="3">ROUNDDOWN(C32*D32*E32,2)</f>
        <v>0</v>
      </c>
      <c r="G32" s="20"/>
      <c r="H32" s="37">
        <v>5857</v>
      </c>
      <c r="I32" s="21">
        <f t="shared" ref="I32:I37" si="4">ROUNDDOWN(H32*G32,2)</f>
        <v>0</v>
      </c>
      <c r="J32" s="22">
        <f t="shared" ref="J32:J37" si="5">INT(F32+I32)</f>
        <v>0</v>
      </c>
      <c r="K32" s="9"/>
      <c r="L32" s="9"/>
      <c r="M32" s="9"/>
      <c r="N32" s="9"/>
      <c r="O32" s="9"/>
    </row>
    <row r="33" spans="1:15" ht="20.25" customHeight="1" x14ac:dyDescent="0.15">
      <c r="A33" s="36" t="s">
        <v>1</v>
      </c>
      <c r="B33" s="35" t="s">
        <v>31</v>
      </c>
      <c r="C33" s="18">
        <f>C32</f>
        <v>0</v>
      </c>
      <c r="D33" s="37">
        <v>62</v>
      </c>
      <c r="E33" s="38">
        <v>0.85</v>
      </c>
      <c r="F33" s="19">
        <f t="shared" si="3"/>
        <v>0</v>
      </c>
      <c r="G33" s="20">
        <f>G32</f>
        <v>0</v>
      </c>
      <c r="H33" s="41">
        <v>4133</v>
      </c>
      <c r="I33" s="21">
        <f t="shared" si="4"/>
        <v>0</v>
      </c>
      <c r="J33" s="22">
        <f t="shared" si="5"/>
        <v>0</v>
      </c>
      <c r="K33" s="9"/>
      <c r="L33" s="9"/>
      <c r="M33" s="9"/>
      <c r="N33" s="9"/>
      <c r="O33" s="9"/>
    </row>
    <row r="34" spans="1:15" ht="20.25" customHeight="1" x14ac:dyDescent="0.15">
      <c r="A34" s="36" t="s">
        <v>2</v>
      </c>
      <c r="B34" s="35" t="s">
        <v>31</v>
      </c>
      <c r="C34" s="18">
        <f>C32</f>
        <v>0</v>
      </c>
      <c r="D34" s="37">
        <v>62</v>
      </c>
      <c r="E34" s="38">
        <v>0.85</v>
      </c>
      <c r="F34" s="19">
        <f t="shared" si="3"/>
        <v>0</v>
      </c>
      <c r="G34" s="20">
        <f>G32</f>
        <v>0</v>
      </c>
      <c r="H34" s="41">
        <v>4391</v>
      </c>
      <c r="I34" s="21">
        <f t="shared" si="4"/>
        <v>0</v>
      </c>
      <c r="J34" s="22">
        <f t="shared" si="5"/>
        <v>0</v>
      </c>
      <c r="K34" s="9"/>
      <c r="L34" s="9"/>
      <c r="M34" s="9"/>
      <c r="N34" s="9"/>
      <c r="O34" s="9"/>
    </row>
    <row r="35" spans="1:15" ht="20.25" customHeight="1" x14ac:dyDescent="0.15">
      <c r="A35" s="36" t="s">
        <v>3</v>
      </c>
      <c r="B35" s="35" t="s">
        <v>32</v>
      </c>
      <c r="C35" s="23">
        <f>C32</f>
        <v>0</v>
      </c>
      <c r="D35" s="37">
        <v>62</v>
      </c>
      <c r="E35" s="38">
        <v>0.85</v>
      </c>
      <c r="F35" s="19">
        <f t="shared" si="3"/>
        <v>0</v>
      </c>
      <c r="G35" s="24"/>
      <c r="H35" s="41">
        <v>5872</v>
      </c>
      <c r="I35" s="21">
        <f t="shared" si="4"/>
        <v>0</v>
      </c>
      <c r="J35" s="22">
        <f t="shared" si="5"/>
        <v>0</v>
      </c>
      <c r="K35" s="9"/>
      <c r="L35" s="9"/>
      <c r="M35" s="9"/>
      <c r="N35" s="9"/>
      <c r="O35" s="9"/>
    </row>
    <row r="36" spans="1:15" ht="20.25" customHeight="1" x14ac:dyDescent="0.15">
      <c r="A36" s="36" t="s">
        <v>4</v>
      </c>
      <c r="B36" s="35" t="s">
        <v>32</v>
      </c>
      <c r="C36" s="23">
        <f>C32</f>
        <v>0</v>
      </c>
      <c r="D36" s="37">
        <v>62</v>
      </c>
      <c r="E36" s="38">
        <v>0.85</v>
      </c>
      <c r="F36" s="19">
        <f t="shared" si="3"/>
        <v>0</v>
      </c>
      <c r="G36" s="24">
        <f>G35</f>
        <v>0</v>
      </c>
      <c r="H36" s="41">
        <v>7512</v>
      </c>
      <c r="I36" s="21">
        <f t="shared" si="4"/>
        <v>0</v>
      </c>
      <c r="J36" s="22">
        <f t="shared" si="5"/>
        <v>0</v>
      </c>
      <c r="K36" s="9"/>
      <c r="L36" s="9"/>
      <c r="M36" s="9"/>
      <c r="N36" s="9"/>
      <c r="O36" s="9"/>
    </row>
    <row r="37" spans="1:15" ht="20.25" customHeight="1" thickBot="1" x14ac:dyDescent="0.2">
      <c r="A37" s="36" t="s">
        <v>5</v>
      </c>
      <c r="B37" s="35" t="s">
        <v>32</v>
      </c>
      <c r="C37" s="23">
        <f>C32</f>
        <v>0</v>
      </c>
      <c r="D37" s="37">
        <v>62</v>
      </c>
      <c r="E37" s="38">
        <v>0.85</v>
      </c>
      <c r="F37" s="19">
        <f t="shared" si="3"/>
        <v>0</v>
      </c>
      <c r="G37" s="24">
        <f>G35</f>
        <v>0</v>
      </c>
      <c r="H37" s="41">
        <v>4927</v>
      </c>
      <c r="I37" s="21">
        <f t="shared" si="4"/>
        <v>0</v>
      </c>
      <c r="J37" s="22">
        <f t="shared" si="5"/>
        <v>0</v>
      </c>
      <c r="K37" s="9"/>
      <c r="L37" s="9"/>
      <c r="M37" s="9"/>
      <c r="N37" s="9"/>
      <c r="O37" s="9"/>
    </row>
    <row r="38" spans="1:15" ht="20.25" customHeight="1" thickBot="1" x14ac:dyDescent="0.2">
      <c r="A38" s="1"/>
      <c r="B38" s="2"/>
      <c r="C38" s="2"/>
      <c r="D38" s="2"/>
      <c r="E38" s="2"/>
      <c r="F38" s="2"/>
      <c r="G38" s="13"/>
      <c r="H38" s="42"/>
      <c r="I38" s="39" t="s">
        <v>50</v>
      </c>
      <c r="J38" s="27">
        <f>SUM(J32:J37)</f>
        <v>0</v>
      </c>
    </row>
    <row r="39" spans="1:15" ht="38.25" customHeight="1" thickTop="1" thickBot="1" x14ac:dyDescent="0.2">
      <c r="A39" s="2"/>
      <c r="B39" s="2"/>
      <c r="C39" s="2"/>
      <c r="D39" s="2"/>
      <c r="E39" s="2"/>
      <c r="F39" s="2"/>
      <c r="G39" s="13"/>
      <c r="H39" s="2"/>
      <c r="I39" s="40" t="s">
        <v>52</v>
      </c>
      <c r="J39" s="14">
        <f>J22+J38</f>
        <v>0</v>
      </c>
    </row>
    <row r="40" spans="1:15" ht="69" customHeight="1" x14ac:dyDescent="0.15">
      <c r="A40" s="51" t="s">
        <v>48</v>
      </c>
      <c r="B40" s="51"/>
      <c r="C40" s="51"/>
      <c r="D40" s="51"/>
      <c r="E40" s="51"/>
      <c r="F40" s="51"/>
      <c r="G40" s="51"/>
      <c r="H40" s="51"/>
      <c r="I40" s="51"/>
      <c r="J40" s="51"/>
    </row>
  </sheetData>
  <mergeCells count="6">
    <mergeCell ref="A24:J24"/>
    <mergeCell ref="A29:B29"/>
    <mergeCell ref="A40:J40"/>
    <mergeCell ref="A1:J1"/>
    <mergeCell ref="A6:B6"/>
    <mergeCell ref="A23:J23"/>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rowBreaks count="1" manualBreakCount="1">
    <brk id="2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契約希望金額</vt:lpstr>
      <vt:lpstr>北庁舎</vt:lpstr>
      <vt:lpstr>国分町分庁舎</vt:lpstr>
      <vt:lpstr>錦町庁舎</vt:lpstr>
      <vt:lpstr>二日町分庁舎</vt:lpstr>
      <vt:lpstr>契約希望金額!Print_Area</vt:lpstr>
      <vt:lpstr>二日町分庁舎!Print_Area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2019-12-02T04:04:48Z</cp:lastPrinted>
  <dcterms:created xsi:type="dcterms:W3CDTF">2014-11-10T05:34:32Z</dcterms:created>
  <dcterms:modified xsi:type="dcterms:W3CDTF">2019-12-02T04:05:03Z</dcterms:modified>
</cp:coreProperties>
</file>