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3年度公告(前年度末～2月早着含む)\211201(ﾙｰﾌﾟﾊﾞｽ、電力、給食搬送、遠隔地バックアップ)\03_仙台市みやぎ中山ポンプ場ほか36施設電力需給\"/>
    </mc:Choice>
  </mc:AlternateContent>
  <bookViews>
    <workbookView xWindow="0" yWindow="0" windowWidth="20490" windowHeight="7530"/>
  </bookViews>
  <sheets>
    <sheet name="入札金額積算内訳書" sheetId="1" r:id="rId1"/>
  </sheets>
  <definedNames>
    <definedName name="_xlnm._FilterDatabase" localSheetId="0" hidden="1">入札金額積算内訳書!#REF!</definedName>
    <definedName name="_xlnm.Print_Area" localSheetId="0">入札金額積算内訳書!$A$1:$U$831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11" i="1" l="1"/>
  <c r="Q811" i="1"/>
  <c r="P811" i="1"/>
  <c r="O811" i="1"/>
  <c r="N811" i="1"/>
  <c r="M811" i="1"/>
  <c r="L811" i="1"/>
  <c r="K811" i="1"/>
  <c r="J811" i="1"/>
  <c r="I811" i="1"/>
  <c r="H811" i="1"/>
  <c r="G811" i="1"/>
  <c r="R809" i="1"/>
  <c r="Q809" i="1"/>
  <c r="P809" i="1"/>
  <c r="O809" i="1"/>
  <c r="N809" i="1"/>
  <c r="M809" i="1"/>
  <c r="L809" i="1"/>
  <c r="K809" i="1"/>
  <c r="J809" i="1"/>
  <c r="I809" i="1"/>
  <c r="H809" i="1"/>
  <c r="G809" i="1"/>
  <c r="R808" i="1"/>
  <c r="R812" i="1" s="1"/>
  <c r="Q808" i="1"/>
  <c r="Q812" i="1" s="1"/>
  <c r="P808" i="1"/>
  <c r="P812" i="1" s="1"/>
  <c r="O808" i="1"/>
  <c r="O812" i="1" s="1"/>
  <c r="N808" i="1"/>
  <c r="N812" i="1" s="1"/>
  <c r="M808" i="1"/>
  <c r="M812" i="1" s="1"/>
  <c r="L808" i="1"/>
  <c r="L812" i="1" s="1"/>
  <c r="K808" i="1"/>
  <c r="K812" i="1" s="1"/>
  <c r="J808" i="1"/>
  <c r="J812" i="1" s="1"/>
  <c r="I808" i="1"/>
  <c r="I812" i="1" s="1"/>
  <c r="H808" i="1"/>
  <c r="H812" i="1" s="1"/>
  <c r="G808" i="1"/>
  <c r="G812" i="1" s="1"/>
  <c r="G813" i="1" s="1"/>
  <c r="L814" i="1" s="1"/>
  <c r="R806" i="1"/>
  <c r="R813" i="1" s="1"/>
  <c r="Q806" i="1"/>
  <c r="Q813" i="1" s="1"/>
  <c r="P806" i="1"/>
  <c r="P813" i="1" s="1"/>
  <c r="O806" i="1"/>
  <c r="O813" i="1" s="1"/>
  <c r="N806" i="1"/>
  <c r="N813" i="1" s="1"/>
  <c r="M806" i="1"/>
  <c r="M813" i="1" s="1"/>
  <c r="L806" i="1"/>
  <c r="L813" i="1" s="1"/>
  <c r="K806" i="1"/>
  <c r="K813" i="1" s="1"/>
  <c r="J806" i="1"/>
  <c r="J813" i="1" s="1"/>
  <c r="I806" i="1"/>
  <c r="I813" i="1" s="1"/>
  <c r="H806" i="1"/>
  <c r="H813" i="1" s="1"/>
  <c r="G806" i="1"/>
  <c r="N789" i="1"/>
  <c r="R788" i="1"/>
  <c r="Q788" i="1"/>
  <c r="P788" i="1"/>
  <c r="O788" i="1"/>
  <c r="N788" i="1"/>
  <c r="M788" i="1"/>
  <c r="L788" i="1"/>
  <c r="K788" i="1"/>
  <c r="J788" i="1"/>
  <c r="I788" i="1"/>
  <c r="H788" i="1"/>
  <c r="G788" i="1"/>
  <c r="R786" i="1"/>
  <c r="Q786" i="1"/>
  <c r="P786" i="1"/>
  <c r="O786" i="1"/>
  <c r="N786" i="1"/>
  <c r="M786" i="1"/>
  <c r="L786" i="1"/>
  <c r="K786" i="1"/>
  <c r="J786" i="1"/>
  <c r="I786" i="1"/>
  <c r="H786" i="1"/>
  <c r="G786" i="1"/>
  <c r="R785" i="1"/>
  <c r="R789" i="1" s="1"/>
  <c r="R790" i="1" s="1"/>
  <c r="Q785" i="1"/>
  <c r="Q789" i="1" s="1"/>
  <c r="P785" i="1"/>
  <c r="P789" i="1" s="1"/>
  <c r="O785" i="1"/>
  <c r="O789" i="1" s="1"/>
  <c r="N785" i="1"/>
  <c r="M785" i="1"/>
  <c r="M789" i="1" s="1"/>
  <c r="L785" i="1"/>
  <c r="L789" i="1" s="1"/>
  <c r="K785" i="1"/>
  <c r="K789" i="1" s="1"/>
  <c r="J785" i="1"/>
  <c r="J789" i="1" s="1"/>
  <c r="I785" i="1"/>
  <c r="I789" i="1" s="1"/>
  <c r="H785" i="1"/>
  <c r="H789" i="1" s="1"/>
  <c r="G785" i="1"/>
  <c r="G789" i="1" s="1"/>
  <c r="R783" i="1"/>
  <c r="Q783" i="1"/>
  <c r="Q790" i="1" s="1"/>
  <c r="P783" i="1"/>
  <c r="P790" i="1" s="1"/>
  <c r="O783" i="1"/>
  <c r="O790" i="1" s="1"/>
  <c r="N783" i="1"/>
  <c r="N790" i="1" s="1"/>
  <c r="M783" i="1"/>
  <c r="M790" i="1" s="1"/>
  <c r="L783" i="1"/>
  <c r="L790" i="1" s="1"/>
  <c r="K783" i="1"/>
  <c r="K790" i="1" s="1"/>
  <c r="J783" i="1"/>
  <c r="J790" i="1" s="1"/>
  <c r="I783" i="1"/>
  <c r="I790" i="1" s="1"/>
  <c r="H783" i="1"/>
  <c r="H790" i="1" s="1"/>
  <c r="G783" i="1"/>
  <c r="G790" i="1" s="1"/>
  <c r="M769" i="1"/>
  <c r="R770" i="1" s="1"/>
  <c r="I768" i="1"/>
  <c r="R767" i="1"/>
  <c r="Q767" i="1"/>
  <c r="P767" i="1"/>
  <c r="O767" i="1"/>
  <c r="N767" i="1"/>
  <c r="M767" i="1"/>
  <c r="L767" i="1"/>
  <c r="K767" i="1"/>
  <c r="J767" i="1"/>
  <c r="I767" i="1"/>
  <c r="H767" i="1"/>
  <c r="G767" i="1"/>
  <c r="R765" i="1"/>
  <c r="Q765" i="1"/>
  <c r="P765" i="1"/>
  <c r="O765" i="1"/>
  <c r="N765" i="1"/>
  <c r="M765" i="1"/>
  <c r="L765" i="1"/>
  <c r="K765" i="1"/>
  <c r="J765" i="1"/>
  <c r="I765" i="1"/>
  <c r="H765" i="1"/>
  <c r="G765" i="1"/>
  <c r="R764" i="1"/>
  <c r="R768" i="1" s="1"/>
  <c r="Q764" i="1"/>
  <c r="Q768" i="1" s="1"/>
  <c r="P764" i="1"/>
  <c r="P768" i="1" s="1"/>
  <c r="O764" i="1"/>
  <c r="O768" i="1" s="1"/>
  <c r="N764" i="1"/>
  <c r="N768" i="1" s="1"/>
  <c r="M764" i="1"/>
  <c r="M768" i="1" s="1"/>
  <c r="L764" i="1"/>
  <c r="L768" i="1" s="1"/>
  <c r="K764" i="1"/>
  <c r="K768" i="1" s="1"/>
  <c r="J764" i="1"/>
  <c r="J768" i="1" s="1"/>
  <c r="I764" i="1"/>
  <c r="H764" i="1"/>
  <c r="H768" i="1" s="1"/>
  <c r="G764" i="1"/>
  <c r="G768" i="1" s="1"/>
  <c r="R762" i="1"/>
  <c r="R769" i="1" s="1"/>
  <c r="Q762" i="1"/>
  <c r="Q769" i="1" s="1"/>
  <c r="P762" i="1"/>
  <c r="P769" i="1" s="1"/>
  <c r="O762" i="1"/>
  <c r="O769" i="1" s="1"/>
  <c r="N762" i="1"/>
  <c r="N769" i="1" s="1"/>
  <c r="M762" i="1"/>
  <c r="L762" i="1"/>
  <c r="L769" i="1" s="1"/>
  <c r="K762" i="1"/>
  <c r="K769" i="1" s="1"/>
  <c r="J762" i="1"/>
  <c r="J769" i="1" s="1"/>
  <c r="I762" i="1"/>
  <c r="I769" i="1" s="1"/>
  <c r="H762" i="1"/>
  <c r="H769" i="1" s="1"/>
  <c r="G762" i="1"/>
  <c r="G769" i="1" s="1"/>
  <c r="L770" i="1" s="1"/>
  <c r="R744" i="1"/>
  <c r="Q744" i="1"/>
  <c r="P744" i="1"/>
  <c r="O744" i="1"/>
  <c r="N744" i="1"/>
  <c r="M744" i="1"/>
  <c r="L744" i="1"/>
  <c r="K744" i="1"/>
  <c r="J744" i="1"/>
  <c r="I744" i="1"/>
  <c r="H744" i="1"/>
  <c r="G744" i="1"/>
  <c r="R742" i="1"/>
  <c r="Q742" i="1"/>
  <c r="P742" i="1"/>
  <c r="O742" i="1"/>
  <c r="N742" i="1"/>
  <c r="M742" i="1"/>
  <c r="L742" i="1"/>
  <c r="K742" i="1"/>
  <c r="J742" i="1"/>
  <c r="I742" i="1"/>
  <c r="H742" i="1"/>
  <c r="G742" i="1"/>
  <c r="R741" i="1"/>
  <c r="R745" i="1" s="1"/>
  <c r="Q741" i="1"/>
  <c r="Q745" i="1" s="1"/>
  <c r="P741" i="1"/>
  <c r="P745" i="1" s="1"/>
  <c r="O741" i="1"/>
  <c r="O745" i="1" s="1"/>
  <c r="N741" i="1"/>
  <c r="N745" i="1" s="1"/>
  <c r="M741" i="1"/>
  <c r="M745" i="1" s="1"/>
  <c r="L741" i="1"/>
  <c r="L745" i="1" s="1"/>
  <c r="K741" i="1"/>
  <c r="K745" i="1" s="1"/>
  <c r="J741" i="1"/>
  <c r="J745" i="1" s="1"/>
  <c r="I741" i="1"/>
  <c r="I745" i="1" s="1"/>
  <c r="H741" i="1"/>
  <c r="H745" i="1" s="1"/>
  <c r="H746" i="1" s="1"/>
  <c r="G741" i="1"/>
  <c r="G745" i="1" s="1"/>
  <c r="R739" i="1"/>
  <c r="R746" i="1" s="1"/>
  <c r="Q739" i="1"/>
  <c r="Q746" i="1" s="1"/>
  <c r="P739" i="1"/>
  <c r="P746" i="1" s="1"/>
  <c r="O739" i="1"/>
  <c r="O746" i="1" s="1"/>
  <c r="N739" i="1"/>
  <c r="N746" i="1" s="1"/>
  <c r="M739" i="1"/>
  <c r="M746" i="1" s="1"/>
  <c r="R747" i="1" s="1"/>
  <c r="L739" i="1"/>
  <c r="L746" i="1" s="1"/>
  <c r="K739" i="1"/>
  <c r="K746" i="1" s="1"/>
  <c r="J739" i="1"/>
  <c r="J746" i="1" s="1"/>
  <c r="I739" i="1"/>
  <c r="I746" i="1" s="1"/>
  <c r="H739" i="1"/>
  <c r="G739" i="1"/>
  <c r="G746" i="1" s="1"/>
  <c r="O724" i="1"/>
  <c r="R723" i="1"/>
  <c r="Q723" i="1"/>
  <c r="P723" i="1"/>
  <c r="O723" i="1"/>
  <c r="N723" i="1"/>
  <c r="M723" i="1"/>
  <c r="L723" i="1"/>
  <c r="K723" i="1"/>
  <c r="J723" i="1"/>
  <c r="I723" i="1"/>
  <c r="H723" i="1"/>
  <c r="G723" i="1"/>
  <c r="R721" i="1"/>
  <c r="Q721" i="1"/>
  <c r="P721" i="1"/>
  <c r="O721" i="1"/>
  <c r="N721" i="1"/>
  <c r="M721" i="1"/>
  <c r="L721" i="1"/>
  <c r="K721" i="1"/>
  <c r="J721" i="1"/>
  <c r="I721" i="1"/>
  <c r="H721" i="1"/>
  <c r="G721" i="1"/>
  <c r="R720" i="1"/>
  <c r="R724" i="1" s="1"/>
  <c r="Q720" i="1"/>
  <c r="Q724" i="1" s="1"/>
  <c r="P720" i="1"/>
  <c r="P724" i="1" s="1"/>
  <c r="O720" i="1"/>
  <c r="N720" i="1"/>
  <c r="N724" i="1" s="1"/>
  <c r="M720" i="1"/>
  <c r="M724" i="1" s="1"/>
  <c r="L720" i="1"/>
  <c r="L724" i="1" s="1"/>
  <c r="K720" i="1"/>
  <c r="K724" i="1" s="1"/>
  <c r="J720" i="1"/>
  <c r="J724" i="1" s="1"/>
  <c r="I720" i="1"/>
  <c r="I724" i="1" s="1"/>
  <c r="H720" i="1"/>
  <c r="H724" i="1" s="1"/>
  <c r="G720" i="1"/>
  <c r="G724" i="1" s="1"/>
  <c r="R718" i="1"/>
  <c r="R725" i="1" s="1"/>
  <c r="Q718" i="1"/>
  <c r="Q725" i="1" s="1"/>
  <c r="P718" i="1"/>
  <c r="P725" i="1" s="1"/>
  <c r="O718" i="1"/>
  <c r="O725" i="1" s="1"/>
  <c r="N718" i="1"/>
  <c r="N725" i="1" s="1"/>
  <c r="M718" i="1"/>
  <c r="M725" i="1" s="1"/>
  <c r="L718" i="1"/>
  <c r="L725" i="1" s="1"/>
  <c r="K718" i="1"/>
  <c r="K725" i="1" s="1"/>
  <c r="J718" i="1"/>
  <c r="J725" i="1" s="1"/>
  <c r="I718" i="1"/>
  <c r="I725" i="1" s="1"/>
  <c r="H718" i="1"/>
  <c r="H725" i="1" s="1"/>
  <c r="G718" i="1"/>
  <c r="G725" i="1" s="1"/>
  <c r="L726" i="1" s="1"/>
  <c r="N702" i="1"/>
  <c r="J701" i="1"/>
  <c r="R700" i="1"/>
  <c r="Q700" i="1"/>
  <c r="P700" i="1"/>
  <c r="O700" i="1"/>
  <c r="N700" i="1"/>
  <c r="M700" i="1"/>
  <c r="L700" i="1"/>
  <c r="K700" i="1"/>
  <c r="J700" i="1"/>
  <c r="I700" i="1"/>
  <c r="H700" i="1"/>
  <c r="G700" i="1"/>
  <c r="R698" i="1"/>
  <c r="Q698" i="1"/>
  <c r="P698" i="1"/>
  <c r="O698" i="1"/>
  <c r="N698" i="1"/>
  <c r="M698" i="1"/>
  <c r="L698" i="1"/>
  <c r="K698" i="1"/>
  <c r="J698" i="1"/>
  <c r="I698" i="1"/>
  <c r="H698" i="1"/>
  <c r="G698" i="1"/>
  <c r="R697" i="1"/>
  <c r="R701" i="1" s="1"/>
  <c r="Q697" i="1"/>
  <c r="Q701" i="1" s="1"/>
  <c r="P697" i="1"/>
  <c r="P701" i="1" s="1"/>
  <c r="O697" i="1"/>
  <c r="O701" i="1" s="1"/>
  <c r="N697" i="1"/>
  <c r="N701" i="1" s="1"/>
  <c r="M697" i="1"/>
  <c r="M701" i="1" s="1"/>
  <c r="L697" i="1"/>
  <c r="L701" i="1" s="1"/>
  <c r="K697" i="1"/>
  <c r="K701" i="1" s="1"/>
  <c r="J697" i="1"/>
  <c r="I697" i="1"/>
  <c r="I701" i="1" s="1"/>
  <c r="H697" i="1"/>
  <c r="H701" i="1" s="1"/>
  <c r="G697" i="1"/>
  <c r="G701" i="1" s="1"/>
  <c r="R695" i="1"/>
  <c r="R702" i="1" s="1"/>
  <c r="Q695" i="1"/>
  <c r="Q702" i="1" s="1"/>
  <c r="P695" i="1"/>
  <c r="P702" i="1" s="1"/>
  <c r="O695" i="1"/>
  <c r="O702" i="1" s="1"/>
  <c r="N695" i="1"/>
  <c r="M695" i="1"/>
  <c r="M702" i="1" s="1"/>
  <c r="L695" i="1"/>
  <c r="L702" i="1" s="1"/>
  <c r="K695" i="1"/>
  <c r="K702" i="1" s="1"/>
  <c r="J695" i="1"/>
  <c r="I695" i="1"/>
  <c r="I702" i="1" s="1"/>
  <c r="H695" i="1"/>
  <c r="H702" i="1" s="1"/>
  <c r="G695" i="1"/>
  <c r="G702" i="1" s="1"/>
  <c r="R679" i="1"/>
  <c r="Q679" i="1"/>
  <c r="P679" i="1"/>
  <c r="O679" i="1"/>
  <c r="N679" i="1"/>
  <c r="M679" i="1"/>
  <c r="L679" i="1"/>
  <c r="K679" i="1"/>
  <c r="J679" i="1"/>
  <c r="I679" i="1"/>
  <c r="H679" i="1"/>
  <c r="G679" i="1"/>
  <c r="R677" i="1"/>
  <c r="Q677" i="1"/>
  <c r="P677" i="1"/>
  <c r="O677" i="1"/>
  <c r="N677" i="1"/>
  <c r="M677" i="1"/>
  <c r="L677" i="1"/>
  <c r="K677" i="1"/>
  <c r="J677" i="1"/>
  <c r="I677" i="1"/>
  <c r="H677" i="1"/>
  <c r="G677" i="1"/>
  <c r="R676" i="1"/>
  <c r="R680" i="1" s="1"/>
  <c r="Q676" i="1"/>
  <c r="Q680" i="1" s="1"/>
  <c r="P676" i="1"/>
  <c r="P680" i="1" s="1"/>
  <c r="O676" i="1"/>
  <c r="O680" i="1" s="1"/>
  <c r="N676" i="1"/>
  <c r="N680" i="1" s="1"/>
  <c r="M676" i="1"/>
  <c r="M680" i="1" s="1"/>
  <c r="L676" i="1"/>
  <c r="L680" i="1" s="1"/>
  <c r="K676" i="1"/>
  <c r="K680" i="1" s="1"/>
  <c r="J676" i="1"/>
  <c r="J680" i="1" s="1"/>
  <c r="I676" i="1"/>
  <c r="I680" i="1" s="1"/>
  <c r="I681" i="1" s="1"/>
  <c r="H676" i="1"/>
  <c r="H680" i="1" s="1"/>
  <c r="G676" i="1"/>
  <c r="G680" i="1" s="1"/>
  <c r="R674" i="1"/>
  <c r="R681" i="1" s="1"/>
  <c r="Q674" i="1"/>
  <c r="Q681" i="1" s="1"/>
  <c r="P674" i="1"/>
  <c r="P681" i="1" s="1"/>
  <c r="O674" i="1"/>
  <c r="O681" i="1" s="1"/>
  <c r="N674" i="1"/>
  <c r="N681" i="1" s="1"/>
  <c r="M674" i="1"/>
  <c r="M681" i="1" s="1"/>
  <c r="L674" i="1"/>
  <c r="L681" i="1" s="1"/>
  <c r="K674" i="1"/>
  <c r="K681" i="1" s="1"/>
  <c r="J674" i="1"/>
  <c r="J681" i="1" s="1"/>
  <c r="I674" i="1"/>
  <c r="H674" i="1"/>
  <c r="H681" i="1" s="1"/>
  <c r="G674" i="1"/>
  <c r="G681" i="1" s="1"/>
  <c r="P657" i="1"/>
  <c r="R656" i="1"/>
  <c r="Q656" i="1"/>
  <c r="P656" i="1"/>
  <c r="O656" i="1"/>
  <c r="N656" i="1"/>
  <c r="M656" i="1"/>
  <c r="L656" i="1"/>
  <c r="K656" i="1"/>
  <c r="J656" i="1"/>
  <c r="I656" i="1"/>
  <c r="H656" i="1"/>
  <c r="G656" i="1"/>
  <c r="R654" i="1"/>
  <c r="Q654" i="1"/>
  <c r="P654" i="1"/>
  <c r="O654" i="1"/>
  <c r="N654" i="1"/>
  <c r="M654" i="1"/>
  <c r="L654" i="1"/>
  <c r="K654" i="1"/>
  <c r="J654" i="1"/>
  <c r="I654" i="1"/>
  <c r="H654" i="1"/>
  <c r="G654" i="1"/>
  <c r="R653" i="1"/>
  <c r="R657" i="1" s="1"/>
  <c r="Q653" i="1"/>
  <c r="Q657" i="1" s="1"/>
  <c r="P653" i="1"/>
  <c r="O653" i="1"/>
  <c r="O657" i="1" s="1"/>
  <c r="N653" i="1"/>
  <c r="N657" i="1" s="1"/>
  <c r="M653" i="1"/>
  <c r="M657" i="1" s="1"/>
  <c r="L653" i="1"/>
  <c r="L657" i="1" s="1"/>
  <c r="K653" i="1"/>
  <c r="K657" i="1" s="1"/>
  <c r="J653" i="1"/>
  <c r="J657" i="1" s="1"/>
  <c r="I653" i="1"/>
  <c r="I657" i="1" s="1"/>
  <c r="H653" i="1"/>
  <c r="H657" i="1" s="1"/>
  <c r="G653" i="1"/>
  <c r="G657" i="1" s="1"/>
  <c r="R651" i="1"/>
  <c r="R658" i="1" s="1"/>
  <c r="Q651" i="1"/>
  <c r="Q658" i="1" s="1"/>
  <c r="P651" i="1"/>
  <c r="P658" i="1" s="1"/>
  <c r="R659" i="1" s="1"/>
  <c r="O651" i="1"/>
  <c r="O658" i="1" s="1"/>
  <c r="N651" i="1"/>
  <c r="N658" i="1" s="1"/>
  <c r="M651" i="1"/>
  <c r="M658" i="1" s="1"/>
  <c r="L651" i="1"/>
  <c r="L658" i="1" s="1"/>
  <c r="K651" i="1"/>
  <c r="K658" i="1" s="1"/>
  <c r="J651" i="1"/>
  <c r="J658" i="1" s="1"/>
  <c r="I651" i="1"/>
  <c r="I658" i="1" s="1"/>
  <c r="H651" i="1"/>
  <c r="H658" i="1" s="1"/>
  <c r="G651" i="1"/>
  <c r="G658" i="1" s="1"/>
  <c r="K636" i="1"/>
  <c r="R635" i="1"/>
  <c r="Q635" i="1"/>
  <c r="P635" i="1"/>
  <c r="O635" i="1"/>
  <c r="N635" i="1"/>
  <c r="M635" i="1"/>
  <c r="L635" i="1"/>
  <c r="K635" i="1"/>
  <c r="J635" i="1"/>
  <c r="I635" i="1"/>
  <c r="H635" i="1"/>
  <c r="G635" i="1"/>
  <c r="R633" i="1"/>
  <c r="Q633" i="1"/>
  <c r="P633" i="1"/>
  <c r="O633" i="1"/>
  <c r="N633" i="1"/>
  <c r="M633" i="1"/>
  <c r="L633" i="1"/>
  <c r="K633" i="1"/>
  <c r="J633" i="1"/>
  <c r="I633" i="1"/>
  <c r="H633" i="1"/>
  <c r="G633" i="1"/>
  <c r="R632" i="1"/>
  <c r="R636" i="1" s="1"/>
  <c r="Q632" i="1"/>
  <c r="Q636" i="1" s="1"/>
  <c r="P632" i="1"/>
  <c r="P636" i="1" s="1"/>
  <c r="O632" i="1"/>
  <c r="O636" i="1" s="1"/>
  <c r="O637" i="1" s="1"/>
  <c r="N632" i="1"/>
  <c r="N636" i="1" s="1"/>
  <c r="M632" i="1"/>
  <c r="M636" i="1" s="1"/>
  <c r="L632" i="1"/>
  <c r="L636" i="1" s="1"/>
  <c r="K632" i="1"/>
  <c r="J632" i="1"/>
  <c r="J636" i="1" s="1"/>
  <c r="I632" i="1"/>
  <c r="I636" i="1" s="1"/>
  <c r="H632" i="1"/>
  <c r="H636" i="1" s="1"/>
  <c r="G632" i="1"/>
  <c r="G636" i="1" s="1"/>
  <c r="R630" i="1"/>
  <c r="R637" i="1" s="1"/>
  <c r="Q630" i="1"/>
  <c r="Q637" i="1" s="1"/>
  <c r="P630" i="1"/>
  <c r="P637" i="1" s="1"/>
  <c r="O630" i="1"/>
  <c r="N630" i="1"/>
  <c r="N637" i="1" s="1"/>
  <c r="M630" i="1"/>
  <c r="M637" i="1" s="1"/>
  <c r="L630" i="1"/>
  <c r="L637" i="1" s="1"/>
  <c r="K630" i="1"/>
  <c r="K637" i="1" s="1"/>
  <c r="J630" i="1"/>
  <c r="J637" i="1" s="1"/>
  <c r="I630" i="1"/>
  <c r="I637" i="1" s="1"/>
  <c r="H630" i="1"/>
  <c r="H637" i="1" s="1"/>
  <c r="G630" i="1"/>
  <c r="G637" i="1" s="1"/>
  <c r="J614" i="1"/>
  <c r="R612" i="1"/>
  <c r="Q612" i="1"/>
  <c r="P612" i="1"/>
  <c r="O612" i="1"/>
  <c r="N612" i="1"/>
  <c r="M612" i="1"/>
  <c r="L612" i="1"/>
  <c r="K612" i="1"/>
  <c r="J612" i="1"/>
  <c r="I612" i="1"/>
  <c r="H612" i="1"/>
  <c r="G612" i="1"/>
  <c r="R610" i="1"/>
  <c r="Q610" i="1"/>
  <c r="P610" i="1"/>
  <c r="O610" i="1"/>
  <c r="N610" i="1"/>
  <c r="M610" i="1"/>
  <c r="L610" i="1"/>
  <c r="K610" i="1"/>
  <c r="J610" i="1"/>
  <c r="I610" i="1"/>
  <c r="H610" i="1"/>
  <c r="G610" i="1"/>
  <c r="R609" i="1"/>
  <c r="R613" i="1" s="1"/>
  <c r="Q609" i="1"/>
  <c r="Q613" i="1" s="1"/>
  <c r="P609" i="1"/>
  <c r="P613" i="1" s="1"/>
  <c r="O609" i="1"/>
  <c r="O613" i="1" s="1"/>
  <c r="N609" i="1"/>
  <c r="N613" i="1" s="1"/>
  <c r="M609" i="1"/>
  <c r="M613" i="1" s="1"/>
  <c r="L609" i="1"/>
  <c r="L613" i="1" s="1"/>
  <c r="K609" i="1"/>
  <c r="K613" i="1" s="1"/>
  <c r="J609" i="1"/>
  <c r="J613" i="1" s="1"/>
  <c r="I609" i="1"/>
  <c r="I613" i="1" s="1"/>
  <c r="H609" i="1"/>
  <c r="H613" i="1" s="1"/>
  <c r="G609" i="1"/>
  <c r="G613" i="1" s="1"/>
  <c r="R607" i="1"/>
  <c r="R614" i="1" s="1"/>
  <c r="Q607" i="1"/>
  <c r="Q614" i="1" s="1"/>
  <c r="P607" i="1"/>
  <c r="P614" i="1" s="1"/>
  <c r="O607" i="1"/>
  <c r="O614" i="1" s="1"/>
  <c r="N607" i="1"/>
  <c r="N614" i="1" s="1"/>
  <c r="M607" i="1"/>
  <c r="M614" i="1" s="1"/>
  <c r="L607" i="1"/>
  <c r="L614" i="1" s="1"/>
  <c r="K607" i="1"/>
  <c r="K614" i="1" s="1"/>
  <c r="J607" i="1"/>
  <c r="I607" i="1"/>
  <c r="I614" i="1" s="1"/>
  <c r="H607" i="1"/>
  <c r="H614" i="1" s="1"/>
  <c r="G607" i="1"/>
  <c r="G614" i="1" s="1"/>
  <c r="R591" i="1"/>
  <c r="Q591" i="1"/>
  <c r="P591" i="1"/>
  <c r="O591" i="1"/>
  <c r="N591" i="1"/>
  <c r="M591" i="1"/>
  <c r="L591" i="1"/>
  <c r="K591" i="1"/>
  <c r="J591" i="1"/>
  <c r="I591" i="1"/>
  <c r="H591" i="1"/>
  <c r="G591" i="1"/>
  <c r="R589" i="1"/>
  <c r="Q589" i="1"/>
  <c r="P589" i="1"/>
  <c r="O589" i="1"/>
  <c r="N589" i="1"/>
  <c r="M589" i="1"/>
  <c r="L589" i="1"/>
  <c r="K589" i="1"/>
  <c r="J589" i="1"/>
  <c r="I589" i="1"/>
  <c r="H589" i="1"/>
  <c r="G589" i="1"/>
  <c r="R588" i="1"/>
  <c r="R592" i="1" s="1"/>
  <c r="Q588" i="1"/>
  <c r="Q592" i="1" s="1"/>
  <c r="P588" i="1"/>
  <c r="P592" i="1" s="1"/>
  <c r="O588" i="1"/>
  <c r="O592" i="1" s="1"/>
  <c r="N588" i="1"/>
  <c r="N592" i="1" s="1"/>
  <c r="M588" i="1"/>
  <c r="M592" i="1" s="1"/>
  <c r="L588" i="1"/>
  <c r="L592" i="1" s="1"/>
  <c r="K588" i="1"/>
  <c r="K592" i="1" s="1"/>
  <c r="J588" i="1"/>
  <c r="J592" i="1" s="1"/>
  <c r="I588" i="1"/>
  <c r="I592" i="1" s="1"/>
  <c r="H588" i="1"/>
  <c r="H592" i="1" s="1"/>
  <c r="G588" i="1"/>
  <c r="G592" i="1" s="1"/>
  <c r="R586" i="1"/>
  <c r="R593" i="1" s="1"/>
  <c r="Q586" i="1"/>
  <c r="Q593" i="1" s="1"/>
  <c r="P586" i="1"/>
  <c r="P593" i="1" s="1"/>
  <c r="O586" i="1"/>
  <c r="O593" i="1" s="1"/>
  <c r="N586" i="1"/>
  <c r="N593" i="1" s="1"/>
  <c r="M586" i="1"/>
  <c r="M593" i="1" s="1"/>
  <c r="R594" i="1" s="1"/>
  <c r="L586" i="1"/>
  <c r="L593" i="1" s="1"/>
  <c r="K586" i="1"/>
  <c r="K593" i="1" s="1"/>
  <c r="J586" i="1"/>
  <c r="J593" i="1" s="1"/>
  <c r="I586" i="1"/>
  <c r="I593" i="1" s="1"/>
  <c r="H586" i="1"/>
  <c r="H593" i="1" s="1"/>
  <c r="G586" i="1"/>
  <c r="G593" i="1" s="1"/>
  <c r="K570" i="1"/>
  <c r="L569" i="1"/>
  <c r="R568" i="1"/>
  <c r="Q568" i="1"/>
  <c r="P568" i="1"/>
  <c r="O568" i="1"/>
  <c r="N568" i="1"/>
  <c r="M568" i="1"/>
  <c r="L568" i="1"/>
  <c r="K568" i="1"/>
  <c r="J568" i="1"/>
  <c r="I568" i="1"/>
  <c r="H568" i="1"/>
  <c r="G568" i="1"/>
  <c r="R566" i="1"/>
  <c r="Q566" i="1"/>
  <c r="P566" i="1"/>
  <c r="O566" i="1"/>
  <c r="N566" i="1"/>
  <c r="M566" i="1"/>
  <c r="L566" i="1"/>
  <c r="K566" i="1"/>
  <c r="J566" i="1"/>
  <c r="I566" i="1"/>
  <c r="H566" i="1"/>
  <c r="G566" i="1"/>
  <c r="R565" i="1"/>
  <c r="R569" i="1" s="1"/>
  <c r="Q565" i="1"/>
  <c r="Q569" i="1" s="1"/>
  <c r="P565" i="1"/>
  <c r="P569" i="1" s="1"/>
  <c r="P570" i="1" s="1"/>
  <c r="O565" i="1"/>
  <c r="O569" i="1" s="1"/>
  <c r="N565" i="1"/>
  <c r="N569" i="1" s="1"/>
  <c r="M565" i="1"/>
  <c r="M569" i="1" s="1"/>
  <c r="L565" i="1"/>
  <c r="K565" i="1"/>
  <c r="K569" i="1" s="1"/>
  <c r="J565" i="1"/>
  <c r="J569" i="1" s="1"/>
  <c r="I565" i="1"/>
  <c r="I569" i="1" s="1"/>
  <c r="H565" i="1"/>
  <c r="H569" i="1" s="1"/>
  <c r="H570" i="1" s="1"/>
  <c r="G565" i="1"/>
  <c r="G569" i="1" s="1"/>
  <c r="R563" i="1"/>
  <c r="R570" i="1" s="1"/>
  <c r="Q563" i="1"/>
  <c r="Q570" i="1" s="1"/>
  <c r="P563" i="1"/>
  <c r="O563" i="1"/>
  <c r="N563" i="1"/>
  <c r="N570" i="1" s="1"/>
  <c r="M563" i="1"/>
  <c r="M570" i="1" s="1"/>
  <c r="L563" i="1"/>
  <c r="L570" i="1" s="1"/>
  <c r="K563" i="1"/>
  <c r="J563" i="1"/>
  <c r="J570" i="1" s="1"/>
  <c r="I563" i="1"/>
  <c r="I570" i="1" s="1"/>
  <c r="H563" i="1"/>
  <c r="G563" i="1"/>
  <c r="R547" i="1"/>
  <c r="Q547" i="1"/>
  <c r="P547" i="1"/>
  <c r="O547" i="1"/>
  <c r="N547" i="1"/>
  <c r="M547" i="1"/>
  <c r="L547" i="1"/>
  <c r="K547" i="1"/>
  <c r="J547" i="1"/>
  <c r="I547" i="1"/>
  <c r="H547" i="1"/>
  <c r="G547" i="1"/>
  <c r="R545" i="1"/>
  <c r="Q545" i="1"/>
  <c r="P545" i="1"/>
  <c r="O545" i="1"/>
  <c r="N545" i="1"/>
  <c r="M545" i="1"/>
  <c r="L545" i="1"/>
  <c r="K545" i="1"/>
  <c r="J545" i="1"/>
  <c r="I545" i="1"/>
  <c r="H545" i="1"/>
  <c r="G545" i="1"/>
  <c r="R544" i="1"/>
  <c r="R548" i="1" s="1"/>
  <c r="Q544" i="1"/>
  <c r="Q548" i="1" s="1"/>
  <c r="P544" i="1"/>
  <c r="P548" i="1" s="1"/>
  <c r="O544" i="1"/>
  <c r="O548" i="1" s="1"/>
  <c r="N544" i="1"/>
  <c r="N548" i="1" s="1"/>
  <c r="M544" i="1"/>
  <c r="M548" i="1" s="1"/>
  <c r="L544" i="1"/>
  <c r="L548" i="1" s="1"/>
  <c r="K544" i="1"/>
  <c r="K548" i="1" s="1"/>
  <c r="K549" i="1" s="1"/>
  <c r="J544" i="1"/>
  <c r="J548" i="1" s="1"/>
  <c r="I544" i="1"/>
  <c r="I548" i="1" s="1"/>
  <c r="H544" i="1"/>
  <c r="H548" i="1" s="1"/>
  <c r="G544" i="1"/>
  <c r="G548" i="1" s="1"/>
  <c r="R542" i="1"/>
  <c r="R549" i="1" s="1"/>
  <c r="Q542" i="1"/>
  <c r="P542" i="1"/>
  <c r="O542" i="1"/>
  <c r="O549" i="1" s="1"/>
  <c r="N542" i="1"/>
  <c r="N549" i="1" s="1"/>
  <c r="M542" i="1"/>
  <c r="L542" i="1"/>
  <c r="K542" i="1"/>
  <c r="J542" i="1"/>
  <c r="J549" i="1" s="1"/>
  <c r="I542" i="1"/>
  <c r="H542" i="1"/>
  <c r="G542" i="1"/>
  <c r="G549" i="1" s="1"/>
  <c r="Q525" i="1"/>
  <c r="R524" i="1"/>
  <c r="Q524" i="1"/>
  <c r="P524" i="1"/>
  <c r="O524" i="1"/>
  <c r="N524" i="1"/>
  <c r="M524" i="1"/>
  <c r="L524" i="1"/>
  <c r="K524" i="1"/>
  <c r="J524" i="1"/>
  <c r="I524" i="1"/>
  <c r="H524" i="1"/>
  <c r="G524" i="1"/>
  <c r="R522" i="1"/>
  <c r="Q522" i="1"/>
  <c r="P522" i="1"/>
  <c r="O522" i="1"/>
  <c r="N522" i="1"/>
  <c r="M522" i="1"/>
  <c r="L522" i="1"/>
  <c r="K522" i="1"/>
  <c r="J522" i="1"/>
  <c r="I522" i="1"/>
  <c r="H522" i="1"/>
  <c r="G522" i="1"/>
  <c r="R521" i="1"/>
  <c r="R525" i="1" s="1"/>
  <c r="Q521" i="1"/>
  <c r="P521" i="1"/>
  <c r="P525" i="1" s="1"/>
  <c r="O521" i="1"/>
  <c r="O525" i="1" s="1"/>
  <c r="N521" i="1"/>
  <c r="N525" i="1" s="1"/>
  <c r="M521" i="1"/>
  <c r="M525" i="1" s="1"/>
  <c r="L521" i="1"/>
  <c r="L525" i="1" s="1"/>
  <c r="K521" i="1"/>
  <c r="K525" i="1" s="1"/>
  <c r="J521" i="1"/>
  <c r="J525" i="1" s="1"/>
  <c r="I521" i="1"/>
  <c r="I525" i="1" s="1"/>
  <c r="H521" i="1"/>
  <c r="H525" i="1" s="1"/>
  <c r="G521" i="1"/>
  <c r="G525" i="1" s="1"/>
  <c r="R519" i="1"/>
  <c r="R526" i="1" s="1"/>
  <c r="Q519" i="1"/>
  <c r="P519" i="1"/>
  <c r="P526" i="1" s="1"/>
  <c r="O519" i="1"/>
  <c r="O526" i="1" s="1"/>
  <c r="N519" i="1"/>
  <c r="N526" i="1" s="1"/>
  <c r="M519" i="1"/>
  <c r="M526" i="1" s="1"/>
  <c r="L519" i="1"/>
  <c r="L526" i="1" s="1"/>
  <c r="K519" i="1"/>
  <c r="K526" i="1" s="1"/>
  <c r="J519" i="1"/>
  <c r="J526" i="1" s="1"/>
  <c r="I519" i="1"/>
  <c r="I526" i="1" s="1"/>
  <c r="H519" i="1"/>
  <c r="H526" i="1" s="1"/>
  <c r="G519" i="1"/>
  <c r="G526" i="1" s="1"/>
  <c r="R503" i="1"/>
  <c r="Q503" i="1"/>
  <c r="P503" i="1"/>
  <c r="O503" i="1"/>
  <c r="N503" i="1"/>
  <c r="M503" i="1"/>
  <c r="L503" i="1"/>
  <c r="K503" i="1"/>
  <c r="J503" i="1"/>
  <c r="I503" i="1"/>
  <c r="H503" i="1"/>
  <c r="G503" i="1"/>
  <c r="R501" i="1"/>
  <c r="Q501" i="1"/>
  <c r="P501" i="1"/>
  <c r="O501" i="1"/>
  <c r="N501" i="1"/>
  <c r="M501" i="1"/>
  <c r="L501" i="1"/>
  <c r="K501" i="1"/>
  <c r="J501" i="1"/>
  <c r="I501" i="1"/>
  <c r="H501" i="1"/>
  <c r="G501" i="1"/>
  <c r="R500" i="1"/>
  <c r="R504" i="1" s="1"/>
  <c r="Q500" i="1"/>
  <c r="Q504" i="1" s="1"/>
  <c r="P500" i="1"/>
  <c r="P504" i="1" s="1"/>
  <c r="O500" i="1"/>
  <c r="O504" i="1" s="1"/>
  <c r="N500" i="1"/>
  <c r="N504" i="1" s="1"/>
  <c r="M500" i="1"/>
  <c r="M504" i="1" s="1"/>
  <c r="L500" i="1"/>
  <c r="L504" i="1" s="1"/>
  <c r="K500" i="1"/>
  <c r="K504" i="1" s="1"/>
  <c r="J500" i="1"/>
  <c r="J504" i="1" s="1"/>
  <c r="I500" i="1"/>
  <c r="I504" i="1" s="1"/>
  <c r="H500" i="1"/>
  <c r="H504" i="1" s="1"/>
  <c r="G500" i="1"/>
  <c r="G504" i="1" s="1"/>
  <c r="R498" i="1"/>
  <c r="R505" i="1" s="1"/>
  <c r="Q498" i="1"/>
  <c r="Q505" i="1" s="1"/>
  <c r="P498" i="1"/>
  <c r="P505" i="1" s="1"/>
  <c r="O498" i="1"/>
  <c r="O505" i="1" s="1"/>
  <c r="N498" i="1"/>
  <c r="N505" i="1" s="1"/>
  <c r="M498" i="1"/>
  <c r="M505" i="1" s="1"/>
  <c r="L498" i="1"/>
  <c r="K498" i="1"/>
  <c r="K505" i="1" s="1"/>
  <c r="J498" i="1"/>
  <c r="J505" i="1" s="1"/>
  <c r="I498" i="1"/>
  <c r="I505" i="1" s="1"/>
  <c r="H498" i="1"/>
  <c r="H505" i="1" s="1"/>
  <c r="G498" i="1"/>
  <c r="G505" i="1" s="1"/>
  <c r="K482" i="1"/>
  <c r="R480" i="1"/>
  <c r="Q480" i="1"/>
  <c r="P480" i="1"/>
  <c r="O480" i="1"/>
  <c r="N480" i="1"/>
  <c r="M480" i="1"/>
  <c r="L480" i="1"/>
  <c r="K480" i="1"/>
  <c r="J480" i="1"/>
  <c r="I480" i="1"/>
  <c r="H480" i="1"/>
  <c r="G480" i="1"/>
  <c r="R478" i="1"/>
  <c r="Q478" i="1"/>
  <c r="P478" i="1"/>
  <c r="O478" i="1"/>
  <c r="N478" i="1"/>
  <c r="M478" i="1"/>
  <c r="L478" i="1"/>
  <c r="K478" i="1"/>
  <c r="J478" i="1"/>
  <c r="I478" i="1"/>
  <c r="H478" i="1"/>
  <c r="G478" i="1"/>
  <c r="R477" i="1"/>
  <c r="R481" i="1" s="1"/>
  <c r="Q477" i="1"/>
  <c r="Q481" i="1" s="1"/>
  <c r="P477" i="1"/>
  <c r="P481" i="1" s="1"/>
  <c r="O477" i="1"/>
  <c r="O481" i="1" s="1"/>
  <c r="N477" i="1"/>
  <c r="N481" i="1" s="1"/>
  <c r="M477" i="1"/>
  <c r="M481" i="1" s="1"/>
  <c r="L477" i="1"/>
  <c r="L481" i="1" s="1"/>
  <c r="K477" i="1"/>
  <c r="K481" i="1" s="1"/>
  <c r="J477" i="1"/>
  <c r="J481" i="1" s="1"/>
  <c r="I477" i="1"/>
  <c r="I481" i="1" s="1"/>
  <c r="H477" i="1"/>
  <c r="H481" i="1" s="1"/>
  <c r="G477" i="1"/>
  <c r="G481" i="1" s="1"/>
  <c r="R475" i="1"/>
  <c r="R482" i="1" s="1"/>
  <c r="Q475" i="1"/>
  <c r="Q482" i="1" s="1"/>
  <c r="P475" i="1"/>
  <c r="P482" i="1" s="1"/>
  <c r="O475" i="1"/>
  <c r="O482" i="1" s="1"/>
  <c r="N475" i="1"/>
  <c r="N482" i="1" s="1"/>
  <c r="M475" i="1"/>
  <c r="M482" i="1" s="1"/>
  <c r="L475" i="1"/>
  <c r="L482" i="1" s="1"/>
  <c r="K475" i="1"/>
  <c r="J475" i="1"/>
  <c r="J482" i="1" s="1"/>
  <c r="I475" i="1"/>
  <c r="I482" i="1" s="1"/>
  <c r="H475" i="1"/>
  <c r="H482" i="1" s="1"/>
  <c r="G475" i="1"/>
  <c r="R460" i="1"/>
  <c r="R459" i="1"/>
  <c r="Q459" i="1"/>
  <c r="P459" i="1"/>
  <c r="O459" i="1"/>
  <c r="N459" i="1"/>
  <c r="M459" i="1"/>
  <c r="L459" i="1"/>
  <c r="K459" i="1"/>
  <c r="J459" i="1"/>
  <c r="I459" i="1"/>
  <c r="H459" i="1"/>
  <c r="G459" i="1"/>
  <c r="R457" i="1"/>
  <c r="Q457" i="1"/>
  <c r="P457" i="1"/>
  <c r="O457" i="1"/>
  <c r="N457" i="1"/>
  <c r="M457" i="1"/>
  <c r="L457" i="1"/>
  <c r="K457" i="1"/>
  <c r="J457" i="1"/>
  <c r="I457" i="1"/>
  <c r="H457" i="1"/>
  <c r="G457" i="1"/>
  <c r="R456" i="1"/>
  <c r="Q456" i="1"/>
  <c r="Q460" i="1" s="1"/>
  <c r="P456" i="1"/>
  <c r="P460" i="1" s="1"/>
  <c r="O456" i="1"/>
  <c r="O460" i="1" s="1"/>
  <c r="N456" i="1"/>
  <c r="N460" i="1" s="1"/>
  <c r="M456" i="1"/>
  <c r="M460" i="1" s="1"/>
  <c r="L456" i="1"/>
  <c r="L460" i="1" s="1"/>
  <c r="K456" i="1"/>
  <c r="K460" i="1" s="1"/>
  <c r="J456" i="1"/>
  <c r="J460" i="1" s="1"/>
  <c r="I456" i="1"/>
  <c r="I460" i="1" s="1"/>
  <c r="H456" i="1"/>
  <c r="H460" i="1" s="1"/>
  <c r="G456" i="1"/>
  <c r="G460" i="1" s="1"/>
  <c r="R454" i="1"/>
  <c r="Q454" i="1"/>
  <c r="Q461" i="1" s="1"/>
  <c r="P454" i="1"/>
  <c r="P461" i="1" s="1"/>
  <c r="O454" i="1"/>
  <c r="O461" i="1" s="1"/>
  <c r="N454" i="1"/>
  <c r="N461" i="1" s="1"/>
  <c r="M454" i="1"/>
  <c r="M461" i="1" s="1"/>
  <c r="L454" i="1"/>
  <c r="L461" i="1" s="1"/>
  <c r="K454" i="1"/>
  <c r="K461" i="1" s="1"/>
  <c r="J454" i="1"/>
  <c r="J461" i="1" s="1"/>
  <c r="I454" i="1"/>
  <c r="I461" i="1" s="1"/>
  <c r="H454" i="1"/>
  <c r="H461" i="1" s="1"/>
  <c r="G454" i="1"/>
  <c r="G461" i="1" s="1"/>
  <c r="M437" i="1"/>
  <c r="R436" i="1"/>
  <c r="Q436" i="1"/>
  <c r="P436" i="1"/>
  <c r="O436" i="1"/>
  <c r="N436" i="1"/>
  <c r="M436" i="1"/>
  <c r="L436" i="1"/>
  <c r="K436" i="1"/>
  <c r="J436" i="1"/>
  <c r="I436" i="1"/>
  <c r="H436" i="1"/>
  <c r="G436" i="1"/>
  <c r="R434" i="1"/>
  <c r="Q434" i="1"/>
  <c r="P434" i="1"/>
  <c r="O434" i="1"/>
  <c r="N434" i="1"/>
  <c r="M434" i="1"/>
  <c r="L434" i="1"/>
  <c r="K434" i="1"/>
  <c r="J434" i="1"/>
  <c r="I434" i="1"/>
  <c r="H434" i="1"/>
  <c r="G434" i="1"/>
  <c r="R433" i="1"/>
  <c r="R437" i="1" s="1"/>
  <c r="Q433" i="1"/>
  <c r="Q437" i="1" s="1"/>
  <c r="Q438" i="1" s="1"/>
  <c r="P433" i="1"/>
  <c r="P437" i="1" s="1"/>
  <c r="O433" i="1"/>
  <c r="O437" i="1" s="1"/>
  <c r="N433" i="1"/>
  <c r="N437" i="1" s="1"/>
  <c r="M433" i="1"/>
  <c r="L433" i="1"/>
  <c r="L437" i="1" s="1"/>
  <c r="K433" i="1"/>
  <c r="K437" i="1" s="1"/>
  <c r="J433" i="1"/>
  <c r="J437" i="1" s="1"/>
  <c r="I433" i="1"/>
  <c r="I437" i="1" s="1"/>
  <c r="H433" i="1"/>
  <c r="H437" i="1" s="1"/>
  <c r="G433" i="1"/>
  <c r="G437" i="1" s="1"/>
  <c r="R431" i="1"/>
  <c r="R438" i="1" s="1"/>
  <c r="Q431" i="1"/>
  <c r="P431" i="1"/>
  <c r="P438" i="1" s="1"/>
  <c r="O431" i="1"/>
  <c r="O438" i="1" s="1"/>
  <c r="N431" i="1"/>
  <c r="N438" i="1" s="1"/>
  <c r="M431" i="1"/>
  <c r="M438" i="1" s="1"/>
  <c r="L431" i="1"/>
  <c r="L438" i="1" s="1"/>
  <c r="K431" i="1"/>
  <c r="K438" i="1" s="1"/>
  <c r="J431" i="1"/>
  <c r="J438" i="1" s="1"/>
  <c r="I431" i="1"/>
  <c r="I438" i="1" s="1"/>
  <c r="H431" i="1"/>
  <c r="H438" i="1" s="1"/>
  <c r="G431" i="1"/>
  <c r="G438" i="1" s="1"/>
  <c r="Q416" i="1"/>
  <c r="I416" i="1"/>
  <c r="R415" i="1"/>
  <c r="Q415" i="1"/>
  <c r="P415" i="1"/>
  <c r="O415" i="1"/>
  <c r="N415" i="1"/>
  <c r="M415" i="1"/>
  <c r="L415" i="1"/>
  <c r="K415" i="1"/>
  <c r="J415" i="1"/>
  <c r="I415" i="1"/>
  <c r="H415" i="1"/>
  <c r="G415" i="1"/>
  <c r="R413" i="1"/>
  <c r="Q413" i="1"/>
  <c r="P413" i="1"/>
  <c r="O413" i="1"/>
  <c r="N413" i="1"/>
  <c r="M413" i="1"/>
  <c r="L413" i="1"/>
  <c r="K413" i="1"/>
  <c r="J413" i="1"/>
  <c r="I413" i="1"/>
  <c r="H413" i="1"/>
  <c r="G413" i="1"/>
  <c r="R412" i="1"/>
  <c r="R416" i="1" s="1"/>
  <c r="Q412" i="1"/>
  <c r="P412" i="1"/>
  <c r="P416" i="1" s="1"/>
  <c r="O412" i="1"/>
  <c r="O416" i="1" s="1"/>
  <c r="N412" i="1"/>
  <c r="N416" i="1" s="1"/>
  <c r="M412" i="1"/>
  <c r="M416" i="1" s="1"/>
  <c r="M417" i="1" s="1"/>
  <c r="L412" i="1"/>
  <c r="L416" i="1" s="1"/>
  <c r="K412" i="1"/>
  <c r="K416" i="1" s="1"/>
  <c r="J412" i="1"/>
  <c r="J416" i="1" s="1"/>
  <c r="I412" i="1"/>
  <c r="H412" i="1"/>
  <c r="H416" i="1" s="1"/>
  <c r="G412" i="1"/>
  <c r="G416" i="1" s="1"/>
  <c r="R410" i="1"/>
  <c r="R417" i="1" s="1"/>
  <c r="Q410" i="1"/>
  <c r="P410" i="1"/>
  <c r="P417" i="1" s="1"/>
  <c r="O410" i="1"/>
  <c r="O417" i="1" s="1"/>
  <c r="N410" i="1"/>
  <c r="N417" i="1" s="1"/>
  <c r="M410" i="1"/>
  <c r="L410" i="1"/>
  <c r="L417" i="1" s="1"/>
  <c r="K410" i="1"/>
  <c r="K417" i="1" s="1"/>
  <c r="J410" i="1"/>
  <c r="J417" i="1" s="1"/>
  <c r="I410" i="1"/>
  <c r="I417" i="1" s="1"/>
  <c r="H410" i="1"/>
  <c r="H417" i="1" s="1"/>
  <c r="G410" i="1"/>
  <c r="G417" i="1" s="1"/>
  <c r="Q394" i="1"/>
  <c r="G394" i="1"/>
  <c r="O393" i="1"/>
  <c r="M393" i="1"/>
  <c r="R392" i="1"/>
  <c r="Q392" i="1"/>
  <c r="P392" i="1"/>
  <c r="O392" i="1"/>
  <c r="N392" i="1"/>
  <c r="M392" i="1"/>
  <c r="L392" i="1"/>
  <c r="K392" i="1"/>
  <c r="J392" i="1"/>
  <c r="I392" i="1"/>
  <c r="H392" i="1"/>
  <c r="G392" i="1"/>
  <c r="R390" i="1"/>
  <c r="Q390" i="1"/>
  <c r="P390" i="1"/>
  <c r="O390" i="1"/>
  <c r="N390" i="1"/>
  <c r="M390" i="1"/>
  <c r="L390" i="1"/>
  <c r="K390" i="1"/>
  <c r="J390" i="1"/>
  <c r="I390" i="1"/>
  <c r="H390" i="1"/>
  <c r="G390" i="1"/>
  <c r="R389" i="1"/>
  <c r="R393" i="1" s="1"/>
  <c r="Q389" i="1"/>
  <c r="Q393" i="1" s="1"/>
  <c r="P389" i="1"/>
  <c r="P393" i="1" s="1"/>
  <c r="O389" i="1"/>
  <c r="N389" i="1"/>
  <c r="N393" i="1" s="1"/>
  <c r="M389" i="1"/>
  <c r="L389" i="1"/>
  <c r="L393" i="1" s="1"/>
  <c r="K389" i="1"/>
  <c r="K393" i="1" s="1"/>
  <c r="J389" i="1"/>
  <c r="J393" i="1" s="1"/>
  <c r="I389" i="1"/>
  <c r="I393" i="1" s="1"/>
  <c r="H389" i="1"/>
  <c r="H393" i="1" s="1"/>
  <c r="G389" i="1"/>
  <c r="G393" i="1" s="1"/>
  <c r="R387" i="1"/>
  <c r="R394" i="1" s="1"/>
  <c r="Q387" i="1"/>
  <c r="P387" i="1"/>
  <c r="P394" i="1" s="1"/>
  <c r="O387" i="1"/>
  <c r="O394" i="1" s="1"/>
  <c r="N387" i="1"/>
  <c r="N394" i="1" s="1"/>
  <c r="M387" i="1"/>
  <c r="L387" i="1"/>
  <c r="L394" i="1" s="1"/>
  <c r="K387" i="1"/>
  <c r="K394" i="1" s="1"/>
  <c r="J387" i="1"/>
  <c r="J394" i="1" s="1"/>
  <c r="I387" i="1"/>
  <c r="I394" i="1" s="1"/>
  <c r="H387" i="1"/>
  <c r="G387" i="1"/>
  <c r="G373" i="1"/>
  <c r="O372" i="1"/>
  <c r="N372" i="1"/>
  <c r="R371" i="1"/>
  <c r="Q371" i="1"/>
  <c r="P371" i="1"/>
  <c r="O371" i="1"/>
  <c r="N371" i="1"/>
  <c r="M371" i="1"/>
  <c r="L371" i="1"/>
  <c r="K371" i="1"/>
  <c r="J371" i="1"/>
  <c r="I371" i="1"/>
  <c r="H371" i="1"/>
  <c r="G371" i="1"/>
  <c r="R369" i="1"/>
  <c r="Q369" i="1"/>
  <c r="P369" i="1"/>
  <c r="O369" i="1"/>
  <c r="N369" i="1"/>
  <c r="M369" i="1"/>
  <c r="L369" i="1"/>
  <c r="K369" i="1"/>
  <c r="J369" i="1"/>
  <c r="I369" i="1"/>
  <c r="H369" i="1"/>
  <c r="G369" i="1"/>
  <c r="R368" i="1"/>
  <c r="R372" i="1" s="1"/>
  <c r="R373" i="1" s="1"/>
  <c r="Q368" i="1"/>
  <c r="Q372" i="1" s="1"/>
  <c r="P368" i="1"/>
  <c r="P372" i="1" s="1"/>
  <c r="O368" i="1"/>
  <c r="N368" i="1"/>
  <c r="M368" i="1"/>
  <c r="M372" i="1" s="1"/>
  <c r="L368" i="1"/>
  <c r="L372" i="1" s="1"/>
  <c r="L373" i="1" s="1"/>
  <c r="K368" i="1"/>
  <c r="K372" i="1" s="1"/>
  <c r="J368" i="1"/>
  <c r="J372" i="1" s="1"/>
  <c r="I368" i="1"/>
  <c r="I372" i="1" s="1"/>
  <c r="H368" i="1"/>
  <c r="H372" i="1" s="1"/>
  <c r="H373" i="1" s="1"/>
  <c r="G368" i="1"/>
  <c r="G372" i="1" s="1"/>
  <c r="R366" i="1"/>
  <c r="Q366" i="1"/>
  <c r="Q373" i="1" s="1"/>
  <c r="P366" i="1"/>
  <c r="P373" i="1" s="1"/>
  <c r="O366" i="1"/>
  <c r="O373" i="1" s="1"/>
  <c r="N366" i="1"/>
  <c r="N373" i="1" s="1"/>
  <c r="M366" i="1"/>
  <c r="M373" i="1" s="1"/>
  <c r="L366" i="1"/>
  <c r="K366" i="1"/>
  <c r="K373" i="1" s="1"/>
  <c r="J366" i="1"/>
  <c r="J373" i="1" s="1"/>
  <c r="I366" i="1"/>
  <c r="H366" i="1"/>
  <c r="G366" i="1"/>
  <c r="P349" i="1"/>
  <c r="H349" i="1"/>
  <c r="R348" i="1"/>
  <c r="Q348" i="1"/>
  <c r="P348" i="1"/>
  <c r="O348" i="1"/>
  <c r="N348" i="1"/>
  <c r="M348" i="1"/>
  <c r="L348" i="1"/>
  <c r="K348" i="1"/>
  <c r="J348" i="1"/>
  <c r="I348" i="1"/>
  <c r="H348" i="1"/>
  <c r="G348" i="1"/>
  <c r="R346" i="1"/>
  <c r="Q346" i="1"/>
  <c r="P346" i="1"/>
  <c r="O346" i="1"/>
  <c r="N346" i="1"/>
  <c r="M346" i="1"/>
  <c r="L346" i="1"/>
  <c r="K346" i="1"/>
  <c r="J346" i="1"/>
  <c r="I346" i="1"/>
  <c r="H346" i="1"/>
  <c r="G346" i="1"/>
  <c r="R345" i="1"/>
  <c r="R349" i="1" s="1"/>
  <c r="Q345" i="1"/>
  <c r="Q349" i="1" s="1"/>
  <c r="P345" i="1"/>
  <c r="O345" i="1"/>
  <c r="O349" i="1" s="1"/>
  <c r="N345" i="1"/>
  <c r="N349" i="1" s="1"/>
  <c r="M345" i="1"/>
  <c r="M349" i="1" s="1"/>
  <c r="L345" i="1"/>
  <c r="L349" i="1" s="1"/>
  <c r="L350" i="1" s="1"/>
  <c r="K345" i="1"/>
  <c r="K349" i="1" s="1"/>
  <c r="J345" i="1"/>
  <c r="J349" i="1" s="1"/>
  <c r="I345" i="1"/>
  <c r="I349" i="1" s="1"/>
  <c r="H345" i="1"/>
  <c r="G345" i="1"/>
  <c r="G349" i="1" s="1"/>
  <c r="R343" i="1"/>
  <c r="R350" i="1" s="1"/>
  <c r="Q343" i="1"/>
  <c r="Q350" i="1" s="1"/>
  <c r="P343" i="1"/>
  <c r="P350" i="1" s="1"/>
  <c r="O343" i="1"/>
  <c r="O350" i="1" s="1"/>
  <c r="N343" i="1"/>
  <c r="N350" i="1" s="1"/>
  <c r="M343" i="1"/>
  <c r="M350" i="1" s="1"/>
  <c r="L343" i="1"/>
  <c r="K343" i="1"/>
  <c r="K350" i="1" s="1"/>
  <c r="J343" i="1"/>
  <c r="J350" i="1" s="1"/>
  <c r="I343" i="1"/>
  <c r="I350" i="1" s="1"/>
  <c r="H343" i="1"/>
  <c r="H350" i="1" s="1"/>
  <c r="G343" i="1"/>
  <c r="G350" i="1" s="1"/>
  <c r="K328" i="1"/>
  <c r="R327" i="1"/>
  <c r="Q327" i="1"/>
  <c r="P327" i="1"/>
  <c r="O327" i="1"/>
  <c r="N327" i="1"/>
  <c r="M327" i="1"/>
  <c r="L327" i="1"/>
  <c r="K327" i="1"/>
  <c r="J327" i="1"/>
  <c r="I327" i="1"/>
  <c r="H327" i="1"/>
  <c r="G327" i="1"/>
  <c r="R325" i="1"/>
  <c r="Q325" i="1"/>
  <c r="P325" i="1"/>
  <c r="O325" i="1"/>
  <c r="N325" i="1"/>
  <c r="M325" i="1"/>
  <c r="L325" i="1"/>
  <c r="K325" i="1"/>
  <c r="J325" i="1"/>
  <c r="I325" i="1"/>
  <c r="H325" i="1"/>
  <c r="G325" i="1"/>
  <c r="R324" i="1"/>
  <c r="R328" i="1" s="1"/>
  <c r="Q324" i="1"/>
  <c r="Q328" i="1" s="1"/>
  <c r="P324" i="1"/>
  <c r="P328" i="1" s="1"/>
  <c r="O324" i="1"/>
  <c r="O328" i="1" s="1"/>
  <c r="O329" i="1" s="1"/>
  <c r="N324" i="1"/>
  <c r="N328" i="1" s="1"/>
  <c r="M324" i="1"/>
  <c r="M328" i="1" s="1"/>
  <c r="L324" i="1"/>
  <c r="L328" i="1" s="1"/>
  <c r="K324" i="1"/>
  <c r="J324" i="1"/>
  <c r="J328" i="1" s="1"/>
  <c r="I324" i="1"/>
  <c r="I328" i="1" s="1"/>
  <c r="H324" i="1"/>
  <c r="H328" i="1" s="1"/>
  <c r="G324" i="1"/>
  <c r="G328" i="1" s="1"/>
  <c r="G329" i="1" s="1"/>
  <c r="R322" i="1"/>
  <c r="R329" i="1" s="1"/>
  <c r="Q322" i="1"/>
  <c r="Q329" i="1" s="1"/>
  <c r="P322" i="1"/>
  <c r="P329" i="1" s="1"/>
  <c r="O322" i="1"/>
  <c r="N322" i="1"/>
  <c r="N329" i="1" s="1"/>
  <c r="M322" i="1"/>
  <c r="M329" i="1" s="1"/>
  <c r="L322" i="1"/>
  <c r="L329" i="1" s="1"/>
  <c r="K322" i="1"/>
  <c r="K329" i="1" s="1"/>
  <c r="J322" i="1"/>
  <c r="J329" i="1" s="1"/>
  <c r="I322" i="1"/>
  <c r="I329" i="1" s="1"/>
  <c r="H322" i="1"/>
  <c r="H329" i="1" s="1"/>
  <c r="G322" i="1"/>
  <c r="R304" i="1"/>
  <c r="Q304" i="1"/>
  <c r="P304" i="1"/>
  <c r="O304" i="1"/>
  <c r="N304" i="1"/>
  <c r="M304" i="1"/>
  <c r="L304" i="1"/>
  <c r="K304" i="1"/>
  <c r="J304" i="1"/>
  <c r="I304" i="1"/>
  <c r="H304" i="1"/>
  <c r="G304" i="1"/>
  <c r="R302" i="1"/>
  <c r="Q302" i="1"/>
  <c r="P302" i="1"/>
  <c r="O302" i="1"/>
  <c r="N302" i="1"/>
  <c r="M302" i="1"/>
  <c r="L302" i="1"/>
  <c r="K302" i="1"/>
  <c r="J302" i="1"/>
  <c r="I302" i="1"/>
  <c r="H302" i="1"/>
  <c r="G302" i="1"/>
  <c r="R301" i="1"/>
  <c r="R305" i="1" s="1"/>
  <c r="Q301" i="1"/>
  <c r="Q305" i="1" s="1"/>
  <c r="P301" i="1"/>
  <c r="P305" i="1" s="1"/>
  <c r="O301" i="1"/>
  <c r="O305" i="1" s="1"/>
  <c r="N301" i="1"/>
  <c r="N305" i="1" s="1"/>
  <c r="M301" i="1"/>
  <c r="M305" i="1" s="1"/>
  <c r="L301" i="1"/>
  <c r="L305" i="1" s="1"/>
  <c r="K301" i="1"/>
  <c r="K305" i="1" s="1"/>
  <c r="J301" i="1"/>
  <c r="J305" i="1" s="1"/>
  <c r="I301" i="1"/>
  <c r="I305" i="1" s="1"/>
  <c r="H301" i="1"/>
  <c r="H305" i="1" s="1"/>
  <c r="G301" i="1"/>
  <c r="G305" i="1" s="1"/>
  <c r="R299" i="1"/>
  <c r="R306" i="1" s="1"/>
  <c r="Q299" i="1"/>
  <c r="Q306" i="1" s="1"/>
  <c r="P299" i="1"/>
  <c r="P306" i="1" s="1"/>
  <c r="O299" i="1"/>
  <c r="O306" i="1" s="1"/>
  <c r="N299" i="1"/>
  <c r="N306" i="1" s="1"/>
  <c r="M299" i="1"/>
  <c r="M306" i="1" s="1"/>
  <c r="L299" i="1"/>
  <c r="L306" i="1" s="1"/>
  <c r="K299" i="1"/>
  <c r="K306" i="1" s="1"/>
  <c r="J299" i="1"/>
  <c r="J306" i="1" s="1"/>
  <c r="I299" i="1"/>
  <c r="I306" i="1" s="1"/>
  <c r="H299" i="1"/>
  <c r="H306" i="1" s="1"/>
  <c r="G299" i="1"/>
  <c r="G306" i="1" s="1"/>
  <c r="R283" i="1"/>
  <c r="Q283" i="1"/>
  <c r="P283" i="1"/>
  <c r="O283" i="1"/>
  <c r="N283" i="1"/>
  <c r="M283" i="1"/>
  <c r="L283" i="1"/>
  <c r="K283" i="1"/>
  <c r="J283" i="1"/>
  <c r="I283" i="1"/>
  <c r="H283" i="1"/>
  <c r="G283" i="1"/>
  <c r="R282" i="1"/>
  <c r="Q282" i="1"/>
  <c r="P282" i="1"/>
  <c r="O282" i="1"/>
  <c r="N282" i="1"/>
  <c r="M282" i="1"/>
  <c r="L282" i="1"/>
  <c r="K282" i="1"/>
  <c r="J282" i="1"/>
  <c r="I282" i="1"/>
  <c r="H282" i="1"/>
  <c r="G282" i="1"/>
  <c r="R281" i="1"/>
  <c r="Q281" i="1"/>
  <c r="P281" i="1"/>
  <c r="O281" i="1"/>
  <c r="N281" i="1"/>
  <c r="M281" i="1"/>
  <c r="L281" i="1"/>
  <c r="K281" i="1"/>
  <c r="J281" i="1"/>
  <c r="I281" i="1"/>
  <c r="H281" i="1"/>
  <c r="G281" i="1"/>
  <c r="R280" i="1"/>
  <c r="Q280" i="1"/>
  <c r="P280" i="1"/>
  <c r="O280" i="1"/>
  <c r="N280" i="1"/>
  <c r="M280" i="1"/>
  <c r="L280" i="1"/>
  <c r="K280" i="1"/>
  <c r="J280" i="1"/>
  <c r="I280" i="1"/>
  <c r="H280" i="1"/>
  <c r="G280" i="1"/>
  <c r="R279" i="1"/>
  <c r="R284" i="1" s="1"/>
  <c r="Q279" i="1"/>
  <c r="Q284" i="1" s="1"/>
  <c r="P279" i="1"/>
  <c r="P284" i="1" s="1"/>
  <c r="O279" i="1"/>
  <c r="O284" i="1" s="1"/>
  <c r="N279" i="1"/>
  <c r="N284" i="1" s="1"/>
  <c r="M279" i="1"/>
  <c r="M284" i="1" s="1"/>
  <c r="L279" i="1"/>
  <c r="L284" i="1" s="1"/>
  <c r="K279" i="1"/>
  <c r="K284" i="1" s="1"/>
  <c r="J279" i="1"/>
  <c r="J284" i="1" s="1"/>
  <c r="I279" i="1"/>
  <c r="I284" i="1" s="1"/>
  <c r="H279" i="1"/>
  <c r="H284" i="1" s="1"/>
  <c r="G279" i="1"/>
  <c r="G284" i="1" s="1"/>
  <c r="R278" i="1"/>
  <c r="R285" i="1" s="1"/>
  <c r="Q278" i="1"/>
  <c r="Q285" i="1" s="1"/>
  <c r="P278" i="1"/>
  <c r="P285" i="1" s="1"/>
  <c r="O278" i="1"/>
  <c r="O285" i="1" s="1"/>
  <c r="N278" i="1"/>
  <c r="N285" i="1" s="1"/>
  <c r="M278" i="1"/>
  <c r="M285" i="1" s="1"/>
  <c r="R286" i="1" s="1"/>
  <c r="L278" i="1"/>
  <c r="L285" i="1" s="1"/>
  <c r="K278" i="1"/>
  <c r="K285" i="1" s="1"/>
  <c r="J278" i="1"/>
  <c r="J285" i="1" s="1"/>
  <c r="I278" i="1"/>
  <c r="I285" i="1" s="1"/>
  <c r="H278" i="1"/>
  <c r="H285" i="1" s="1"/>
  <c r="G278" i="1"/>
  <c r="G285" i="1" s="1"/>
  <c r="R260" i="1"/>
  <c r="Q260" i="1"/>
  <c r="P260" i="1"/>
  <c r="O260" i="1"/>
  <c r="N260" i="1"/>
  <c r="M260" i="1"/>
  <c r="L260" i="1"/>
  <c r="K260" i="1"/>
  <c r="J260" i="1"/>
  <c r="I260" i="1"/>
  <c r="H260" i="1"/>
  <c r="G260" i="1"/>
  <c r="R258" i="1"/>
  <c r="Q258" i="1"/>
  <c r="P258" i="1"/>
  <c r="O258" i="1"/>
  <c r="N258" i="1"/>
  <c r="M258" i="1"/>
  <c r="L258" i="1"/>
  <c r="K258" i="1"/>
  <c r="J258" i="1"/>
  <c r="I258" i="1"/>
  <c r="H258" i="1"/>
  <c r="G258" i="1"/>
  <c r="R257" i="1"/>
  <c r="R261" i="1" s="1"/>
  <c r="Q257" i="1"/>
  <c r="Q261" i="1" s="1"/>
  <c r="P257" i="1"/>
  <c r="P261" i="1" s="1"/>
  <c r="O257" i="1"/>
  <c r="O261" i="1" s="1"/>
  <c r="N257" i="1"/>
  <c r="N261" i="1" s="1"/>
  <c r="M257" i="1"/>
  <c r="M261" i="1" s="1"/>
  <c r="L257" i="1"/>
  <c r="L261" i="1" s="1"/>
  <c r="K257" i="1"/>
  <c r="K261" i="1" s="1"/>
  <c r="J257" i="1"/>
  <c r="J261" i="1" s="1"/>
  <c r="I257" i="1"/>
  <c r="I261" i="1" s="1"/>
  <c r="H257" i="1"/>
  <c r="H261" i="1" s="1"/>
  <c r="G257" i="1"/>
  <c r="G261" i="1" s="1"/>
  <c r="R255" i="1"/>
  <c r="R262" i="1" s="1"/>
  <c r="Q255" i="1"/>
  <c r="Q262" i="1" s="1"/>
  <c r="P255" i="1"/>
  <c r="P262" i="1" s="1"/>
  <c r="O255" i="1"/>
  <c r="O262" i="1" s="1"/>
  <c r="N255" i="1"/>
  <c r="N262" i="1" s="1"/>
  <c r="M255" i="1"/>
  <c r="M262" i="1" s="1"/>
  <c r="L255" i="1"/>
  <c r="L262" i="1" s="1"/>
  <c r="K255" i="1"/>
  <c r="K262" i="1" s="1"/>
  <c r="J255" i="1"/>
  <c r="J262" i="1" s="1"/>
  <c r="I255" i="1"/>
  <c r="I262" i="1" s="1"/>
  <c r="H255" i="1"/>
  <c r="H262" i="1" s="1"/>
  <c r="G255" i="1"/>
  <c r="G262" i="1" s="1"/>
  <c r="M241" i="1"/>
  <c r="Q240" i="1"/>
  <c r="Q241" i="1" s="1"/>
  <c r="M240" i="1"/>
  <c r="K240" i="1"/>
  <c r="I240" i="1"/>
  <c r="I241" i="1" s="1"/>
  <c r="R239" i="1"/>
  <c r="Q239" i="1"/>
  <c r="P239" i="1"/>
  <c r="O239" i="1"/>
  <c r="N239" i="1"/>
  <c r="M239" i="1"/>
  <c r="L239" i="1"/>
  <c r="K239" i="1"/>
  <c r="J239" i="1"/>
  <c r="I239" i="1"/>
  <c r="H239" i="1"/>
  <c r="G239" i="1"/>
  <c r="R237" i="1"/>
  <c r="Q237" i="1"/>
  <c r="P237" i="1"/>
  <c r="O237" i="1"/>
  <c r="N237" i="1"/>
  <c r="M237" i="1"/>
  <c r="L237" i="1"/>
  <c r="K237" i="1"/>
  <c r="J237" i="1"/>
  <c r="I237" i="1"/>
  <c r="H237" i="1"/>
  <c r="G237" i="1"/>
  <c r="R236" i="1"/>
  <c r="R240" i="1" s="1"/>
  <c r="Q236" i="1"/>
  <c r="P236" i="1"/>
  <c r="P240" i="1" s="1"/>
  <c r="O236" i="1"/>
  <c r="O240" i="1" s="1"/>
  <c r="O241" i="1" s="1"/>
  <c r="N236" i="1"/>
  <c r="N240" i="1" s="1"/>
  <c r="M236" i="1"/>
  <c r="L236" i="1"/>
  <c r="L240" i="1" s="1"/>
  <c r="K236" i="1"/>
  <c r="J236" i="1"/>
  <c r="J240" i="1" s="1"/>
  <c r="I236" i="1"/>
  <c r="H236" i="1"/>
  <c r="H240" i="1" s="1"/>
  <c r="G236" i="1"/>
  <c r="G240" i="1" s="1"/>
  <c r="G241" i="1" s="1"/>
  <c r="R234" i="1"/>
  <c r="R241" i="1" s="1"/>
  <c r="Q234" i="1"/>
  <c r="P234" i="1"/>
  <c r="P241" i="1" s="1"/>
  <c r="O234" i="1"/>
  <c r="N234" i="1"/>
  <c r="N241" i="1" s="1"/>
  <c r="M234" i="1"/>
  <c r="L234" i="1"/>
  <c r="L241" i="1" s="1"/>
  <c r="K234" i="1"/>
  <c r="K241" i="1" s="1"/>
  <c r="J234" i="1"/>
  <c r="J241" i="1" s="1"/>
  <c r="I234" i="1"/>
  <c r="H234" i="1"/>
  <c r="H241" i="1" s="1"/>
  <c r="G234" i="1"/>
  <c r="P218" i="1"/>
  <c r="H218" i="1"/>
  <c r="P217" i="1"/>
  <c r="L217" i="1"/>
  <c r="L218" i="1" s="1"/>
  <c r="H217" i="1"/>
  <c r="R216" i="1"/>
  <c r="Q216" i="1"/>
  <c r="P216" i="1"/>
  <c r="O216" i="1"/>
  <c r="N216" i="1"/>
  <c r="M216" i="1"/>
  <c r="L216" i="1"/>
  <c r="K216" i="1"/>
  <c r="J216" i="1"/>
  <c r="I216" i="1"/>
  <c r="H216" i="1"/>
  <c r="G216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R213" i="1"/>
  <c r="R217" i="1" s="1"/>
  <c r="Q213" i="1"/>
  <c r="Q217" i="1" s="1"/>
  <c r="P213" i="1"/>
  <c r="O213" i="1"/>
  <c r="O217" i="1" s="1"/>
  <c r="N213" i="1"/>
  <c r="N217" i="1" s="1"/>
  <c r="M213" i="1"/>
  <c r="M217" i="1" s="1"/>
  <c r="L213" i="1"/>
  <c r="K213" i="1"/>
  <c r="K217" i="1" s="1"/>
  <c r="J213" i="1"/>
  <c r="J217" i="1" s="1"/>
  <c r="I213" i="1"/>
  <c r="I217" i="1" s="1"/>
  <c r="H213" i="1"/>
  <c r="G213" i="1"/>
  <c r="G217" i="1" s="1"/>
  <c r="R211" i="1"/>
  <c r="R218" i="1" s="1"/>
  <c r="Q211" i="1"/>
  <c r="Q218" i="1" s="1"/>
  <c r="P211" i="1"/>
  <c r="O211" i="1"/>
  <c r="O218" i="1" s="1"/>
  <c r="N211" i="1"/>
  <c r="N218" i="1" s="1"/>
  <c r="M211" i="1"/>
  <c r="M218" i="1" s="1"/>
  <c r="L211" i="1"/>
  <c r="K211" i="1"/>
  <c r="K218" i="1" s="1"/>
  <c r="J211" i="1"/>
  <c r="J218" i="1" s="1"/>
  <c r="I211" i="1"/>
  <c r="I218" i="1" s="1"/>
  <c r="H211" i="1"/>
  <c r="G211" i="1"/>
  <c r="G218" i="1" s="1"/>
  <c r="R195" i="1"/>
  <c r="Q195" i="1"/>
  <c r="P195" i="1"/>
  <c r="O195" i="1"/>
  <c r="N195" i="1"/>
  <c r="M195" i="1"/>
  <c r="L195" i="1"/>
  <c r="K195" i="1"/>
  <c r="J195" i="1"/>
  <c r="I195" i="1"/>
  <c r="H195" i="1"/>
  <c r="G195" i="1"/>
  <c r="R193" i="1"/>
  <c r="Q193" i="1"/>
  <c r="P193" i="1"/>
  <c r="O193" i="1"/>
  <c r="N193" i="1"/>
  <c r="M193" i="1"/>
  <c r="L193" i="1"/>
  <c r="K193" i="1"/>
  <c r="J193" i="1"/>
  <c r="I193" i="1"/>
  <c r="H193" i="1"/>
  <c r="G193" i="1"/>
  <c r="R192" i="1"/>
  <c r="R196" i="1" s="1"/>
  <c r="Q192" i="1"/>
  <c r="Q196" i="1" s="1"/>
  <c r="P192" i="1"/>
  <c r="P196" i="1" s="1"/>
  <c r="O192" i="1"/>
  <c r="O196" i="1" s="1"/>
  <c r="N192" i="1"/>
  <c r="N196" i="1" s="1"/>
  <c r="M192" i="1"/>
  <c r="M196" i="1" s="1"/>
  <c r="L192" i="1"/>
  <c r="L196" i="1" s="1"/>
  <c r="K192" i="1"/>
  <c r="K196" i="1" s="1"/>
  <c r="J192" i="1"/>
  <c r="J196" i="1" s="1"/>
  <c r="I192" i="1"/>
  <c r="I196" i="1" s="1"/>
  <c r="H192" i="1"/>
  <c r="H196" i="1" s="1"/>
  <c r="G192" i="1"/>
  <c r="G196" i="1" s="1"/>
  <c r="R190" i="1"/>
  <c r="R197" i="1" s="1"/>
  <c r="Q190" i="1"/>
  <c r="Q197" i="1" s="1"/>
  <c r="P190" i="1"/>
  <c r="P197" i="1" s="1"/>
  <c r="O190" i="1"/>
  <c r="O197" i="1" s="1"/>
  <c r="N190" i="1"/>
  <c r="N197" i="1" s="1"/>
  <c r="M190" i="1"/>
  <c r="M197" i="1" s="1"/>
  <c r="L190" i="1"/>
  <c r="L197" i="1" s="1"/>
  <c r="K190" i="1"/>
  <c r="K197" i="1" s="1"/>
  <c r="J190" i="1"/>
  <c r="J197" i="1" s="1"/>
  <c r="I190" i="1"/>
  <c r="I197" i="1" s="1"/>
  <c r="H190" i="1"/>
  <c r="H197" i="1" s="1"/>
  <c r="G190" i="1"/>
  <c r="G197" i="1" s="1"/>
  <c r="L198" i="1" s="1"/>
  <c r="R172" i="1"/>
  <c r="Q172" i="1"/>
  <c r="P172" i="1"/>
  <c r="O172" i="1"/>
  <c r="N172" i="1"/>
  <c r="M172" i="1"/>
  <c r="L172" i="1"/>
  <c r="K172" i="1"/>
  <c r="J172" i="1"/>
  <c r="I172" i="1"/>
  <c r="H172" i="1"/>
  <c r="G172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R168" i="1"/>
  <c r="R173" i="1" s="1"/>
  <c r="Q168" i="1"/>
  <c r="Q173" i="1" s="1"/>
  <c r="P168" i="1"/>
  <c r="P173" i="1" s="1"/>
  <c r="O168" i="1"/>
  <c r="O173" i="1" s="1"/>
  <c r="N168" i="1"/>
  <c r="N173" i="1" s="1"/>
  <c r="M168" i="1"/>
  <c r="M173" i="1" s="1"/>
  <c r="L168" i="1"/>
  <c r="L173" i="1" s="1"/>
  <c r="K168" i="1"/>
  <c r="K173" i="1" s="1"/>
  <c r="J168" i="1"/>
  <c r="J173" i="1" s="1"/>
  <c r="I168" i="1"/>
  <c r="I173" i="1" s="1"/>
  <c r="H168" i="1"/>
  <c r="H173" i="1" s="1"/>
  <c r="G168" i="1"/>
  <c r="G173" i="1" s="1"/>
  <c r="R167" i="1"/>
  <c r="R174" i="1" s="1"/>
  <c r="Q167" i="1"/>
  <c r="Q174" i="1" s="1"/>
  <c r="P167" i="1"/>
  <c r="P174" i="1" s="1"/>
  <c r="O167" i="1"/>
  <c r="O174" i="1" s="1"/>
  <c r="N167" i="1"/>
  <c r="N174" i="1" s="1"/>
  <c r="M167" i="1"/>
  <c r="M174" i="1" s="1"/>
  <c r="L167" i="1"/>
  <c r="L174" i="1" s="1"/>
  <c r="K167" i="1"/>
  <c r="K174" i="1" s="1"/>
  <c r="J167" i="1"/>
  <c r="J174" i="1" s="1"/>
  <c r="I167" i="1"/>
  <c r="I174" i="1" s="1"/>
  <c r="H167" i="1"/>
  <c r="H174" i="1" s="1"/>
  <c r="G167" i="1"/>
  <c r="G174" i="1" s="1"/>
  <c r="L175" i="1" s="1"/>
  <c r="R151" i="1"/>
  <c r="Q151" i="1"/>
  <c r="P151" i="1"/>
  <c r="O151" i="1"/>
  <c r="N151" i="1"/>
  <c r="M151" i="1"/>
  <c r="L151" i="1"/>
  <c r="K151" i="1"/>
  <c r="J151" i="1"/>
  <c r="I151" i="1"/>
  <c r="H151" i="1"/>
  <c r="G151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R148" i="1"/>
  <c r="R152" i="1" s="1"/>
  <c r="Q148" i="1"/>
  <c r="Q152" i="1" s="1"/>
  <c r="P148" i="1"/>
  <c r="P152" i="1" s="1"/>
  <c r="O148" i="1"/>
  <c r="O152" i="1" s="1"/>
  <c r="N148" i="1"/>
  <c r="N152" i="1" s="1"/>
  <c r="M148" i="1"/>
  <c r="M152" i="1" s="1"/>
  <c r="L148" i="1"/>
  <c r="L152" i="1" s="1"/>
  <c r="K148" i="1"/>
  <c r="K152" i="1" s="1"/>
  <c r="J148" i="1"/>
  <c r="J152" i="1" s="1"/>
  <c r="I148" i="1"/>
  <c r="I152" i="1" s="1"/>
  <c r="H148" i="1"/>
  <c r="H152" i="1" s="1"/>
  <c r="G148" i="1"/>
  <c r="G152" i="1" s="1"/>
  <c r="R146" i="1"/>
  <c r="R153" i="1" s="1"/>
  <c r="Q146" i="1"/>
  <c r="Q153" i="1" s="1"/>
  <c r="P146" i="1"/>
  <c r="P153" i="1" s="1"/>
  <c r="O146" i="1"/>
  <c r="O153" i="1" s="1"/>
  <c r="N146" i="1"/>
  <c r="N153" i="1" s="1"/>
  <c r="M146" i="1"/>
  <c r="M153" i="1" s="1"/>
  <c r="L146" i="1"/>
  <c r="L153" i="1" s="1"/>
  <c r="K146" i="1"/>
  <c r="K153" i="1" s="1"/>
  <c r="J146" i="1"/>
  <c r="J153" i="1" s="1"/>
  <c r="I146" i="1"/>
  <c r="I153" i="1" s="1"/>
  <c r="H146" i="1"/>
  <c r="H153" i="1" s="1"/>
  <c r="G146" i="1"/>
  <c r="G153" i="1" s="1"/>
  <c r="L154" i="1" s="1"/>
  <c r="R128" i="1"/>
  <c r="Q128" i="1"/>
  <c r="P128" i="1"/>
  <c r="O128" i="1"/>
  <c r="N128" i="1"/>
  <c r="M128" i="1"/>
  <c r="L128" i="1"/>
  <c r="K128" i="1"/>
  <c r="J128" i="1"/>
  <c r="I128" i="1"/>
  <c r="H128" i="1"/>
  <c r="G128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R125" i="1"/>
  <c r="R129" i="1" s="1"/>
  <c r="Q125" i="1"/>
  <c r="Q129" i="1" s="1"/>
  <c r="P125" i="1"/>
  <c r="P129" i="1" s="1"/>
  <c r="O125" i="1"/>
  <c r="O129" i="1" s="1"/>
  <c r="N125" i="1"/>
  <c r="N129" i="1" s="1"/>
  <c r="M125" i="1"/>
  <c r="M129" i="1" s="1"/>
  <c r="L125" i="1"/>
  <c r="L129" i="1" s="1"/>
  <c r="K125" i="1"/>
  <c r="K129" i="1" s="1"/>
  <c r="J125" i="1"/>
  <c r="J129" i="1" s="1"/>
  <c r="I125" i="1"/>
  <c r="I129" i="1" s="1"/>
  <c r="H125" i="1"/>
  <c r="H129" i="1" s="1"/>
  <c r="G125" i="1"/>
  <c r="G129" i="1" s="1"/>
  <c r="R123" i="1"/>
  <c r="R130" i="1" s="1"/>
  <c r="Q123" i="1"/>
  <c r="Q130" i="1" s="1"/>
  <c r="P123" i="1"/>
  <c r="P130" i="1" s="1"/>
  <c r="O123" i="1"/>
  <c r="O130" i="1" s="1"/>
  <c r="N123" i="1"/>
  <c r="N130" i="1" s="1"/>
  <c r="M123" i="1"/>
  <c r="M130" i="1" s="1"/>
  <c r="L123" i="1"/>
  <c r="L130" i="1" s="1"/>
  <c r="K123" i="1"/>
  <c r="K130" i="1" s="1"/>
  <c r="J123" i="1"/>
  <c r="J130" i="1" s="1"/>
  <c r="I123" i="1"/>
  <c r="I130" i="1" s="1"/>
  <c r="H123" i="1"/>
  <c r="H130" i="1" s="1"/>
  <c r="G123" i="1"/>
  <c r="G130" i="1" s="1"/>
  <c r="L131" i="1" s="1"/>
  <c r="R107" i="1"/>
  <c r="Q107" i="1"/>
  <c r="P107" i="1"/>
  <c r="O107" i="1"/>
  <c r="N107" i="1"/>
  <c r="M107" i="1"/>
  <c r="L107" i="1"/>
  <c r="K107" i="1"/>
  <c r="J107" i="1"/>
  <c r="I107" i="1"/>
  <c r="H107" i="1"/>
  <c r="G107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R103" i="1"/>
  <c r="R108" i="1" s="1"/>
  <c r="Q103" i="1"/>
  <c r="Q108" i="1" s="1"/>
  <c r="P103" i="1"/>
  <c r="P108" i="1" s="1"/>
  <c r="O103" i="1"/>
  <c r="O108" i="1" s="1"/>
  <c r="N103" i="1"/>
  <c r="N108" i="1" s="1"/>
  <c r="M103" i="1"/>
  <c r="M108" i="1" s="1"/>
  <c r="L103" i="1"/>
  <c r="L108" i="1" s="1"/>
  <c r="K103" i="1"/>
  <c r="K108" i="1" s="1"/>
  <c r="J103" i="1"/>
  <c r="J108" i="1" s="1"/>
  <c r="I103" i="1"/>
  <c r="I108" i="1" s="1"/>
  <c r="H103" i="1"/>
  <c r="H108" i="1" s="1"/>
  <c r="G103" i="1"/>
  <c r="G108" i="1" s="1"/>
  <c r="R102" i="1"/>
  <c r="R109" i="1" s="1"/>
  <c r="Q102" i="1"/>
  <c r="Q109" i="1" s="1"/>
  <c r="P102" i="1"/>
  <c r="P109" i="1" s="1"/>
  <c r="O102" i="1"/>
  <c r="O109" i="1" s="1"/>
  <c r="N102" i="1"/>
  <c r="N109" i="1" s="1"/>
  <c r="M102" i="1"/>
  <c r="M109" i="1" s="1"/>
  <c r="L102" i="1"/>
  <c r="L109" i="1" s="1"/>
  <c r="K102" i="1"/>
  <c r="K109" i="1" s="1"/>
  <c r="J102" i="1"/>
  <c r="J109" i="1" s="1"/>
  <c r="I102" i="1"/>
  <c r="I109" i="1" s="1"/>
  <c r="H102" i="1"/>
  <c r="H109" i="1" s="1"/>
  <c r="G102" i="1"/>
  <c r="G109" i="1" s="1"/>
  <c r="R84" i="1"/>
  <c r="Q84" i="1"/>
  <c r="P84" i="1"/>
  <c r="O84" i="1"/>
  <c r="N84" i="1"/>
  <c r="M84" i="1"/>
  <c r="L84" i="1"/>
  <c r="K84" i="1"/>
  <c r="J84" i="1"/>
  <c r="I84" i="1"/>
  <c r="H84" i="1"/>
  <c r="G84" i="1"/>
  <c r="R83" i="1"/>
  <c r="Q83" i="1"/>
  <c r="P83" i="1"/>
  <c r="O83" i="1"/>
  <c r="N83" i="1"/>
  <c r="M83" i="1"/>
  <c r="L83" i="1"/>
  <c r="K83" i="1"/>
  <c r="J83" i="1"/>
  <c r="I83" i="1"/>
  <c r="H83" i="1"/>
  <c r="G83" i="1"/>
  <c r="R82" i="1"/>
  <c r="Q82" i="1"/>
  <c r="P82" i="1"/>
  <c r="O82" i="1"/>
  <c r="N82" i="1"/>
  <c r="M82" i="1"/>
  <c r="L82" i="1"/>
  <c r="K82" i="1"/>
  <c r="J82" i="1"/>
  <c r="I82" i="1"/>
  <c r="H82" i="1"/>
  <c r="G82" i="1"/>
  <c r="R81" i="1"/>
  <c r="Q81" i="1"/>
  <c r="P81" i="1"/>
  <c r="O81" i="1"/>
  <c r="N81" i="1"/>
  <c r="M81" i="1"/>
  <c r="L81" i="1"/>
  <c r="K81" i="1"/>
  <c r="J81" i="1"/>
  <c r="I81" i="1"/>
  <c r="H81" i="1"/>
  <c r="G81" i="1"/>
  <c r="R80" i="1"/>
  <c r="R85" i="1" s="1"/>
  <c r="Q80" i="1"/>
  <c r="Q85" i="1" s="1"/>
  <c r="P80" i="1"/>
  <c r="P85" i="1" s="1"/>
  <c r="O80" i="1"/>
  <c r="O85" i="1" s="1"/>
  <c r="N80" i="1"/>
  <c r="N85" i="1" s="1"/>
  <c r="M80" i="1"/>
  <c r="M85" i="1" s="1"/>
  <c r="L80" i="1"/>
  <c r="L85" i="1" s="1"/>
  <c r="K80" i="1"/>
  <c r="K85" i="1" s="1"/>
  <c r="J80" i="1"/>
  <c r="J85" i="1" s="1"/>
  <c r="I80" i="1"/>
  <c r="I85" i="1" s="1"/>
  <c r="H80" i="1"/>
  <c r="H85" i="1" s="1"/>
  <c r="G80" i="1"/>
  <c r="G85" i="1" s="1"/>
  <c r="R79" i="1"/>
  <c r="R86" i="1" s="1"/>
  <c r="Q79" i="1"/>
  <c r="Q86" i="1" s="1"/>
  <c r="P79" i="1"/>
  <c r="P86" i="1" s="1"/>
  <c r="O79" i="1"/>
  <c r="O86" i="1" s="1"/>
  <c r="N79" i="1"/>
  <c r="N86" i="1" s="1"/>
  <c r="M79" i="1"/>
  <c r="M86" i="1" s="1"/>
  <c r="L79" i="1"/>
  <c r="L86" i="1" s="1"/>
  <c r="K79" i="1"/>
  <c r="K86" i="1" s="1"/>
  <c r="J79" i="1"/>
  <c r="J86" i="1" s="1"/>
  <c r="I79" i="1"/>
  <c r="I86" i="1" s="1"/>
  <c r="H79" i="1"/>
  <c r="H86" i="1" s="1"/>
  <c r="G79" i="1"/>
  <c r="G86" i="1" s="1"/>
  <c r="R63" i="1"/>
  <c r="Q63" i="1"/>
  <c r="P63" i="1"/>
  <c r="O63" i="1"/>
  <c r="N63" i="1"/>
  <c r="M63" i="1"/>
  <c r="L63" i="1"/>
  <c r="K63" i="1"/>
  <c r="J63" i="1"/>
  <c r="I63" i="1"/>
  <c r="H63" i="1"/>
  <c r="G63" i="1"/>
  <c r="R61" i="1"/>
  <c r="Q61" i="1"/>
  <c r="P61" i="1"/>
  <c r="O61" i="1"/>
  <c r="N61" i="1"/>
  <c r="M61" i="1"/>
  <c r="L61" i="1"/>
  <c r="K61" i="1"/>
  <c r="J61" i="1"/>
  <c r="I61" i="1"/>
  <c r="H61" i="1"/>
  <c r="G61" i="1"/>
  <c r="R60" i="1"/>
  <c r="R64" i="1" s="1"/>
  <c r="Q60" i="1"/>
  <c r="Q64" i="1" s="1"/>
  <c r="P60" i="1"/>
  <c r="P64" i="1" s="1"/>
  <c r="O60" i="1"/>
  <c r="O64" i="1" s="1"/>
  <c r="N60" i="1"/>
  <c r="N64" i="1" s="1"/>
  <c r="M60" i="1"/>
  <c r="M64" i="1" s="1"/>
  <c r="L60" i="1"/>
  <c r="L64" i="1" s="1"/>
  <c r="K60" i="1"/>
  <c r="K64" i="1" s="1"/>
  <c r="J60" i="1"/>
  <c r="J64" i="1" s="1"/>
  <c r="I60" i="1"/>
  <c r="I64" i="1" s="1"/>
  <c r="H60" i="1"/>
  <c r="H64" i="1" s="1"/>
  <c r="G60" i="1"/>
  <c r="G64" i="1" s="1"/>
  <c r="R58" i="1"/>
  <c r="R65" i="1" s="1"/>
  <c r="Q58" i="1"/>
  <c r="Q65" i="1" s="1"/>
  <c r="P58" i="1"/>
  <c r="P65" i="1" s="1"/>
  <c r="O58" i="1"/>
  <c r="O65" i="1" s="1"/>
  <c r="N58" i="1"/>
  <c r="N65" i="1" s="1"/>
  <c r="M58" i="1"/>
  <c r="M65" i="1" s="1"/>
  <c r="L58" i="1"/>
  <c r="L65" i="1" s="1"/>
  <c r="K58" i="1"/>
  <c r="K65" i="1" s="1"/>
  <c r="J58" i="1"/>
  <c r="J65" i="1" s="1"/>
  <c r="I58" i="1"/>
  <c r="I65" i="1" s="1"/>
  <c r="H58" i="1"/>
  <c r="H65" i="1" s="1"/>
  <c r="G58" i="1"/>
  <c r="G65" i="1" s="1"/>
  <c r="R40" i="1"/>
  <c r="Q40" i="1"/>
  <c r="P40" i="1"/>
  <c r="O40" i="1"/>
  <c r="N40" i="1"/>
  <c r="M40" i="1"/>
  <c r="L40" i="1"/>
  <c r="K40" i="1"/>
  <c r="J40" i="1"/>
  <c r="I40" i="1"/>
  <c r="H40" i="1"/>
  <c r="G40" i="1"/>
  <c r="R38" i="1"/>
  <c r="Q38" i="1"/>
  <c r="P38" i="1"/>
  <c r="O38" i="1"/>
  <c r="N38" i="1"/>
  <c r="M38" i="1"/>
  <c r="L38" i="1"/>
  <c r="K38" i="1"/>
  <c r="J38" i="1"/>
  <c r="I38" i="1"/>
  <c r="H38" i="1"/>
  <c r="G38" i="1"/>
  <c r="R37" i="1"/>
  <c r="R41" i="1" s="1"/>
  <c r="Q37" i="1"/>
  <c r="Q41" i="1" s="1"/>
  <c r="P37" i="1"/>
  <c r="P41" i="1" s="1"/>
  <c r="O37" i="1"/>
  <c r="O41" i="1" s="1"/>
  <c r="N37" i="1"/>
  <c r="N41" i="1" s="1"/>
  <c r="M37" i="1"/>
  <c r="M41" i="1" s="1"/>
  <c r="L37" i="1"/>
  <c r="L41" i="1" s="1"/>
  <c r="K37" i="1"/>
  <c r="K41" i="1" s="1"/>
  <c r="J37" i="1"/>
  <c r="J41" i="1" s="1"/>
  <c r="I37" i="1"/>
  <c r="I41" i="1" s="1"/>
  <c r="H37" i="1"/>
  <c r="H41" i="1" s="1"/>
  <c r="G37" i="1"/>
  <c r="G41" i="1" s="1"/>
  <c r="R35" i="1"/>
  <c r="R42" i="1" s="1"/>
  <c r="Q35" i="1"/>
  <c r="Q42" i="1" s="1"/>
  <c r="P35" i="1"/>
  <c r="P42" i="1" s="1"/>
  <c r="O35" i="1"/>
  <c r="O42" i="1" s="1"/>
  <c r="N35" i="1"/>
  <c r="N42" i="1" s="1"/>
  <c r="M35" i="1"/>
  <c r="M42" i="1" s="1"/>
  <c r="L35" i="1"/>
  <c r="L42" i="1" s="1"/>
  <c r="K35" i="1"/>
  <c r="K42" i="1" s="1"/>
  <c r="J35" i="1"/>
  <c r="J42" i="1" s="1"/>
  <c r="I35" i="1"/>
  <c r="I42" i="1" s="1"/>
  <c r="H35" i="1"/>
  <c r="H42" i="1" s="1"/>
  <c r="G35" i="1"/>
  <c r="G42" i="1" s="1"/>
  <c r="R19" i="1"/>
  <c r="Q19" i="1"/>
  <c r="P19" i="1"/>
  <c r="O19" i="1"/>
  <c r="N19" i="1"/>
  <c r="M19" i="1"/>
  <c r="L19" i="1"/>
  <c r="K19" i="1"/>
  <c r="J19" i="1"/>
  <c r="I19" i="1"/>
  <c r="H19" i="1"/>
  <c r="G19" i="1"/>
  <c r="R18" i="1"/>
  <c r="Q18" i="1"/>
  <c r="P18" i="1"/>
  <c r="O18" i="1"/>
  <c r="N18" i="1"/>
  <c r="M18" i="1"/>
  <c r="L18" i="1"/>
  <c r="K18" i="1"/>
  <c r="J18" i="1"/>
  <c r="I18" i="1"/>
  <c r="H18" i="1"/>
  <c r="G18" i="1"/>
  <c r="R17" i="1"/>
  <c r="Q17" i="1"/>
  <c r="P17" i="1"/>
  <c r="O17" i="1"/>
  <c r="N17" i="1"/>
  <c r="M17" i="1"/>
  <c r="L17" i="1"/>
  <c r="K17" i="1"/>
  <c r="J17" i="1"/>
  <c r="I17" i="1"/>
  <c r="H17" i="1"/>
  <c r="G17" i="1"/>
  <c r="R16" i="1"/>
  <c r="Q16" i="1"/>
  <c r="P16" i="1"/>
  <c r="O16" i="1"/>
  <c r="N16" i="1"/>
  <c r="M16" i="1"/>
  <c r="L16" i="1"/>
  <c r="K16" i="1"/>
  <c r="J16" i="1"/>
  <c r="I16" i="1"/>
  <c r="H16" i="1"/>
  <c r="G16" i="1"/>
  <c r="R15" i="1"/>
  <c r="R20" i="1" s="1"/>
  <c r="Q15" i="1"/>
  <c r="Q20" i="1" s="1"/>
  <c r="P15" i="1"/>
  <c r="P20" i="1" s="1"/>
  <c r="O15" i="1"/>
  <c r="O20" i="1" s="1"/>
  <c r="N15" i="1"/>
  <c r="N20" i="1" s="1"/>
  <c r="M15" i="1"/>
  <c r="M20" i="1" s="1"/>
  <c r="L15" i="1"/>
  <c r="L20" i="1" s="1"/>
  <c r="K15" i="1"/>
  <c r="K20" i="1" s="1"/>
  <c r="J15" i="1"/>
  <c r="J20" i="1" s="1"/>
  <c r="I15" i="1"/>
  <c r="I20" i="1" s="1"/>
  <c r="H15" i="1"/>
  <c r="H20" i="1" s="1"/>
  <c r="G15" i="1"/>
  <c r="G20" i="1" s="1"/>
  <c r="R14" i="1"/>
  <c r="R21" i="1" s="1"/>
  <c r="Q14" i="1"/>
  <c r="Q21" i="1" s="1"/>
  <c r="P14" i="1"/>
  <c r="P21" i="1" s="1"/>
  <c r="O14" i="1"/>
  <c r="O21" i="1" s="1"/>
  <c r="N14" i="1"/>
  <c r="N21" i="1" s="1"/>
  <c r="M14" i="1"/>
  <c r="M21" i="1" s="1"/>
  <c r="L14" i="1"/>
  <c r="L21" i="1" s="1"/>
  <c r="K14" i="1"/>
  <c r="K21" i="1" s="1"/>
  <c r="J14" i="1"/>
  <c r="J21" i="1" s="1"/>
  <c r="I14" i="1"/>
  <c r="I21" i="1" s="1"/>
  <c r="H14" i="1"/>
  <c r="H21" i="1" s="1"/>
  <c r="G14" i="1"/>
  <c r="G21" i="1" s="1"/>
  <c r="L22" i="1" l="1"/>
  <c r="L43" i="1"/>
  <c r="L87" i="1"/>
  <c r="L110" i="1"/>
  <c r="R111" i="1" s="1"/>
  <c r="L242" i="1"/>
  <c r="R263" i="1"/>
  <c r="R351" i="1"/>
  <c r="R155" i="1"/>
  <c r="R22" i="1"/>
  <c r="R43" i="1"/>
  <c r="R66" i="1"/>
  <c r="R87" i="1"/>
  <c r="R110" i="1"/>
  <c r="R131" i="1"/>
  <c r="R154" i="1"/>
  <c r="R175" i="1"/>
  <c r="R176" i="1" s="1"/>
  <c r="R198" i="1"/>
  <c r="R219" i="1"/>
  <c r="L330" i="1"/>
  <c r="L66" i="1"/>
  <c r="R67" i="1" s="1"/>
  <c r="R132" i="1"/>
  <c r="R199" i="1"/>
  <c r="L219" i="1"/>
  <c r="R220" i="1" s="1"/>
  <c r="L286" i="1"/>
  <c r="R287" i="1" s="1"/>
  <c r="L351" i="1"/>
  <c r="R352" i="1" s="1"/>
  <c r="R439" i="1"/>
  <c r="L505" i="1"/>
  <c r="R307" i="1"/>
  <c r="I373" i="1"/>
  <c r="R374" i="1"/>
  <c r="G482" i="1"/>
  <c r="L483" i="1" s="1"/>
  <c r="R506" i="1"/>
  <c r="L374" i="1"/>
  <c r="R375" i="1" s="1"/>
  <c r="H394" i="1"/>
  <c r="L395" i="1" s="1"/>
  <c r="R396" i="1" s="1"/>
  <c r="R462" i="1"/>
  <c r="R242" i="1"/>
  <c r="L263" i="1"/>
  <c r="R264" i="1" s="1"/>
  <c r="L307" i="1"/>
  <c r="R308" i="1" s="1"/>
  <c r="R330" i="1"/>
  <c r="M394" i="1"/>
  <c r="R395" i="1" s="1"/>
  <c r="R461" i="1"/>
  <c r="Q526" i="1"/>
  <c r="R527" i="1" s="1"/>
  <c r="Q417" i="1"/>
  <c r="R418" i="1" s="1"/>
  <c r="G570" i="1"/>
  <c r="L571" i="1" s="1"/>
  <c r="O570" i="1"/>
  <c r="L638" i="1"/>
  <c r="J702" i="1"/>
  <c r="L462" i="1"/>
  <c r="R463" i="1" s="1"/>
  <c r="R483" i="1"/>
  <c r="L527" i="1"/>
  <c r="L703" i="1"/>
  <c r="R726" i="1"/>
  <c r="R727" i="1" s="1"/>
  <c r="L418" i="1"/>
  <c r="L439" i="1"/>
  <c r="R440" i="1" s="1"/>
  <c r="L506" i="1"/>
  <c r="R507" i="1" s="1"/>
  <c r="R571" i="1"/>
  <c r="R682" i="1"/>
  <c r="R771" i="1"/>
  <c r="L615" i="1"/>
  <c r="R638" i="1"/>
  <c r="L682" i="1"/>
  <c r="R683" i="1" s="1"/>
  <c r="L747" i="1"/>
  <c r="R748" i="1" s="1"/>
  <c r="R791" i="1"/>
  <c r="H549" i="1"/>
  <c r="L550" i="1" s="1"/>
  <c r="R551" i="1" s="1"/>
  <c r="L549" i="1"/>
  <c r="P549" i="1"/>
  <c r="L594" i="1"/>
  <c r="R595" i="1" s="1"/>
  <c r="L659" i="1"/>
  <c r="R660" i="1" s="1"/>
  <c r="R703" i="1"/>
  <c r="I549" i="1"/>
  <c r="M549" i="1"/>
  <c r="R550" i="1" s="1"/>
  <c r="Q549" i="1"/>
  <c r="R615" i="1"/>
  <c r="L791" i="1"/>
  <c r="R792" i="1" s="1"/>
  <c r="R814" i="1"/>
  <c r="R815" i="1" s="1"/>
  <c r="R419" i="1" l="1"/>
  <c r="R484" i="1"/>
  <c r="R572" i="1"/>
  <c r="R331" i="1"/>
  <c r="R88" i="1"/>
  <c r="R616" i="1"/>
  <c r="R704" i="1"/>
  <c r="R44" i="1"/>
  <c r="R528" i="1"/>
  <c r="R639" i="1"/>
  <c r="R243" i="1"/>
  <c r="R23" i="1"/>
  <c r="Q818" i="1" s="1"/>
</calcChain>
</file>

<file path=xl/sharedStrings.xml><?xml version="1.0" encoding="utf-8"?>
<sst xmlns="http://schemas.openxmlformats.org/spreadsheetml/2006/main" count="3857" uniqueCount="229">
  <si>
    <t>入札金額積算内訳書</t>
    <rPh sb="0" eb="4">
      <t>ニュウサツキンガク</t>
    </rPh>
    <rPh sb="4" eb="9">
      <t>セキサンウチワケショ</t>
    </rPh>
    <phoneticPr fontId="4"/>
  </si>
  <si>
    <t>[ 01 / 19 ]</t>
    <phoneticPr fontId="4"/>
  </si>
  <si>
    <t>件名：</t>
    <rPh sb="0" eb="2">
      <t>ケンメイ</t>
    </rPh>
    <phoneticPr fontId="4"/>
  </si>
  <si>
    <t>仙台市みやぎ中山ポンプ場ほか36施設電力需給</t>
    <phoneticPr fontId="4"/>
  </si>
  <si>
    <t>契約期間：</t>
    <rPh sb="0" eb="2">
      <t>ケイヤク</t>
    </rPh>
    <rPh sb="2" eb="4">
      <t>キカン</t>
    </rPh>
    <phoneticPr fontId="4"/>
  </si>
  <si>
    <t>令和4年4月1日　～　令和6年9月30日（30ヶ月）</t>
    <rPh sb="0" eb="2">
      <t>レイワ</t>
    </rPh>
    <rPh sb="3" eb="4">
      <t>ネン</t>
    </rPh>
    <rPh sb="5" eb="6">
      <t>ガツ</t>
    </rPh>
    <rPh sb="7" eb="8">
      <t>ニチ</t>
    </rPh>
    <rPh sb="11" eb="13">
      <t>レイワ</t>
    </rPh>
    <rPh sb="14" eb="15">
      <t>ネン</t>
    </rPh>
    <rPh sb="16" eb="17">
      <t>ガツ</t>
    </rPh>
    <rPh sb="19" eb="20">
      <t>ニチ</t>
    </rPh>
    <rPh sb="24" eb="25">
      <t>ゲツ</t>
    </rPh>
    <phoneticPr fontId="4"/>
  </si>
  <si>
    <t>みやぎ中山ポンプ場</t>
  </si>
  <si>
    <t>仙台市青葉区中山台三丁目17-2</t>
  </si>
  <si>
    <t>（予定）契約電力：</t>
    <rPh sb="1" eb="3">
      <t>ヨテイ</t>
    </rPh>
    <rPh sb="4" eb="8">
      <t>ケイヤクデンリョク</t>
    </rPh>
    <phoneticPr fontId="4"/>
  </si>
  <si>
    <t>kW</t>
    <phoneticPr fontId="4"/>
  </si>
  <si>
    <t>設備容量：</t>
    <rPh sb="0" eb="2">
      <t>セツビ</t>
    </rPh>
    <rPh sb="2" eb="4">
      <t>ヨウリョウ</t>
    </rPh>
    <phoneticPr fontId="4"/>
  </si>
  <si>
    <t>kVA</t>
    <phoneticPr fontId="4"/>
  </si>
  <si>
    <t>項目</t>
    <rPh sb="0" eb="2">
      <t>コウモク</t>
    </rPh>
    <phoneticPr fontId="4"/>
  </si>
  <si>
    <t>計算式</t>
    <rPh sb="0" eb="3">
      <t>ケイサンシキ</t>
    </rPh>
    <phoneticPr fontId="4"/>
  </si>
  <si>
    <t>使用月（各年度共通）</t>
    <rPh sb="0" eb="2">
      <t>シヨウ</t>
    </rPh>
    <rPh sb="2" eb="3">
      <t>ヅキ</t>
    </rPh>
    <rPh sb="4" eb="7">
      <t>カクネンド</t>
    </rPh>
    <rPh sb="7" eb="9">
      <t>キョウツウ</t>
    </rPh>
    <phoneticPr fontId="4"/>
  </si>
  <si>
    <r>
      <t xml:space="preserve">設定単価・率等
</t>
    </r>
    <r>
      <rPr>
        <sz val="9"/>
        <color theme="1"/>
        <rFont val="HGPｺﾞｼｯｸM"/>
        <family val="3"/>
        <charset val="128"/>
      </rPr>
      <t>（（）内は備考）</t>
    </r>
    <rPh sb="0" eb="2">
      <t>セッテイ</t>
    </rPh>
    <rPh sb="2" eb="4">
      <t>タンカ</t>
    </rPh>
    <rPh sb="5" eb="6">
      <t>リツ</t>
    </rPh>
    <rPh sb="6" eb="7">
      <t>ナド</t>
    </rPh>
    <rPh sb="11" eb="12">
      <t>ナイ</t>
    </rPh>
    <rPh sb="13" eb="15">
      <t>ビコウ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</si>
  <si>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</si>
  <si>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</si>
  <si>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</si>
  <si>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</si>
  <si>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</si>
  <si>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</si>
  <si>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</si>
  <si>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</si>
  <si>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</si>
  <si>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</si>
  <si>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</si>
  <si>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</si>
  <si>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A</t>
    <phoneticPr fontId="4"/>
  </si>
  <si>
    <t>契約電力</t>
    <rPh sb="0" eb="2">
      <t>ケイヤク</t>
    </rPh>
    <rPh sb="2" eb="4">
      <t>デンリョク</t>
    </rPh>
    <phoneticPr fontId="3"/>
  </si>
  <si>
    <t>（kW）</t>
  </si>
  <si>
    <t>（予定）</t>
    <rPh sb="1" eb="3">
      <t>ヨテイ</t>
    </rPh>
    <phoneticPr fontId="4"/>
  </si>
  <si>
    <t>B</t>
    <phoneticPr fontId="4"/>
  </si>
  <si>
    <t>使用電力量</t>
    <rPh sb="0" eb="2">
      <t>シヨウ</t>
    </rPh>
    <rPh sb="2" eb="4">
      <t>デンリョク</t>
    </rPh>
    <rPh sb="4" eb="5">
      <t>リョウ</t>
    </rPh>
    <phoneticPr fontId="3"/>
  </si>
  <si>
    <t>（kWh）</t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</si>
  <si>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</si>
  <si>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t>ピーク時間</t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</si>
  <si>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游ゴシック"/>
        <family val="2"/>
        <charset val="128"/>
        <scheme val="minor"/>
      </rPr>
      <t/>
    </r>
  </si>
  <si>
    <t>夏季</t>
    <rPh sb="0" eb="2">
      <t>カキ</t>
    </rPh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</si>
  <si>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游ゴシック"/>
        <family val="2"/>
        <charset val="128"/>
        <scheme val="minor"/>
      </rPr>
      <t/>
    </r>
  </si>
  <si>
    <t>その他季</t>
    <rPh sb="2" eb="3">
      <t>タ</t>
    </rPh>
    <rPh sb="3" eb="4">
      <t>キ</t>
    </rPh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</si>
  <si>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游ゴシック"/>
        <family val="2"/>
        <charset val="128"/>
        <scheme val="minor"/>
      </rPr>
      <t/>
    </r>
  </si>
  <si>
    <t>夜間</t>
    <rPh sb="0" eb="2">
      <t>ヤカン</t>
    </rPh>
    <phoneticPr fontId="4"/>
  </si>
  <si>
    <t>C</t>
    <phoneticPr fontId="4"/>
  </si>
  <si>
    <t>力率割引・割増係数</t>
    <rPh sb="0" eb="2">
      <t>リキリツ</t>
    </rPh>
    <rPh sb="2" eb="4">
      <t>ワリビキ</t>
    </rPh>
    <rPh sb="5" eb="7">
      <t>ワリマシ</t>
    </rPh>
    <rPh sb="7" eb="9">
      <t>ケイスウ</t>
    </rPh>
    <phoneticPr fontId="3"/>
  </si>
  <si>
    <t>1.85 - (力率)</t>
    <rPh sb="8" eb="10">
      <t>リキリツ</t>
    </rPh>
    <phoneticPr fontId="4"/>
  </si>
  <si>
    <t>D</t>
    <phoneticPr fontId="4"/>
  </si>
  <si>
    <t>基本料金</t>
    <rPh sb="0" eb="2">
      <t>キホン</t>
    </rPh>
    <rPh sb="2" eb="4">
      <t>リョウキン</t>
    </rPh>
    <phoneticPr fontId="3"/>
  </si>
  <si>
    <t>（円）</t>
  </si>
  <si>
    <t>A * C * d</t>
    <phoneticPr fontId="4"/>
  </si>
  <si>
    <t>d</t>
    <phoneticPr fontId="4"/>
  </si>
  <si>
    <t>円/kW</t>
  </si>
  <si>
    <t>E</t>
    <phoneticPr fontId="4"/>
  </si>
  <si>
    <t>電力量料金</t>
    <rPh sb="0" eb="2">
      <t>デンリョク</t>
    </rPh>
    <rPh sb="2" eb="3">
      <t>リョウ</t>
    </rPh>
    <rPh sb="3" eb="5">
      <t>リョウキン</t>
    </rPh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</si>
  <si>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</si>
  <si>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</si>
  <si>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4"/>
  </si>
  <si>
    <t>円/kWh</t>
  </si>
  <si>
    <r>
      <t>E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游ゴシック"/>
        <family val="2"/>
        <charset val="128"/>
        <scheme val="minor"/>
      </rPr>
      <t/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</si>
  <si>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</si>
  <si>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</si>
  <si>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游ゴシック"/>
        <family val="2"/>
        <charset val="128"/>
        <scheme val="minor"/>
      </rPr>
      <t/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</si>
  <si>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3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</si>
  <si>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3</t>
    </r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</si>
  <si>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游ゴシック"/>
        <family val="2"/>
        <charset val="128"/>
        <scheme val="minor"/>
      </rPr>
      <t/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</si>
  <si>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4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</si>
  <si>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4</t>
    </r>
    <phoneticPr fontId="4"/>
  </si>
  <si>
    <t>F</t>
    <phoneticPr fontId="4"/>
  </si>
  <si>
    <t>割引額</t>
    <rPh sb="0" eb="3">
      <t>ワリビキガク</t>
    </rPh>
    <phoneticPr fontId="4"/>
  </si>
  <si>
    <r>
      <t>F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</si>
  <si>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t>基本料金割引額</t>
    <rPh sb="0" eb="4">
      <t>キホンリョウキン</t>
    </rPh>
    <rPh sb="4" eb="6">
      <t>ワリビキ</t>
    </rPh>
    <rPh sb="6" eb="7">
      <t>ガク</t>
    </rPh>
    <phoneticPr fontId="4"/>
  </si>
  <si>
    <r>
      <t>A * f</t>
    </r>
    <r>
      <rPr>
        <b/>
        <i/>
        <vertAlign val="subscript"/>
        <sz val="11"/>
        <color rgb="FFFF0000"/>
        <rFont val="HGPｺﾞｼｯｸM"/>
        <family val="3"/>
        <charset val="128"/>
      </rPr>
      <t>1</t>
    </r>
    <phoneticPr fontId="4"/>
  </si>
  <si>
    <r>
      <t>f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4"/>
  </si>
  <si>
    <t>円/kW</t>
    <rPh sb="0" eb="1">
      <t>エン</t>
    </rPh>
    <phoneticPr fontId="4"/>
  </si>
  <si>
    <r>
      <t>F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4"/>
  </si>
  <si>
    <t>電力量料金割引額</t>
    <rPh sb="0" eb="2">
      <t>デンリョク</t>
    </rPh>
    <rPh sb="2" eb="3">
      <t>リョウ</t>
    </rPh>
    <rPh sb="3" eb="5">
      <t>リョウキン</t>
    </rPh>
    <rPh sb="5" eb="8">
      <t>ワリビキガク</t>
    </rPh>
    <phoneticPr fontId="4"/>
  </si>
  <si>
    <r>
      <t>E * f</t>
    </r>
    <r>
      <rPr>
        <b/>
        <i/>
        <vertAlign val="subscript"/>
        <sz val="11"/>
        <color rgb="FFFF0000"/>
        <rFont val="HGPｺﾞｼｯｸM"/>
        <family val="3"/>
        <charset val="128"/>
      </rPr>
      <t>2</t>
    </r>
    <phoneticPr fontId="4"/>
  </si>
  <si>
    <r>
      <t>f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4"/>
  </si>
  <si>
    <t>％</t>
  </si>
  <si>
    <t>G</t>
    <phoneticPr fontId="4"/>
  </si>
  <si>
    <t>電気料金</t>
    <rPh sb="0" eb="2">
      <t>デンキ</t>
    </rPh>
    <rPh sb="2" eb="4">
      <t>リョウキン</t>
    </rPh>
    <phoneticPr fontId="4"/>
  </si>
  <si>
    <t>月別合計</t>
    <phoneticPr fontId="4"/>
  </si>
  <si>
    <t>D + E - F</t>
  </si>
  <si>
    <t>（1円未満切捨て）</t>
    <rPh sb="2" eb="3">
      <t>エン</t>
    </rPh>
    <rPh sb="3" eb="5">
      <t>ミマン</t>
    </rPh>
    <rPh sb="5" eb="6">
      <t>キ</t>
    </rPh>
    <rPh sb="6" eb="7">
      <t>ス</t>
    </rPh>
    <phoneticPr fontId="4"/>
  </si>
  <si>
    <t>（期間別）</t>
    <rPh sb="1" eb="3">
      <t>キカン</t>
    </rPh>
    <rPh sb="3" eb="4">
      <t>ベツ</t>
    </rPh>
    <phoneticPr fontId="4"/>
  </si>
  <si>
    <t>①（4月～9月分）</t>
    <rPh sb="3" eb="4">
      <t>ガツ</t>
    </rPh>
    <rPh sb="6" eb="7">
      <t>ガツ</t>
    </rPh>
    <rPh sb="7" eb="8">
      <t>ブン</t>
    </rPh>
    <phoneticPr fontId="4"/>
  </si>
  <si>
    <t>②（10月～3月分）</t>
    <rPh sb="4" eb="5">
      <t>ガツ</t>
    </rPh>
    <rPh sb="7" eb="8">
      <t>ガツ</t>
    </rPh>
    <rPh sb="8" eb="9">
      <t>ブン</t>
    </rPh>
    <phoneticPr fontId="4"/>
  </si>
  <si>
    <t>H</t>
    <phoneticPr fontId="4"/>
  </si>
  <si>
    <t>契約期間電気料金</t>
    <rPh sb="0" eb="2">
      <t>ケイヤク</t>
    </rPh>
    <rPh sb="2" eb="4">
      <t>キカン</t>
    </rPh>
    <rPh sb="4" eb="8">
      <t>デンキリョウキン</t>
    </rPh>
    <phoneticPr fontId="4"/>
  </si>
  <si>
    <t>(①+②) * 2 + ①</t>
  </si>
  <si>
    <t>富沢ポンプ場</t>
  </si>
  <si>
    <t>仙台市太白区長町南四丁目29-24</t>
  </si>
  <si>
    <t>kVA</t>
  </si>
  <si>
    <t>力率割引・割増係数</t>
    <phoneticPr fontId="3"/>
  </si>
  <si>
    <t>-</t>
  </si>
  <si>
    <t>[ 02 / 19 ]</t>
    <phoneticPr fontId="4"/>
  </si>
  <si>
    <t>無串ポンプ場</t>
  </si>
  <si>
    <t>仙台市泉区上谷刈字去田前12-3</t>
  </si>
  <si>
    <t>秋保温泉浄化センター</t>
  </si>
  <si>
    <t>仙台市太白区秋保町湯元字畑9</t>
  </si>
  <si>
    <t>[ 03 / 19 ]</t>
    <phoneticPr fontId="4"/>
  </si>
  <si>
    <t>新田東雨水ポンプ場</t>
  </si>
  <si>
    <t>仙台市宮城野区新田東三丁目1-30</t>
  </si>
  <si>
    <t>広瀬川第2雨水幹線雨水吐室</t>
  </si>
  <si>
    <t>仙台市青葉区桜ヶ岡公園地内</t>
  </si>
  <si>
    <t>（予定）契約電力：</t>
    <rPh sb="1" eb="3">
      <t>ヨテイ</t>
    </rPh>
    <rPh sb="4" eb="8">
      <t>ケイヤクデンリョク</t>
    </rPh>
    <phoneticPr fontId="2"/>
  </si>
  <si>
    <t>kW</t>
  </si>
  <si>
    <t>設備容量：</t>
    <rPh sb="0" eb="2">
      <t>セツビ</t>
    </rPh>
    <rPh sb="2" eb="4">
      <t>ヨウリョウ</t>
    </rPh>
    <phoneticPr fontId="2"/>
  </si>
  <si>
    <t>[ 04 / 19 ]</t>
    <phoneticPr fontId="4"/>
  </si>
  <si>
    <t>荒井東雨水ポンプ場</t>
  </si>
  <si>
    <t>仙台市若林区荒井東二丁目13</t>
  </si>
  <si>
    <t>澱ポンプ場</t>
  </si>
  <si>
    <t>仙台市青葉区角五郎一丁目9-15</t>
  </si>
  <si>
    <t>[ 05 / 19 ]</t>
    <phoneticPr fontId="4"/>
  </si>
  <si>
    <t>みやぎ台ポンプ場</t>
  </si>
  <si>
    <t>仙台市青葉区みやぎ台三丁目44</t>
  </si>
  <si>
    <t>米ヶ袋ポンプ場</t>
  </si>
  <si>
    <t>仙台市青葉区米ヶ袋三丁目5-15</t>
  </si>
  <si>
    <t>[ 06 / 19 ]</t>
    <phoneticPr fontId="4"/>
  </si>
  <si>
    <t>梅田川第一ポンプ場</t>
  </si>
  <si>
    <t>仙台市青葉区福沢町3-17</t>
  </si>
  <si>
    <t>早坂下ポンプ場</t>
  </si>
  <si>
    <t>仙台市泉区実沢字早坂下20-2</t>
  </si>
  <si>
    <t>[ 07 / 19 ]</t>
    <phoneticPr fontId="4"/>
  </si>
  <si>
    <t>定義浄化センター</t>
  </si>
  <si>
    <t>仙台市青葉区大倉字高見沢1-4</t>
  </si>
  <si>
    <t>北中山一丁目ポンプ場</t>
  </si>
  <si>
    <t>仙台市泉区北中山一丁目12-25</t>
  </si>
  <si>
    <t>[ 08 / 19 ]</t>
    <phoneticPr fontId="4"/>
  </si>
  <si>
    <t>今泉雨水ポンプ場</t>
  </si>
  <si>
    <t>仙台市若林区今泉字上新田94</t>
  </si>
  <si>
    <t>苦竹ポンプ場</t>
  </si>
  <si>
    <t>仙台市宮城野区苦竹二丁目7-15</t>
  </si>
  <si>
    <t>[ 09 / 19 ]</t>
    <phoneticPr fontId="4"/>
  </si>
  <si>
    <t>苦竹雨水ポンプ場</t>
  </si>
  <si>
    <t>仙台市宮城野区苦竹二丁目8-2</t>
  </si>
  <si>
    <t>東郡山雨水ポンプ場</t>
  </si>
  <si>
    <t>仙台市太白区東郡山二丁目31-25</t>
  </si>
  <si>
    <t>[ 10 / 19 ]</t>
    <phoneticPr fontId="4"/>
  </si>
  <si>
    <t>国見第一ポンプ場</t>
  </si>
  <si>
    <t>仙台市青葉区国見ヶ丘三丁目74-2</t>
  </si>
  <si>
    <t>館四丁目ポンプ場</t>
  </si>
  <si>
    <t>仙台市泉区館四丁目101-43</t>
  </si>
  <si>
    <t>[ 11 / 19 ]</t>
    <phoneticPr fontId="4"/>
  </si>
  <si>
    <t>岡田ポンプ場</t>
  </si>
  <si>
    <t>仙台市宮城野区蒲生字中通108-3</t>
  </si>
  <si>
    <t>折立ポンプ場</t>
  </si>
  <si>
    <t>仙台市青葉区折立一丁目13</t>
  </si>
  <si>
    <t>[ 12 / 19 ]</t>
    <phoneticPr fontId="4"/>
  </si>
  <si>
    <t>七郷堀幹線返送ポンプ場</t>
  </si>
  <si>
    <t>仙台市若林区南小泉一丁目1-6</t>
  </si>
  <si>
    <t>愛宕橋ポンプ場</t>
  </si>
  <si>
    <t>仙台市太白区越路24-9</t>
  </si>
  <si>
    <t>[ 13 / 19 ]</t>
    <phoneticPr fontId="4"/>
  </si>
  <si>
    <t>落合雨水ポンプ場</t>
  </si>
  <si>
    <t>仙台市太白区袋原二丁目16-15</t>
  </si>
  <si>
    <t>北新田排水ポンプ場</t>
  </si>
  <si>
    <t>仙台市宮城野区港三丁目8-2</t>
  </si>
  <si>
    <t>[ 14 / 19 ]</t>
    <phoneticPr fontId="4"/>
  </si>
  <si>
    <t>中野ポンプ場</t>
  </si>
  <si>
    <t>仙台市宮城野区中野五丁目5-24</t>
  </si>
  <si>
    <t>岩切東雨水調整池</t>
  </si>
  <si>
    <t>仙台市宮城野区岩切分台二丁目34</t>
  </si>
  <si>
    <t>[ 15 / 19 ]</t>
    <phoneticPr fontId="4"/>
  </si>
  <si>
    <t>西原雨水ポンプ場</t>
  </si>
  <si>
    <t>仙台市宮城野区港一丁目1-7</t>
  </si>
  <si>
    <t>扇町雨水ポンプ場</t>
  </si>
  <si>
    <t>仙台市宮城野区扇町六丁目6-1</t>
  </si>
  <si>
    <t>[ 16 / 19 ]</t>
    <phoneticPr fontId="4"/>
  </si>
  <si>
    <t>新川団地汚水処理施設</t>
  </si>
  <si>
    <t>仙台市青葉区作並字岩谷堂西16-104</t>
  </si>
  <si>
    <t>仙石排水ポンプ場</t>
  </si>
  <si>
    <t>仙台市宮城野区仙石17</t>
  </si>
  <si>
    <t>[ 17 / 19 ]</t>
    <phoneticPr fontId="4"/>
  </si>
  <si>
    <t>庄松雨水ポンプ場</t>
  </si>
  <si>
    <t>仙台市太白区東中田一丁目10-18</t>
  </si>
  <si>
    <t>三居沢ポンプ場</t>
  </si>
  <si>
    <t>仙台市青葉区荒巻字三居沢12-1</t>
  </si>
  <si>
    <t>[ 18 / 19 ]</t>
    <phoneticPr fontId="4"/>
  </si>
  <si>
    <t>高砂雨水ポンプ場</t>
  </si>
  <si>
    <t>仙台市宮城野区福室六丁目13-32</t>
  </si>
  <si>
    <t>蒲生雨水ポンプ場</t>
  </si>
  <si>
    <t>仙台市宮城野区蒲生字町86</t>
  </si>
  <si>
    <t>[ 19 / 19 ]</t>
    <phoneticPr fontId="4"/>
  </si>
  <si>
    <t>白鳥一丁目緊急内水排除ポンプ場</t>
  </si>
  <si>
    <t>仙台市宮城野区白鳥一丁目17-15</t>
  </si>
  <si>
    <t>【留意事項】</t>
    <phoneticPr fontId="4"/>
  </si>
  <si>
    <t>(1)</t>
    <phoneticPr fontId="4"/>
  </si>
  <si>
    <t>入札金額は，消費税及び地方消費税相当額を含む金額を記入すること。</t>
    <rPh sb="0" eb="2">
      <t>ニュウサツ</t>
    </rPh>
    <phoneticPr fontId="4"/>
  </si>
  <si>
    <t>(11)</t>
    <phoneticPr fontId="4"/>
  </si>
  <si>
    <t>「夏季」は，毎年7月1日から9月30日をいう。</t>
    <rPh sb="1" eb="3">
      <t>カキ</t>
    </rPh>
    <rPh sb="6" eb="8">
      <t>マイトシ</t>
    </rPh>
    <rPh sb="9" eb="10">
      <t>ガツ</t>
    </rPh>
    <rPh sb="11" eb="12">
      <t>ニチ</t>
    </rPh>
    <rPh sb="15" eb="16">
      <t>ガツ</t>
    </rPh>
    <rPh sb="18" eb="19">
      <t>ニチ</t>
    </rPh>
    <phoneticPr fontId="4"/>
  </si>
  <si>
    <t>契約希望金額
（各施設H欄合計）</t>
    <rPh sb="0" eb="2">
      <t>ケイヤク</t>
    </rPh>
    <rPh sb="2" eb="4">
      <t>キボウ</t>
    </rPh>
    <rPh sb="4" eb="6">
      <t>キンガク</t>
    </rPh>
    <rPh sb="8" eb="9">
      <t>カク</t>
    </rPh>
    <rPh sb="9" eb="11">
      <t>シセツ</t>
    </rPh>
    <rPh sb="12" eb="13">
      <t>ラン</t>
    </rPh>
    <rPh sb="13" eb="15">
      <t>ゴウケイ</t>
    </rPh>
    <phoneticPr fontId="4"/>
  </si>
  <si>
    <t>円</t>
    <rPh sb="0" eb="1">
      <t>エン</t>
    </rPh>
    <phoneticPr fontId="4"/>
  </si>
  <si>
    <t>(2)</t>
  </si>
  <si>
    <t>契約希望金額の計算に用いる契約電力，使用電力量（季節や時間帯ごとの内訳を含む），</t>
    <rPh sb="0" eb="2">
      <t>ケイヤク</t>
    </rPh>
    <rPh sb="2" eb="4">
      <t>キボウ</t>
    </rPh>
    <rPh sb="4" eb="6">
      <t>キンガク</t>
    </rPh>
    <rPh sb="7" eb="9">
      <t>ケイサン</t>
    </rPh>
    <rPh sb="10" eb="11">
      <t>モチ</t>
    </rPh>
    <rPh sb="13" eb="15">
      <t>ケイヤク</t>
    </rPh>
    <rPh sb="15" eb="17">
      <t>デンリョク</t>
    </rPh>
    <rPh sb="18" eb="23">
      <t>シヨウデンリョクリョウ</t>
    </rPh>
    <rPh sb="24" eb="26">
      <t>キセツ</t>
    </rPh>
    <rPh sb="27" eb="30">
      <t>ジカンタイ</t>
    </rPh>
    <rPh sb="33" eb="35">
      <t>ウチワケ</t>
    </rPh>
    <rPh sb="36" eb="37">
      <t>フク</t>
    </rPh>
    <phoneticPr fontId="4"/>
  </si>
  <si>
    <t>(12)</t>
  </si>
  <si>
    <t>「その他季」は，夏季以外の期間をいう。</t>
    <rPh sb="3" eb="4">
      <t>タ</t>
    </rPh>
    <rPh sb="4" eb="5">
      <t>キ</t>
    </rPh>
    <rPh sb="8" eb="10">
      <t>カキ</t>
    </rPh>
    <rPh sb="10" eb="12">
      <t>イガイ</t>
    </rPh>
    <rPh sb="13" eb="15">
      <t>キカン</t>
    </rPh>
    <phoneticPr fontId="4"/>
  </si>
  <si>
    <t>力率は，別紙2「月別電力使用計画」による。</t>
    <phoneticPr fontId="4"/>
  </si>
  <si>
    <t>(13)</t>
  </si>
  <si>
    <t>「ピーク時間」は，夏季の毎日午後1時から午後4時までの時間をいう。</t>
    <rPh sb="4" eb="6">
      <t>ジカン</t>
    </rPh>
    <rPh sb="9" eb="11">
      <t>カキ</t>
    </rPh>
    <rPh sb="12" eb="14">
      <t>マイニチ</t>
    </rPh>
    <rPh sb="14" eb="16">
      <t>ゴゴ</t>
    </rPh>
    <rPh sb="17" eb="18">
      <t>ジ</t>
    </rPh>
    <rPh sb="20" eb="22">
      <t>ゴゴ</t>
    </rPh>
    <rPh sb="23" eb="24">
      <t>ジ</t>
    </rPh>
    <rPh sb="27" eb="29">
      <t>ジカン</t>
    </rPh>
    <phoneticPr fontId="4"/>
  </si>
  <si>
    <t>(3)</t>
  </si>
  <si>
    <t>入札においては，燃料費調整額及び再生可能エネルギー発電促進賦課金は考慮しない。</t>
    <rPh sb="0" eb="2">
      <t>ニュウサツ</t>
    </rPh>
    <rPh sb="8" eb="11">
      <t>ネンリョウヒ</t>
    </rPh>
    <rPh sb="11" eb="13">
      <t>チョウセイ</t>
    </rPh>
    <rPh sb="13" eb="14">
      <t>ガク</t>
    </rPh>
    <rPh sb="14" eb="15">
      <t>オヨ</t>
    </rPh>
    <rPh sb="16" eb="18">
      <t>サイセイ</t>
    </rPh>
    <rPh sb="18" eb="20">
      <t>カノウ</t>
    </rPh>
    <rPh sb="25" eb="27">
      <t>ハツデン</t>
    </rPh>
    <rPh sb="27" eb="29">
      <t>ソクシン</t>
    </rPh>
    <rPh sb="29" eb="32">
      <t>フカキン</t>
    </rPh>
    <rPh sb="33" eb="35">
      <t>コウリョ</t>
    </rPh>
    <phoneticPr fontId="4"/>
  </si>
  <si>
    <t>ただし，休日等の該当する時間を除く。</t>
    <phoneticPr fontId="4"/>
  </si>
  <si>
    <t>燃料費調整額及び再生可能エネルギー発電促進賦課金については，電力需給契約書による。</t>
    <rPh sb="0" eb="5">
      <t>ネンリョウヒチョウセイ</t>
    </rPh>
    <rPh sb="5" eb="6">
      <t>ガク</t>
    </rPh>
    <rPh sb="6" eb="7">
      <t>オヨ</t>
    </rPh>
    <rPh sb="8" eb="10">
      <t>サイセイ</t>
    </rPh>
    <rPh sb="10" eb="12">
      <t>カノウ</t>
    </rPh>
    <rPh sb="17" eb="19">
      <t>ハツデン</t>
    </rPh>
    <rPh sb="19" eb="21">
      <t>ソクシン</t>
    </rPh>
    <rPh sb="21" eb="24">
      <t>フカキン</t>
    </rPh>
    <rPh sb="30" eb="32">
      <t>デンリョク</t>
    </rPh>
    <rPh sb="32" eb="34">
      <t>ジュキュウ</t>
    </rPh>
    <rPh sb="34" eb="36">
      <t>ケイヤク</t>
    </rPh>
    <rPh sb="36" eb="37">
      <t>ショ</t>
    </rPh>
    <phoneticPr fontId="4"/>
  </si>
  <si>
    <t>(14)</t>
  </si>
  <si>
    <t>「昼間時間」は，毎日午前8時から午後10時までの時間をいう。</t>
    <rPh sb="1" eb="3">
      <t>ヒルマ</t>
    </rPh>
    <rPh sb="3" eb="5">
      <t>ジカン</t>
    </rPh>
    <rPh sb="8" eb="10">
      <t>マイニチ</t>
    </rPh>
    <rPh sb="10" eb="12">
      <t>ゴゼン</t>
    </rPh>
    <rPh sb="13" eb="14">
      <t>ジ</t>
    </rPh>
    <rPh sb="16" eb="18">
      <t>ゴゴ</t>
    </rPh>
    <rPh sb="20" eb="21">
      <t>ジ</t>
    </rPh>
    <rPh sb="24" eb="26">
      <t>ジカン</t>
    </rPh>
    <phoneticPr fontId="4"/>
  </si>
  <si>
    <t>(4)</t>
  </si>
  <si>
    <t>基本料金単価及び電力量料金単価は施設ごとに定め，小数点以下第2位まで記入すること。</t>
    <rPh sb="0" eb="4">
      <t>キホンリョウキン</t>
    </rPh>
    <rPh sb="4" eb="6">
      <t>タンカ</t>
    </rPh>
    <rPh sb="6" eb="7">
      <t>オヨ</t>
    </rPh>
    <rPh sb="8" eb="10">
      <t>デンリョク</t>
    </rPh>
    <rPh sb="10" eb="11">
      <t>リョウ</t>
    </rPh>
    <rPh sb="11" eb="13">
      <t>リョウキン</t>
    </rPh>
    <rPh sb="13" eb="15">
      <t>タンカ</t>
    </rPh>
    <rPh sb="16" eb="18">
      <t>シセツ</t>
    </rPh>
    <rPh sb="21" eb="22">
      <t>サダ</t>
    </rPh>
    <rPh sb="24" eb="27">
      <t>ショウスウテン</t>
    </rPh>
    <rPh sb="27" eb="29">
      <t>イカ</t>
    </rPh>
    <rPh sb="29" eb="30">
      <t>ダイ</t>
    </rPh>
    <rPh sb="31" eb="32">
      <t>クライ</t>
    </rPh>
    <rPh sb="34" eb="36">
      <t>キニュウ</t>
    </rPh>
    <phoneticPr fontId="4"/>
  </si>
  <si>
    <t>ただし，ピーク時間及び休日等の該当する時間を除く。</t>
    <phoneticPr fontId="4"/>
  </si>
  <si>
    <t>(5)</t>
  </si>
  <si>
    <t>割引（単価，率及び計算式等を含む）は，任意に設定してよい。</t>
    <rPh sb="0" eb="2">
      <t>ワリビキ</t>
    </rPh>
    <rPh sb="3" eb="5">
      <t>タンカ</t>
    </rPh>
    <rPh sb="6" eb="7">
      <t>リツ</t>
    </rPh>
    <rPh sb="7" eb="8">
      <t>オヨ</t>
    </rPh>
    <rPh sb="9" eb="12">
      <t>ケイサンシキ</t>
    </rPh>
    <rPh sb="12" eb="13">
      <t>ナド</t>
    </rPh>
    <rPh sb="14" eb="15">
      <t>フク</t>
    </rPh>
    <rPh sb="19" eb="21">
      <t>ニンイ</t>
    </rPh>
    <rPh sb="22" eb="24">
      <t>セッテイ</t>
    </rPh>
    <phoneticPr fontId="4"/>
  </si>
  <si>
    <t>(15)</t>
    <phoneticPr fontId="4"/>
  </si>
  <si>
    <t>「夜間時間」は，ピーク時間及び昼間時間以外の時間をいう。</t>
    <rPh sb="1" eb="3">
      <t>ヤカン</t>
    </rPh>
    <rPh sb="3" eb="5">
      <t>ジカン</t>
    </rPh>
    <rPh sb="11" eb="13">
      <t>ジカン</t>
    </rPh>
    <rPh sb="13" eb="14">
      <t>オヨ</t>
    </rPh>
    <rPh sb="15" eb="17">
      <t>ヒルマ</t>
    </rPh>
    <rPh sb="17" eb="19">
      <t>ジカン</t>
    </rPh>
    <rPh sb="19" eb="21">
      <t>イガイ</t>
    </rPh>
    <rPh sb="22" eb="24">
      <t>ジカン</t>
    </rPh>
    <phoneticPr fontId="4"/>
  </si>
  <si>
    <t>様式によらず独自の割引を設定する場合は，様式中の該当箇所を適宜変更すること。</t>
    <rPh sb="0" eb="2">
      <t>ヨウシキ</t>
    </rPh>
    <rPh sb="6" eb="8">
      <t>ドクジ</t>
    </rPh>
    <rPh sb="9" eb="11">
      <t>ワリビキ</t>
    </rPh>
    <rPh sb="12" eb="14">
      <t>セッテイ</t>
    </rPh>
    <rPh sb="16" eb="18">
      <t>バアイ</t>
    </rPh>
    <rPh sb="20" eb="22">
      <t>ヨウシキ</t>
    </rPh>
    <rPh sb="22" eb="23">
      <t>チュウ</t>
    </rPh>
    <rPh sb="24" eb="26">
      <t>ガイトウ</t>
    </rPh>
    <rPh sb="26" eb="28">
      <t>カショ</t>
    </rPh>
    <rPh sb="29" eb="31">
      <t>テキギ</t>
    </rPh>
    <rPh sb="31" eb="33">
      <t>ヘンコウ</t>
    </rPh>
    <phoneticPr fontId="4"/>
  </si>
  <si>
    <t>(16)</t>
    <phoneticPr fontId="4"/>
  </si>
  <si>
    <t>「休日等」は，日曜日，「国民の祝日に関する法律」に規定する休日，</t>
    <rPh sb="1" eb="3">
      <t>キュウジツ</t>
    </rPh>
    <rPh sb="3" eb="4">
      <t>ナド</t>
    </rPh>
    <rPh sb="7" eb="10">
      <t>ニチヨウビ</t>
    </rPh>
    <rPh sb="12" eb="14">
      <t>コクミン</t>
    </rPh>
    <rPh sb="15" eb="17">
      <t>シュクジツ</t>
    </rPh>
    <rPh sb="18" eb="19">
      <t>カン</t>
    </rPh>
    <rPh sb="21" eb="23">
      <t>ホウリツ</t>
    </rPh>
    <rPh sb="25" eb="27">
      <t>キテイ</t>
    </rPh>
    <rPh sb="29" eb="31">
      <t>キュウジツ</t>
    </rPh>
    <phoneticPr fontId="4"/>
  </si>
  <si>
    <t>(6)</t>
  </si>
  <si>
    <t>設定する単価や率等は，小数点以下第2位まで記入すること。</t>
    <rPh sb="0" eb="2">
      <t>セッテイ</t>
    </rPh>
    <rPh sb="4" eb="6">
      <t>タンカ</t>
    </rPh>
    <rPh sb="7" eb="8">
      <t>リツ</t>
    </rPh>
    <rPh sb="8" eb="9">
      <t>ナド</t>
    </rPh>
    <rPh sb="11" eb="16">
      <t>ショウスウテンイカ</t>
    </rPh>
    <rPh sb="16" eb="17">
      <t>ダイ</t>
    </rPh>
    <rPh sb="18" eb="19">
      <t>クライ</t>
    </rPh>
    <rPh sb="21" eb="23">
      <t>キニュウ</t>
    </rPh>
    <phoneticPr fontId="4"/>
  </si>
  <si>
    <t>1月2日，1月3日，1月4日，4月30日，5月1日，5月2日，12月29日，</t>
    <phoneticPr fontId="4"/>
  </si>
  <si>
    <t>また，割引額は小数点以下第3位を切り捨て，小数点以下第2位までとする。</t>
    <rPh sb="3" eb="6">
      <t>ワリビキガク</t>
    </rPh>
    <rPh sb="21" eb="26">
      <t>ショウスウテンイカ</t>
    </rPh>
    <rPh sb="26" eb="27">
      <t>ダイ</t>
    </rPh>
    <rPh sb="28" eb="29">
      <t>クライ</t>
    </rPh>
    <phoneticPr fontId="4"/>
  </si>
  <si>
    <t>12月30日及び12月31日をいう。</t>
    <phoneticPr fontId="4"/>
  </si>
  <si>
    <t>(7)</t>
  </si>
  <si>
    <r>
      <t>単価（e</t>
    </r>
    <r>
      <rPr>
        <vertAlign val="subscript"/>
        <sz val="11"/>
        <color theme="1"/>
        <rFont val="HGPｺﾞｼｯｸM"/>
        <family val="3"/>
        <charset val="128"/>
      </rPr>
      <t>1</t>
    </r>
    <r>
      <rPr>
        <sz val="11"/>
        <color theme="1"/>
        <rFont val="HGPｺﾞｼｯｸM"/>
        <family val="3"/>
        <charset val="128"/>
      </rPr>
      <t>欄またはe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HGPｺﾞｼｯｸM"/>
        <family val="3"/>
        <charset val="128"/>
      </rPr>
      <t>欄）を「-」とした施設では，当該単価を設定しない。</t>
    </r>
    <rPh sb="0" eb="2">
      <t>タンカ</t>
    </rPh>
    <rPh sb="5" eb="6">
      <t>ラン</t>
    </rPh>
    <rPh sb="11" eb="12">
      <t>ラン</t>
    </rPh>
    <rPh sb="20" eb="22">
      <t>シセツ</t>
    </rPh>
    <rPh sb="25" eb="27">
      <t>トウガイ</t>
    </rPh>
    <rPh sb="27" eb="29">
      <t>タンカ</t>
    </rPh>
    <rPh sb="30" eb="32">
      <t>セッテイ</t>
    </rPh>
    <phoneticPr fontId="4"/>
  </si>
  <si>
    <t>(8)</t>
  </si>
  <si>
    <t>各月の電気料金合計（G欄）は，1円未満を切り捨てた金額を記入すること。</t>
    <rPh sb="16" eb="17">
      <t>エン</t>
    </rPh>
    <rPh sb="17" eb="19">
      <t>ミマン</t>
    </rPh>
    <phoneticPr fontId="4"/>
  </si>
  <si>
    <t>(9)</t>
  </si>
  <si>
    <t>契約希望金額（各施設H欄合計）欄は，入札書の入札金額と一致すること。</t>
    <phoneticPr fontId="4"/>
  </si>
  <si>
    <t>(10)</t>
  </si>
  <si>
    <t>この入札金額積算内訳書は19ページある。入札書と併せてすべて封筒に入れ，提出すること。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</si>
</sst>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入札金額積算内訳書 （&quot;General&quot;/19&quot;\)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4"/>
      <color theme="1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b/>
      <sz val="20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vertAlign val="subscript"/>
      <sz val="11"/>
      <color theme="1"/>
      <name val="HGPｺﾞｼｯｸM"/>
      <family val="3"/>
      <charset val="128"/>
    </font>
    <font>
      <b/>
      <i/>
      <sz val="10"/>
      <color rgb="FFFF0000"/>
      <name val="HGPｺﾞｼｯｸM"/>
      <family val="3"/>
      <charset val="128"/>
    </font>
    <font>
      <vertAlign val="subscript"/>
      <sz val="10"/>
      <color theme="1"/>
      <name val="HGPｺﾞｼｯｸM"/>
      <family val="3"/>
      <charset val="128"/>
    </font>
    <font>
      <b/>
      <i/>
      <sz val="11"/>
      <color rgb="FFFF0000"/>
      <name val="HGPｺﾞｼｯｸM"/>
      <family val="3"/>
      <charset val="128"/>
    </font>
    <font>
      <b/>
      <i/>
      <vertAlign val="subscript"/>
      <sz val="11"/>
      <color rgb="FFFF0000"/>
      <name val="HGPｺﾞｼｯｸM"/>
      <family val="3"/>
      <charset val="128"/>
    </font>
    <font>
      <sz val="10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gray0625">
        <bgColor theme="0" tint="-0.14999847407452621"/>
      </patternFill>
    </fill>
    <fill>
      <patternFill patternType="gray0625"/>
    </fill>
  </fills>
  <borders count="9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dotted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 style="dotted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3">
    <xf numFmtId="0" fontId="0" fillId="0" borderId="0" xfId="0">
      <alignment vertical="center"/>
    </xf>
    <xf numFmtId="176" fontId="5" fillId="0" borderId="0" xfId="0" applyNumberFormat="1" applyFont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6" fillId="0" borderId="0" xfId="0" applyFont="1" applyAlignment="1">
      <alignment horizontal="center" vertical="center"/>
    </xf>
    <xf numFmtId="38" fontId="6" fillId="0" borderId="0" xfId="0" applyNumberFormat="1" applyFont="1">
      <alignment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center" vertical="center"/>
    </xf>
    <xf numFmtId="38" fontId="9" fillId="0" borderId="16" xfId="1" applyFont="1" applyBorder="1" applyAlignment="1">
      <alignment horizontal="right" vertical="center" wrapText="1"/>
    </xf>
    <xf numFmtId="38" fontId="9" fillId="0" borderId="17" xfId="1" applyFont="1" applyBorder="1" applyAlignment="1">
      <alignment horizontal="right" vertical="center"/>
    </xf>
    <xf numFmtId="38" fontId="9" fillId="0" borderId="18" xfId="1" applyFont="1" applyBorder="1" applyAlignment="1">
      <alignment horizontal="right" vertical="center"/>
    </xf>
    <xf numFmtId="38" fontId="9" fillId="0" borderId="16" xfId="1" applyFont="1" applyBorder="1" applyAlignment="1">
      <alignment horizontal="right" vertical="center"/>
    </xf>
    <xf numFmtId="38" fontId="9" fillId="0" borderId="6" xfId="1" applyFont="1" applyBorder="1" applyAlignment="1">
      <alignment horizontal="left" vertical="center" indent="1"/>
    </xf>
    <xf numFmtId="0" fontId="9" fillId="0" borderId="6" xfId="0" applyFont="1" applyBorder="1" applyAlignment="1">
      <alignment horizontal="left" vertical="center" indent="1"/>
    </xf>
    <xf numFmtId="0" fontId="9" fillId="0" borderId="7" xfId="0" applyFont="1" applyBorder="1" applyAlignment="1">
      <alignment horizontal="left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6" fillId="2" borderId="22" xfId="0" applyFont="1" applyFill="1" applyBorder="1" applyAlignment="1">
      <alignment horizontal="center" vertical="center" wrapText="1"/>
    </xf>
    <xf numFmtId="38" fontId="9" fillId="0" borderId="23" xfId="1" applyFont="1" applyBorder="1" applyAlignment="1">
      <alignment horizontal="right" vertical="center"/>
    </xf>
    <xf numFmtId="38" fontId="9" fillId="0" borderId="24" xfId="1" applyFont="1" applyBorder="1" applyAlignment="1">
      <alignment horizontal="right" vertical="center"/>
    </xf>
    <xf numFmtId="38" fontId="9" fillId="0" borderId="25" xfId="1" applyFont="1" applyBorder="1" applyAlignment="1">
      <alignment horizontal="right" vertical="center"/>
    </xf>
    <xf numFmtId="38" fontId="9" fillId="0" borderId="21" xfId="1" applyFont="1" applyBorder="1" applyAlignment="1">
      <alignment horizontal="left" vertical="center" indent="1"/>
    </xf>
    <xf numFmtId="0" fontId="9" fillId="0" borderId="21" xfId="0" applyFont="1" applyBorder="1" applyAlignment="1">
      <alignment horizontal="left" vertical="center" indent="1"/>
    </xf>
    <xf numFmtId="0" fontId="9" fillId="0" borderId="26" xfId="0" applyFont="1" applyBorder="1" applyAlignment="1">
      <alignment horizontal="left" vertical="center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left" vertical="center" wrapText="1"/>
    </xf>
    <xf numFmtId="0" fontId="6" fillId="2" borderId="31" xfId="0" applyFont="1" applyFill="1" applyBorder="1" applyAlignment="1">
      <alignment horizontal="center" vertical="center" wrapText="1"/>
    </xf>
    <xf numFmtId="38" fontId="9" fillId="0" borderId="32" xfId="1" applyFont="1" applyBorder="1" applyAlignment="1">
      <alignment horizontal="right" vertical="center"/>
    </xf>
    <xf numFmtId="38" fontId="9" fillId="0" borderId="33" xfId="1" applyFont="1" applyBorder="1" applyAlignment="1">
      <alignment horizontal="right" vertical="center"/>
    </xf>
    <xf numFmtId="38" fontId="9" fillId="0" borderId="34" xfId="1" applyFont="1" applyBorder="1" applyAlignment="1">
      <alignment horizontal="right" vertical="center"/>
    </xf>
    <xf numFmtId="38" fontId="9" fillId="0" borderId="30" xfId="1" applyFont="1" applyBorder="1" applyAlignment="1">
      <alignment horizontal="left" vertical="center" indent="1"/>
    </xf>
    <xf numFmtId="0" fontId="9" fillId="0" borderId="30" xfId="0" applyFont="1" applyBorder="1" applyAlignment="1">
      <alignment horizontal="left" vertical="center" indent="1"/>
    </xf>
    <xf numFmtId="0" fontId="9" fillId="0" borderId="35" xfId="0" applyFont="1" applyBorder="1" applyAlignment="1">
      <alignment horizontal="left" vertical="center"/>
    </xf>
    <xf numFmtId="0" fontId="6" fillId="2" borderId="37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left" vertical="center" wrapText="1"/>
    </xf>
    <xf numFmtId="0" fontId="6" fillId="2" borderId="39" xfId="0" applyFont="1" applyFill="1" applyBorder="1" applyAlignment="1">
      <alignment horizontal="center" vertical="center" wrapText="1"/>
    </xf>
    <xf numFmtId="38" fontId="9" fillId="0" borderId="40" xfId="1" applyFont="1" applyBorder="1" applyAlignment="1">
      <alignment horizontal="right" vertical="center"/>
    </xf>
    <xf numFmtId="38" fontId="9" fillId="0" borderId="41" xfId="1" applyFont="1" applyBorder="1" applyAlignment="1">
      <alignment horizontal="right" vertical="center"/>
    </xf>
    <xf numFmtId="38" fontId="9" fillId="0" borderId="42" xfId="1" applyFont="1" applyBorder="1" applyAlignment="1">
      <alignment horizontal="right" vertical="center"/>
    </xf>
    <xf numFmtId="38" fontId="9" fillId="0" borderId="38" xfId="1" applyFont="1" applyBorder="1" applyAlignment="1">
      <alignment horizontal="left" vertical="center" indent="1"/>
    </xf>
    <xf numFmtId="0" fontId="9" fillId="0" borderId="38" xfId="0" applyFont="1" applyBorder="1" applyAlignment="1">
      <alignment horizontal="left" vertical="center" indent="1"/>
    </xf>
    <xf numFmtId="0" fontId="9" fillId="0" borderId="43" xfId="0" applyFont="1" applyBorder="1" applyAlignment="1">
      <alignment horizontal="left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>
      <alignment vertical="center"/>
    </xf>
    <xf numFmtId="40" fontId="9" fillId="0" borderId="16" xfId="0" applyNumberFormat="1" applyFont="1" applyBorder="1" applyAlignment="1">
      <alignment horizontal="right" vertical="center"/>
    </xf>
    <xf numFmtId="40" fontId="9" fillId="0" borderId="17" xfId="0" applyNumberFormat="1" applyFont="1" applyBorder="1" applyAlignment="1">
      <alignment horizontal="right" vertical="center"/>
    </xf>
    <xf numFmtId="40" fontId="9" fillId="0" borderId="18" xfId="0" applyNumberFormat="1" applyFont="1" applyBorder="1" applyAlignment="1">
      <alignment horizontal="right" vertical="center"/>
    </xf>
    <xf numFmtId="38" fontId="9" fillId="0" borderId="2" xfId="1" applyFont="1" applyBorder="1" applyAlignment="1">
      <alignment horizontal="left" vertical="center" indent="1"/>
    </xf>
    <xf numFmtId="0" fontId="9" fillId="0" borderId="2" xfId="0" applyFont="1" applyBorder="1" applyAlignment="1">
      <alignment horizontal="left" vertical="center" indent="1"/>
    </xf>
    <xf numFmtId="0" fontId="9" fillId="0" borderId="3" xfId="0" applyFont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40" fontId="9" fillId="0" borderId="16" xfId="1" applyNumberFormat="1" applyFont="1" applyBorder="1" applyAlignment="1">
      <alignment horizontal="right" vertical="center"/>
    </xf>
    <xf numFmtId="40" fontId="9" fillId="0" borderId="17" xfId="1" applyNumberFormat="1" applyFont="1" applyBorder="1" applyAlignment="1">
      <alignment horizontal="right" vertical="center"/>
    </xf>
    <xf numFmtId="40" fontId="9" fillId="0" borderId="18" xfId="1" applyNumberFormat="1" applyFont="1" applyBorder="1" applyAlignment="1">
      <alignment horizontal="right" vertical="center"/>
    </xf>
    <xf numFmtId="40" fontId="9" fillId="0" borderId="44" xfId="1" applyNumberFormat="1" applyFont="1" applyBorder="1" applyAlignment="1">
      <alignment horizontal="right" vertical="center"/>
    </xf>
    <xf numFmtId="40" fontId="9" fillId="3" borderId="45" xfId="1" applyNumberFormat="1" applyFont="1" applyFill="1" applyBorder="1" applyAlignment="1">
      <alignment horizontal="center" vertical="center"/>
    </xf>
    <xf numFmtId="40" fontId="11" fillId="3" borderId="46" xfId="1" applyNumberFormat="1" applyFont="1" applyFill="1" applyBorder="1" applyAlignment="1">
      <alignment vertical="center" wrapText="1"/>
    </xf>
    <xf numFmtId="0" fontId="9" fillId="3" borderId="47" xfId="0" applyFont="1" applyFill="1" applyBorder="1" applyAlignment="1">
      <alignment horizontal="left" vertical="center"/>
    </xf>
    <xf numFmtId="40" fontId="9" fillId="0" borderId="23" xfId="0" applyNumberFormat="1" applyFont="1" applyBorder="1">
      <alignment vertical="center"/>
    </xf>
    <xf numFmtId="40" fontId="9" fillId="0" borderId="24" xfId="0" applyNumberFormat="1" applyFont="1" applyBorder="1" applyAlignment="1">
      <alignment horizontal="right" vertical="center"/>
    </xf>
    <xf numFmtId="40" fontId="9" fillId="0" borderId="25" xfId="0" applyNumberFormat="1" applyFont="1" applyBorder="1" applyAlignment="1">
      <alignment horizontal="right" vertical="center"/>
    </xf>
    <xf numFmtId="40" fontId="9" fillId="0" borderId="23" xfId="0" applyNumberFormat="1" applyFont="1" applyBorder="1" applyAlignment="1">
      <alignment horizontal="right" vertical="center"/>
    </xf>
    <xf numFmtId="40" fontId="9" fillId="0" borderId="20" xfId="0" applyNumberFormat="1" applyFont="1" applyBorder="1" applyAlignment="1">
      <alignment horizontal="right" vertical="center"/>
    </xf>
    <xf numFmtId="40" fontId="9" fillId="3" borderId="48" xfId="0" applyNumberFormat="1" applyFont="1" applyFill="1" applyBorder="1" applyAlignment="1">
      <alignment horizontal="center" vertical="center"/>
    </xf>
    <xf numFmtId="40" fontId="11" fillId="3" borderId="21" xfId="1" applyNumberFormat="1" applyFont="1" applyFill="1" applyBorder="1" applyAlignment="1">
      <alignment vertical="center" wrapText="1"/>
    </xf>
    <xf numFmtId="0" fontId="9" fillId="3" borderId="49" xfId="0" applyFont="1" applyFill="1" applyBorder="1" applyAlignment="1">
      <alignment horizontal="left" vertical="center"/>
    </xf>
    <xf numFmtId="40" fontId="9" fillId="0" borderId="32" xfId="0" applyNumberFormat="1" applyFont="1" applyBorder="1">
      <alignment vertical="center"/>
    </xf>
    <xf numFmtId="40" fontId="9" fillId="0" borderId="33" xfId="0" applyNumberFormat="1" applyFont="1" applyBorder="1" applyAlignment="1">
      <alignment horizontal="right" vertical="center"/>
    </xf>
    <xf numFmtId="40" fontId="9" fillId="0" borderId="34" xfId="0" applyNumberFormat="1" applyFont="1" applyBorder="1" applyAlignment="1">
      <alignment horizontal="right" vertical="center"/>
    </xf>
    <xf numFmtId="40" fontId="9" fillId="0" borderId="32" xfId="0" applyNumberFormat="1" applyFont="1" applyBorder="1" applyAlignment="1">
      <alignment horizontal="right" vertical="center"/>
    </xf>
    <xf numFmtId="40" fontId="9" fillId="0" borderId="29" xfId="0" applyNumberFormat="1" applyFont="1" applyBorder="1" applyAlignment="1">
      <alignment horizontal="right" vertical="center"/>
    </xf>
    <xf numFmtId="40" fontId="9" fillId="3" borderId="50" xfId="0" applyNumberFormat="1" applyFont="1" applyFill="1" applyBorder="1" applyAlignment="1">
      <alignment horizontal="center" vertical="center"/>
    </xf>
    <xf numFmtId="40" fontId="11" fillId="3" borderId="30" xfId="1" applyNumberFormat="1" applyFont="1" applyFill="1" applyBorder="1" applyAlignment="1">
      <alignment vertical="center" wrapText="1"/>
    </xf>
    <xf numFmtId="0" fontId="9" fillId="3" borderId="51" xfId="0" applyFont="1" applyFill="1" applyBorder="1" applyAlignment="1">
      <alignment horizontal="left" vertical="center"/>
    </xf>
    <xf numFmtId="0" fontId="6" fillId="2" borderId="52" xfId="0" applyFont="1" applyFill="1" applyBorder="1" applyAlignment="1">
      <alignment horizontal="center" vertical="center" wrapText="1"/>
    </xf>
    <xf numFmtId="40" fontId="9" fillId="0" borderId="53" xfId="0" applyNumberFormat="1" applyFont="1" applyBorder="1">
      <alignment vertical="center"/>
    </xf>
    <xf numFmtId="40" fontId="9" fillId="0" borderId="54" xfId="0" applyNumberFormat="1" applyFont="1" applyBorder="1" applyAlignment="1">
      <alignment horizontal="right" vertical="center"/>
    </xf>
    <xf numFmtId="40" fontId="9" fillId="0" borderId="55" xfId="0" applyNumberFormat="1" applyFont="1" applyBorder="1" applyAlignment="1">
      <alignment horizontal="right" vertical="center"/>
    </xf>
    <xf numFmtId="40" fontId="9" fillId="0" borderId="53" xfId="0" applyNumberFormat="1" applyFont="1" applyBorder="1" applyAlignment="1">
      <alignment horizontal="right" vertical="center"/>
    </xf>
    <xf numFmtId="40" fontId="9" fillId="0" borderId="56" xfId="0" applyNumberFormat="1" applyFont="1" applyBorder="1" applyAlignment="1">
      <alignment horizontal="right" vertical="center"/>
    </xf>
    <xf numFmtId="40" fontId="9" fillId="3" borderId="57" xfId="0" applyNumberFormat="1" applyFont="1" applyFill="1" applyBorder="1" applyAlignment="1">
      <alignment horizontal="center" vertical="center"/>
    </xf>
    <xf numFmtId="40" fontId="11" fillId="3" borderId="58" xfId="1" applyNumberFormat="1" applyFont="1" applyFill="1" applyBorder="1" applyAlignment="1">
      <alignment vertical="center" wrapText="1"/>
    </xf>
    <xf numFmtId="0" fontId="9" fillId="3" borderId="59" xfId="0" applyFont="1" applyFill="1" applyBorder="1" applyAlignment="1">
      <alignment horizontal="left" vertical="center"/>
    </xf>
    <xf numFmtId="0" fontId="6" fillId="2" borderId="6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3" fillId="4" borderId="61" xfId="0" applyFont="1" applyFill="1" applyBorder="1" applyAlignment="1">
      <alignment horizontal="center" vertical="center" wrapText="1"/>
    </xf>
    <xf numFmtId="40" fontId="11" fillId="4" borderId="62" xfId="0" applyNumberFormat="1" applyFont="1" applyFill="1" applyBorder="1">
      <alignment vertical="center"/>
    </xf>
    <xf numFmtId="40" fontId="11" fillId="4" borderId="63" xfId="0" applyNumberFormat="1" applyFont="1" applyFill="1" applyBorder="1" applyAlignment="1">
      <alignment horizontal="right" vertical="center"/>
    </xf>
    <xf numFmtId="40" fontId="11" fillId="4" borderId="64" xfId="0" applyNumberFormat="1" applyFont="1" applyFill="1" applyBorder="1" applyAlignment="1">
      <alignment horizontal="right" vertical="center"/>
    </xf>
    <xf numFmtId="40" fontId="11" fillId="4" borderId="62" xfId="0" applyNumberFormat="1" applyFont="1" applyFill="1" applyBorder="1" applyAlignment="1">
      <alignment horizontal="right" vertical="center"/>
    </xf>
    <xf numFmtId="40" fontId="11" fillId="4" borderId="65" xfId="0" applyNumberFormat="1" applyFont="1" applyFill="1" applyBorder="1" applyAlignment="1">
      <alignment horizontal="right" vertical="center"/>
    </xf>
    <xf numFmtId="40" fontId="9" fillId="4" borderId="61" xfId="0" applyNumberFormat="1" applyFont="1" applyFill="1" applyBorder="1" applyAlignment="1">
      <alignment horizontal="center" vertical="center"/>
    </xf>
    <xf numFmtId="40" fontId="11" fillId="4" borderId="66" xfId="1" applyNumberFormat="1" applyFont="1" applyFill="1" applyBorder="1" applyAlignment="1">
      <alignment vertical="center" wrapText="1"/>
    </xf>
    <xf numFmtId="0" fontId="11" fillId="4" borderId="67" xfId="0" applyFont="1" applyFill="1" applyBorder="1" applyAlignment="1">
      <alignment horizontal="left" vertical="center"/>
    </xf>
    <xf numFmtId="0" fontId="6" fillId="2" borderId="68" xfId="0" applyFont="1" applyFill="1" applyBorder="1" applyAlignment="1">
      <alignment horizontal="center" vertical="center" wrapText="1"/>
    </xf>
    <xf numFmtId="0" fontId="6" fillId="2" borderId="69" xfId="0" applyFont="1" applyFill="1" applyBorder="1" applyAlignment="1">
      <alignment horizontal="left" vertical="center" wrapText="1"/>
    </xf>
    <xf numFmtId="0" fontId="13" fillId="4" borderId="70" xfId="0" applyFont="1" applyFill="1" applyBorder="1" applyAlignment="1">
      <alignment horizontal="center" vertical="center" wrapText="1"/>
    </xf>
    <xf numFmtId="40" fontId="11" fillId="4" borderId="71" xfId="0" applyNumberFormat="1" applyFont="1" applyFill="1" applyBorder="1">
      <alignment vertical="center"/>
    </xf>
    <xf numFmtId="40" fontId="11" fillId="4" borderId="72" xfId="1" applyNumberFormat="1" applyFont="1" applyFill="1" applyBorder="1" applyAlignment="1">
      <alignment horizontal="right" vertical="center"/>
    </xf>
    <xf numFmtId="40" fontId="11" fillId="4" borderId="73" xfId="1" applyNumberFormat="1" applyFont="1" applyFill="1" applyBorder="1" applyAlignment="1">
      <alignment horizontal="right" vertical="center"/>
    </xf>
    <xf numFmtId="40" fontId="11" fillId="4" borderId="71" xfId="1" applyNumberFormat="1" applyFont="1" applyFill="1" applyBorder="1" applyAlignment="1">
      <alignment horizontal="right" vertical="center"/>
    </xf>
    <xf numFmtId="40" fontId="11" fillId="4" borderId="74" xfId="1" applyNumberFormat="1" applyFont="1" applyFill="1" applyBorder="1" applyAlignment="1">
      <alignment horizontal="right" vertical="center"/>
    </xf>
    <xf numFmtId="40" fontId="9" fillId="4" borderId="70" xfId="0" applyNumberFormat="1" applyFont="1" applyFill="1" applyBorder="1" applyAlignment="1">
      <alignment horizontal="center" vertical="center"/>
    </xf>
    <xf numFmtId="40" fontId="11" fillId="4" borderId="75" xfId="1" applyNumberFormat="1" applyFont="1" applyFill="1" applyBorder="1" applyAlignment="1">
      <alignment vertical="center" wrapText="1"/>
    </xf>
    <xf numFmtId="0" fontId="11" fillId="4" borderId="76" xfId="0" applyFont="1" applyFill="1" applyBorder="1" applyAlignment="1">
      <alignment horizontal="left" vertical="center"/>
    </xf>
    <xf numFmtId="0" fontId="6" fillId="2" borderId="2" xfId="0" applyFont="1" applyFill="1" applyBorder="1">
      <alignment vertical="center"/>
    </xf>
    <xf numFmtId="0" fontId="6" fillId="2" borderId="77" xfId="0" applyFont="1" applyFill="1" applyBorder="1" applyAlignment="1">
      <alignment horizontal="center" vertical="center" wrapText="1"/>
    </xf>
    <xf numFmtId="38" fontId="9" fillId="0" borderId="78" xfId="0" applyNumberFormat="1" applyFont="1" applyBorder="1" applyAlignment="1">
      <alignment horizontal="right" vertical="center"/>
    </xf>
    <xf numFmtId="38" fontId="9" fillId="0" borderId="79" xfId="0" applyNumberFormat="1" applyFont="1" applyBorder="1" applyAlignment="1">
      <alignment horizontal="right" vertical="center"/>
    </xf>
    <xf numFmtId="38" fontId="9" fillId="0" borderId="80" xfId="0" applyNumberFormat="1" applyFont="1" applyBorder="1" applyAlignment="1">
      <alignment horizontal="right" vertical="center"/>
    </xf>
    <xf numFmtId="38" fontId="9" fillId="0" borderId="0" xfId="1" applyFont="1" applyBorder="1" applyAlignment="1">
      <alignment horizontal="left" vertical="center" indent="1"/>
    </xf>
    <xf numFmtId="0" fontId="9" fillId="0" borderId="0" xfId="0" applyFont="1" applyBorder="1" applyAlignment="1">
      <alignment horizontal="left" vertical="center" indent="1"/>
    </xf>
    <xf numFmtId="0" fontId="9" fillId="0" borderId="81" xfId="0" applyFont="1" applyBorder="1" applyAlignment="1">
      <alignment horizontal="left" vertical="center"/>
    </xf>
    <xf numFmtId="0" fontId="6" fillId="2" borderId="69" xfId="0" applyFont="1" applyFill="1" applyBorder="1">
      <alignment vertical="center"/>
    </xf>
    <xf numFmtId="0" fontId="6" fillId="2" borderId="82" xfId="0" applyFont="1" applyFill="1" applyBorder="1" applyAlignment="1">
      <alignment horizontal="center" vertical="center" wrapText="1"/>
    </xf>
    <xf numFmtId="38" fontId="9" fillId="0" borderId="83" xfId="0" applyNumberFormat="1" applyFont="1" applyBorder="1" applyAlignment="1">
      <alignment horizontal="right" vertical="center"/>
    </xf>
    <xf numFmtId="38" fontId="9" fillId="0" borderId="69" xfId="0" applyNumberFormat="1" applyFont="1" applyBorder="1" applyAlignment="1">
      <alignment horizontal="right" vertical="center"/>
    </xf>
    <xf numFmtId="38" fontId="9" fillId="0" borderId="84" xfId="0" applyNumberFormat="1" applyFont="1" applyBorder="1" applyAlignment="1">
      <alignment horizontal="right" vertical="center"/>
    </xf>
    <xf numFmtId="38" fontId="9" fillId="0" borderId="69" xfId="0" applyNumberFormat="1" applyFont="1" applyBorder="1" applyAlignment="1">
      <alignment horizontal="center" vertical="center"/>
    </xf>
    <xf numFmtId="0" fontId="9" fillId="0" borderId="69" xfId="0" applyFont="1" applyBorder="1" applyAlignment="1">
      <alignment horizontal="left" vertical="center" indent="1"/>
    </xf>
    <xf numFmtId="0" fontId="9" fillId="0" borderId="84" xfId="0" applyFont="1" applyBorder="1" applyAlignment="1">
      <alignment horizontal="left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/>
    </xf>
    <xf numFmtId="0" fontId="6" fillId="2" borderId="11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right" vertical="center"/>
    </xf>
    <xf numFmtId="38" fontId="9" fillId="0" borderId="10" xfId="0" applyNumberFormat="1" applyFont="1" applyBorder="1" applyAlignment="1">
      <alignment horizontal="right" vertical="center"/>
    </xf>
    <xf numFmtId="38" fontId="9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 indent="1"/>
    </xf>
    <xf numFmtId="0" fontId="9" fillId="0" borderId="1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/>
    </xf>
    <xf numFmtId="38" fontId="9" fillId="0" borderId="0" xfId="0" applyNumberFormat="1" applyFont="1" applyFill="1" applyBorder="1" applyAlignment="1">
      <alignment horizontal="right" vertical="center"/>
    </xf>
    <xf numFmtId="38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indent="1"/>
    </xf>
    <xf numFmtId="0" fontId="9" fillId="0" borderId="0" xfId="0" applyFont="1" applyFill="1" applyBorder="1" applyAlignment="1">
      <alignment horizontal="left" vertical="center"/>
    </xf>
    <xf numFmtId="0" fontId="6" fillId="5" borderId="20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left" vertical="center" wrapText="1"/>
    </xf>
    <xf numFmtId="0" fontId="6" fillId="5" borderId="22" xfId="0" applyFont="1" applyFill="1" applyBorder="1" applyAlignment="1">
      <alignment horizontal="center" vertical="center" wrapText="1"/>
    </xf>
    <xf numFmtId="38" fontId="9" fillId="6" borderId="23" xfId="1" applyFont="1" applyFill="1" applyBorder="1" applyAlignment="1">
      <alignment horizontal="right" vertical="center"/>
    </xf>
    <xf numFmtId="38" fontId="9" fillId="6" borderId="24" xfId="1" applyFont="1" applyFill="1" applyBorder="1" applyAlignment="1">
      <alignment horizontal="right" vertical="center"/>
    </xf>
    <xf numFmtId="38" fontId="9" fillId="6" borderId="25" xfId="1" applyFont="1" applyFill="1" applyBorder="1" applyAlignment="1">
      <alignment horizontal="right" vertical="center"/>
    </xf>
    <xf numFmtId="38" fontId="9" fillId="6" borderId="21" xfId="1" applyFont="1" applyFill="1" applyBorder="1" applyAlignment="1">
      <alignment horizontal="left" vertical="center" indent="1"/>
    </xf>
    <xf numFmtId="0" fontId="9" fillId="6" borderId="21" xfId="0" applyFont="1" applyFill="1" applyBorder="1" applyAlignment="1">
      <alignment horizontal="left" vertical="center" indent="1"/>
    </xf>
    <xf numFmtId="0" fontId="9" fillId="6" borderId="26" xfId="0" applyFont="1" applyFill="1" applyBorder="1" applyAlignment="1">
      <alignment horizontal="left" vertical="center"/>
    </xf>
    <xf numFmtId="0" fontId="6" fillId="5" borderId="37" xfId="0" applyFont="1" applyFill="1" applyBorder="1" applyAlignment="1">
      <alignment horizontal="center" vertical="center" wrapText="1"/>
    </xf>
    <xf numFmtId="0" fontId="6" fillId="5" borderId="38" xfId="0" applyFont="1" applyFill="1" applyBorder="1" applyAlignment="1">
      <alignment horizontal="left" vertical="center" wrapText="1"/>
    </xf>
    <xf numFmtId="0" fontId="6" fillId="5" borderId="39" xfId="0" applyFont="1" applyFill="1" applyBorder="1" applyAlignment="1">
      <alignment horizontal="center" vertical="center" wrapText="1"/>
    </xf>
    <xf numFmtId="38" fontId="9" fillId="6" borderId="40" xfId="1" applyFont="1" applyFill="1" applyBorder="1" applyAlignment="1">
      <alignment horizontal="right" vertical="center"/>
    </xf>
    <xf numFmtId="38" fontId="9" fillId="6" borderId="41" xfId="1" applyFont="1" applyFill="1" applyBorder="1" applyAlignment="1">
      <alignment horizontal="right" vertical="center"/>
    </xf>
    <xf numFmtId="38" fontId="9" fillId="6" borderId="42" xfId="1" applyFont="1" applyFill="1" applyBorder="1" applyAlignment="1">
      <alignment horizontal="right" vertical="center"/>
    </xf>
    <xf numFmtId="38" fontId="9" fillId="6" borderId="38" xfId="1" applyFont="1" applyFill="1" applyBorder="1" applyAlignment="1">
      <alignment horizontal="left" vertical="center" indent="1"/>
    </xf>
    <xf numFmtId="0" fontId="9" fillId="6" borderId="38" xfId="0" applyFont="1" applyFill="1" applyBorder="1" applyAlignment="1">
      <alignment horizontal="left" vertical="center" indent="1"/>
    </xf>
    <xf numFmtId="0" fontId="9" fillId="6" borderId="43" xfId="0" applyFont="1" applyFill="1" applyBorder="1" applyAlignment="1">
      <alignment horizontal="left" vertical="center"/>
    </xf>
    <xf numFmtId="40" fontId="9" fillId="6" borderId="23" xfId="0" applyNumberFormat="1" applyFont="1" applyFill="1" applyBorder="1" applyAlignment="1">
      <alignment horizontal="right" vertical="center"/>
    </xf>
    <xf numFmtId="40" fontId="9" fillId="6" borderId="24" xfId="0" applyNumberFormat="1" applyFont="1" applyFill="1" applyBorder="1" applyAlignment="1">
      <alignment horizontal="right" vertical="center"/>
    </xf>
    <xf numFmtId="40" fontId="9" fillId="6" borderId="25" xfId="0" applyNumberFormat="1" applyFont="1" applyFill="1" applyBorder="1" applyAlignment="1">
      <alignment horizontal="right" vertical="center"/>
    </xf>
    <xf numFmtId="40" fontId="9" fillId="6" borderId="20" xfId="0" applyNumberFormat="1" applyFont="1" applyFill="1" applyBorder="1" applyAlignment="1">
      <alignment horizontal="right" vertical="center"/>
    </xf>
    <xf numFmtId="40" fontId="9" fillId="6" borderId="48" xfId="0" applyNumberFormat="1" applyFont="1" applyFill="1" applyBorder="1" applyAlignment="1">
      <alignment horizontal="center" vertical="center"/>
    </xf>
    <xf numFmtId="40" fontId="15" fillId="6" borderId="21" xfId="1" applyNumberFormat="1" applyFont="1" applyFill="1" applyBorder="1" applyAlignment="1">
      <alignment horizontal="right" vertical="center" wrapText="1"/>
    </xf>
    <xf numFmtId="0" fontId="9" fillId="6" borderId="49" xfId="0" applyFont="1" applyFill="1" applyBorder="1" applyAlignment="1">
      <alignment horizontal="left" vertical="center"/>
    </xf>
    <xf numFmtId="0" fontId="6" fillId="5" borderId="52" xfId="0" applyFont="1" applyFill="1" applyBorder="1" applyAlignment="1">
      <alignment horizontal="center" vertical="center" wrapText="1"/>
    </xf>
    <xf numFmtId="40" fontId="9" fillId="6" borderId="40" xfId="0" applyNumberFormat="1" applyFont="1" applyFill="1" applyBorder="1" applyAlignment="1">
      <alignment horizontal="right" vertical="center"/>
    </xf>
    <xf numFmtId="40" fontId="9" fillId="6" borderId="41" xfId="0" applyNumberFormat="1" applyFont="1" applyFill="1" applyBorder="1" applyAlignment="1">
      <alignment horizontal="right" vertical="center"/>
    </xf>
    <xf numFmtId="40" fontId="9" fillId="6" borderId="42" xfId="0" applyNumberFormat="1" applyFont="1" applyFill="1" applyBorder="1" applyAlignment="1">
      <alignment horizontal="right" vertical="center"/>
    </xf>
    <xf numFmtId="40" fontId="9" fillId="6" borderId="37" xfId="0" applyNumberFormat="1" applyFont="1" applyFill="1" applyBorder="1" applyAlignment="1">
      <alignment horizontal="right" vertical="center"/>
    </xf>
    <xf numFmtId="40" fontId="9" fillId="6" borderId="85" xfId="0" applyNumberFormat="1" applyFont="1" applyFill="1" applyBorder="1" applyAlignment="1">
      <alignment horizontal="center" vertical="center"/>
    </xf>
    <xf numFmtId="40" fontId="15" fillId="6" borderId="38" xfId="1" applyNumberFormat="1" applyFont="1" applyFill="1" applyBorder="1" applyAlignment="1">
      <alignment horizontal="right" vertical="center" wrapText="1"/>
    </xf>
    <xf numFmtId="0" fontId="9" fillId="6" borderId="86" xfId="0" applyFont="1" applyFill="1" applyBorder="1" applyAlignment="1">
      <alignment horizontal="left" vertical="center"/>
    </xf>
    <xf numFmtId="38" fontId="9" fillId="0" borderId="12" xfId="0" applyNumberFormat="1" applyFont="1" applyBorder="1" applyAlignment="1">
      <alignment horizontal="right" vertical="center"/>
    </xf>
    <xf numFmtId="38" fontId="9" fillId="0" borderId="13" xfId="0" applyNumberFormat="1" applyFont="1" applyBorder="1" applyAlignment="1">
      <alignment horizontal="right" vertical="center"/>
    </xf>
    <xf numFmtId="38" fontId="9" fillId="0" borderId="14" xfId="0" applyNumberFormat="1" applyFont="1" applyBorder="1" applyAlignment="1">
      <alignment horizontal="right" vertical="center"/>
    </xf>
    <xf numFmtId="40" fontId="9" fillId="0" borderId="40" xfId="0" applyNumberFormat="1" applyFont="1" applyBorder="1">
      <alignment vertical="center"/>
    </xf>
    <xf numFmtId="40" fontId="9" fillId="0" borderId="41" xfId="0" applyNumberFormat="1" applyFont="1" applyBorder="1" applyAlignment="1">
      <alignment horizontal="right" vertical="center"/>
    </xf>
    <xf numFmtId="40" fontId="9" fillId="0" borderId="42" xfId="0" applyNumberFormat="1" applyFont="1" applyBorder="1" applyAlignment="1">
      <alignment horizontal="right" vertical="center"/>
    </xf>
    <xf numFmtId="40" fontId="9" fillId="0" borderId="40" xfId="0" applyNumberFormat="1" applyFont="1" applyBorder="1" applyAlignment="1">
      <alignment horizontal="right" vertical="center"/>
    </xf>
    <xf numFmtId="40" fontId="9" fillId="0" borderId="37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49" fontId="6" fillId="0" borderId="0" xfId="0" applyNumberFormat="1" applyFont="1" applyAlignment="1">
      <alignment horizontal="right" vertical="center"/>
    </xf>
    <xf numFmtId="0" fontId="16" fillId="0" borderId="0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0" fontId="6" fillId="2" borderId="19" xfId="0" applyFont="1" applyFill="1" applyBorder="1" applyAlignment="1">
      <alignment vertical="center"/>
    </xf>
    <xf numFmtId="0" fontId="6" fillId="2" borderId="36" xfId="0" applyFont="1" applyFill="1" applyBorder="1" applyAlignment="1">
      <alignment vertical="center"/>
    </xf>
    <xf numFmtId="0" fontId="16" fillId="0" borderId="61" xfId="0" applyFont="1" applyBorder="1" applyAlignment="1">
      <alignment horizontal="center" vertical="center" wrapText="1"/>
    </xf>
    <xf numFmtId="0" fontId="16" fillId="0" borderId="87" xfId="0" applyFont="1" applyBorder="1" applyAlignment="1">
      <alignment horizontal="center" vertical="center" wrapText="1"/>
    </xf>
    <xf numFmtId="0" fontId="16" fillId="0" borderId="89" xfId="0" applyFont="1" applyBorder="1" applyAlignment="1">
      <alignment horizontal="center" vertical="center" wrapText="1"/>
    </xf>
    <xf numFmtId="0" fontId="16" fillId="0" borderId="90" xfId="0" applyFont="1" applyBorder="1" applyAlignment="1">
      <alignment horizontal="center" vertical="center" wrapText="1"/>
    </xf>
    <xf numFmtId="38" fontId="17" fillId="0" borderId="88" xfId="0" applyNumberFormat="1" applyFont="1" applyBorder="1" applyAlignment="1">
      <alignment horizontal="right" vertical="center"/>
    </xf>
    <xf numFmtId="38" fontId="17" fillId="0" borderId="66" xfId="0" applyNumberFormat="1" applyFont="1" applyBorder="1" applyAlignment="1">
      <alignment horizontal="right" vertical="center"/>
    </xf>
    <xf numFmtId="38" fontId="17" fillId="0" borderId="91" xfId="0" applyNumberFormat="1" applyFont="1" applyBorder="1" applyAlignment="1">
      <alignment horizontal="right" vertical="center"/>
    </xf>
    <xf numFmtId="38" fontId="17" fillId="0" borderId="92" xfId="0" applyNumberFormat="1" applyFont="1" applyBorder="1" applyAlignment="1">
      <alignment horizontal="right" vertical="center"/>
    </xf>
    <xf numFmtId="0" fontId="16" fillId="0" borderId="66" xfId="0" applyFont="1" applyBorder="1" applyAlignment="1">
      <alignment horizontal="left" vertical="center"/>
    </xf>
    <xf numFmtId="0" fontId="16" fillId="0" borderId="67" xfId="0" applyFont="1" applyBorder="1" applyAlignment="1">
      <alignment horizontal="left" vertical="center"/>
    </xf>
    <xf numFmtId="0" fontId="16" fillId="0" borderId="92" xfId="0" applyFont="1" applyBorder="1" applyAlignment="1">
      <alignment horizontal="left" vertical="center"/>
    </xf>
    <xf numFmtId="0" fontId="16" fillId="0" borderId="93" xfId="0" applyFont="1" applyBorder="1" applyAlignment="1">
      <alignment horizontal="left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8" xfId="0" applyFont="1" applyFill="1" applyBorder="1" applyAlignment="1">
      <alignment vertical="center" wrapText="1"/>
    </xf>
    <xf numFmtId="0" fontId="6" fillId="2" borderId="36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757</xdr:colOff>
      <xdr:row>13</xdr:row>
      <xdr:rowOff>0</xdr:rowOff>
    </xdr:from>
    <xdr:to>
      <xdr:col>23</xdr:col>
      <xdr:colOff>0</xdr:colOff>
      <xdr:row>18</xdr:row>
      <xdr:rowOff>0</xdr:rowOff>
    </xdr:to>
    <xdr:sp macro="" textlink="">
      <xdr:nvSpPr>
        <xdr:cNvPr id="2" name="右中かっこ 1"/>
        <xdr:cNvSpPr/>
      </xdr:nvSpPr>
      <xdr:spPr>
        <a:xfrm>
          <a:off x="20793832" y="44577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18</xdr:row>
      <xdr:rowOff>0</xdr:rowOff>
    </xdr:from>
    <xdr:to>
      <xdr:col>23</xdr:col>
      <xdr:colOff>0</xdr:colOff>
      <xdr:row>20</xdr:row>
      <xdr:rowOff>0</xdr:rowOff>
    </xdr:to>
    <xdr:sp macro="" textlink="">
      <xdr:nvSpPr>
        <xdr:cNvPr id="3" name="右中かっこ 2"/>
        <xdr:cNvSpPr/>
      </xdr:nvSpPr>
      <xdr:spPr>
        <a:xfrm>
          <a:off x="20793075" y="61722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14</xdr:row>
      <xdr:rowOff>0</xdr:rowOff>
    </xdr:from>
    <xdr:to>
      <xdr:col>31</xdr:col>
      <xdr:colOff>683171</xdr:colOff>
      <xdr:row>17</xdr:row>
      <xdr:rowOff>0</xdr:rowOff>
    </xdr:to>
    <xdr:sp macro="" textlink="">
      <xdr:nvSpPr>
        <xdr:cNvPr id="4" name="テキスト ボックス 3"/>
        <xdr:cNvSpPr txBox="1"/>
      </xdr:nvSpPr>
      <xdr:spPr>
        <a:xfrm>
          <a:off x="21190168" y="48006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18</xdr:row>
      <xdr:rowOff>1</xdr:rowOff>
    </xdr:from>
    <xdr:to>
      <xdr:col>31</xdr:col>
      <xdr:colOff>683171</xdr:colOff>
      <xdr:row>20</xdr:row>
      <xdr:rowOff>0</xdr:rowOff>
    </xdr:to>
    <xdr:sp macro="" textlink="">
      <xdr:nvSpPr>
        <xdr:cNvPr id="5" name="テキスト ボックス 4"/>
        <xdr:cNvSpPr txBox="1"/>
      </xdr:nvSpPr>
      <xdr:spPr>
        <a:xfrm>
          <a:off x="21190168" y="61722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5</xdr:row>
      <xdr:rowOff>0</xdr:rowOff>
    </xdr:from>
    <xdr:to>
      <xdr:col>32</xdr:col>
      <xdr:colOff>19378</xdr:colOff>
      <xdr:row>13</xdr:row>
      <xdr:rowOff>0</xdr:rowOff>
    </xdr:to>
    <xdr:sp macro="" textlink="">
      <xdr:nvSpPr>
        <xdr:cNvPr id="6" name="テキスト ボックス 5"/>
        <xdr:cNvSpPr txBox="1"/>
      </xdr:nvSpPr>
      <xdr:spPr>
        <a:xfrm>
          <a:off x="21212175" y="17145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34</xdr:row>
      <xdr:rowOff>0</xdr:rowOff>
    </xdr:from>
    <xdr:to>
      <xdr:col>23</xdr:col>
      <xdr:colOff>0</xdr:colOff>
      <xdr:row>39</xdr:row>
      <xdr:rowOff>0</xdr:rowOff>
    </xdr:to>
    <xdr:sp macro="" textlink="">
      <xdr:nvSpPr>
        <xdr:cNvPr id="7" name="右中かっこ 6"/>
        <xdr:cNvSpPr/>
      </xdr:nvSpPr>
      <xdr:spPr>
        <a:xfrm>
          <a:off x="20793832" y="116586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39</xdr:row>
      <xdr:rowOff>0</xdr:rowOff>
    </xdr:from>
    <xdr:to>
      <xdr:col>23</xdr:col>
      <xdr:colOff>0</xdr:colOff>
      <xdr:row>41</xdr:row>
      <xdr:rowOff>0</xdr:rowOff>
    </xdr:to>
    <xdr:sp macro="" textlink="">
      <xdr:nvSpPr>
        <xdr:cNvPr id="8" name="右中かっこ 7"/>
        <xdr:cNvSpPr/>
      </xdr:nvSpPr>
      <xdr:spPr>
        <a:xfrm>
          <a:off x="20793075" y="133731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35</xdr:row>
      <xdr:rowOff>0</xdr:rowOff>
    </xdr:from>
    <xdr:to>
      <xdr:col>31</xdr:col>
      <xdr:colOff>683171</xdr:colOff>
      <xdr:row>38</xdr:row>
      <xdr:rowOff>0</xdr:rowOff>
    </xdr:to>
    <xdr:sp macro="" textlink="">
      <xdr:nvSpPr>
        <xdr:cNvPr id="9" name="テキスト ボックス 8"/>
        <xdr:cNvSpPr txBox="1"/>
      </xdr:nvSpPr>
      <xdr:spPr>
        <a:xfrm>
          <a:off x="21190168" y="120015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39</xdr:row>
      <xdr:rowOff>1</xdr:rowOff>
    </xdr:from>
    <xdr:to>
      <xdr:col>31</xdr:col>
      <xdr:colOff>683171</xdr:colOff>
      <xdr:row>41</xdr:row>
      <xdr:rowOff>0</xdr:rowOff>
    </xdr:to>
    <xdr:sp macro="" textlink="">
      <xdr:nvSpPr>
        <xdr:cNvPr id="10" name="テキスト ボックス 9"/>
        <xdr:cNvSpPr txBox="1"/>
      </xdr:nvSpPr>
      <xdr:spPr>
        <a:xfrm>
          <a:off x="21190168" y="133731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26</xdr:row>
      <xdr:rowOff>0</xdr:rowOff>
    </xdr:from>
    <xdr:to>
      <xdr:col>32</xdr:col>
      <xdr:colOff>19378</xdr:colOff>
      <xdr:row>34</xdr:row>
      <xdr:rowOff>0</xdr:rowOff>
    </xdr:to>
    <xdr:sp macro="" textlink="">
      <xdr:nvSpPr>
        <xdr:cNvPr id="11" name="テキスト ボックス 10"/>
        <xdr:cNvSpPr txBox="1"/>
      </xdr:nvSpPr>
      <xdr:spPr>
        <a:xfrm>
          <a:off x="21212175" y="89154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57</xdr:row>
      <xdr:rowOff>0</xdr:rowOff>
    </xdr:from>
    <xdr:to>
      <xdr:col>23</xdr:col>
      <xdr:colOff>0</xdr:colOff>
      <xdr:row>62</xdr:row>
      <xdr:rowOff>0</xdr:rowOff>
    </xdr:to>
    <xdr:sp macro="" textlink="">
      <xdr:nvSpPr>
        <xdr:cNvPr id="12" name="右中かっこ 11"/>
        <xdr:cNvSpPr/>
      </xdr:nvSpPr>
      <xdr:spPr>
        <a:xfrm>
          <a:off x="20793832" y="195453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23</xdr:col>
      <xdr:colOff>0</xdr:colOff>
      <xdr:row>64</xdr:row>
      <xdr:rowOff>0</xdr:rowOff>
    </xdr:to>
    <xdr:sp macro="" textlink="">
      <xdr:nvSpPr>
        <xdr:cNvPr id="13" name="右中かっこ 12"/>
        <xdr:cNvSpPr/>
      </xdr:nvSpPr>
      <xdr:spPr>
        <a:xfrm>
          <a:off x="20793075" y="212598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58</xdr:row>
      <xdr:rowOff>0</xdr:rowOff>
    </xdr:from>
    <xdr:to>
      <xdr:col>31</xdr:col>
      <xdr:colOff>683171</xdr:colOff>
      <xdr:row>61</xdr:row>
      <xdr:rowOff>0</xdr:rowOff>
    </xdr:to>
    <xdr:sp macro="" textlink="">
      <xdr:nvSpPr>
        <xdr:cNvPr id="14" name="テキスト ボックス 13"/>
        <xdr:cNvSpPr txBox="1"/>
      </xdr:nvSpPr>
      <xdr:spPr>
        <a:xfrm>
          <a:off x="21190168" y="198882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62</xdr:row>
      <xdr:rowOff>1</xdr:rowOff>
    </xdr:from>
    <xdr:to>
      <xdr:col>31</xdr:col>
      <xdr:colOff>683171</xdr:colOff>
      <xdr:row>64</xdr:row>
      <xdr:rowOff>0</xdr:rowOff>
    </xdr:to>
    <xdr:sp macro="" textlink="">
      <xdr:nvSpPr>
        <xdr:cNvPr id="15" name="テキスト ボックス 14"/>
        <xdr:cNvSpPr txBox="1"/>
      </xdr:nvSpPr>
      <xdr:spPr>
        <a:xfrm>
          <a:off x="21190168" y="212598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49</xdr:row>
      <xdr:rowOff>0</xdr:rowOff>
    </xdr:from>
    <xdr:to>
      <xdr:col>32</xdr:col>
      <xdr:colOff>19378</xdr:colOff>
      <xdr:row>57</xdr:row>
      <xdr:rowOff>0</xdr:rowOff>
    </xdr:to>
    <xdr:sp macro="" textlink="">
      <xdr:nvSpPr>
        <xdr:cNvPr id="16" name="テキスト ボックス 15"/>
        <xdr:cNvSpPr txBox="1"/>
      </xdr:nvSpPr>
      <xdr:spPr>
        <a:xfrm>
          <a:off x="21212175" y="168021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78</xdr:row>
      <xdr:rowOff>0</xdr:rowOff>
    </xdr:from>
    <xdr:to>
      <xdr:col>23</xdr:col>
      <xdr:colOff>0</xdr:colOff>
      <xdr:row>83</xdr:row>
      <xdr:rowOff>0</xdr:rowOff>
    </xdr:to>
    <xdr:sp macro="" textlink="">
      <xdr:nvSpPr>
        <xdr:cNvPr id="17" name="右中かっこ 16"/>
        <xdr:cNvSpPr/>
      </xdr:nvSpPr>
      <xdr:spPr>
        <a:xfrm>
          <a:off x="20793832" y="267462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83</xdr:row>
      <xdr:rowOff>0</xdr:rowOff>
    </xdr:from>
    <xdr:to>
      <xdr:col>23</xdr:col>
      <xdr:colOff>0</xdr:colOff>
      <xdr:row>85</xdr:row>
      <xdr:rowOff>0</xdr:rowOff>
    </xdr:to>
    <xdr:sp macro="" textlink="">
      <xdr:nvSpPr>
        <xdr:cNvPr id="18" name="右中かっこ 17"/>
        <xdr:cNvSpPr/>
      </xdr:nvSpPr>
      <xdr:spPr>
        <a:xfrm>
          <a:off x="20793075" y="284607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79</xdr:row>
      <xdr:rowOff>0</xdr:rowOff>
    </xdr:from>
    <xdr:to>
      <xdr:col>31</xdr:col>
      <xdr:colOff>683171</xdr:colOff>
      <xdr:row>82</xdr:row>
      <xdr:rowOff>0</xdr:rowOff>
    </xdr:to>
    <xdr:sp macro="" textlink="">
      <xdr:nvSpPr>
        <xdr:cNvPr id="19" name="テキスト ボックス 18"/>
        <xdr:cNvSpPr txBox="1"/>
      </xdr:nvSpPr>
      <xdr:spPr>
        <a:xfrm>
          <a:off x="21190168" y="270891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83</xdr:row>
      <xdr:rowOff>1</xdr:rowOff>
    </xdr:from>
    <xdr:to>
      <xdr:col>31</xdr:col>
      <xdr:colOff>683171</xdr:colOff>
      <xdr:row>85</xdr:row>
      <xdr:rowOff>0</xdr:rowOff>
    </xdr:to>
    <xdr:sp macro="" textlink="">
      <xdr:nvSpPr>
        <xdr:cNvPr id="20" name="テキスト ボックス 19"/>
        <xdr:cNvSpPr txBox="1"/>
      </xdr:nvSpPr>
      <xdr:spPr>
        <a:xfrm>
          <a:off x="21190168" y="284607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70</xdr:row>
      <xdr:rowOff>0</xdr:rowOff>
    </xdr:from>
    <xdr:to>
      <xdr:col>32</xdr:col>
      <xdr:colOff>19378</xdr:colOff>
      <xdr:row>78</xdr:row>
      <xdr:rowOff>0</xdr:rowOff>
    </xdr:to>
    <xdr:sp macro="" textlink="">
      <xdr:nvSpPr>
        <xdr:cNvPr id="21" name="テキスト ボックス 20"/>
        <xdr:cNvSpPr txBox="1"/>
      </xdr:nvSpPr>
      <xdr:spPr>
        <a:xfrm>
          <a:off x="21212175" y="240030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101</xdr:row>
      <xdr:rowOff>0</xdr:rowOff>
    </xdr:from>
    <xdr:to>
      <xdr:col>23</xdr:col>
      <xdr:colOff>0</xdr:colOff>
      <xdr:row>106</xdr:row>
      <xdr:rowOff>0</xdr:rowOff>
    </xdr:to>
    <xdr:sp macro="" textlink="">
      <xdr:nvSpPr>
        <xdr:cNvPr id="22" name="右中かっこ 21"/>
        <xdr:cNvSpPr/>
      </xdr:nvSpPr>
      <xdr:spPr>
        <a:xfrm>
          <a:off x="20793832" y="346329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106</xdr:row>
      <xdr:rowOff>0</xdr:rowOff>
    </xdr:from>
    <xdr:to>
      <xdr:col>23</xdr:col>
      <xdr:colOff>0</xdr:colOff>
      <xdr:row>108</xdr:row>
      <xdr:rowOff>0</xdr:rowOff>
    </xdr:to>
    <xdr:sp macro="" textlink="">
      <xdr:nvSpPr>
        <xdr:cNvPr id="23" name="右中かっこ 22"/>
        <xdr:cNvSpPr/>
      </xdr:nvSpPr>
      <xdr:spPr>
        <a:xfrm>
          <a:off x="20793075" y="363474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102</xdr:row>
      <xdr:rowOff>0</xdr:rowOff>
    </xdr:from>
    <xdr:to>
      <xdr:col>31</xdr:col>
      <xdr:colOff>683171</xdr:colOff>
      <xdr:row>105</xdr:row>
      <xdr:rowOff>0</xdr:rowOff>
    </xdr:to>
    <xdr:sp macro="" textlink="">
      <xdr:nvSpPr>
        <xdr:cNvPr id="24" name="テキスト ボックス 23"/>
        <xdr:cNvSpPr txBox="1"/>
      </xdr:nvSpPr>
      <xdr:spPr>
        <a:xfrm>
          <a:off x="21190168" y="349758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106</xdr:row>
      <xdr:rowOff>1</xdr:rowOff>
    </xdr:from>
    <xdr:to>
      <xdr:col>31</xdr:col>
      <xdr:colOff>683171</xdr:colOff>
      <xdr:row>108</xdr:row>
      <xdr:rowOff>0</xdr:rowOff>
    </xdr:to>
    <xdr:sp macro="" textlink="">
      <xdr:nvSpPr>
        <xdr:cNvPr id="25" name="テキスト ボックス 24"/>
        <xdr:cNvSpPr txBox="1"/>
      </xdr:nvSpPr>
      <xdr:spPr>
        <a:xfrm>
          <a:off x="21190168" y="363474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93</xdr:row>
      <xdr:rowOff>0</xdr:rowOff>
    </xdr:from>
    <xdr:to>
      <xdr:col>32</xdr:col>
      <xdr:colOff>19378</xdr:colOff>
      <xdr:row>101</xdr:row>
      <xdr:rowOff>0</xdr:rowOff>
    </xdr:to>
    <xdr:sp macro="" textlink="">
      <xdr:nvSpPr>
        <xdr:cNvPr id="26" name="テキスト ボックス 25"/>
        <xdr:cNvSpPr txBox="1"/>
      </xdr:nvSpPr>
      <xdr:spPr>
        <a:xfrm>
          <a:off x="21212175" y="318897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122</xdr:row>
      <xdr:rowOff>0</xdr:rowOff>
    </xdr:from>
    <xdr:to>
      <xdr:col>23</xdr:col>
      <xdr:colOff>0</xdr:colOff>
      <xdr:row>127</xdr:row>
      <xdr:rowOff>0</xdr:rowOff>
    </xdr:to>
    <xdr:sp macro="" textlink="">
      <xdr:nvSpPr>
        <xdr:cNvPr id="27" name="右中かっこ 26"/>
        <xdr:cNvSpPr/>
      </xdr:nvSpPr>
      <xdr:spPr>
        <a:xfrm>
          <a:off x="20793832" y="418338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127</xdr:row>
      <xdr:rowOff>0</xdr:rowOff>
    </xdr:from>
    <xdr:to>
      <xdr:col>23</xdr:col>
      <xdr:colOff>0</xdr:colOff>
      <xdr:row>129</xdr:row>
      <xdr:rowOff>0</xdr:rowOff>
    </xdr:to>
    <xdr:sp macro="" textlink="">
      <xdr:nvSpPr>
        <xdr:cNvPr id="28" name="右中かっこ 27"/>
        <xdr:cNvSpPr/>
      </xdr:nvSpPr>
      <xdr:spPr>
        <a:xfrm>
          <a:off x="20793075" y="435483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123</xdr:row>
      <xdr:rowOff>0</xdr:rowOff>
    </xdr:from>
    <xdr:to>
      <xdr:col>31</xdr:col>
      <xdr:colOff>683171</xdr:colOff>
      <xdr:row>126</xdr:row>
      <xdr:rowOff>0</xdr:rowOff>
    </xdr:to>
    <xdr:sp macro="" textlink="">
      <xdr:nvSpPr>
        <xdr:cNvPr id="29" name="テキスト ボックス 28"/>
        <xdr:cNvSpPr txBox="1"/>
      </xdr:nvSpPr>
      <xdr:spPr>
        <a:xfrm>
          <a:off x="21190168" y="421767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127</xdr:row>
      <xdr:rowOff>1</xdr:rowOff>
    </xdr:from>
    <xdr:to>
      <xdr:col>31</xdr:col>
      <xdr:colOff>683171</xdr:colOff>
      <xdr:row>129</xdr:row>
      <xdr:rowOff>0</xdr:rowOff>
    </xdr:to>
    <xdr:sp macro="" textlink="">
      <xdr:nvSpPr>
        <xdr:cNvPr id="30" name="テキスト ボックス 29"/>
        <xdr:cNvSpPr txBox="1"/>
      </xdr:nvSpPr>
      <xdr:spPr>
        <a:xfrm>
          <a:off x="21190168" y="435483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114</xdr:row>
      <xdr:rowOff>0</xdr:rowOff>
    </xdr:from>
    <xdr:to>
      <xdr:col>32</xdr:col>
      <xdr:colOff>19378</xdr:colOff>
      <xdr:row>122</xdr:row>
      <xdr:rowOff>0</xdr:rowOff>
    </xdr:to>
    <xdr:sp macro="" textlink="">
      <xdr:nvSpPr>
        <xdr:cNvPr id="31" name="テキスト ボックス 30"/>
        <xdr:cNvSpPr txBox="1"/>
      </xdr:nvSpPr>
      <xdr:spPr>
        <a:xfrm>
          <a:off x="21212175" y="390906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145</xdr:row>
      <xdr:rowOff>0</xdr:rowOff>
    </xdr:from>
    <xdr:to>
      <xdr:col>23</xdr:col>
      <xdr:colOff>0</xdr:colOff>
      <xdr:row>150</xdr:row>
      <xdr:rowOff>0</xdr:rowOff>
    </xdr:to>
    <xdr:sp macro="" textlink="">
      <xdr:nvSpPr>
        <xdr:cNvPr id="32" name="右中かっこ 31"/>
        <xdr:cNvSpPr/>
      </xdr:nvSpPr>
      <xdr:spPr>
        <a:xfrm>
          <a:off x="20793832" y="497205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150</xdr:row>
      <xdr:rowOff>0</xdr:rowOff>
    </xdr:from>
    <xdr:to>
      <xdr:col>23</xdr:col>
      <xdr:colOff>0</xdr:colOff>
      <xdr:row>152</xdr:row>
      <xdr:rowOff>0</xdr:rowOff>
    </xdr:to>
    <xdr:sp macro="" textlink="">
      <xdr:nvSpPr>
        <xdr:cNvPr id="33" name="右中かっこ 32"/>
        <xdr:cNvSpPr/>
      </xdr:nvSpPr>
      <xdr:spPr>
        <a:xfrm>
          <a:off x="20793075" y="514350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146</xdr:row>
      <xdr:rowOff>0</xdr:rowOff>
    </xdr:from>
    <xdr:to>
      <xdr:col>31</xdr:col>
      <xdr:colOff>683171</xdr:colOff>
      <xdr:row>149</xdr:row>
      <xdr:rowOff>0</xdr:rowOff>
    </xdr:to>
    <xdr:sp macro="" textlink="">
      <xdr:nvSpPr>
        <xdr:cNvPr id="34" name="テキスト ボックス 33"/>
        <xdr:cNvSpPr txBox="1"/>
      </xdr:nvSpPr>
      <xdr:spPr>
        <a:xfrm>
          <a:off x="21190168" y="500634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150</xdr:row>
      <xdr:rowOff>1</xdr:rowOff>
    </xdr:from>
    <xdr:to>
      <xdr:col>31</xdr:col>
      <xdr:colOff>683171</xdr:colOff>
      <xdr:row>152</xdr:row>
      <xdr:rowOff>0</xdr:rowOff>
    </xdr:to>
    <xdr:sp macro="" textlink="">
      <xdr:nvSpPr>
        <xdr:cNvPr id="35" name="テキスト ボックス 34"/>
        <xdr:cNvSpPr txBox="1"/>
      </xdr:nvSpPr>
      <xdr:spPr>
        <a:xfrm>
          <a:off x="21190168" y="514350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137</xdr:row>
      <xdr:rowOff>0</xdr:rowOff>
    </xdr:from>
    <xdr:to>
      <xdr:col>32</xdr:col>
      <xdr:colOff>19378</xdr:colOff>
      <xdr:row>145</xdr:row>
      <xdr:rowOff>0</xdr:rowOff>
    </xdr:to>
    <xdr:sp macro="" textlink="">
      <xdr:nvSpPr>
        <xdr:cNvPr id="36" name="テキスト ボックス 35"/>
        <xdr:cNvSpPr txBox="1"/>
      </xdr:nvSpPr>
      <xdr:spPr>
        <a:xfrm>
          <a:off x="21212175" y="469773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166</xdr:row>
      <xdr:rowOff>0</xdr:rowOff>
    </xdr:from>
    <xdr:to>
      <xdr:col>23</xdr:col>
      <xdr:colOff>0</xdr:colOff>
      <xdr:row>171</xdr:row>
      <xdr:rowOff>0</xdr:rowOff>
    </xdr:to>
    <xdr:sp macro="" textlink="">
      <xdr:nvSpPr>
        <xdr:cNvPr id="37" name="右中かっこ 36"/>
        <xdr:cNvSpPr/>
      </xdr:nvSpPr>
      <xdr:spPr>
        <a:xfrm>
          <a:off x="20793832" y="569214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171</xdr:row>
      <xdr:rowOff>0</xdr:rowOff>
    </xdr:from>
    <xdr:to>
      <xdr:col>23</xdr:col>
      <xdr:colOff>0</xdr:colOff>
      <xdr:row>173</xdr:row>
      <xdr:rowOff>0</xdr:rowOff>
    </xdr:to>
    <xdr:sp macro="" textlink="">
      <xdr:nvSpPr>
        <xdr:cNvPr id="38" name="右中かっこ 37"/>
        <xdr:cNvSpPr/>
      </xdr:nvSpPr>
      <xdr:spPr>
        <a:xfrm>
          <a:off x="20793075" y="586359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167</xdr:row>
      <xdr:rowOff>0</xdr:rowOff>
    </xdr:from>
    <xdr:to>
      <xdr:col>31</xdr:col>
      <xdr:colOff>683171</xdr:colOff>
      <xdr:row>170</xdr:row>
      <xdr:rowOff>0</xdr:rowOff>
    </xdr:to>
    <xdr:sp macro="" textlink="">
      <xdr:nvSpPr>
        <xdr:cNvPr id="39" name="テキスト ボックス 38"/>
        <xdr:cNvSpPr txBox="1"/>
      </xdr:nvSpPr>
      <xdr:spPr>
        <a:xfrm>
          <a:off x="21190168" y="572643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171</xdr:row>
      <xdr:rowOff>1</xdr:rowOff>
    </xdr:from>
    <xdr:to>
      <xdr:col>31</xdr:col>
      <xdr:colOff>683171</xdr:colOff>
      <xdr:row>173</xdr:row>
      <xdr:rowOff>0</xdr:rowOff>
    </xdr:to>
    <xdr:sp macro="" textlink="">
      <xdr:nvSpPr>
        <xdr:cNvPr id="40" name="テキスト ボックス 39"/>
        <xdr:cNvSpPr txBox="1"/>
      </xdr:nvSpPr>
      <xdr:spPr>
        <a:xfrm>
          <a:off x="21190168" y="586359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158</xdr:row>
      <xdr:rowOff>0</xdr:rowOff>
    </xdr:from>
    <xdr:to>
      <xdr:col>32</xdr:col>
      <xdr:colOff>19378</xdr:colOff>
      <xdr:row>166</xdr:row>
      <xdr:rowOff>0</xdr:rowOff>
    </xdr:to>
    <xdr:sp macro="" textlink="">
      <xdr:nvSpPr>
        <xdr:cNvPr id="41" name="テキスト ボックス 40"/>
        <xdr:cNvSpPr txBox="1"/>
      </xdr:nvSpPr>
      <xdr:spPr>
        <a:xfrm>
          <a:off x="21212175" y="541782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189</xdr:row>
      <xdr:rowOff>0</xdr:rowOff>
    </xdr:from>
    <xdr:to>
      <xdr:col>23</xdr:col>
      <xdr:colOff>0</xdr:colOff>
      <xdr:row>194</xdr:row>
      <xdr:rowOff>0</xdr:rowOff>
    </xdr:to>
    <xdr:sp macro="" textlink="">
      <xdr:nvSpPr>
        <xdr:cNvPr id="42" name="右中かっこ 41"/>
        <xdr:cNvSpPr/>
      </xdr:nvSpPr>
      <xdr:spPr>
        <a:xfrm>
          <a:off x="20793832" y="648081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194</xdr:row>
      <xdr:rowOff>0</xdr:rowOff>
    </xdr:from>
    <xdr:to>
      <xdr:col>23</xdr:col>
      <xdr:colOff>0</xdr:colOff>
      <xdr:row>196</xdr:row>
      <xdr:rowOff>0</xdr:rowOff>
    </xdr:to>
    <xdr:sp macro="" textlink="">
      <xdr:nvSpPr>
        <xdr:cNvPr id="43" name="右中かっこ 42"/>
        <xdr:cNvSpPr/>
      </xdr:nvSpPr>
      <xdr:spPr>
        <a:xfrm>
          <a:off x="20793075" y="665226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190</xdr:row>
      <xdr:rowOff>0</xdr:rowOff>
    </xdr:from>
    <xdr:to>
      <xdr:col>31</xdr:col>
      <xdr:colOff>683171</xdr:colOff>
      <xdr:row>193</xdr:row>
      <xdr:rowOff>0</xdr:rowOff>
    </xdr:to>
    <xdr:sp macro="" textlink="">
      <xdr:nvSpPr>
        <xdr:cNvPr id="44" name="テキスト ボックス 43"/>
        <xdr:cNvSpPr txBox="1"/>
      </xdr:nvSpPr>
      <xdr:spPr>
        <a:xfrm>
          <a:off x="21190168" y="651510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194</xdr:row>
      <xdr:rowOff>1</xdr:rowOff>
    </xdr:from>
    <xdr:to>
      <xdr:col>31</xdr:col>
      <xdr:colOff>683171</xdr:colOff>
      <xdr:row>196</xdr:row>
      <xdr:rowOff>0</xdr:rowOff>
    </xdr:to>
    <xdr:sp macro="" textlink="">
      <xdr:nvSpPr>
        <xdr:cNvPr id="45" name="テキスト ボックス 44"/>
        <xdr:cNvSpPr txBox="1"/>
      </xdr:nvSpPr>
      <xdr:spPr>
        <a:xfrm>
          <a:off x="21190168" y="665226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181</xdr:row>
      <xdr:rowOff>0</xdr:rowOff>
    </xdr:from>
    <xdr:to>
      <xdr:col>32</xdr:col>
      <xdr:colOff>19378</xdr:colOff>
      <xdr:row>189</xdr:row>
      <xdr:rowOff>0</xdr:rowOff>
    </xdr:to>
    <xdr:sp macro="" textlink="">
      <xdr:nvSpPr>
        <xdr:cNvPr id="46" name="テキスト ボックス 45"/>
        <xdr:cNvSpPr txBox="1"/>
      </xdr:nvSpPr>
      <xdr:spPr>
        <a:xfrm>
          <a:off x="21212175" y="620649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210</xdr:row>
      <xdr:rowOff>0</xdr:rowOff>
    </xdr:from>
    <xdr:to>
      <xdr:col>23</xdr:col>
      <xdr:colOff>0</xdr:colOff>
      <xdr:row>215</xdr:row>
      <xdr:rowOff>0</xdr:rowOff>
    </xdr:to>
    <xdr:sp macro="" textlink="">
      <xdr:nvSpPr>
        <xdr:cNvPr id="47" name="右中かっこ 46"/>
        <xdr:cNvSpPr/>
      </xdr:nvSpPr>
      <xdr:spPr>
        <a:xfrm>
          <a:off x="20793832" y="720090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215</xdr:row>
      <xdr:rowOff>0</xdr:rowOff>
    </xdr:from>
    <xdr:to>
      <xdr:col>23</xdr:col>
      <xdr:colOff>0</xdr:colOff>
      <xdr:row>217</xdr:row>
      <xdr:rowOff>0</xdr:rowOff>
    </xdr:to>
    <xdr:sp macro="" textlink="">
      <xdr:nvSpPr>
        <xdr:cNvPr id="48" name="右中かっこ 47"/>
        <xdr:cNvSpPr/>
      </xdr:nvSpPr>
      <xdr:spPr>
        <a:xfrm>
          <a:off x="20793075" y="737235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211</xdr:row>
      <xdr:rowOff>0</xdr:rowOff>
    </xdr:from>
    <xdr:to>
      <xdr:col>31</xdr:col>
      <xdr:colOff>683171</xdr:colOff>
      <xdr:row>214</xdr:row>
      <xdr:rowOff>0</xdr:rowOff>
    </xdr:to>
    <xdr:sp macro="" textlink="">
      <xdr:nvSpPr>
        <xdr:cNvPr id="49" name="テキスト ボックス 48"/>
        <xdr:cNvSpPr txBox="1"/>
      </xdr:nvSpPr>
      <xdr:spPr>
        <a:xfrm>
          <a:off x="21190168" y="723519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215</xdr:row>
      <xdr:rowOff>1</xdr:rowOff>
    </xdr:from>
    <xdr:to>
      <xdr:col>31</xdr:col>
      <xdr:colOff>683171</xdr:colOff>
      <xdr:row>217</xdr:row>
      <xdr:rowOff>0</xdr:rowOff>
    </xdr:to>
    <xdr:sp macro="" textlink="">
      <xdr:nvSpPr>
        <xdr:cNvPr id="50" name="テキスト ボックス 49"/>
        <xdr:cNvSpPr txBox="1"/>
      </xdr:nvSpPr>
      <xdr:spPr>
        <a:xfrm>
          <a:off x="21190168" y="737235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202</xdr:row>
      <xdr:rowOff>0</xdr:rowOff>
    </xdr:from>
    <xdr:to>
      <xdr:col>32</xdr:col>
      <xdr:colOff>19378</xdr:colOff>
      <xdr:row>210</xdr:row>
      <xdr:rowOff>0</xdr:rowOff>
    </xdr:to>
    <xdr:sp macro="" textlink="">
      <xdr:nvSpPr>
        <xdr:cNvPr id="51" name="テキスト ボックス 50"/>
        <xdr:cNvSpPr txBox="1"/>
      </xdr:nvSpPr>
      <xdr:spPr>
        <a:xfrm>
          <a:off x="21212175" y="692658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233</xdr:row>
      <xdr:rowOff>0</xdr:rowOff>
    </xdr:from>
    <xdr:to>
      <xdr:col>23</xdr:col>
      <xdr:colOff>0</xdr:colOff>
      <xdr:row>238</xdr:row>
      <xdr:rowOff>0</xdr:rowOff>
    </xdr:to>
    <xdr:sp macro="" textlink="">
      <xdr:nvSpPr>
        <xdr:cNvPr id="52" name="右中かっこ 51"/>
        <xdr:cNvSpPr/>
      </xdr:nvSpPr>
      <xdr:spPr>
        <a:xfrm>
          <a:off x="20793832" y="798957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238</xdr:row>
      <xdr:rowOff>0</xdr:rowOff>
    </xdr:from>
    <xdr:to>
      <xdr:col>23</xdr:col>
      <xdr:colOff>0</xdr:colOff>
      <xdr:row>240</xdr:row>
      <xdr:rowOff>0</xdr:rowOff>
    </xdr:to>
    <xdr:sp macro="" textlink="">
      <xdr:nvSpPr>
        <xdr:cNvPr id="53" name="右中かっこ 52"/>
        <xdr:cNvSpPr/>
      </xdr:nvSpPr>
      <xdr:spPr>
        <a:xfrm>
          <a:off x="20793075" y="816102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234</xdr:row>
      <xdr:rowOff>0</xdr:rowOff>
    </xdr:from>
    <xdr:to>
      <xdr:col>31</xdr:col>
      <xdr:colOff>683171</xdr:colOff>
      <xdr:row>237</xdr:row>
      <xdr:rowOff>0</xdr:rowOff>
    </xdr:to>
    <xdr:sp macro="" textlink="">
      <xdr:nvSpPr>
        <xdr:cNvPr id="54" name="テキスト ボックス 53"/>
        <xdr:cNvSpPr txBox="1"/>
      </xdr:nvSpPr>
      <xdr:spPr>
        <a:xfrm>
          <a:off x="21190168" y="802386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238</xdr:row>
      <xdr:rowOff>1</xdr:rowOff>
    </xdr:from>
    <xdr:to>
      <xdr:col>31</xdr:col>
      <xdr:colOff>683171</xdr:colOff>
      <xdr:row>240</xdr:row>
      <xdr:rowOff>0</xdr:rowOff>
    </xdr:to>
    <xdr:sp macro="" textlink="">
      <xdr:nvSpPr>
        <xdr:cNvPr id="55" name="テキスト ボックス 54"/>
        <xdr:cNvSpPr txBox="1"/>
      </xdr:nvSpPr>
      <xdr:spPr>
        <a:xfrm>
          <a:off x="21190168" y="816102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225</xdr:row>
      <xdr:rowOff>0</xdr:rowOff>
    </xdr:from>
    <xdr:to>
      <xdr:col>32</xdr:col>
      <xdr:colOff>19378</xdr:colOff>
      <xdr:row>233</xdr:row>
      <xdr:rowOff>0</xdr:rowOff>
    </xdr:to>
    <xdr:sp macro="" textlink="">
      <xdr:nvSpPr>
        <xdr:cNvPr id="56" name="テキスト ボックス 55"/>
        <xdr:cNvSpPr txBox="1"/>
      </xdr:nvSpPr>
      <xdr:spPr>
        <a:xfrm>
          <a:off x="21212175" y="771525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254</xdr:row>
      <xdr:rowOff>0</xdr:rowOff>
    </xdr:from>
    <xdr:to>
      <xdr:col>23</xdr:col>
      <xdr:colOff>0</xdr:colOff>
      <xdr:row>259</xdr:row>
      <xdr:rowOff>0</xdr:rowOff>
    </xdr:to>
    <xdr:sp macro="" textlink="">
      <xdr:nvSpPr>
        <xdr:cNvPr id="57" name="右中かっこ 56"/>
        <xdr:cNvSpPr/>
      </xdr:nvSpPr>
      <xdr:spPr>
        <a:xfrm>
          <a:off x="20793832" y="870966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259</xdr:row>
      <xdr:rowOff>0</xdr:rowOff>
    </xdr:from>
    <xdr:to>
      <xdr:col>23</xdr:col>
      <xdr:colOff>0</xdr:colOff>
      <xdr:row>261</xdr:row>
      <xdr:rowOff>0</xdr:rowOff>
    </xdr:to>
    <xdr:sp macro="" textlink="">
      <xdr:nvSpPr>
        <xdr:cNvPr id="58" name="右中かっこ 57"/>
        <xdr:cNvSpPr/>
      </xdr:nvSpPr>
      <xdr:spPr>
        <a:xfrm>
          <a:off x="20793075" y="888111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255</xdr:row>
      <xdr:rowOff>0</xdr:rowOff>
    </xdr:from>
    <xdr:to>
      <xdr:col>31</xdr:col>
      <xdr:colOff>683171</xdr:colOff>
      <xdr:row>258</xdr:row>
      <xdr:rowOff>0</xdr:rowOff>
    </xdr:to>
    <xdr:sp macro="" textlink="">
      <xdr:nvSpPr>
        <xdr:cNvPr id="59" name="テキスト ボックス 58"/>
        <xdr:cNvSpPr txBox="1"/>
      </xdr:nvSpPr>
      <xdr:spPr>
        <a:xfrm>
          <a:off x="21190168" y="874395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259</xdr:row>
      <xdr:rowOff>1</xdr:rowOff>
    </xdr:from>
    <xdr:to>
      <xdr:col>31</xdr:col>
      <xdr:colOff>683171</xdr:colOff>
      <xdr:row>261</xdr:row>
      <xdr:rowOff>0</xdr:rowOff>
    </xdr:to>
    <xdr:sp macro="" textlink="">
      <xdr:nvSpPr>
        <xdr:cNvPr id="60" name="テキスト ボックス 59"/>
        <xdr:cNvSpPr txBox="1"/>
      </xdr:nvSpPr>
      <xdr:spPr>
        <a:xfrm>
          <a:off x="21190168" y="888111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246</xdr:row>
      <xdr:rowOff>0</xdr:rowOff>
    </xdr:from>
    <xdr:to>
      <xdr:col>32</xdr:col>
      <xdr:colOff>19378</xdr:colOff>
      <xdr:row>254</xdr:row>
      <xdr:rowOff>0</xdr:rowOff>
    </xdr:to>
    <xdr:sp macro="" textlink="">
      <xdr:nvSpPr>
        <xdr:cNvPr id="61" name="テキスト ボックス 60"/>
        <xdr:cNvSpPr txBox="1"/>
      </xdr:nvSpPr>
      <xdr:spPr>
        <a:xfrm>
          <a:off x="21212175" y="843534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277</xdr:row>
      <xdr:rowOff>0</xdr:rowOff>
    </xdr:from>
    <xdr:to>
      <xdr:col>23</xdr:col>
      <xdr:colOff>0</xdr:colOff>
      <xdr:row>282</xdr:row>
      <xdr:rowOff>0</xdr:rowOff>
    </xdr:to>
    <xdr:sp macro="" textlink="">
      <xdr:nvSpPr>
        <xdr:cNvPr id="62" name="右中かっこ 61"/>
        <xdr:cNvSpPr/>
      </xdr:nvSpPr>
      <xdr:spPr>
        <a:xfrm>
          <a:off x="20793832" y="949833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282</xdr:row>
      <xdr:rowOff>0</xdr:rowOff>
    </xdr:from>
    <xdr:to>
      <xdr:col>23</xdr:col>
      <xdr:colOff>0</xdr:colOff>
      <xdr:row>284</xdr:row>
      <xdr:rowOff>0</xdr:rowOff>
    </xdr:to>
    <xdr:sp macro="" textlink="">
      <xdr:nvSpPr>
        <xdr:cNvPr id="63" name="右中かっこ 62"/>
        <xdr:cNvSpPr/>
      </xdr:nvSpPr>
      <xdr:spPr>
        <a:xfrm>
          <a:off x="20793075" y="966978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278</xdr:row>
      <xdr:rowOff>0</xdr:rowOff>
    </xdr:from>
    <xdr:to>
      <xdr:col>31</xdr:col>
      <xdr:colOff>683171</xdr:colOff>
      <xdr:row>281</xdr:row>
      <xdr:rowOff>0</xdr:rowOff>
    </xdr:to>
    <xdr:sp macro="" textlink="">
      <xdr:nvSpPr>
        <xdr:cNvPr id="64" name="テキスト ボックス 63"/>
        <xdr:cNvSpPr txBox="1"/>
      </xdr:nvSpPr>
      <xdr:spPr>
        <a:xfrm>
          <a:off x="21190168" y="953262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282</xdr:row>
      <xdr:rowOff>1</xdr:rowOff>
    </xdr:from>
    <xdr:to>
      <xdr:col>31</xdr:col>
      <xdr:colOff>683171</xdr:colOff>
      <xdr:row>284</xdr:row>
      <xdr:rowOff>0</xdr:rowOff>
    </xdr:to>
    <xdr:sp macro="" textlink="">
      <xdr:nvSpPr>
        <xdr:cNvPr id="65" name="テキスト ボックス 64"/>
        <xdr:cNvSpPr txBox="1"/>
      </xdr:nvSpPr>
      <xdr:spPr>
        <a:xfrm>
          <a:off x="21190168" y="966978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269</xdr:row>
      <xdr:rowOff>0</xdr:rowOff>
    </xdr:from>
    <xdr:to>
      <xdr:col>32</xdr:col>
      <xdr:colOff>19378</xdr:colOff>
      <xdr:row>277</xdr:row>
      <xdr:rowOff>0</xdr:rowOff>
    </xdr:to>
    <xdr:sp macro="" textlink="">
      <xdr:nvSpPr>
        <xdr:cNvPr id="66" name="テキスト ボックス 65"/>
        <xdr:cNvSpPr txBox="1"/>
      </xdr:nvSpPr>
      <xdr:spPr>
        <a:xfrm>
          <a:off x="21212175" y="922401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298</xdr:row>
      <xdr:rowOff>0</xdr:rowOff>
    </xdr:from>
    <xdr:to>
      <xdr:col>23</xdr:col>
      <xdr:colOff>0</xdr:colOff>
      <xdr:row>303</xdr:row>
      <xdr:rowOff>0</xdr:rowOff>
    </xdr:to>
    <xdr:sp macro="" textlink="">
      <xdr:nvSpPr>
        <xdr:cNvPr id="67" name="右中かっこ 66"/>
        <xdr:cNvSpPr/>
      </xdr:nvSpPr>
      <xdr:spPr>
        <a:xfrm>
          <a:off x="20793832" y="1021842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303</xdr:row>
      <xdr:rowOff>0</xdr:rowOff>
    </xdr:from>
    <xdr:to>
      <xdr:col>23</xdr:col>
      <xdr:colOff>0</xdr:colOff>
      <xdr:row>305</xdr:row>
      <xdr:rowOff>0</xdr:rowOff>
    </xdr:to>
    <xdr:sp macro="" textlink="">
      <xdr:nvSpPr>
        <xdr:cNvPr id="68" name="右中かっこ 67"/>
        <xdr:cNvSpPr/>
      </xdr:nvSpPr>
      <xdr:spPr>
        <a:xfrm>
          <a:off x="20793075" y="1038987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299</xdr:row>
      <xdr:rowOff>0</xdr:rowOff>
    </xdr:from>
    <xdr:to>
      <xdr:col>31</xdr:col>
      <xdr:colOff>683171</xdr:colOff>
      <xdr:row>302</xdr:row>
      <xdr:rowOff>0</xdr:rowOff>
    </xdr:to>
    <xdr:sp macro="" textlink="">
      <xdr:nvSpPr>
        <xdr:cNvPr id="69" name="テキスト ボックス 68"/>
        <xdr:cNvSpPr txBox="1"/>
      </xdr:nvSpPr>
      <xdr:spPr>
        <a:xfrm>
          <a:off x="21190168" y="1025271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303</xdr:row>
      <xdr:rowOff>1</xdr:rowOff>
    </xdr:from>
    <xdr:to>
      <xdr:col>31</xdr:col>
      <xdr:colOff>683171</xdr:colOff>
      <xdr:row>305</xdr:row>
      <xdr:rowOff>0</xdr:rowOff>
    </xdr:to>
    <xdr:sp macro="" textlink="">
      <xdr:nvSpPr>
        <xdr:cNvPr id="70" name="テキスト ボックス 69"/>
        <xdr:cNvSpPr txBox="1"/>
      </xdr:nvSpPr>
      <xdr:spPr>
        <a:xfrm>
          <a:off x="21190168" y="1038987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290</xdr:row>
      <xdr:rowOff>0</xdr:rowOff>
    </xdr:from>
    <xdr:to>
      <xdr:col>32</xdr:col>
      <xdr:colOff>19378</xdr:colOff>
      <xdr:row>298</xdr:row>
      <xdr:rowOff>0</xdr:rowOff>
    </xdr:to>
    <xdr:sp macro="" textlink="">
      <xdr:nvSpPr>
        <xdr:cNvPr id="71" name="テキスト ボックス 70"/>
        <xdr:cNvSpPr txBox="1"/>
      </xdr:nvSpPr>
      <xdr:spPr>
        <a:xfrm>
          <a:off x="21212175" y="994410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321</xdr:row>
      <xdr:rowOff>0</xdr:rowOff>
    </xdr:from>
    <xdr:to>
      <xdr:col>23</xdr:col>
      <xdr:colOff>0</xdr:colOff>
      <xdr:row>326</xdr:row>
      <xdr:rowOff>0</xdr:rowOff>
    </xdr:to>
    <xdr:sp macro="" textlink="">
      <xdr:nvSpPr>
        <xdr:cNvPr id="72" name="右中かっこ 71"/>
        <xdr:cNvSpPr/>
      </xdr:nvSpPr>
      <xdr:spPr>
        <a:xfrm>
          <a:off x="20793832" y="1100709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326</xdr:row>
      <xdr:rowOff>0</xdr:rowOff>
    </xdr:from>
    <xdr:to>
      <xdr:col>23</xdr:col>
      <xdr:colOff>0</xdr:colOff>
      <xdr:row>328</xdr:row>
      <xdr:rowOff>0</xdr:rowOff>
    </xdr:to>
    <xdr:sp macro="" textlink="">
      <xdr:nvSpPr>
        <xdr:cNvPr id="73" name="右中かっこ 72"/>
        <xdr:cNvSpPr/>
      </xdr:nvSpPr>
      <xdr:spPr>
        <a:xfrm>
          <a:off x="20793075" y="1117854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322</xdr:row>
      <xdr:rowOff>0</xdr:rowOff>
    </xdr:from>
    <xdr:to>
      <xdr:col>31</xdr:col>
      <xdr:colOff>683171</xdr:colOff>
      <xdr:row>325</xdr:row>
      <xdr:rowOff>0</xdr:rowOff>
    </xdr:to>
    <xdr:sp macro="" textlink="">
      <xdr:nvSpPr>
        <xdr:cNvPr id="74" name="テキスト ボックス 73"/>
        <xdr:cNvSpPr txBox="1"/>
      </xdr:nvSpPr>
      <xdr:spPr>
        <a:xfrm>
          <a:off x="21190168" y="1104138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326</xdr:row>
      <xdr:rowOff>1</xdr:rowOff>
    </xdr:from>
    <xdr:to>
      <xdr:col>31</xdr:col>
      <xdr:colOff>683171</xdr:colOff>
      <xdr:row>328</xdr:row>
      <xdr:rowOff>0</xdr:rowOff>
    </xdr:to>
    <xdr:sp macro="" textlink="">
      <xdr:nvSpPr>
        <xdr:cNvPr id="75" name="テキスト ボックス 74"/>
        <xdr:cNvSpPr txBox="1"/>
      </xdr:nvSpPr>
      <xdr:spPr>
        <a:xfrm>
          <a:off x="21190168" y="1117854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313</xdr:row>
      <xdr:rowOff>0</xdr:rowOff>
    </xdr:from>
    <xdr:to>
      <xdr:col>32</xdr:col>
      <xdr:colOff>19378</xdr:colOff>
      <xdr:row>321</xdr:row>
      <xdr:rowOff>0</xdr:rowOff>
    </xdr:to>
    <xdr:sp macro="" textlink="">
      <xdr:nvSpPr>
        <xdr:cNvPr id="76" name="テキスト ボックス 75"/>
        <xdr:cNvSpPr txBox="1"/>
      </xdr:nvSpPr>
      <xdr:spPr>
        <a:xfrm>
          <a:off x="21212175" y="1073277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342</xdr:row>
      <xdr:rowOff>0</xdr:rowOff>
    </xdr:from>
    <xdr:to>
      <xdr:col>23</xdr:col>
      <xdr:colOff>0</xdr:colOff>
      <xdr:row>347</xdr:row>
      <xdr:rowOff>0</xdr:rowOff>
    </xdr:to>
    <xdr:sp macro="" textlink="">
      <xdr:nvSpPr>
        <xdr:cNvPr id="77" name="右中かっこ 76"/>
        <xdr:cNvSpPr/>
      </xdr:nvSpPr>
      <xdr:spPr>
        <a:xfrm>
          <a:off x="20793832" y="1172718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347</xdr:row>
      <xdr:rowOff>0</xdr:rowOff>
    </xdr:from>
    <xdr:to>
      <xdr:col>23</xdr:col>
      <xdr:colOff>0</xdr:colOff>
      <xdr:row>349</xdr:row>
      <xdr:rowOff>0</xdr:rowOff>
    </xdr:to>
    <xdr:sp macro="" textlink="">
      <xdr:nvSpPr>
        <xdr:cNvPr id="78" name="右中かっこ 77"/>
        <xdr:cNvSpPr/>
      </xdr:nvSpPr>
      <xdr:spPr>
        <a:xfrm>
          <a:off x="20793075" y="1189863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343</xdr:row>
      <xdr:rowOff>0</xdr:rowOff>
    </xdr:from>
    <xdr:to>
      <xdr:col>31</xdr:col>
      <xdr:colOff>683171</xdr:colOff>
      <xdr:row>346</xdr:row>
      <xdr:rowOff>0</xdr:rowOff>
    </xdr:to>
    <xdr:sp macro="" textlink="">
      <xdr:nvSpPr>
        <xdr:cNvPr id="79" name="テキスト ボックス 78"/>
        <xdr:cNvSpPr txBox="1"/>
      </xdr:nvSpPr>
      <xdr:spPr>
        <a:xfrm>
          <a:off x="21190168" y="1176147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347</xdr:row>
      <xdr:rowOff>1</xdr:rowOff>
    </xdr:from>
    <xdr:to>
      <xdr:col>31</xdr:col>
      <xdr:colOff>683171</xdr:colOff>
      <xdr:row>349</xdr:row>
      <xdr:rowOff>0</xdr:rowOff>
    </xdr:to>
    <xdr:sp macro="" textlink="">
      <xdr:nvSpPr>
        <xdr:cNvPr id="80" name="テキスト ボックス 79"/>
        <xdr:cNvSpPr txBox="1"/>
      </xdr:nvSpPr>
      <xdr:spPr>
        <a:xfrm>
          <a:off x="21190168" y="1189863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334</xdr:row>
      <xdr:rowOff>0</xdr:rowOff>
    </xdr:from>
    <xdr:to>
      <xdr:col>32</xdr:col>
      <xdr:colOff>19378</xdr:colOff>
      <xdr:row>342</xdr:row>
      <xdr:rowOff>0</xdr:rowOff>
    </xdr:to>
    <xdr:sp macro="" textlink="">
      <xdr:nvSpPr>
        <xdr:cNvPr id="81" name="テキスト ボックス 80"/>
        <xdr:cNvSpPr txBox="1"/>
      </xdr:nvSpPr>
      <xdr:spPr>
        <a:xfrm>
          <a:off x="21212175" y="1145286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365</xdr:row>
      <xdr:rowOff>0</xdr:rowOff>
    </xdr:from>
    <xdr:to>
      <xdr:col>23</xdr:col>
      <xdr:colOff>0</xdr:colOff>
      <xdr:row>370</xdr:row>
      <xdr:rowOff>0</xdr:rowOff>
    </xdr:to>
    <xdr:sp macro="" textlink="">
      <xdr:nvSpPr>
        <xdr:cNvPr id="82" name="右中かっこ 81"/>
        <xdr:cNvSpPr/>
      </xdr:nvSpPr>
      <xdr:spPr>
        <a:xfrm>
          <a:off x="20793832" y="1251585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370</xdr:row>
      <xdr:rowOff>0</xdr:rowOff>
    </xdr:from>
    <xdr:to>
      <xdr:col>23</xdr:col>
      <xdr:colOff>0</xdr:colOff>
      <xdr:row>372</xdr:row>
      <xdr:rowOff>0</xdr:rowOff>
    </xdr:to>
    <xdr:sp macro="" textlink="">
      <xdr:nvSpPr>
        <xdr:cNvPr id="83" name="右中かっこ 82"/>
        <xdr:cNvSpPr/>
      </xdr:nvSpPr>
      <xdr:spPr>
        <a:xfrm>
          <a:off x="20793075" y="1268730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366</xdr:row>
      <xdr:rowOff>0</xdr:rowOff>
    </xdr:from>
    <xdr:to>
      <xdr:col>31</xdr:col>
      <xdr:colOff>683171</xdr:colOff>
      <xdr:row>369</xdr:row>
      <xdr:rowOff>0</xdr:rowOff>
    </xdr:to>
    <xdr:sp macro="" textlink="">
      <xdr:nvSpPr>
        <xdr:cNvPr id="84" name="テキスト ボックス 83"/>
        <xdr:cNvSpPr txBox="1"/>
      </xdr:nvSpPr>
      <xdr:spPr>
        <a:xfrm>
          <a:off x="21190168" y="1255014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370</xdr:row>
      <xdr:rowOff>1</xdr:rowOff>
    </xdr:from>
    <xdr:to>
      <xdr:col>31</xdr:col>
      <xdr:colOff>683171</xdr:colOff>
      <xdr:row>372</xdr:row>
      <xdr:rowOff>0</xdr:rowOff>
    </xdr:to>
    <xdr:sp macro="" textlink="">
      <xdr:nvSpPr>
        <xdr:cNvPr id="85" name="テキスト ボックス 84"/>
        <xdr:cNvSpPr txBox="1"/>
      </xdr:nvSpPr>
      <xdr:spPr>
        <a:xfrm>
          <a:off x="21190168" y="1268730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357</xdr:row>
      <xdr:rowOff>0</xdr:rowOff>
    </xdr:from>
    <xdr:to>
      <xdr:col>32</xdr:col>
      <xdr:colOff>19378</xdr:colOff>
      <xdr:row>365</xdr:row>
      <xdr:rowOff>0</xdr:rowOff>
    </xdr:to>
    <xdr:sp macro="" textlink="">
      <xdr:nvSpPr>
        <xdr:cNvPr id="86" name="テキスト ボックス 85"/>
        <xdr:cNvSpPr txBox="1"/>
      </xdr:nvSpPr>
      <xdr:spPr>
        <a:xfrm>
          <a:off x="21212175" y="1224153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386</xdr:row>
      <xdr:rowOff>0</xdr:rowOff>
    </xdr:from>
    <xdr:to>
      <xdr:col>23</xdr:col>
      <xdr:colOff>0</xdr:colOff>
      <xdr:row>391</xdr:row>
      <xdr:rowOff>0</xdr:rowOff>
    </xdr:to>
    <xdr:sp macro="" textlink="">
      <xdr:nvSpPr>
        <xdr:cNvPr id="87" name="右中かっこ 86"/>
        <xdr:cNvSpPr/>
      </xdr:nvSpPr>
      <xdr:spPr>
        <a:xfrm>
          <a:off x="20793832" y="1323594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391</xdr:row>
      <xdr:rowOff>0</xdr:rowOff>
    </xdr:from>
    <xdr:to>
      <xdr:col>23</xdr:col>
      <xdr:colOff>0</xdr:colOff>
      <xdr:row>393</xdr:row>
      <xdr:rowOff>0</xdr:rowOff>
    </xdr:to>
    <xdr:sp macro="" textlink="">
      <xdr:nvSpPr>
        <xdr:cNvPr id="88" name="右中かっこ 87"/>
        <xdr:cNvSpPr/>
      </xdr:nvSpPr>
      <xdr:spPr>
        <a:xfrm>
          <a:off x="20793075" y="1340739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387</xdr:row>
      <xdr:rowOff>0</xdr:rowOff>
    </xdr:from>
    <xdr:to>
      <xdr:col>31</xdr:col>
      <xdr:colOff>683171</xdr:colOff>
      <xdr:row>390</xdr:row>
      <xdr:rowOff>0</xdr:rowOff>
    </xdr:to>
    <xdr:sp macro="" textlink="">
      <xdr:nvSpPr>
        <xdr:cNvPr id="89" name="テキスト ボックス 88"/>
        <xdr:cNvSpPr txBox="1"/>
      </xdr:nvSpPr>
      <xdr:spPr>
        <a:xfrm>
          <a:off x="21190168" y="1327023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391</xdr:row>
      <xdr:rowOff>1</xdr:rowOff>
    </xdr:from>
    <xdr:to>
      <xdr:col>31</xdr:col>
      <xdr:colOff>683171</xdr:colOff>
      <xdr:row>393</xdr:row>
      <xdr:rowOff>0</xdr:rowOff>
    </xdr:to>
    <xdr:sp macro="" textlink="">
      <xdr:nvSpPr>
        <xdr:cNvPr id="90" name="テキスト ボックス 89"/>
        <xdr:cNvSpPr txBox="1"/>
      </xdr:nvSpPr>
      <xdr:spPr>
        <a:xfrm>
          <a:off x="21190168" y="1340739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378</xdr:row>
      <xdr:rowOff>0</xdr:rowOff>
    </xdr:from>
    <xdr:to>
      <xdr:col>32</xdr:col>
      <xdr:colOff>19378</xdr:colOff>
      <xdr:row>386</xdr:row>
      <xdr:rowOff>0</xdr:rowOff>
    </xdr:to>
    <xdr:sp macro="" textlink="">
      <xdr:nvSpPr>
        <xdr:cNvPr id="91" name="テキスト ボックス 90"/>
        <xdr:cNvSpPr txBox="1"/>
      </xdr:nvSpPr>
      <xdr:spPr>
        <a:xfrm>
          <a:off x="21212175" y="1296162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409</xdr:row>
      <xdr:rowOff>0</xdr:rowOff>
    </xdr:from>
    <xdr:to>
      <xdr:col>23</xdr:col>
      <xdr:colOff>0</xdr:colOff>
      <xdr:row>414</xdr:row>
      <xdr:rowOff>0</xdr:rowOff>
    </xdr:to>
    <xdr:sp macro="" textlink="">
      <xdr:nvSpPr>
        <xdr:cNvPr id="92" name="右中かっこ 91"/>
        <xdr:cNvSpPr/>
      </xdr:nvSpPr>
      <xdr:spPr>
        <a:xfrm>
          <a:off x="20793832" y="1402461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414</xdr:row>
      <xdr:rowOff>0</xdr:rowOff>
    </xdr:from>
    <xdr:to>
      <xdr:col>23</xdr:col>
      <xdr:colOff>0</xdr:colOff>
      <xdr:row>416</xdr:row>
      <xdr:rowOff>0</xdr:rowOff>
    </xdr:to>
    <xdr:sp macro="" textlink="">
      <xdr:nvSpPr>
        <xdr:cNvPr id="93" name="右中かっこ 92"/>
        <xdr:cNvSpPr/>
      </xdr:nvSpPr>
      <xdr:spPr>
        <a:xfrm>
          <a:off x="20793075" y="1419606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410</xdr:row>
      <xdr:rowOff>0</xdr:rowOff>
    </xdr:from>
    <xdr:to>
      <xdr:col>31</xdr:col>
      <xdr:colOff>683171</xdr:colOff>
      <xdr:row>413</xdr:row>
      <xdr:rowOff>0</xdr:rowOff>
    </xdr:to>
    <xdr:sp macro="" textlink="">
      <xdr:nvSpPr>
        <xdr:cNvPr id="94" name="テキスト ボックス 93"/>
        <xdr:cNvSpPr txBox="1"/>
      </xdr:nvSpPr>
      <xdr:spPr>
        <a:xfrm>
          <a:off x="21190168" y="1405890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414</xdr:row>
      <xdr:rowOff>1</xdr:rowOff>
    </xdr:from>
    <xdr:to>
      <xdr:col>31</xdr:col>
      <xdr:colOff>683171</xdr:colOff>
      <xdr:row>416</xdr:row>
      <xdr:rowOff>0</xdr:rowOff>
    </xdr:to>
    <xdr:sp macro="" textlink="">
      <xdr:nvSpPr>
        <xdr:cNvPr id="95" name="テキスト ボックス 94"/>
        <xdr:cNvSpPr txBox="1"/>
      </xdr:nvSpPr>
      <xdr:spPr>
        <a:xfrm>
          <a:off x="21190168" y="1419606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401</xdr:row>
      <xdr:rowOff>0</xdr:rowOff>
    </xdr:from>
    <xdr:to>
      <xdr:col>32</xdr:col>
      <xdr:colOff>19378</xdr:colOff>
      <xdr:row>409</xdr:row>
      <xdr:rowOff>0</xdr:rowOff>
    </xdr:to>
    <xdr:sp macro="" textlink="">
      <xdr:nvSpPr>
        <xdr:cNvPr id="96" name="テキスト ボックス 95"/>
        <xdr:cNvSpPr txBox="1"/>
      </xdr:nvSpPr>
      <xdr:spPr>
        <a:xfrm>
          <a:off x="21212175" y="1375029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430</xdr:row>
      <xdr:rowOff>0</xdr:rowOff>
    </xdr:from>
    <xdr:to>
      <xdr:col>23</xdr:col>
      <xdr:colOff>0</xdr:colOff>
      <xdr:row>435</xdr:row>
      <xdr:rowOff>0</xdr:rowOff>
    </xdr:to>
    <xdr:sp macro="" textlink="">
      <xdr:nvSpPr>
        <xdr:cNvPr id="97" name="右中かっこ 96"/>
        <xdr:cNvSpPr/>
      </xdr:nvSpPr>
      <xdr:spPr>
        <a:xfrm>
          <a:off x="20793832" y="1474470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435</xdr:row>
      <xdr:rowOff>0</xdr:rowOff>
    </xdr:from>
    <xdr:to>
      <xdr:col>23</xdr:col>
      <xdr:colOff>0</xdr:colOff>
      <xdr:row>437</xdr:row>
      <xdr:rowOff>0</xdr:rowOff>
    </xdr:to>
    <xdr:sp macro="" textlink="">
      <xdr:nvSpPr>
        <xdr:cNvPr id="98" name="右中かっこ 97"/>
        <xdr:cNvSpPr/>
      </xdr:nvSpPr>
      <xdr:spPr>
        <a:xfrm>
          <a:off x="20793075" y="1491615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431</xdr:row>
      <xdr:rowOff>0</xdr:rowOff>
    </xdr:from>
    <xdr:to>
      <xdr:col>31</xdr:col>
      <xdr:colOff>683171</xdr:colOff>
      <xdr:row>434</xdr:row>
      <xdr:rowOff>0</xdr:rowOff>
    </xdr:to>
    <xdr:sp macro="" textlink="">
      <xdr:nvSpPr>
        <xdr:cNvPr id="99" name="テキスト ボックス 98"/>
        <xdr:cNvSpPr txBox="1"/>
      </xdr:nvSpPr>
      <xdr:spPr>
        <a:xfrm>
          <a:off x="21190168" y="1477899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435</xdr:row>
      <xdr:rowOff>1</xdr:rowOff>
    </xdr:from>
    <xdr:to>
      <xdr:col>31</xdr:col>
      <xdr:colOff>683171</xdr:colOff>
      <xdr:row>437</xdr:row>
      <xdr:rowOff>0</xdr:rowOff>
    </xdr:to>
    <xdr:sp macro="" textlink="">
      <xdr:nvSpPr>
        <xdr:cNvPr id="100" name="テキスト ボックス 99"/>
        <xdr:cNvSpPr txBox="1"/>
      </xdr:nvSpPr>
      <xdr:spPr>
        <a:xfrm>
          <a:off x="21190168" y="1491615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422</xdr:row>
      <xdr:rowOff>0</xdr:rowOff>
    </xdr:from>
    <xdr:to>
      <xdr:col>32</xdr:col>
      <xdr:colOff>19378</xdr:colOff>
      <xdr:row>430</xdr:row>
      <xdr:rowOff>0</xdr:rowOff>
    </xdr:to>
    <xdr:sp macro="" textlink="">
      <xdr:nvSpPr>
        <xdr:cNvPr id="101" name="テキスト ボックス 100"/>
        <xdr:cNvSpPr txBox="1"/>
      </xdr:nvSpPr>
      <xdr:spPr>
        <a:xfrm>
          <a:off x="21212175" y="1447038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453</xdr:row>
      <xdr:rowOff>0</xdr:rowOff>
    </xdr:from>
    <xdr:to>
      <xdr:col>23</xdr:col>
      <xdr:colOff>0</xdr:colOff>
      <xdr:row>458</xdr:row>
      <xdr:rowOff>0</xdr:rowOff>
    </xdr:to>
    <xdr:sp macro="" textlink="">
      <xdr:nvSpPr>
        <xdr:cNvPr id="102" name="右中かっこ 101"/>
        <xdr:cNvSpPr/>
      </xdr:nvSpPr>
      <xdr:spPr>
        <a:xfrm>
          <a:off x="20793832" y="1553337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458</xdr:row>
      <xdr:rowOff>0</xdr:rowOff>
    </xdr:from>
    <xdr:to>
      <xdr:col>23</xdr:col>
      <xdr:colOff>0</xdr:colOff>
      <xdr:row>460</xdr:row>
      <xdr:rowOff>0</xdr:rowOff>
    </xdr:to>
    <xdr:sp macro="" textlink="">
      <xdr:nvSpPr>
        <xdr:cNvPr id="103" name="右中かっこ 102"/>
        <xdr:cNvSpPr/>
      </xdr:nvSpPr>
      <xdr:spPr>
        <a:xfrm>
          <a:off x="20793075" y="1570482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454</xdr:row>
      <xdr:rowOff>0</xdr:rowOff>
    </xdr:from>
    <xdr:to>
      <xdr:col>31</xdr:col>
      <xdr:colOff>683171</xdr:colOff>
      <xdr:row>457</xdr:row>
      <xdr:rowOff>0</xdr:rowOff>
    </xdr:to>
    <xdr:sp macro="" textlink="">
      <xdr:nvSpPr>
        <xdr:cNvPr id="104" name="テキスト ボックス 103"/>
        <xdr:cNvSpPr txBox="1"/>
      </xdr:nvSpPr>
      <xdr:spPr>
        <a:xfrm>
          <a:off x="21190168" y="1556766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458</xdr:row>
      <xdr:rowOff>1</xdr:rowOff>
    </xdr:from>
    <xdr:to>
      <xdr:col>31</xdr:col>
      <xdr:colOff>683171</xdr:colOff>
      <xdr:row>460</xdr:row>
      <xdr:rowOff>0</xdr:rowOff>
    </xdr:to>
    <xdr:sp macro="" textlink="">
      <xdr:nvSpPr>
        <xdr:cNvPr id="105" name="テキスト ボックス 104"/>
        <xdr:cNvSpPr txBox="1"/>
      </xdr:nvSpPr>
      <xdr:spPr>
        <a:xfrm>
          <a:off x="21190168" y="1570482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445</xdr:row>
      <xdr:rowOff>0</xdr:rowOff>
    </xdr:from>
    <xdr:to>
      <xdr:col>32</xdr:col>
      <xdr:colOff>19378</xdr:colOff>
      <xdr:row>453</xdr:row>
      <xdr:rowOff>0</xdr:rowOff>
    </xdr:to>
    <xdr:sp macro="" textlink="">
      <xdr:nvSpPr>
        <xdr:cNvPr id="106" name="テキスト ボックス 105"/>
        <xdr:cNvSpPr txBox="1"/>
      </xdr:nvSpPr>
      <xdr:spPr>
        <a:xfrm>
          <a:off x="21212175" y="1525905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474</xdr:row>
      <xdr:rowOff>0</xdr:rowOff>
    </xdr:from>
    <xdr:to>
      <xdr:col>23</xdr:col>
      <xdr:colOff>0</xdr:colOff>
      <xdr:row>479</xdr:row>
      <xdr:rowOff>0</xdr:rowOff>
    </xdr:to>
    <xdr:sp macro="" textlink="">
      <xdr:nvSpPr>
        <xdr:cNvPr id="107" name="右中かっこ 106"/>
        <xdr:cNvSpPr/>
      </xdr:nvSpPr>
      <xdr:spPr>
        <a:xfrm>
          <a:off x="20793832" y="1625346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479</xdr:row>
      <xdr:rowOff>0</xdr:rowOff>
    </xdr:from>
    <xdr:to>
      <xdr:col>23</xdr:col>
      <xdr:colOff>0</xdr:colOff>
      <xdr:row>481</xdr:row>
      <xdr:rowOff>0</xdr:rowOff>
    </xdr:to>
    <xdr:sp macro="" textlink="">
      <xdr:nvSpPr>
        <xdr:cNvPr id="108" name="右中かっこ 107"/>
        <xdr:cNvSpPr/>
      </xdr:nvSpPr>
      <xdr:spPr>
        <a:xfrm>
          <a:off x="20793075" y="1642491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475</xdr:row>
      <xdr:rowOff>0</xdr:rowOff>
    </xdr:from>
    <xdr:to>
      <xdr:col>31</xdr:col>
      <xdr:colOff>683171</xdr:colOff>
      <xdr:row>478</xdr:row>
      <xdr:rowOff>0</xdr:rowOff>
    </xdr:to>
    <xdr:sp macro="" textlink="">
      <xdr:nvSpPr>
        <xdr:cNvPr id="109" name="テキスト ボックス 108"/>
        <xdr:cNvSpPr txBox="1"/>
      </xdr:nvSpPr>
      <xdr:spPr>
        <a:xfrm>
          <a:off x="21190168" y="1628775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479</xdr:row>
      <xdr:rowOff>1</xdr:rowOff>
    </xdr:from>
    <xdr:to>
      <xdr:col>31</xdr:col>
      <xdr:colOff>683171</xdr:colOff>
      <xdr:row>481</xdr:row>
      <xdr:rowOff>0</xdr:rowOff>
    </xdr:to>
    <xdr:sp macro="" textlink="">
      <xdr:nvSpPr>
        <xdr:cNvPr id="110" name="テキスト ボックス 109"/>
        <xdr:cNvSpPr txBox="1"/>
      </xdr:nvSpPr>
      <xdr:spPr>
        <a:xfrm>
          <a:off x="21190168" y="1642491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466</xdr:row>
      <xdr:rowOff>0</xdr:rowOff>
    </xdr:from>
    <xdr:to>
      <xdr:col>32</xdr:col>
      <xdr:colOff>19378</xdr:colOff>
      <xdr:row>474</xdr:row>
      <xdr:rowOff>0</xdr:rowOff>
    </xdr:to>
    <xdr:sp macro="" textlink="">
      <xdr:nvSpPr>
        <xdr:cNvPr id="111" name="テキスト ボックス 110"/>
        <xdr:cNvSpPr txBox="1"/>
      </xdr:nvSpPr>
      <xdr:spPr>
        <a:xfrm>
          <a:off x="21212175" y="1597914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497</xdr:row>
      <xdr:rowOff>0</xdr:rowOff>
    </xdr:from>
    <xdr:to>
      <xdr:col>23</xdr:col>
      <xdr:colOff>0</xdr:colOff>
      <xdr:row>502</xdr:row>
      <xdr:rowOff>0</xdr:rowOff>
    </xdr:to>
    <xdr:sp macro="" textlink="">
      <xdr:nvSpPr>
        <xdr:cNvPr id="112" name="右中かっこ 111"/>
        <xdr:cNvSpPr/>
      </xdr:nvSpPr>
      <xdr:spPr>
        <a:xfrm>
          <a:off x="20793832" y="1704213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502</xdr:row>
      <xdr:rowOff>0</xdr:rowOff>
    </xdr:from>
    <xdr:to>
      <xdr:col>23</xdr:col>
      <xdr:colOff>0</xdr:colOff>
      <xdr:row>504</xdr:row>
      <xdr:rowOff>0</xdr:rowOff>
    </xdr:to>
    <xdr:sp macro="" textlink="">
      <xdr:nvSpPr>
        <xdr:cNvPr id="113" name="右中かっこ 112"/>
        <xdr:cNvSpPr/>
      </xdr:nvSpPr>
      <xdr:spPr>
        <a:xfrm>
          <a:off x="20793075" y="1721358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498</xdr:row>
      <xdr:rowOff>0</xdr:rowOff>
    </xdr:from>
    <xdr:to>
      <xdr:col>31</xdr:col>
      <xdr:colOff>683171</xdr:colOff>
      <xdr:row>501</xdr:row>
      <xdr:rowOff>0</xdr:rowOff>
    </xdr:to>
    <xdr:sp macro="" textlink="">
      <xdr:nvSpPr>
        <xdr:cNvPr id="114" name="テキスト ボックス 113"/>
        <xdr:cNvSpPr txBox="1"/>
      </xdr:nvSpPr>
      <xdr:spPr>
        <a:xfrm>
          <a:off x="21190168" y="1707642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502</xdr:row>
      <xdr:rowOff>1</xdr:rowOff>
    </xdr:from>
    <xdr:to>
      <xdr:col>31</xdr:col>
      <xdr:colOff>683171</xdr:colOff>
      <xdr:row>504</xdr:row>
      <xdr:rowOff>0</xdr:rowOff>
    </xdr:to>
    <xdr:sp macro="" textlink="">
      <xdr:nvSpPr>
        <xdr:cNvPr id="115" name="テキスト ボックス 114"/>
        <xdr:cNvSpPr txBox="1"/>
      </xdr:nvSpPr>
      <xdr:spPr>
        <a:xfrm>
          <a:off x="21190168" y="1721358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489</xdr:row>
      <xdr:rowOff>0</xdr:rowOff>
    </xdr:from>
    <xdr:to>
      <xdr:col>32</xdr:col>
      <xdr:colOff>19378</xdr:colOff>
      <xdr:row>497</xdr:row>
      <xdr:rowOff>0</xdr:rowOff>
    </xdr:to>
    <xdr:sp macro="" textlink="">
      <xdr:nvSpPr>
        <xdr:cNvPr id="116" name="テキスト ボックス 115"/>
        <xdr:cNvSpPr txBox="1"/>
      </xdr:nvSpPr>
      <xdr:spPr>
        <a:xfrm>
          <a:off x="21212175" y="1676781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518</xdr:row>
      <xdr:rowOff>0</xdr:rowOff>
    </xdr:from>
    <xdr:to>
      <xdr:col>23</xdr:col>
      <xdr:colOff>0</xdr:colOff>
      <xdr:row>523</xdr:row>
      <xdr:rowOff>0</xdr:rowOff>
    </xdr:to>
    <xdr:sp macro="" textlink="">
      <xdr:nvSpPr>
        <xdr:cNvPr id="117" name="右中かっこ 116"/>
        <xdr:cNvSpPr/>
      </xdr:nvSpPr>
      <xdr:spPr>
        <a:xfrm>
          <a:off x="20793832" y="1776222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523</xdr:row>
      <xdr:rowOff>0</xdr:rowOff>
    </xdr:from>
    <xdr:to>
      <xdr:col>23</xdr:col>
      <xdr:colOff>0</xdr:colOff>
      <xdr:row>525</xdr:row>
      <xdr:rowOff>0</xdr:rowOff>
    </xdr:to>
    <xdr:sp macro="" textlink="">
      <xdr:nvSpPr>
        <xdr:cNvPr id="118" name="右中かっこ 117"/>
        <xdr:cNvSpPr/>
      </xdr:nvSpPr>
      <xdr:spPr>
        <a:xfrm>
          <a:off x="20793075" y="1793367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519</xdr:row>
      <xdr:rowOff>0</xdr:rowOff>
    </xdr:from>
    <xdr:to>
      <xdr:col>31</xdr:col>
      <xdr:colOff>683171</xdr:colOff>
      <xdr:row>522</xdr:row>
      <xdr:rowOff>0</xdr:rowOff>
    </xdr:to>
    <xdr:sp macro="" textlink="">
      <xdr:nvSpPr>
        <xdr:cNvPr id="119" name="テキスト ボックス 118"/>
        <xdr:cNvSpPr txBox="1"/>
      </xdr:nvSpPr>
      <xdr:spPr>
        <a:xfrm>
          <a:off x="21190168" y="1779651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523</xdr:row>
      <xdr:rowOff>1</xdr:rowOff>
    </xdr:from>
    <xdr:to>
      <xdr:col>31</xdr:col>
      <xdr:colOff>683171</xdr:colOff>
      <xdr:row>525</xdr:row>
      <xdr:rowOff>0</xdr:rowOff>
    </xdr:to>
    <xdr:sp macro="" textlink="">
      <xdr:nvSpPr>
        <xdr:cNvPr id="120" name="テキスト ボックス 119"/>
        <xdr:cNvSpPr txBox="1"/>
      </xdr:nvSpPr>
      <xdr:spPr>
        <a:xfrm>
          <a:off x="21190168" y="1793367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510</xdr:row>
      <xdr:rowOff>0</xdr:rowOff>
    </xdr:from>
    <xdr:to>
      <xdr:col>32</xdr:col>
      <xdr:colOff>19378</xdr:colOff>
      <xdr:row>518</xdr:row>
      <xdr:rowOff>0</xdr:rowOff>
    </xdr:to>
    <xdr:sp macro="" textlink="">
      <xdr:nvSpPr>
        <xdr:cNvPr id="121" name="テキスト ボックス 120"/>
        <xdr:cNvSpPr txBox="1"/>
      </xdr:nvSpPr>
      <xdr:spPr>
        <a:xfrm>
          <a:off x="21212175" y="1748790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541</xdr:row>
      <xdr:rowOff>0</xdr:rowOff>
    </xdr:from>
    <xdr:to>
      <xdr:col>23</xdr:col>
      <xdr:colOff>0</xdr:colOff>
      <xdr:row>546</xdr:row>
      <xdr:rowOff>0</xdr:rowOff>
    </xdr:to>
    <xdr:sp macro="" textlink="">
      <xdr:nvSpPr>
        <xdr:cNvPr id="122" name="右中かっこ 121"/>
        <xdr:cNvSpPr/>
      </xdr:nvSpPr>
      <xdr:spPr>
        <a:xfrm>
          <a:off x="20793832" y="1855089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546</xdr:row>
      <xdr:rowOff>0</xdr:rowOff>
    </xdr:from>
    <xdr:to>
      <xdr:col>23</xdr:col>
      <xdr:colOff>0</xdr:colOff>
      <xdr:row>548</xdr:row>
      <xdr:rowOff>0</xdr:rowOff>
    </xdr:to>
    <xdr:sp macro="" textlink="">
      <xdr:nvSpPr>
        <xdr:cNvPr id="123" name="右中かっこ 122"/>
        <xdr:cNvSpPr/>
      </xdr:nvSpPr>
      <xdr:spPr>
        <a:xfrm>
          <a:off x="20793075" y="1872234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542</xdr:row>
      <xdr:rowOff>0</xdr:rowOff>
    </xdr:from>
    <xdr:to>
      <xdr:col>31</xdr:col>
      <xdr:colOff>683171</xdr:colOff>
      <xdr:row>545</xdr:row>
      <xdr:rowOff>0</xdr:rowOff>
    </xdr:to>
    <xdr:sp macro="" textlink="">
      <xdr:nvSpPr>
        <xdr:cNvPr id="124" name="テキスト ボックス 123"/>
        <xdr:cNvSpPr txBox="1"/>
      </xdr:nvSpPr>
      <xdr:spPr>
        <a:xfrm>
          <a:off x="21190168" y="1858518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546</xdr:row>
      <xdr:rowOff>1</xdr:rowOff>
    </xdr:from>
    <xdr:to>
      <xdr:col>31</xdr:col>
      <xdr:colOff>683171</xdr:colOff>
      <xdr:row>548</xdr:row>
      <xdr:rowOff>0</xdr:rowOff>
    </xdr:to>
    <xdr:sp macro="" textlink="">
      <xdr:nvSpPr>
        <xdr:cNvPr id="125" name="テキスト ボックス 124"/>
        <xdr:cNvSpPr txBox="1"/>
      </xdr:nvSpPr>
      <xdr:spPr>
        <a:xfrm>
          <a:off x="21190168" y="1872234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533</xdr:row>
      <xdr:rowOff>0</xdr:rowOff>
    </xdr:from>
    <xdr:to>
      <xdr:col>32</xdr:col>
      <xdr:colOff>19378</xdr:colOff>
      <xdr:row>541</xdr:row>
      <xdr:rowOff>0</xdr:rowOff>
    </xdr:to>
    <xdr:sp macro="" textlink="">
      <xdr:nvSpPr>
        <xdr:cNvPr id="126" name="テキスト ボックス 125"/>
        <xdr:cNvSpPr txBox="1"/>
      </xdr:nvSpPr>
      <xdr:spPr>
        <a:xfrm>
          <a:off x="21212175" y="1827657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562</xdr:row>
      <xdr:rowOff>0</xdr:rowOff>
    </xdr:from>
    <xdr:to>
      <xdr:col>23</xdr:col>
      <xdr:colOff>0</xdr:colOff>
      <xdr:row>567</xdr:row>
      <xdr:rowOff>0</xdr:rowOff>
    </xdr:to>
    <xdr:sp macro="" textlink="">
      <xdr:nvSpPr>
        <xdr:cNvPr id="127" name="右中かっこ 126"/>
        <xdr:cNvSpPr/>
      </xdr:nvSpPr>
      <xdr:spPr>
        <a:xfrm>
          <a:off x="20793832" y="1927098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567</xdr:row>
      <xdr:rowOff>0</xdr:rowOff>
    </xdr:from>
    <xdr:to>
      <xdr:col>23</xdr:col>
      <xdr:colOff>0</xdr:colOff>
      <xdr:row>569</xdr:row>
      <xdr:rowOff>0</xdr:rowOff>
    </xdr:to>
    <xdr:sp macro="" textlink="">
      <xdr:nvSpPr>
        <xdr:cNvPr id="128" name="右中かっこ 127"/>
        <xdr:cNvSpPr/>
      </xdr:nvSpPr>
      <xdr:spPr>
        <a:xfrm>
          <a:off x="20793075" y="1944243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563</xdr:row>
      <xdr:rowOff>0</xdr:rowOff>
    </xdr:from>
    <xdr:to>
      <xdr:col>31</xdr:col>
      <xdr:colOff>683171</xdr:colOff>
      <xdr:row>566</xdr:row>
      <xdr:rowOff>0</xdr:rowOff>
    </xdr:to>
    <xdr:sp macro="" textlink="">
      <xdr:nvSpPr>
        <xdr:cNvPr id="129" name="テキスト ボックス 128"/>
        <xdr:cNvSpPr txBox="1"/>
      </xdr:nvSpPr>
      <xdr:spPr>
        <a:xfrm>
          <a:off x="21190168" y="1930527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567</xdr:row>
      <xdr:rowOff>1</xdr:rowOff>
    </xdr:from>
    <xdr:to>
      <xdr:col>31</xdr:col>
      <xdr:colOff>683171</xdr:colOff>
      <xdr:row>569</xdr:row>
      <xdr:rowOff>0</xdr:rowOff>
    </xdr:to>
    <xdr:sp macro="" textlink="">
      <xdr:nvSpPr>
        <xdr:cNvPr id="130" name="テキスト ボックス 129"/>
        <xdr:cNvSpPr txBox="1"/>
      </xdr:nvSpPr>
      <xdr:spPr>
        <a:xfrm>
          <a:off x="21190168" y="1944243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554</xdr:row>
      <xdr:rowOff>0</xdr:rowOff>
    </xdr:from>
    <xdr:to>
      <xdr:col>32</xdr:col>
      <xdr:colOff>19378</xdr:colOff>
      <xdr:row>562</xdr:row>
      <xdr:rowOff>0</xdr:rowOff>
    </xdr:to>
    <xdr:sp macro="" textlink="">
      <xdr:nvSpPr>
        <xdr:cNvPr id="131" name="テキスト ボックス 130"/>
        <xdr:cNvSpPr txBox="1"/>
      </xdr:nvSpPr>
      <xdr:spPr>
        <a:xfrm>
          <a:off x="21212175" y="1899666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585</xdr:row>
      <xdr:rowOff>0</xdr:rowOff>
    </xdr:from>
    <xdr:to>
      <xdr:col>23</xdr:col>
      <xdr:colOff>0</xdr:colOff>
      <xdr:row>590</xdr:row>
      <xdr:rowOff>0</xdr:rowOff>
    </xdr:to>
    <xdr:sp macro="" textlink="">
      <xdr:nvSpPr>
        <xdr:cNvPr id="132" name="右中かっこ 131"/>
        <xdr:cNvSpPr/>
      </xdr:nvSpPr>
      <xdr:spPr>
        <a:xfrm>
          <a:off x="20793832" y="2005965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590</xdr:row>
      <xdr:rowOff>0</xdr:rowOff>
    </xdr:from>
    <xdr:to>
      <xdr:col>23</xdr:col>
      <xdr:colOff>0</xdr:colOff>
      <xdr:row>592</xdr:row>
      <xdr:rowOff>0</xdr:rowOff>
    </xdr:to>
    <xdr:sp macro="" textlink="">
      <xdr:nvSpPr>
        <xdr:cNvPr id="133" name="右中かっこ 132"/>
        <xdr:cNvSpPr/>
      </xdr:nvSpPr>
      <xdr:spPr>
        <a:xfrm>
          <a:off x="20793075" y="2023110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586</xdr:row>
      <xdr:rowOff>0</xdr:rowOff>
    </xdr:from>
    <xdr:to>
      <xdr:col>31</xdr:col>
      <xdr:colOff>683171</xdr:colOff>
      <xdr:row>589</xdr:row>
      <xdr:rowOff>0</xdr:rowOff>
    </xdr:to>
    <xdr:sp macro="" textlink="">
      <xdr:nvSpPr>
        <xdr:cNvPr id="134" name="テキスト ボックス 133"/>
        <xdr:cNvSpPr txBox="1"/>
      </xdr:nvSpPr>
      <xdr:spPr>
        <a:xfrm>
          <a:off x="21190168" y="2009394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590</xdr:row>
      <xdr:rowOff>1</xdr:rowOff>
    </xdr:from>
    <xdr:to>
      <xdr:col>31</xdr:col>
      <xdr:colOff>683171</xdr:colOff>
      <xdr:row>592</xdr:row>
      <xdr:rowOff>0</xdr:rowOff>
    </xdr:to>
    <xdr:sp macro="" textlink="">
      <xdr:nvSpPr>
        <xdr:cNvPr id="135" name="テキスト ボックス 134"/>
        <xdr:cNvSpPr txBox="1"/>
      </xdr:nvSpPr>
      <xdr:spPr>
        <a:xfrm>
          <a:off x="21190168" y="2023110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577</xdr:row>
      <xdr:rowOff>0</xdr:rowOff>
    </xdr:from>
    <xdr:to>
      <xdr:col>32</xdr:col>
      <xdr:colOff>19378</xdr:colOff>
      <xdr:row>585</xdr:row>
      <xdr:rowOff>0</xdr:rowOff>
    </xdr:to>
    <xdr:sp macro="" textlink="">
      <xdr:nvSpPr>
        <xdr:cNvPr id="136" name="テキスト ボックス 135"/>
        <xdr:cNvSpPr txBox="1"/>
      </xdr:nvSpPr>
      <xdr:spPr>
        <a:xfrm>
          <a:off x="21212175" y="1978533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606</xdr:row>
      <xdr:rowOff>0</xdr:rowOff>
    </xdr:from>
    <xdr:to>
      <xdr:col>23</xdr:col>
      <xdr:colOff>0</xdr:colOff>
      <xdr:row>611</xdr:row>
      <xdr:rowOff>0</xdr:rowOff>
    </xdr:to>
    <xdr:sp macro="" textlink="">
      <xdr:nvSpPr>
        <xdr:cNvPr id="137" name="右中かっこ 136"/>
        <xdr:cNvSpPr/>
      </xdr:nvSpPr>
      <xdr:spPr>
        <a:xfrm>
          <a:off x="20793832" y="2077974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611</xdr:row>
      <xdr:rowOff>0</xdr:rowOff>
    </xdr:from>
    <xdr:to>
      <xdr:col>23</xdr:col>
      <xdr:colOff>0</xdr:colOff>
      <xdr:row>613</xdr:row>
      <xdr:rowOff>0</xdr:rowOff>
    </xdr:to>
    <xdr:sp macro="" textlink="">
      <xdr:nvSpPr>
        <xdr:cNvPr id="138" name="右中かっこ 137"/>
        <xdr:cNvSpPr/>
      </xdr:nvSpPr>
      <xdr:spPr>
        <a:xfrm>
          <a:off x="20793075" y="2095119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607</xdr:row>
      <xdr:rowOff>0</xdr:rowOff>
    </xdr:from>
    <xdr:to>
      <xdr:col>31</xdr:col>
      <xdr:colOff>683171</xdr:colOff>
      <xdr:row>610</xdr:row>
      <xdr:rowOff>0</xdr:rowOff>
    </xdr:to>
    <xdr:sp macro="" textlink="">
      <xdr:nvSpPr>
        <xdr:cNvPr id="139" name="テキスト ボックス 138"/>
        <xdr:cNvSpPr txBox="1"/>
      </xdr:nvSpPr>
      <xdr:spPr>
        <a:xfrm>
          <a:off x="21190168" y="2081403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611</xdr:row>
      <xdr:rowOff>1</xdr:rowOff>
    </xdr:from>
    <xdr:to>
      <xdr:col>31</xdr:col>
      <xdr:colOff>683171</xdr:colOff>
      <xdr:row>613</xdr:row>
      <xdr:rowOff>0</xdr:rowOff>
    </xdr:to>
    <xdr:sp macro="" textlink="">
      <xdr:nvSpPr>
        <xdr:cNvPr id="140" name="テキスト ボックス 139"/>
        <xdr:cNvSpPr txBox="1"/>
      </xdr:nvSpPr>
      <xdr:spPr>
        <a:xfrm>
          <a:off x="21190168" y="2095119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598</xdr:row>
      <xdr:rowOff>0</xdr:rowOff>
    </xdr:from>
    <xdr:to>
      <xdr:col>32</xdr:col>
      <xdr:colOff>19378</xdr:colOff>
      <xdr:row>606</xdr:row>
      <xdr:rowOff>0</xdr:rowOff>
    </xdr:to>
    <xdr:sp macro="" textlink="">
      <xdr:nvSpPr>
        <xdr:cNvPr id="141" name="テキスト ボックス 140"/>
        <xdr:cNvSpPr txBox="1"/>
      </xdr:nvSpPr>
      <xdr:spPr>
        <a:xfrm>
          <a:off x="21212175" y="2050542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629</xdr:row>
      <xdr:rowOff>0</xdr:rowOff>
    </xdr:from>
    <xdr:to>
      <xdr:col>23</xdr:col>
      <xdr:colOff>0</xdr:colOff>
      <xdr:row>634</xdr:row>
      <xdr:rowOff>0</xdr:rowOff>
    </xdr:to>
    <xdr:sp macro="" textlink="">
      <xdr:nvSpPr>
        <xdr:cNvPr id="142" name="右中かっこ 141"/>
        <xdr:cNvSpPr/>
      </xdr:nvSpPr>
      <xdr:spPr>
        <a:xfrm>
          <a:off x="20793832" y="2156841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634</xdr:row>
      <xdr:rowOff>0</xdr:rowOff>
    </xdr:from>
    <xdr:to>
      <xdr:col>23</xdr:col>
      <xdr:colOff>0</xdr:colOff>
      <xdr:row>636</xdr:row>
      <xdr:rowOff>0</xdr:rowOff>
    </xdr:to>
    <xdr:sp macro="" textlink="">
      <xdr:nvSpPr>
        <xdr:cNvPr id="143" name="右中かっこ 142"/>
        <xdr:cNvSpPr/>
      </xdr:nvSpPr>
      <xdr:spPr>
        <a:xfrm>
          <a:off x="20793075" y="2173986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630</xdr:row>
      <xdr:rowOff>0</xdr:rowOff>
    </xdr:from>
    <xdr:to>
      <xdr:col>31</xdr:col>
      <xdr:colOff>683171</xdr:colOff>
      <xdr:row>633</xdr:row>
      <xdr:rowOff>0</xdr:rowOff>
    </xdr:to>
    <xdr:sp macro="" textlink="">
      <xdr:nvSpPr>
        <xdr:cNvPr id="144" name="テキスト ボックス 143"/>
        <xdr:cNvSpPr txBox="1"/>
      </xdr:nvSpPr>
      <xdr:spPr>
        <a:xfrm>
          <a:off x="21190168" y="2160270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634</xdr:row>
      <xdr:rowOff>1</xdr:rowOff>
    </xdr:from>
    <xdr:to>
      <xdr:col>31</xdr:col>
      <xdr:colOff>683171</xdr:colOff>
      <xdr:row>636</xdr:row>
      <xdr:rowOff>0</xdr:rowOff>
    </xdr:to>
    <xdr:sp macro="" textlink="">
      <xdr:nvSpPr>
        <xdr:cNvPr id="145" name="テキスト ボックス 144"/>
        <xdr:cNvSpPr txBox="1"/>
      </xdr:nvSpPr>
      <xdr:spPr>
        <a:xfrm>
          <a:off x="21190168" y="2173986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621</xdr:row>
      <xdr:rowOff>0</xdr:rowOff>
    </xdr:from>
    <xdr:to>
      <xdr:col>32</xdr:col>
      <xdr:colOff>19378</xdr:colOff>
      <xdr:row>629</xdr:row>
      <xdr:rowOff>0</xdr:rowOff>
    </xdr:to>
    <xdr:sp macro="" textlink="">
      <xdr:nvSpPr>
        <xdr:cNvPr id="146" name="テキスト ボックス 145"/>
        <xdr:cNvSpPr txBox="1"/>
      </xdr:nvSpPr>
      <xdr:spPr>
        <a:xfrm>
          <a:off x="21212175" y="2129409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650</xdr:row>
      <xdr:rowOff>0</xdr:rowOff>
    </xdr:from>
    <xdr:to>
      <xdr:col>23</xdr:col>
      <xdr:colOff>0</xdr:colOff>
      <xdr:row>655</xdr:row>
      <xdr:rowOff>0</xdr:rowOff>
    </xdr:to>
    <xdr:sp macro="" textlink="">
      <xdr:nvSpPr>
        <xdr:cNvPr id="147" name="右中かっこ 146"/>
        <xdr:cNvSpPr/>
      </xdr:nvSpPr>
      <xdr:spPr>
        <a:xfrm>
          <a:off x="20793832" y="2228850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655</xdr:row>
      <xdr:rowOff>0</xdr:rowOff>
    </xdr:from>
    <xdr:to>
      <xdr:col>23</xdr:col>
      <xdr:colOff>0</xdr:colOff>
      <xdr:row>657</xdr:row>
      <xdr:rowOff>0</xdr:rowOff>
    </xdr:to>
    <xdr:sp macro="" textlink="">
      <xdr:nvSpPr>
        <xdr:cNvPr id="148" name="右中かっこ 147"/>
        <xdr:cNvSpPr/>
      </xdr:nvSpPr>
      <xdr:spPr>
        <a:xfrm>
          <a:off x="20793075" y="2245995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651</xdr:row>
      <xdr:rowOff>0</xdr:rowOff>
    </xdr:from>
    <xdr:to>
      <xdr:col>31</xdr:col>
      <xdr:colOff>683171</xdr:colOff>
      <xdr:row>654</xdr:row>
      <xdr:rowOff>0</xdr:rowOff>
    </xdr:to>
    <xdr:sp macro="" textlink="">
      <xdr:nvSpPr>
        <xdr:cNvPr id="149" name="テキスト ボックス 148"/>
        <xdr:cNvSpPr txBox="1"/>
      </xdr:nvSpPr>
      <xdr:spPr>
        <a:xfrm>
          <a:off x="21190168" y="2232279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655</xdr:row>
      <xdr:rowOff>1</xdr:rowOff>
    </xdr:from>
    <xdr:to>
      <xdr:col>31</xdr:col>
      <xdr:colOff>683171</xdr:colOff>
      <xdr:row>657</xdr:row>
      <xdr:rowOff>0</xdr:rowOff>
    </xdr:to>
    <xdr:sp macro="" textlink="">
      <xdr:nvSpPr>
        <xdr:cNvPr id="150" name="テキスト ボックス 149"/>
        <xdr:cNvSpPr txBox="1"/>
      </xdr:nvSpPr>
      <xdr:spPr>
        <a:xfrm>
          <a:off x="21190168" y="2245995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642</xdr:row>
      <xdr:rowOff>0</xdr:rowOff>
    </xdr:from>
    <xdr:to>
      <xdr:col>32</xdr:col>
      <xdr:colOff>19378</xdr:colOff>
      <xdr:row>650</xdr:row>
      <xdr:rowOff>0</xdr:rowOff>
    </xdr:to>
    <xdr:sp macro="" textlink="">
      <xdr:nvSpPr>
        <xdr:cNvPr id="151" name="テキスト ボックス 150"/>
        <xdr:cNvSpPr txBox="1"/>
      </xdr:nvSpPr>
      <xdr:spPr>
        <a:xfrm>
          <a:off x="21212175" y="2201418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673</xdr:row>
      <xdr:rowOff>0</xdr:rowOff>
    </xdr:from>
    <xdr:to>
      <xdr:col>23</xdr:col>
      <xdr:colOff>0</xdr:colOff>
      <xdr:row>678</xdr:row>
      <xdr:rowOff>0</xdr:rowOff>
    </xdr:to>
    <xdr:sp macro="" textlink="">
      <xdr:nvSpPr>
        <xdr:cNvPr id="152" name="右中かっこ 151"/>
        <xdr:cNvSpPr/>
      </xdr:nvSpPr>
      <xdr:spPr>
        <a:xfrm>
          <a:off x="20793832" y="2307717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678</xdr:row>
      <xdr:rowOff>0</xdr:rowOff>
    </xdr:from>
    <xdr:to>
      <xdr:col>23</xdr:col>
      <xdr:colOff>0</xdr:colOff>
      <xdr:row>680</xdr:row>
      <xdr:rowOff>0</xdr:rowOff>
    </xdr:to>
    <xdr:sp macro="" textlink="">
      <xdr:nvSpPr>
        <xdr:cNvPr id="153" name="右中かっこ 152"/>
        <xdr:cNvSpPr/>
      </xdr:nvSpPr>
      <xdr:spPr>
        <a:xfrm>
          <a:off x="20793075" y="2324862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674</xdr:row>
      <xdr:rowOff>0</xdr:rowOff>
    </xdr:from>
    <xdr:to>
      <xdr:col>31</xdr:col>
      <xdr:colOff>683171</xdr:colOff>
      <xdr:row>677</xdr:row>
      <xdr:rowOff>0</xdr:rowOff>
    </xdr:to>
    <xdr:sp macro="" textlink="">
      <xdr:nvSpPr>
        <xdr:cNvPr id="154" name="テキスト ボックス 153"/>
        <xdr:cNvSpPr txBox="1"/>
      </xdr:nvSpPr>
      <xdr:spPr>
        <a:xfrm>
          <a:off x="21190168" y="2311146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678</xdr:row>
      <xdr:rowOff>1</xdr:rowOff>
    </xdr:from>
    <xdr:to>
      <xdr:col>31</xdr:col>
      <xdr:colOff>683171</xdr:colOff>
      <xdr:row>680</xdr:row>
      <xdr:rowOff>0</xdr:rowOff>
    </xdr:to>
    <xdr:sp macro="" textlink="">
      <xdr:nvSpPr>
        <xdr:cNvPr id="155" name="テキスト ボックス 154"/>
        <xdr:cNvSpPr txBox="1"/>
      </xdr:nvSpPr>
      <xdr:spPr>
        <a:xfrm>
          <a:off x="21190168" y="2324862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665</xdr:row>
      <xdr:rowOff>0</xdr:rowOff>
    </xdr:from>
    <xdr:to>
      <xdr:col>32</xdr:col>
      <xdr:colOff>19378</xdr:colOff>
      <xdr:row>673</xdr:row>
      <xdr:rowOff>0</xdr:rowOff>
    </xdr:to>
    <xdr:sp macro="" textlink="">
      <xdr:nvSpPr>
        <xdr:cNvPr id="156" name="テキスト ボックス 155"/>
        <xdr:cNvSpPr txBox="1"/>
      </xdr:nvSpPr>
      <xdr:spPr>
        <a:xfrm>
          <a:off x="21212175" y="2280285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694</xdr:row>
      <xdr:rowOff>0</xdr:rowOff>
    </xdr:from>
    <xdr:to>
      <xdr:col>23</xdr:col>
      <xdr:colOff>0</xdr:colOff>
      <xdr:row>699</xdr:row>
      <xdr:rowOff>0</xdr:rowOff>
    </xdr:to>
    <xdr:sp macro="" textlink="">
      <xdr:nvSpPr>
        <xdr:cNvPr id="157" name="右中かっこ 156"/>
        <xdr:cNvSpPr/>
      </xdr:nvSpPr>
      <xdr:spPr>
        <a:xfrm>
          <a:off x="20793832" y="2379726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699</xdr:row>
      <xdr:rowOff>0</xdr:rowOff>
    </xdr:from>
    <xdr:to>
      <xdr:col>23</xdr:col>
      <xdr:colOff>0</xdr:colOff>
      <xdr:row>701</xdr:row>
      <xdr:rowOff>0</xdr:rowOff>
    </xdr:to>
    <xdr:sp macro="" textlink="">
      <xdr:nvSpPr>
        <xdr:cNvPr id="158" name="右中かっこ 157"/>
        <xdr:cNvSpPr/>
      </xdr:nvSpPr>
      <xdr:spPr>
        <a:xfrm>
          <a:off x="20793075" y="2396871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695</xdr:row>
      <xdr:rowOff>0</xdr:rowOff>
    </xdr:from>
    <xdr:to>
      <xdr:col>31</xdr:col>
      <xdr:colOff>683171</xdr:colOff>
      <xdr:row>698</xdr:row>
      <xdr:rowOff>0</xdr:rowOff>
    </xdr:to>
    <xdr:sp macro="" textlink="">
      <xdr:nvSpPr>
        <xdr:cNvPr id="159" name="テキスト ボックス 158"/>
        <xdr:cNvSpPr txBox="1"/>
      </xdr:nvSpPr>
      <xdr:spPr>
        <a:xfrm>
          <a:off x="21190168" y="2383155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699</xdr:row>
      <xdr:rowOff>1</xdr:rowOff>
    </xdr:from>
    <xdr:to>
      <xdr:col>31</xdr:col>
      <xdr:colOff>683171</xdr:colOff>
      <xdr:row>701</xdr:row>
      <xdr:rowOff>0</xdr:rowOff>
    </xdr:to>
    <xdr:sp macro="" textlink="">
      <xdr:nvSpPr>
        <xdr:cNvPr id="160" name="テキスト ボックス 159"/>
        <xdr:cNvSpPr txBox="1"/>
      </xdr:nvSpPr>
      <xdr:spPr>
        <a:xfrm>
          <a:off x="21190168" y="2396871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686</xdr:row>
      <xdr:rowOff>0</xdr:rowOff>
    </xdr:from>
    <xdr:to>
      <xdr:col>32</xdr:col>
      <xdr:colOff>19378</xdr:colOff>
      <xdr:row>694</xdr:row>
      <xdr:rowOff>0</xdr:rowOff>
    </xdr:to>
    <xdr:sp macro="" textlink="">
      <xdr:nvSpPr>
        <xdr:cNvPr id="161" name="テキスト ボックス 160"/>
        <xdr:cNvSpPr txBox="1"/>
      </xdr:nvSpPr>
      <xdr:spPr>
        <a:xfrm>
          <a:off x="21212175" y="2352294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717</xdr:row>
      <xdr:rowOff>0</xdr:rowOff>
    </xdr:from>
    <xdr:to>
      <xdr:col>23</xdr:col>
      <xdr:colOff>0</xdr:colOff>
      <xdr:row>722</xdr:row>
      <xdr:rowOff>0</xdr:rowOff>
    </xdr:to>
    <xdr:sp macro="" textlink="">
      <xdr:nvSpPr>
        <xdr:cNvPr id="162" name="右中かっこ 161"/>
        <xdr:cNvSpPr/>
      </xdr:nvSpPr>
      <xdr:spPr>
        <a:xfrm>
          <a:off x="20793832" y="2458593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722</xdr:row>
      <xdr:rowOff>0</xdr:rowOff>
    </xdr:from>
    <xdr:to>
      <xdr:col>23</xdr:col>
      <xdr:colOff>0</xdr:colOff>
      <xdr:row>724</xdr:row>
      <xdr:rowOff>0</xdr:rowOff>
    </xdr:to>
    <xdr:sp macro="" textlink="">
      <xdr:nvSpPr>
        <xdr:cNvPr id="163" name="右中かっこ 162"/>
        <xdr:cNvSpPr/>
      </xdr:nvSpPr>
      <xdr:spPr>
        <a:xfrm>
          <a:off x="20793075" y="2475738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718</xdr:row>
      <xdr:rowOff>0</xdr:rowOff>
    </xdr:from>
    <xdr:to>
      <xdr:col>31</xdr:col>
      <xdr:colOff>683171</xdr:colOff>
      <xdr:row>721</xdr:row>
      <xdr:rowOff>0</xdr:rowOff>
    </xdr:to>
    <xdr:sp macro="" textlink="">
      <xdr:nvSpPr>
        <xdr:cNvPr id="164" name="テキスト ボックス 163"/>
        <xdr:cNvSpPr txBox="1"/>
      </xdr:nvSpPr>
      <xdr:spPr>
        <a:xfrm>
          <a:off x="21190168" y="2462022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722</xdr:row>
      <xdr:rowOff>1</xdr:rowOff>
    </xdr:from>
    <xdr:to>
      <xdr:col>31</xdr:col>
      <xdr:colOff>683171</xdr:colOff>
      <xdr:row>724</xdr:row>
      <xdr:rowOff>0</xdr:rowOff>
    </xdr:to>
    <xdr:sp macro="" textlink="">
      <xdr:nvSpPr>
        <xdr:cNvPr id="165" name="テキスト ボックス 164"/>
        <xdr:cNvSpPr txBox="1"/>
      </xdr:nvSpPr>
      <xdr:spPr>
        <a:xfrm>
          <a:off x="21190168" y="2475738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709</xdr:row>
      <xdr:rowOff>0</xdr:rowOff>
    </xdr:from>
    <xdr:to>
      <xdr:col>32</xdr:col>
      <xdr:colOff>19378</xdr:colOff>
      <xdr:row>717</xdr:row>
      <xdr:rowOff>0</xdr:rowOff>
    </xdr:to>
    <xdr:sp macro="" textlink="">
      <xdr:nvSpPr>
        <xdr:cNvPr id="166" name="テキスト ボックス 165"/>
        <xdr:cNvSpPr txBox="1"/>
      </xdr:nvSpPr>
      <xdr:spPr>
        <a:xfrm>
          <a:off x="21212175" y="2431161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738</xdr:row>
      <xdr:rowOff>0</xdr:rowOff>
    </xdr:from>
    <xdr:to>
      <xdr:col>23</xdr:col>
      <xdr:colOff>0</xdr:colOff>
      <xdr:row>743</xdr:row>
      <xdr:rowOff>0</xdr:rowOff>
    </xdr:to>
    <xdr:sp macro="" textlink="">
      <xdr:nvSpPr>
        <xdr:cNvPr id="167" name="右中かっこ 166"/>
        <xdr:cNvSpPr/>
      </xdr:nvSpPr>
      <xdr:spPr>
        <a:xfrm>
          <a:off x="20793832" y="2530602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743</xdr:row>
      <xdr:rowOff>0</xdr:rowOff>
    </xdr:from>
    <xdr:to>
      <xdr:col>23</xdr:col>
      <xdr:colOff>0</xdr:colOff>
      <xdr:row>745</xdr:row>
      <xdr:rowOff>0</xdr:rowOff>
    </xdr:to>
    <xdr:sp macro="" textlink="">
      <xdr:nvSpPr>
        <xdr:cNvPr id="168" name="右中かっこ 167"/>
        <xdr:cNvSpPr/>
      </xdr:nvSpPr>
      <xdr:spPr>
        <a:xfrm>
          <a:off x="20793075" y="2547747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739</xdr:row>
      <xdr:rowOff>0</xdr:rowOff>
    </xdr:from>
    <xdr:to>
      <xdr:col>31</xdr:col>
      <xdr:colOff>683171</xdr:colOff>
      <xdr:row>742</xdr:row>
      <xdr:rowOff>0</xdr:rowOff>
    </xdr:to>
    <xdr:sp macro="" textlink="">
      <xdr:nvSpPr>
        <xdr:cNvPr id="169" name="テキスト ボックス 168"/>
        <xdr:cNvSpPr txBox="1"/>
      </xdr:nvSpPr>
      <xdr:spPr>
        <a:xfrm>
          <a:off x="21190168" y="2534031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743</xdr:row>
      <xdr:rowOff>1</xdr:rowOff>
    </xdr:from>
    <xdr:to>
      <xdr:col>31</xdr:col>
      <xdr:colOff>683171</xdr:colOff>
      <xdr:row>745</xdr:row>
      <xdr:rowOff>0</xdr:rowOff>
    </xdr:to>
    <xdr:sp macro="" textlink="">
      <xdr:nvSpPr>
        <xdr:cNvPr id="170" name="テキスト ボックス 169"/>
        <xdr:cNvSpPr txBox="1"/>
      </xdr:nvSpPr>
      <xdr:spPr>
        <a:xfrm>
          <a:off x="21190168" y="2547747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730</xdr:row>
      <xdr:rowOff>0</xdr:rowOff>
    </xdr:from>
    <xdr:to>
      <xdr:col>32</xdr:col>
      <xdr:colOff>19378</xdr:colOff>
      <xdr:row>738</xdr:row>
      <xdr:rowOff>0</xdr:rowOff>
    </xdr:to>
    <xdr:sp macro="" textlink="">
      <xdr:nvSpPr>
        <xdr:cNvPr id="171" name="テキスト ボックス 170"/>
        <xdr:cNvSpPr txBox="1"/>
      </xdr:nvSpPr>
      <xdr:spPr>
        <a:xfrm>
          <a:off x="21212175" y="2503170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761</xdr:row>
      <xdr:rowOff>0</xdr:rowOff>
    </xdr:from>
    <xdr:to>
      <xdr:col>23</xdr:col>
      <xdr:colOff>0</xdr:colOff>
      <xdr:row>766</xdr:row>
      <xdr:rowOff>0</xdr:rowOff>
    </xdr:to>
    <xdr:sp macro="" textlink="">
      <xdr:nvSpPr>
        <xdr:cNvPr id="172" name="右中かっこ 171"/>
        <xdr:cNvSpPr/>
      </xdr:nvSpPr>
      <xdr:spPr>
        <a:xfrm>
          <a:off x="20793832" y="2609469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766</xdr:row>
      <xdr:rowOff>0</xdr:rowOff>
    </xdr:from>
    <xdr:to>
      <xdr:col>23</xdr:col>
      <xdr:colOff>0</xdr:colOff>
      <xdr:row>768</xdr:row>
      <xdr:rowOff>0</xdr:rowOff>
    </xdr:to>
    <xdr:sp macro="" textlink="">
      <xdr:nvSpPr>
        <xdr:cNvPr id="173" name="右中かっこ 172"/>
        <xdr:cNvSpPr/>
      </xdr:nvSpPr>
      <xdr:spPr>
        <a:xfrm>
          <a:off x="20793075" y="2626614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762</xdr:row>
      <xdr:rowOff>0</xdr:rowOff>
    </xdr:from>
    <xdr:to>
      <xdr:col>31</xdr:col>
      <xdr:colOff>683171</xdr:colOff>
      <xdr:row>765</xdr:row>
      <xdr:rowOff>0</xdr:rowOff>
    </xdr:to>
    <xdr:sp macro="" textlink="">
      <xdr:nvSpPr>
        <xdr:cNvPr id="174" name="テキスト ボックス 173"/>
        <xdr:cNvSpPr txBox="1"/>
      </xdr:nvSpPr>
      <xdr:spPr>
        <a:xfrm>
          <a:off x="21190168" y="2612898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766</xdr:row>
      <xdr:rowOff>1</xdr:rowOff>
    </xdr:from>
    <xdr:to>
      <xdr:col>31</xdr:col>
      <xdr:colOff>683171</xdr:colOff>
      <xdr:row>768</xdr:row>
      <xdr:rowOff>0</xdr:rowOff>
    </xdr:to>
    <xdr:sp macro="" textlink="">
      <xdr:nvSpPr>
        <xdr:cNvPr id="175" name="テキスト ボックス 174"/>
        <xdr:cNvSpPr txBox="1"/>
      </xdr:nvSpPr>
      <xdr:spPr>
        <a:xfrm>
          <a:off x="21190168" y="2626614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753</xdr:row>
      <xdr:rowOff>0</xdr:rowOff>
    </xdr:from>
    <xdr:to>
      <xdr:col>32</xdr:col>
      <xdr:colOff>19378</xdr:colOff>
      <xdr:row>761</xdr:row>
      <xdr:rowOff>0</xdr:rowOff>
    </xdr:to>
    <xdr:sp macro="" textlink="">
      <xdr:nvSpPr>
        <xdr:cNvPr id="176" name="テキスト ボックス 175"/>
        <xdr:cNvSpPr txBox="1"/>
      </xdr:nvSpPr>
      <xdr:spPr>
        <a:xfrm>
          <a:off x="21212175" y="2582037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782</xdr:row>
      <xdr:rowOff>0</xdr:rowOff>
    </xdr:from>
    <xdr:to>
      <xdr:col>23</xdr:col>
      <xdr:colOff>0</xdr:colOff>
      <xdr:row>787</xdr:row>
      <xdr:rowOff>0</xdr:rowOff>
    </xdr:to>
    <xdr:sp macro="" textlink="">
      <xdr:nvSpPr>
        <xdr:cNvPr id="177" name="右中かっこ 176"/>
        <xdr:cNvSpPr/>
      </xdr:nvSpPr>
      <xdr:spPr>
        <a:xfrm>
          <a:off x="20793832" y="2681478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787</xdr:row>
      <xdr:rowOff>0</xdr:rowOff>
    </xdr:from>
    <xdr:to>
      <xdr:col>23</xdr:col>
      <xdr:colOff>0</xdr:colOff>
      <xdr:row>789</xdr:row>
      <xdr:rowOff>0</xdr:rowOff>
    </xdr:to>
    <xdr:sp macro="" textlink="">
      <xdr:nvSpPr>
        <xdr:cNvPr id="178" name="右中かっこ 177"/>
        <xdr:cNvSpPr/>
      </xdr:nvSpPr>
      <xdr:spPr>
        <a:xfrm>
          <a:off x="20793075" y="2698623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783</xdr:row>
      <xdr:rowOff>0</xdr:rowOff>
    </xdr:from>
    <xdr:to>
      <xdr:col>31</xdr:col>
      <xdr:colOff>683171</xdr:colOff>
      <xdr:row>786</xdr:row>
      <xdr:rowOff>0</xdr:rowOff>
    </xdr:to>
    <xdr:sp macro="" textlink="">
      <xdr:nvSpPr>
        <xdr:cNvPr id="179" name="テキスト ボックス 178"/>
        <xdr:cNvSpPr txBox="1"/>
      </xdr:nvSpPr>
      <xdr:spPr>
        <a:xfrm>
          <a:off x="21190168" y="2684907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787</xdr:row>
      <xdr:rowOff>1</xdr:rowOff>
    </xdr:from>
    <xdr:to>
      <xdr:col>31</xdr:col>
      <xdr:colOff>683171</xdr:colOff>
      <xdr:row>789</xdr:row>
      <xdr:rowOff>0</xdr:rowOff>
    </xdr:to>
    <xdr:sp macro="" textlink="">
      <xdr:nvSpPr>
        <xdr:cNvPr id="180" name="テキスト ボックス 179"/>
        <xdr:cNvSpPr txBox="1"/>
      </xdr:nvSpPr>
      <xdr:spPr>
        <a:xfrm>
          <a:off x="21190168" y="2698623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774</xdr:row>
      <xdr:rowOff>0</xdr:rowOff>
    </xdr:from>
    <xdr:to>
      <xdr:col>32</xdr:col>
      <xdr:colOff>19378</xdr:colOff>
      <xdr:row>782</xdr:row>
      <xdr:rowOff>0</xdr:rowOff>
    </xdr:to>
    <xdr:sp macro="" textlink="">
      <xdr:nvSpPr>
        <xdr:cNvPr id="181" name="テキスト ボックス 180"/>
        <xdr:cNvSpPr txBox="1"/>
      </xdr:nvSpPr>
      <xdr:spPr>
        <a:xfrm>
          <a:off x="21212175" y="2654046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22</xdr:col>
      <xdr:colOff>757</xdr:colOff>
      <xdr:row>805</xdr:row>
      <xdr:rowOff>0</xdr:rowOff>
    </xdr:from>
    <xdr:to>
      <xdr:col>23</xdr:col>
      <xdr:colOff>0</xdr:colOff>
      <xdr:row>810</xdr:row>
      <xdr:rowOff>0</xdr:rowOff>
    </xdr:to>
    <xdr:sp macro="" textlink="">
      <xdr:nvSpPr>
        <xdr:cNvPr id="182" name="右中かっこ 181"/>
        <xdr:cNvSpPr/>
      </xdr:nvSpPr>
      <xdr:spPr>
        <a:xfrm>
          <a:off x="20793832" y="276034500"/>
          <a:ext cx="199268" cy="1714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0</xdr:colOff>
      <xdr:row>810</xdr:row>
      <xdr:rowOff>0</xdr:rowOff>
    </xdr:from>
    <xdr:to>
      <xdr:col>23</xdr:col>
      <xdr:colOff>0</xdr:colOff>
      <xdr:row>812</xdr:row>
      <xdr:rowOff>0</xdr:rowOff>
    </xdr:to>
    <xdr:sp macro="" textlink="">
      <xdr:nvSpPr>
        <xdr:cNvPr id="183" name="右中かっこ 182"/>
        <xdr:cNvSpPr/>
      </xdr:nvSpPr>
      <xdr:spPr>
        <a:xfrm>
          <a:off x="20793075" y="277749000"/>
          <a:ext cx="200025" cy="685800"/>
        </a:xfrm>
        <a:prstGeom prst="rightBrace">
          <a:avLst/>
        </a:prstGeom>
        <a:ln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197068</xdr:colOff>
      <xdr:row>806</xdr:row>
      <xdr:rowOff>0</xdr:rowOff>
    </xdr:from>
    <xdr:to>
      <xdr:col>31</xdr:col>
      <xdr:colOff>683171</xdr:colOff>
      <xdr:row>809</xdr:row>
      <xdr:rowOff>0</xdr:rowOff>
    </xdr:to>
    <xdr:sp macro="" textlink="">
      <xdr:nvSpPr>
        <xdr:cNvPr id="184" name="テキスト ボックス 183"/>
        <xdr:cNvSpPr txBox="1"/>
      </xdr:nvSpPr>
      <xdr:spPr>
        <a:xfrm>
          <a:off x="21190168" y="276377400"/>
          <a:ext cx="5486728" cy="1028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単価設定セル</a:t>
          </a:r>
          <a:endParaRPr kumimoji="1" lang="en-US" altLang="ja-JP" sz="1100" b="1">
            <a:solidFill>
              <a:srgbClr val="FF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・基本料金単価は契約電力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ヶ月あたりの単価です。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・「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-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」となっている箇所は入力不要です。</a:t>
          </a:r>
        </a:p>
      </xdr:txBody>
    </xdr:sp>
    <xdr:clientData/>
  </xdr:twoCellAnchor>
  <xdr:twoCellAnchor>
    <xdr:from>
      <xdr:col>23</xdr:col>
      <xdr:colOff>197068</xdr:colOff>
      <xdr:row>810</xdr:row>
      <xdr:rowOff>1</xdr:rowOff>
    </xdr:from>
    <xdr:to>
      <xdr:col>31</xdr:col>
      <xdr:colOff>683171</xdr:colOff>
      <xdr:row>812</xdr:row>
      <xdr:rowOff>0</xdr:rowOff>
    </xdr:to>
    <xdr:sp macro="" textlink="">
      <xdr:nvSpPr>
        <xdr:cNvPr id="185" name="テキスト ボックス 184"/>
        <xdr:cNvSpPr txBox="1"/>
      </xdr:nvSpPr>
      <xdr:spPr>
        <a:xfrm>
          <a:off x="21190168" y="277749001"/>
          <a:ext cx="5486728" cy="685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割引設定セル（設定する場合のみ）</a:t>
          </a:r>
          <a:endParaRPr kumimoji="1" lang="en-US" altLang="ja-JP" sz="1100" b="1">
            <a:solidFill>
              <a:srgbClr val="0070C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・設定しない場合はそのまま（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0.00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，単位も変更しない）としてください。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・独自に設定する場合は，計算式（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F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列）と単位（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U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列）も忘れずに変更してください。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24</xdr:col>
      <xdr:colOff>19050</xdr:colOff>
      <xdr:row>797</xdr:row>
      <xdr:rowOff>0</xdr:rowOff>
    </xdr:from>
    <xdr:to>
      <xdr:col>32</xdr:col>
      <xdr:colOff>19378</xdr:colOff>
      <xdr:row>805</xdr:row>
      <xdr:rowOff>0</xdr:rowOff>
    </xdr:to>
    <xdr:sp macro="" textlink="">
      <xdr:nvSpPr>
        <xdr:cNvPr id="186" name="テキスト ボックス 185"/>
        <xdr:cNvSpPr txBox="1"/>
      </xdr:nvSpPr>
      <xdr:spPr>
        <a:xfrm>
          <a:off x="21212175" y="273291300"/>
          <a:ext cx="5486728" cy="27432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rPr>
            <a:t>共通</a:t>
          </a:r>
          <a:endParaRPr kumimoji="1" lang="en-US" altLang="ja-JP" sz="1100" b="1">
            <a:solidFill>
              <a:sysClr val="windowText" lastClr="000000"/>
            </a:solidFill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・式や計算結果に誤りがないか等，提出前の検算をお願いいたします。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・設定する単価や率等は，小数点以下第</a:t>
          </a:r>
          <a:r>
            <a: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2</a:t>
          </a:r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位まで入力してください。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  <a:p>
          <a:r>
            <a:rPr kumimoji="1" lang="ja-JP" altLang="en-US" sz="1000">
              <a:latin typeface="HGPｺﾞｼｯｸM" panose="020B0600000000000000" pitchFamily="50" charset="-128"/>
              <a:ea typeface="HGPｺﾞｼｯｸM" panose="020B0600000000000000" pitchFamily="50" charset="-128"/>
            </a:rPr>
            <a:t>・全施設で同一単価を使用する必要はありません。</a:t>
          </a:r>
          <a:endParaRPr kumimoji="1" lang="en-US" altLang="ja-JP" sz="100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32"/>
  <sheetViews>
    <sheetView tabSelected="1" view="pageBreakPreview" zoomScale="60" zoomScaleNormal="70" zoomScalePageLayoutView="40" workbookViewId="0">
      <selection sqref="A1:F2"/>
    </sheetView>
  </sheetViews>
  <sheetFormatPr defaultRowHeight="27.6" customHeight="1" x14ac:dyDescent="0.4"/>
  <cols>
    <col min="1" max="1" width="4.625" style="8" customWidth="1"/>
    <col min="2" max="2" width="16.625" style="2" customWidth="1"/>
    <col min="3" max="3" width="8" style="2" bestFit="1" customWidth="1"/>
    <col min="4" max="4" width="4.625" style="8" customWidth="1"/>
    <col min="5" max="5" width="18.625" style="3" customWidth="1"/>
    <col min="6" max="6" width="15.375" style="2" bestFit="1" customWidth="1"/>
    <col min="7" max="18" width="14.625" style="2" customWidth="1"/>
    <col min="19" max="19" width="4.625" style="2" customWidth="1"/>
    <col min="20" max="20" width="11.625" style="2" customWidth="1"/>
    <col min="21" max="21" width="10.625" style="4" customWidth="1"/>
    <col min="22" max="24" width="2.625" style="2" customWidth="1"/>
    <col min="25" max="33" width="9" style="2" customWidth="1"/>
    <col min="34" max="16384" width="9" style="2"/>
  </cols>
  <sheetData>
    <row r="1" spans="1:21" ht="27.6" customHeight="1" x14ac:dyDescent="0.4">
      <c r="A1" s="217" t="s">
        <v>0</v>
      </c>
      <c r="B1" s="217"/>
      <c r="C1" s="217"/>
      <c r="D1" s="217"/>
      <c r="E1" s="217"/>
      <c r="F1" s="217"/>
      <c r="G1" s="1"/>
      <c r="H1" s="1"/>
      <c r="I1" s="1"/>
      <c r="J1" s="1"/>
      <c r="U1" s="3" t="s">
        <v>1</v>
      </c>
    </row>
    <row r="2" spans="1:21" ht="27.6" customHeight="1" x14ac:dyDescent="0.4">
      <c r="A2" s="217"/>
      <c r="B2" s="217"/>
      <c r="C2" s="217"/>
      <c r="D2" s="217"/>
      <c r="E2" s="217"/>
      <c r="F2" s="217"/>
      <c r="G2" s="3" t="s">
        <v>2</v>
      </c>
      <c r="H2" s="2" t="s">
        <v>3</v>
      </c>
      <c r="L2" s="3" t="s">
        <v>4</v>
      </c>
      <c r="M2" s="2" t="s">
        <v>5</v>
      </c>
    </row>
    <row r="3" spans="1:21" ht="27.6" customHeight="1" x14ac:dyDescent="0.4">
      <c r="A3" s="5"/>
      <c r="B3" s="5"/>
      <c r="C3" s="5"/>
      <c r="D3" s="5"/>
      <c r="E3" s="5"/>
      <c r="F3" s="5"/>
      <c r="G3" s="3"/>
      <c r="L3" s="3"/>
    </row>
    <row r="4" spans="1:21" ht="27.6" customHeight="1" x14ac:dyDescent="0.15">
      <c r="A4" s="6">
        <v>1</v>
      </c>
      <c r="B4" s="7" t="s">
        <v>6</v>
      </c>
      <c r="C4" s="7"/>
    </row>
    <row r="5" spans="1:21" ht="27.6" customHeight="1" x14ac:dyDescent="0.4">
      <c r="A5" s="2"/>
      <c r="B5" s="2" t="s">
        <v>7</v>
      </c>
      <c r="N5" s="3" t="s">
        <v>8</v>
      </c>
      <c r="O5" s="9">
        <v>125</v>
      </c>
      <c r="P5" s="2" t="s">
        <v>9</v>
      </c>
      <c r="Q5" s="3" t="s">
        <v>10</v>
      </c>
      <c r="R5" s="2">
        <v>200</v>
      </c>
      <c r="S5" s="2" t="s">
        <v>11</v>
      </c>
    </row>
    <row r="6" spans="1:21" ht="27.6" customHeight="1" x14ac:dyDescent="0.4">
      <c r="A6" s="192" t="s">
        <v>12</v>
      </c>
      <c r="B6" s="218"/>
      <c r="C6" s="218"/>
      <c r="D6" s="218"/>
      <c r="E6" s="219"/>
      <c r="F6" s="222" t="s">
        <v>13</v>
      </c>
      <c r="G6" s="224" t="s">
        <v>14</v>
      </c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6"/>
      <c r="S6" s="227" t="s">
        <v>15</v>
      </c>
      <c r="T6" s="228"/>
      <c r="U6" s="229"/>
    </row>
    <row r="7" spans="1:21" ht="27.6" customHeight="1" x14ac:dyDescent="0.4">
      <c r="A7" s="193"/>
      <c r="B7" s="220"/>
      <c r="C7" s="220"/>
      <c r="D7" s="220"/>
      <c r="E7" s="221"/>
      <c r="F7" s="223"/>
      <c r="G7" s="10" t="s">
        <v>16</v>
      </c>
      <c r="H7" s="11" t="s">
        <v>17</v>
      </c>
      <c r="I7" s="11" t="s">
        <v>18</v>
      </c>
      <c r="J7" s="11" t="s">
        <v>19</v>
      </c>
      <c r="K7" s="11" t="s">
        <v>20</v>
      </c>
      <c r="L7" s="12" t="s">
        <v>21</v>
      </c>
      <c r="M7" s="10" t="s">
        <v>22</v>
      </c>
      <c r="N7" s="11" t="s">
        <v>23</v>
      </c>
      <c r="O7" s="11" t="s">
        <v>24</v>
      </c>
      <c r="P7" s="11" t="s">
        <v>25</v>
      </c>
      <c r="Q7" s="11" t="s">
        <v>26</v>
      </c>
      <c r="R7" s="12" t="s">
        <v>27</v>
      </c>
      <c r="S7" s="230"/>
      <c r="T7" s="231"/>
      <c r="U7" s="232"/>
    </row>
    <row r="8" spans="1:21" ht="27.6" customHeight="1" x14ac:dyDescent="0.4">
      <c r="A8" s="13" t="s">
        <v>28</v>
      </c>
      <c r="B8" s="14" t="s">
        <v>29</v>
      </c>
      <c r="C8" s="14" t="s">
        <v>30</v>
      </c>
      <c r="D8" s="15"/>
      <c r="E8" s="15"/>
      <c r="F8" s="16"/>
      <c r="G8" s="17">
        <v>125</v>
      </c>
      <c r="H8" s="18">
        <v>125</v>
      </c>
      <c r="I8" s="18">
        <v>125</v>
      </c>
      <c r="J8" s="18">
        <v>125</v>
      </c>
      <c r="K8" s="18">
        <v>125</v>
      </c>
      <c r="L8" s="19">
        <v>125</v>
      </c>
      <c r="M8" s="20">
        <v>125</v>
      </c>
      <c r="N8" s="18">
        <v>125</v>
      </c>
      <c r="O8" s="18">
        <v>125</v>
      </c>
      <c r="P8" s="18">
        <v>125</v>
      </c>
      <c r="Q8" s="18">
        <v>125</v>
      </c>
      <c r="R8" s="19">
        <v>125</v>
      </c>
      <c r="S8" s="21" t="s">
        <v>31</v>
      </c>
      <c r="T8" s="22"/>
      <c r="U8" s="23"/>
    </row>
    <row r="9" spans="1:21" ht="27.6" customHeight="1" x14ac:dyDescent="0.4">
      <c r="A9" s="192" t="s">
        <v>32</v>
      </c>
      <c r="B9" s="211" t="s">
        <v>33</v>
      </c>
      <c r="C9" s="214" t="s">
        <v>34</v>
      </c>
      <c r="D9" s="24" t="s">
        <v>35</v>
      </c>
      <c r="E9" s="25" t="s">
        <v>36</v>
      </c>
      <c r="F9" s="26"/>
      <c r="G9" s="27">
        <v>0</v>
      </c>
      <c r="H9" s="28">
        <v>0</v>
      </c>
      <c r="I9" s="28">
        <v>0</v>
      </c>
      <c r="J9" s="28">
        <v>4600</v>
      </c>
      <c r="K9" s="28">
        <v>6500</v>
      </c>
      <c r="L9" s="29">
        <v>4900</v>
      </c>
      <c r="M9" s="27">
        <v>0</v>
      </c>
      <c r="N9" s="28">
        <v>0</v>
      </c>
      <c r="O9" s="28">
        <v>0</v>
      </c>
      <c r="P9" s="28">
        <v>0</v>
      </c>
      <c r="Q9" s="28">
        <v>0</v>
      </c>
      <c r="R9" s="29">
        <v>0</v>
      </c>
      <c r="S9" s="30" t="s">
        <v>31</v>
      </c>
      <c r="T9" s="31"/>
      <c r="U9" s="32"/>
    </row>
    <row r="10" spans="1:21" ht="27.6" customHeight="1" x14ac:dyDescent="0.4">
      <c r="A10" s="210"/>
      <c r="B10" s="212"/>
      <c r="C10" s="215"/>
      <c r="D10" s="33" t="s">
        <v>37</v>
      </c>
      <c r="E10" s="34" t="s">
        <v>38</v>
      </c>
      <c r="F10" s="35"/>
      <c r="G10" s="36">
        <v>0</v>
      </c>
      <c r="H10" s="37">
        <v>0</v>
      </c>
      <c r="I10" s="37">
        <v>0</v>
      </c>
      <c r="J10" s="37">
        <v>21000</v>
      </c>
      <c r="K10" s="37">
        <v>26200</v>
      </c>
      <c r="L10" s="38">
        <v>22600</v>
      </c>
      <c r="M10" s="36">
        <v>0</v>
      </c>
      <c r="N10" s="37">
        <v>0</v>
      </c>
      <c r="O10" s="37">
        <v>0</v>
      </c>
      <c r="P10" s="37">
        <v>0</v>
      </c>
      <c r="Q10" s="37">
        <v>0</v>
      </c>
      <c r="R10" s="38">
        <v>0</v>
      </c>
      <c r="S10" s="39" t="s">
        <v>31</v>
      </c>
      <c r="T10" s="40"/>
      <c r="U10" s="41"/>
    </row>
    <row r="11" spans="1:21" ht="27.6" customHeight="1" x14ac:dyDescent="0.4">
      <c r="A11" s="210"/>
      <c r="B11" s="212"/>
      <c r="C11" s="215"/>
      <c r="D11" s="33" t="s">
        <v>39</v>
      </c>
      <c r="E11" s="34" t="s">
        <v>40</v>
      </c>
      <c r="F11" s="35"/>
      <c r="G11" s="36">
        <v>23400</v>
      </c>
      <c r="H11" s="37">
        <v>18800</v>
      </c>
      <c r="I11" s="37">
        <v>25100</v>
      </c>
      <c r="J11" s="37">
        <v>0</v>
      </c>
      <c r="K11" s="37">
        <v>0</v>
      </c>
      <c r="L11" s="38">
        <v>0</v>
      </c>
      <c r="M11" s="36">
        <v>23000</v>
      </c>
      <c r="N11" s="37">
        <v>27300</v>
      </c>
      <c r="O11" s="37">
        <v>23200</v>
      </c>
      <c r="P11" s="37">
        <v>20100</v>
      </c>
      <c r="Q11" s="37">
        <v>26300</v>
      </c>
      <c r="R11" s="38">
        <v>22200</v>
      </c>
      <c r="S11" s="39" t="s">
        <v>31</v>
      </c>
      <c r="T11" s="40"/>
      <c r="U11" s="41"/>
    </row>
    <row r="12" spans="1:21" ht="27.6" customHeight="1" x14ac:dyDescent="0.4">
      <c r="A12" s="193"/>
      <c r="B12" s="213"/>
      <c r="C12" s="216"/>
      <c r="D12" s="42" t="s">
        <v>41</v>
      </c>
      <c r="E12" s="43" t="s">
        <v>42</v>
      </c>
      <c r="F12" s="44"/>
      <c r="G12" s="45">
        <v>21600</v>
      </c>
      <c r="H12" s="46">
        <v>28200</v>
      </c>
      <c r="I12" s="46">
        <v>19900</v>
      </c>
      <c r="J12" s="46">
        <v>17400</v>
      </c>
      <c r="K12" s="46">
        <v>36300</v>
      </c>
      <c r="L12" s="47">
        <v>23500</v>
      </c>
      <c r="M12" s="45">
        <v>31000</v>
      </c>
      <c r="N12" s="46">
        <v>23700</v>
      </c>
      <c r="O12" s="46">
        <v>18800</v>
      </c>
      <c r="P12" s="46">
        <v>27900</v>
      </c>
      <c r="Q12" s="46">
        <v>20700</v>
      </c>
      <c r="R12" s="47">
        <v>20800</v>
      </c>
      <c r="S12" s="48" t="s">
        <v>31</v>
      </c>
      <c r="T12" s="49"/>
      <c r="U12" s="50"/>
    </row>
    <row r="13" spans="1:21" ht="27.6" customHeight="1" thickBot="1" x14ac:dyDescent="0.45">
      <c r="A13" s="51" t="s">
        <v>43</v>
      </c>
      <c r="B13" s="52" t="s">
        <v>44</v>
      </c>
      <c r="C13" s="14"/>
      <c r="D13" s="15"/>
      <c r="E13" s="52"/>
      <c r="F13" s="16" t="s">
        <v>45</v>
      </c>
      <c r="G13" s="53">
        <v>0.92</v>
      </c>
      <c r="H13" s="54">
        <v>0.92</v>
      </c>
      <c r="I13" s="54">
        <v>0.93</v>
      </c>
      <c r="J13" s="54">
        <v>0.92</v>
      </c>
      <c r="K13" s="54">
        <v>0.91000000000000014</v>
      </c>
      <c r="L13" s="55">
        <v>0.91000000000000014</v>
      </c>
      <c r="M13" s="53">
        <v>0.92</v>
      </c>
      <c r="N13" s="54">
        <v>0.92</v>
      </c>
      <c r="O13" s="54">
        <v>0.91000000000000014</v>
      </c>
      <c r="P13" s="54">
        <v>0.92</v>
      </c>
      <c r="Q13" s="54">
        <v>0.92</v>
      </c>
      <c r="R13" s="55">
        <v>0.92</v>
      </c>
      <c r="S13" s="56" t="s">
        <v>31</v>
      </c>
      <c r="T13" s="57"/>
      <c r="U13" s="58"/>
    </row>
    <row r="14" spans="1:21" ht="27.6" customHeight="1" x14ac:dyDescent="0.4">
      <c r="A14" s="51" t="s">
        <v>46</v>
      </c>
      <c r="B14" s="14" t="s">
        <v>47</v>
      </c>
      <c r="C14" s="14" t="s">
        <v>48</v>
      </c>
      <c r="D14" s="59"/>
      <c r="E14" s="15"/>
      <c r="F14" s="60" t="s">
        <v>49</v>
      </c>
      <c r="G14" s="61">
        <f>G8*$T14*G13</f>
        <v>0</v>
      </c>
      <c r="H14" s="62">
        <f t="shared" ref="H14:R14" si="0">H8*$T14*H13</f>
        <v>0</v>
      </c>
      <c r="I14" s="62">
        <f t="shared" si="0"/>
        <v>0</v>
      </c>
      <c r="J14" s="62">
        <f t="shared" si="0"/>
        <v>0</v>
      </c>
      <c r="K14" s="62">
        <f t="shared" si="0"/>
        <v>0</v>
      </c>
      <c r="L14" s="63">
        <f t="shared" si="0"/>
        <v>0</v>
      </c>
      <c r="M14" s="61">
        <f t="shared" si="0"/>
        <v>0</v>
      </c>
      <c r="N14" s="62">
        <f t="shared" si="0"/>
        <v>0</v>
      </c>
      <c r="O14" s="62">
        <f t="shared" si="0"/>
        <v>0</v>
      </c>
      <c r="P14" s="62">
        <f t="shared" si="0"/>
        <v>0</v>
      </c>
      <c r="Q14" s="62">
        <f t="shared" si="0"/>
        <v>0</v>
      </c>
      <c r="R14" s="64">
        <f t="shared" si="0"/>
        <v>0</v>
      </c>
      <c r="S14" s="65" t="s">
        <v>50</v>
      </c>
      <c r="T14" s="66"/>
      <c r="U14" s="67" t="s">
        <v>51</v>
      </c>
    </row>
    <row r="15" spans="1:21" ht="27.6" customHeight="1" x14ac:dyDescent="0.4">
      <c r="A15" s="192" t="s">
        <v>52</v>
      </c>
      <c r="B15" s="211" t="s">
        <v>53</v>
      </c>
      <c r="C15" s="214" t="s">
        <v>48</v>
      </c>
      <c r="D15" s="24" t="s">
        <v>54</v>
      </c>
      <c r="E15" s="25" t="s">
        <v>36</v>
      </c>
      <c r="F15" s="26" t="s">
        <v>55</v>
      </c>
      <c r="G15" s="68">
        <f>G9*$T15</f>
        <v>0</v>
      </c>
      <c r="H15" s="69">
        <f t="shared" ref="H15:R15" si="1">H9*$T15</f>
        <v>0</v>
      </c>
      <c r="I15" s="69">
        <f t="shared" si="1"/>
        <v>0</v>
      </c>
      <c r="J15" s="69">
        <f t="shared" si="1"/>
        <v>0</v>
      </c>
      <c r="K15" s="69">
        <f t="shared" si="1"/>
        <v>0</v>
      </c>
      <c r="L15" s="70">
        <f t="shared" si="1"/>
        <v>0</v>
      </c>
      <c r="M15" s="71">
        <f t="shared" si="1"/>
        <v>0</v>
      </c>
      <c r="N15" s="69">
        <f t="shared" si="1"/>
        <v>0</v>
      </c>
      <c r="O15" s="69">
        <f t="shared" si="1"/>
        <v>0</v>
      </c>
      <c r="P15" s="69">
        <f t="shared" si="1"/>
        <v>0</v>
      </c>
      <c r="Q15" s="69">
        <f t="shared" si="1"/>
        <v>0</v>
      </c>
      <c r="R15" s="72">
        <f t="shared" si="1"/>
        <v>0</v>
      </c>
      <c r="S15" s="73" t="s">
        <v>56</v>
      </c>
      <c r="T15" s="74"/>
      <c r="U15" s="75" t="s">
        <v>57</v>
      </c>
    </row>
    <row r="16" spans="1:21" ht="27.6" customHeight="1" x14ac:dyDescent="0.4">
      <c r="A16" s="210"/>
      <c r="B16" s="212"/>
      <c r="C16" s="215"/>
      <c r="D16" s="33" t="s">
        <v>58</v>
      </c>
      <c r="E16" s="34" t="s">
        <v>38</v>
      </c>
      <c r="F16" s="35" t="s">
        <v>59</v>
      </c>
      <c r="G16" s="76">
        <f t="shared" ref="G16:R18" si="2">G10*$T16</f>
        <v>0</v>
      </c>
      <c r="H16" s="77">
        <f t="shared" si="2"/>
        <v>0</v>
      </c>
      <c r="I16" s="77">
        <f t="shared" si="2"/>
        <v>0</v>
      </c>
      <c r="J16" s="77">
        <f t="shared" si="2"/>
        <v>0</v>
      </c>
      <c r="K16" s="77">
        <f t="shared" si="2"/>
        <v>0</v>
      </c>
      <c r="L16" s="78">
        <f t="shared" si="2"/>
        <v>0</v>
      </c>
      <c r="M16" s="79">
        <f t="shared" si="2"/>
        <v>0</v>
      </c>
      <c r="N16" s="77">
        <f t="shared" si="2"/>
        <v>0</v>
      </c>
      <c r="O16" s="77">
        <f t="shared" si="2"/>
        <v>0</v>
      </c>
      <c r="P16" s="77">
        <f t="shared" si="2"/>
        <v>0</v>
      </c>
      <c r="Q16" s="77">
        <f t="shared" si="2"/>
        <v>0</v>
      </c>
      <c r="R16" s="80">
        <f t="shared" si="2"/>
        <v>0</v>
      </c>
      <c r="S16" s="81" t="s">
        <v>60</v>
      </c>
      <c r="T16" s="82"/>
      <c r="U16" s="83" t="s">
        <v>57</v>
      </c>
    </row>
    <row r="17" spans="1:21" ht="27.6" customHeight="1" x14ac:dyDescent="0.4">
      <c r="A17" s="210"/>
      <c r="B17" s="212"/>
      <c r="C17" s="215"/>
      <c r="D17" s="33" t="s">
        <v>61</v>
      </c>
      <c r="E17" s="34" t="s">
        <v>40</v>
      </c>
      <c r="F17" s="35" t="s">
        <v>62</v>
      </c>
      <c r="G17" s="76">
        <f t="shared" si="2"/>
        <v>0</v>
      </c>
      <c r="H17" s="77">
        <f t="shared" si="2"/>
        <v>0</v>
      </c>
      <c r="I17" s="77">
        <f t="shared" si="2"/>
        <v>0</v>
      </c>
      <c r="J17" s="77">
        <f t="shared" si="2"/>
        <v>0</v>
      </c>
      <c r="K17" s="77">
        <f t="shared" si="2"/>
        <v>0</v>
      </c>
      <c r="L17" s="78">
        <f t="shared" si="2"/>
        <v>0</v>
      </c>
      <c r="M17" s="79">
        <f t="shared" si="2"/>
        <v>0</v>
      </c>
      <c r="N17" s="77">
        <f t="shared" si="2"/>
        <v>0</v>
      </c>
      <c r="O17" s="77">
        <f t="shared" si="2"/>
        <v>0</v>
      </c>
      <c r="P17" s="77">
        <f t="shared" si="2"/>
        <v>0</v>
      </c>
      <c r="Q17" s="77">
        <f t="shared" si="2"/>
        <v>0</v>
      </c>
      <c r="R17" s="80">
        <f t="shared" si="2"/>
        <v>0</v>
      </c>
      <c r="S17" s="81" t="s">
        <v>63</v>
      </c>
      <c r="T17" s="82"/>
      <c r="U17" s="83" t="s">
        <v>57</v>
      </c>
    </row>
    <row r="18" spans="1:21" ht="27.6" customHeight="1" thickBot="1" x14ac:dyDescent="0.45">
      <c r="A18" s="193"/>
      <c r="B18" s="213"/>
      <c r="C18" s="216"/>
      <c r="D18" s="42" t="s">
        <v>64</v>
      </c>
      <c r="E18" s="43" t="s">
        <v>42</v>
      </c>
      <c r="F18" s="84" t="s">
        <v>65</v>
      </c>
      <c r="G18" s="85">
        <f t="shared" si="2"/>
        <v>0</v>
      </c>
      <c r="H18" s="86">
        <f t="shared" si="2"/>
        <v>0</v>
      </c>
      <c r="I18" s="86">
        <f t="shared" si="2"/>
        <v>0</v>
      </c>
      <c r="J18" s="86">
        <f t="shared" si="2"/>
        <v>0</v>
      </c>
      <c r="K18" s="86">
        <f t="shared" si="2"/>
        <v>0</v>
      </c>
      <c r="L18" s="87">
        <f t="shared" si="2"/>
        <v>0</v>
      </c>
      <c r="M18" s="88">
        <f t="shared" si="2"/>
        <v>0</v>
      </c>
      <c r="N18" s="86">
        <f t="shared" si="2"/>
        <v>0</v>
      </c>
      <c r="O18" s="86">
        <f t="shared" si="2"/>
        <v>0</v>
      </c>
      <c r="P18" s="86">
        <f t="shared" si="2"/>
        <v>0</v>
      </c>
      <c r="Q18" s="86">
        <f t="shared" si="2"/>
        <v>0</v>
      </c>
      <c r="R18" s="89">
        <f t="shared" si="2"/>
        <v>0</v>
      </c>
      <c r="S18" s="90" t="s">
        <v>66</v>
      </c>
      <c r="T18" s="91"/>
      <c r="U18" s="92" t="s">
        <v>57</v>
      </c>
    </row>
    <row r="19" spans="1:21" ht="27.6" customHeight="1" x14ac:dyDescent="0.4">
      <c r="A19" s="192" t="s">
        <v>67</v>
      </c>
      <c r="B19" s="211" t="s">
        <v>68</v>
      </c>
      <c r="C19" s="214" t="s">
        <v>48</v>
      </c>
      <c r="D19" s="93" t="s">
        <v>69</v>
      </c>
      <c r="E19" s="94" t="s">
        <v>70</v>
      </c>
      <c r="F19" s="95" t="s">
        <v>71</v>
      </c>
      <c r="G19" s="96">
        <f>ROUNDDOWN(G8*T19,2)</f>
        <v>0</v>
      </c>
      <c r="H19" s="97">
        <f>ROUNDDOWN(H8*T19,2)</f>
        <v>0</v>
      </c>
      <c r="I19" s="97">
        <f>ROUNDDOWN(I8*T19,2)</f>
        <v>0</v>
      </c>
      <c r="J19" s="97">
        <f>ROUNDDOWN(J8*T19,2)</f>
        <v>0</v>
      </c>
      <c r="K19" s="97">
        <f>ROUNDDOWN(K8*T19,2)</f>
        <v>0</v>
      </c>
      <c r="L19" s="98">
        <f>ROUNDDOWN(L8*T19,2)</f>
        <v>0</v>
      </c>
      <c r="M19" s="99">
        <f>ROUNDDOWN(M8*T19,2)</f>
        <v>0</v>
      </c>
      <c r="N19" s="97">
        <f>ROUNDDOWN(N8*T19,2)</f>
        <v>0</v>
      </c>
      <c r="O19" s="97">
        <f>ROUNDDOWN(O8*T19,2)</f>
        <v>0</v>
      </c>
      <c r="P19" s="97">
        <f>ROUNDDOWN(P8*T19,2)</f>
        <v>0</v>
      </c>
      <c r="Q19" s="97">
        <f>ROUNDDOWN(Q8*T19,2)</f>
        <v>0</v>
      </c>
      <c r="R19" s="100">
        <f>ROUNDDOWN(R8*T19,2)</f>
        <v>0</v>
      </c>
      <c r="S19" s="101" t="s">
        <v>72</v>
      </c>
      <c r="T19" s="102">
        <v>0</v>
      </c>
      <c r="U19" s="103" t="s">
        <v>73</v>
      </c>
    </row>
    <row r="20" spans="1:21" ht="27.6" customHeight="1" thickBot="1" x14ac:dyDescent="0.45">
      <c r="A20" s="193"/>
      <c r="B20" s="213"/>
      <c r="C20" s="216"/>
      <c r="D20" s="104" t="s">
        <v>74</v>
      </c>
      <c r="E20" s="105" t="s">
        <v>75</v>
      </c>
      <c r="F20" s="106" t="s">
        <v>76</v>
      </c>
      <c r="G20" s="107">
        <f>ROUNDDOWN(SUM(G15:G18)*T20%,2)</f>
        <v>0</v>
      </c>
      <c r="H20" s="108">
        <f>ROUNDDOWN(SUM(H15:H18)*T20%,2)</f>
        <v>0</v>
      </c>
      <c r="I20" s="108">
        <f>ROUNDDOWN(SUM(I15:I18)*T20%,2)</f>
        <v>0</v>
      </c>
      <c r="J20" s="108">
        <f>ROUNDDOWN(SUM(J15:J18)*T20%,2)</f>
        <v>0</v>
      </c>
      <c r="K20" s="108">
        <f>ROUNDDOWN(SUM(K15:K18)*T20%,2)</f>
        <v>0</v>
      </c>
      <c r="L20" s="109">
        <f>ROUNDDOWN(SUM(L15:L18)*T20%,2)</f>
        <v>0</v>
      </c>
      <c r="M20" s="110">
        <f>ROUNDDOWN(SUM(M15:M18)*T20%,2)</f>
        <v>0</v>
      </c>
      <c r="N20" s="108">
        <f>ROUNDDOWN(SUM(N15:N18)*T20%,2)</f>
        <v>0</v>
      </c>
      <c r="O20" s="108">
        <f>ROUNDDOWN(SUM(O15:O18)*T20%,2)</f>
        <v>0</v>
      </c>
      <c r="P20" s="108">
        <f>ROUNDDOWN(SUM(P15:P18)*T20%,2)</f>
        <v>0</v>
      </c>
      <c r="Q20" s="108">
        <f>ROUNDDOWN(SUM(Q15:Q18)*T20%,2)</f>
        <v>0</v>
      </c>
      <c r="R20" s="111">
        <f>ROUNDDOWN(SUM(R15:R18)*T20%,2)</f>
        <v>0</v>
      </c>
      <c r="S20" s="112" t="s">
        <v>77</v>
      </c>
      <c r="T20" s="113">
        <v>0</v>
      </c>
      <c r="U20" s="114" t="s">
        <v>78</v>
      </c>
    </row>
    <row r="21" spans="1:21" ht="27.6" customHeight="1" x14ac:dyDescent="0.4">
      <c r="A21" s="192" t="s">
        <v>79</v>
      </c>
      <c r="B21" s="194" t="s">
        <v>80</v>
      </c>
      <c r="C21" s="196" t="s">
        <v>48</v>
      </c>
      <c r="D21" s="93"/>
      <c r="E21" s="115" t="s">
        <v>81</v>
      </c>
      <c r="F21" s="116" t="s">
        <v>82</v>
      </c>
      <c r="G21" s="117">
        <f>ROUNDDOWN(G14+SUM(G15:G18)-SUM(G19:G20),0)</f>
        <v>0</v>
      </c>
      <c r="H21" s="118">
        <f t="shared" ref="H21:R21" si="3">ROUNDDOWN(H14+SUM(H15:H18)-SUM(H19:H20),0)</f>
        <v>0</v>
      </c>
      <c r="I21" s="118">
        <f t="shared" si="3"/>
        <v>0</v>
      </c>
      <c r="J21" s="118">
        <f t="shared" si="3"/>
        <v>0</v>
      </c>
      <c r="K21" s="118">
        <f t="shared" si="3"/>
        <v>0</v>
      </c>
      <c r="L21" s="119">
        <f t="shared" si="3"/>
        <v>0</v>
      </c>
      <c r="M21" s="117">
        <f t="shared" si="3"/>
        <v>0</v>
      </c>
      <c r="N21" s="118">
        <f t="shared" si="3"/>
        <v>0</v>
      </c>
      <c r="O21" s="118">
        <f t="shared" si="3"/>
        <v>0</v>
      </c>
      <c r="P21" s="118">
        <f t="shared" si="3"/>
        <v>0</v>
      </c>
      <c r="Q21" s="118">
        <f t="shared" si="3"/>
        <v>0</v>
      </c>
      <c r="R21" s="119">
        <f t="shared" si="3"/>
        <v>0</v>
      </c>
      <c r="S21" s="120" t="s">
        <v>83</v>
      </c>
      <c r="T21" s="121"/>
      <c r="U21" s="122"/>
    </row>
    <row r="22" spans="1:21" ht="27.6" customHeight="1" x14ac:dyDescent="0.4">
      <c r="A22" s="193"/>
      <c r="B22" s="195"/>
      <c r="C22" s="197"/>
      <c r="D22" s="104"/>
      <c r="E22" s="123" t="s">
        <v>84</v>
      </c>
      <c r="F22" s="124"/>
      <c r="G22" s="125"/>
      <c r="H22" s="126"/>
      <c r="I22" s="126"/>
      <c r="J22" s="126"/>
      <c r="K22" s="126" t="s">
        <v>85</v>
      </c>
      <c r="L22" s="127">
        <f>SUM(G21:L21)</f>
        <v>0</v>
      </c>
      <c r="M22" s="125"/>
      <c r="N22" s="126"/>
      <c r="O22" s="126"/>
      <c r="P22" s="126"/>
      <c r="Q22" s="126" t="s">
        <v>86</v>
      </c>
      <c r="R22" s="127">
        <f>SUM(M21:R21)</f>
        <v>0</v>
      </c>
      <c r="S22" s="128"/>
      <c r="T22" s="129"/>
      <c r="U22" s="130"/>
    </row>
    <row r="23" spans="1:21" ht="27.6" customHeight="1" x14ac:dyDescent="0.4">
      <c r="A23" s="131" t="s">
        <v>87</v>
      </c>
      <c r="B23" s="132" t="s">
        <v>88</v>
      </c>
      <c r="C23" s="132" t="s">
        <v>48</v>
      </c>
      <c r="D23" s="132"/>
      <c r="E23" s="132"/>
      <c r="F23" s="133" t="s">
        <v>89</v>
      </c>
      <c r="G23" s="134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6">
        <f>SUM(L22,R22)*2+L22</f>
        <v>0</v>
      </c>
      <c r="S23" s="137"/>
      <c r="T23" s="138"/>
      <c r="U23" s="139"/>
    </row>
    <row r="24" spans="1:21" ht="27.6" customHeight="1" x14ac:dyDescent="0.4">
      <c r="A24" s="140"/>
      <c r="B24" s="141"/>
      <c r="C24" s="141"/>
      <c r="D24" s="141"/>
      <c r="E24" s="141"/>
      <c r="F24" s="142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4"/>
      <c r="S24" s="145"/>
      <c r="T24" s="146"/>
      <c r="U24" s="147"/>
    </row>
    <row r="25" spans="1:21" ht="27.6" customHeight="1" x14ac:dyDescent="0.15">
      <c r="A25" s="6">
        <v>2</v>
      </c>
      <c r="B25" s="7" t="s">
        <v>90</v>
      </c>
      <c r="C25" s="7"/>
    </row>
    <row r="26" spans="1:21" ht="27.6" customHeight="1" x14ac:dyDescent="0.4">
      <c r="A26" s="2"/>
      <c r="B26" s="2" t="s">
        <v>91</v>
      </c>
      <c r="N26" s="3" t="s">
        <v>8</v>
      </c>
      <c r="O26" s="9">
        <v>99</v>
      </c>
      <c r="P26" s="2" t="s">
        <v>9</v>
      </c>
      <c r="Q26" s="3" t="s">
        <v>10</v>
      </c>
      <c r="R26" s="2">
        <v>200</v>
      </c>
      <c r="S26" s="2" t="s">
        <v>92</v>
      </c>
    </row>
    <row r="27" spans="1:21" ht="27.6" customHeight="1" x14ac:dyDescent="0.4">
      <c r="A27" s="192" t="s">
        <v>12</v>
      </c>
      <c r="B27" s="218"/>
      <c r="C27" s="218"/>
      <c r="D27" s="218"/>
      <c r="E27" s="219"/>
      <c r="F27" s="222" t="s">
        <v>13</v>
      </c>
      <c r="G27" s="224" t="s">
        <v>14</v>
      </c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6"/>
      <c r="S27" s="227" t="s">
        <v>15</v>
      </c>
      <c r="T27" s="228"/>
      <c r="U27" s="229"/>
    </row>
    <row r="28" spans="1:21" ht="27.6" customHeight="1" x14ac:dyDescent="0.4">
      <c r="A28" s="193"/>
      <c r="B28" s="220"/>
      <c r="C28" s="220"/>
      <c r="D28" s="220"/>
      <c r="E28" s="221"/>
      <c r="F28" s="223"/>
      <c r="G28" s="10" t="s">
        <v>16</v>
      </c>
      <c r="H28" s="11" t="s">
        <v>17</v>
      </c>
      <c r="I28" s="11" t="s">
        <v>18</v>
      </c>
      <c r="J28" s="11" t="s">
        <v>19</v>
      </c>
      <c r="K28" s="11" t="s">
        <v>20</v>
      </c>
      <c r="L28" s="12" t="s">
        <v>21</v>
      </c>
      <c r="M28" s="10" t="s">
        <v>22</v>
      </c>
      <c r="N28" s="11" t="s">
        <v>23</v>
      </c>
      <c r="O28" s="11" t="s">
        <v>24</v>
      </c>
      <c r="P28" s="11" t="s">
        <v>25</v>
      </c>
      <c r="Q28" s="11" t="s">
        <v>26</v>
      </c>
      <c r="R28" s="12" t="s">
        <v>27</v>
      </c>
      <c r="S28" s="230"/>
      <c r="T28" s="231"/>
      <c r="U28" s="232"/>
    </row>
    <row r="29" spans="1:21" ht="27.6" customHeight="1" x14ac:dyDescent="0.4">
      <c r="A29" s="13" t="s">
        <v>28</v>
      </c>
      <c r="B29" s="14" t="s">
        <v>29</v>
      </c>
      <c r="C29" s="14" t="s">
        <v>30</v>
      </c>
      <c r="D29" s="15"/>
      <c r="E29" s="15"/>
      <c r="F29" s="16"/>
      <c r="G29" s="17">
        <v>99</v>
      </c>
      <c r="H29" s="18">
        <v>99</v>
      </c>
      <c r="I29" s="18">
        <v>99</v>
      </c>
      <c r="J29" s="18">
        <v>99</v>
      </c>
      <c r="K29" s="18">
        <v>99</v>
      </c>
      <c r="L29" s="19">
        <v>99</v>
      </c>
      <c r="M29" s="20">
        <v>99</v>
      </c>
      <c r="N29" s="18">
        <v>99</v>
      </c>
      <c r="O29" s="18">
        <v>99</v>
      </c>
      <c r="P29" s="18">
        <v>99</v>
      </c>
      <c r="Q29" s="18">
        <v>99</v>
      </c>
      <c r="R29" s="19">
        <v>99</v>
      </c>
      <c r="S29" s="21" t="s">
        <v>31</v>
      </c>
      <c r="T29" s="22"/>
      <c r="U29" s="23"/>
    </row>
    <row r="30" spans="1:21" ht="27.6" customHeight="1" x14ac:dyDescent="0.4">
      <c r="A30" s="192" t="s">
        <v>32</v>
      </c>
      <c r="B30" s="211" t="s">
        <v>33</v>
      </c>
      <c r="C30" s="214" t="s">
        <v>34</v>
      </c>
      <c r="D30" s="148" t="s">
        <v>35</v>
      </c>
      <c r="E30" s="149" t="s">
        <v>36</v>
      </c>
      <c r="F30" s="150"/>
      <c r="G30" s="151"/>
      <c r="H30" s="152"/>
      <c r="I30" s="152"/>
      <c r="J30" s="152"/>
      <c r="K30" s="152"/>
      <c r="L30" s="153"/>
      <c r="M30" s="151"/>
      <c r="N30" s="152"/>
      <c r="O30" s="152"/>
      <c r="P30" s="152"/>
      <c r="Q30" s="152"/>
      <c r="R30" s="153"/>
      <c r="S30" s="154"/>
      <c r="T30" s="155"/>
      <c r="U30" s="156"/>
    </row>
    <row r="31" spans="1:21" ht="27.6" customHeight="1" x14ac:dyDescent="0.4">
      <c r="A31" s="210"/>
      <c r="B31" s="212"/>
      <c r="C31" s="215"/>
      <c r="D31" s="33" t="s">
        <v>37</v>
      </c>
      <c r="E31" s="34" t="s">
        <v>38</v>
      </c>
      <c r="F31" s="35"/>
      <c r="G31" s="36">
        <v>0</v>
      </c>
      <c r="H31" s="37">
        <v>0</v>
      </c>
      <c r="I31" s="37">
        <v>0</v>
      </c>
      <c r="J31" s="37">
        <v>25000</v>
      </c>
      <c r="K31" s="37">
        <v>33000</v>
      </c>
      <c r="L31" s="38">
        <v>23000</v>
      </c>
      <c r="M31" s="36">
        <v>0</v>
      </c>
      <c r="N31" s="37">
        <v>0</v>
      </c>
      <c r="O31" s="37">
        <v>0</v>
      </c>
      <c r="P31" s="37">
        <v>0</v>
      </c>
      <c r="Q31" s="37">
        <v>0</v>
      </c>
      <c r="R31" s="38">
        <v>0</v>
      </c>
      <c r="S31" s="39" t="s">
        <v>31</v>
      </c>
      <c r="T31" s="40"/>
      <c r="U31" s="41"/>
    </row>
    <row r="32" spans="1:21" ht="27.6" customHeight="1" x14ac:dyDescent="0.4">
      <c r="A32" s="210"/>
      <c r="B32" s="212"/>
      <c r="C32" s="215"/>
      <c r="D32" s="33" t="s">
        <v>39</v>
      </c>
      <c r="E32" s="34" t="s">
        <v>40</v>
      </c>
      <c r="F32" s="35"/>
      <c r="G32" s="36">
        <v>22000</v>
      </c>
      <c r="H32" s="37">
        <v>22000</v>
      </c>
      <c r="I32" s="37">
        <v>22000</v>
      </c>
      <c r="J32" s="37">
        <v>0</v>
      </c>
      <c r="K32" s="37">
        <v>0</v>
      </c>
      <c r="L32" s="38">
        <v>0</v>
      </c>
      <c r="M32" s="36">
        <v>24000</v>
      </c>
      <c r="N32" s="37">
        <v>21000</v>
      </c>
      <c r="O32" s="37">
        <v>18000</v>
      </c>
      <c r="P32" s="37">
        <v>20000</v>
      </c>
      <c r="Q32" s="37">
        <v>20000</v>
      </c>
      <c r="R32" s="38">
        <v>19000</v>
      </c>
      <c r="S32" s="39" t="s">
        <v>31</v>
      </c>
      <c r="T32" s="40"/>
      <c r="U32" s="41"/>
    </row>
    <row r="33" spans="1:21" ht="27.6" customHeight="1" x14ac:dyDescent="0.4">
      <c r="A33" s="193"/>
      <c r="B33" s="213"/>
      <c r="C33" s="216"/>
      <c r="D33" s="157" t="s">
        <v>41</v>
      </c>
      <c r="E33" s="158" t="s">
        <v>42</v>
      </c>
      <c r="F33" s="159"/>
      <c r="G33" s="160"/>
      <c r="H33" s="161"/>
      <c r="I33" s="161"/>
      <c r="J33" s="161"/>
      <c r="K33" s="161"/>
      <c r="L33" s="162"/>
      <c r="M33" s="160"/>
      <c r="N33" s="161"/>
      <c r="O33" s="161"/>
      <c r="P33" s="161"/>
      <c r="Q33" s="161"/>
      <c r="R33" s="162"/>
      <c r="S33" s="163"/>
      <c r="T33" s="164"/>
      <c r="U33" s="165"/>
    </row>
    <row r="34" spans="1:21" ht="27.6" customHeight="1" thickBot="1" x14ac:dyDescent="0.45">
      <c r="A34" s="51" t="s">
        <v>43</v>
      </c>
      <c r="B34" s="52" t="s">
        <v>93</v>
      </c>
      <c r="C34" s="14"/>
      <c r="D34" s="15"/>
      <c r="E34" s="52"/>
      <c r="F34" s="16" t="s">
        <v>45</v>
      </c>
      <c r="G34" s="53">
        <v>0.90000000000000013</v>
      </c>
      <c r="H34" s="54">
        <v>0.89000000000000012</v>
      </c>
      <c r="I34" s="54">
        <v>0.89000000000000012</v>
      </c>
      <c r="J34" s="54">
        <v>0.91000000000000014</v>
      </c>
      <c r="K34" s="54">
        <v>0.93</v>
      </c>
      <c r="L34" s="55">
        <v>0.91000000000000014</v>
      </c>
      <c r="M34" s="53">
        <v>0.92</v>
      </c>
      <c r="N34" s="54">
        <v>0.89000000000000012</v>
      </c>
      <c r="O34" s="54">
        <v>0.89000000000000012</v>
      </c>
      <c r="P34" s="54">
        <v>0.89000000000000012</v>
      </c>
      <c r="Q34" s="54">
        <v>0.89000000000000012</v>
      </c>
      <c r="R34" s="55">
        <v>0.89000000000000012</v>
      </c>
      <c r="S34" s="56" t="s">
        <v>31</v>
      </c>
      <c r="T34" s="57"/>
      <c r="U34" s="58"/>
    </row>
    <row r="35" spans="1:21" ht="27.6" customHeight="1" x14ac:dyDescent="0.4">
      <c r="A35" s="51" t="s">
        <v>46</v>
      </c>
      <c r="B35" s="14" t="s">
        <v>47</v>
      </c>
      <c r="C35" s="14" t="s">
        <v>48</v>
      </c>
      <c r="D35" s="59"/>
      <c r="E35" s="15"/>
      <c r="F35" s="60" t="s">
        <v>49</v>
      </c>
      <c r="G35" s="61">
        <f>G29*$T35*G34</f>
        <v>0</v>
      </c>
      <c r="H35" s="62">
        <f t="shared" ref="H35:R35" si="4">H29*$T35*H34</f>
        <v>0</v>
      </c>
      <c r="I35" s="62">
        <f t="shared" si="4"/>
        <v>0</v>
      </c>
      <c r="J35" s="62">
        <f t="shared" si="4"/>
        <v>0</v>
      </c>
      <c r="K35" s="62">
        <f t="shared" si="4"/>
        <v>0</v>
      </c>
      <c r="L35" s="63">
        <f t="shared" si="4"/>
        <v>0</v>
      </c>
      <c r="M35" s="61">
        <f t="shared" si="4"/>
        <v>0</v>
      </c>
      <c r="N35" s="62">
        <f t="shared" si="4"/>
        <v>0</v>
      </c>
      <c r="O35" s="62">
        <f t="shared" si="4"/>
        <v>0</v>
      </c>
      <c r="P35" s="62">
        <f t="shared" si="4"/>
        <v>0</v>
      </c>
      <c r="Q35" s="62">
        <f t="shared" si="4"/>
        <v>0</v>
      </c>
      <c r="R35" s="64">
        <f t="shared" si="4"/>
        <v>0</v>
      </c>
      <c r="S35" s="65" t="s">
        <v>50</v>
      </c>
      <c r="T35" s="66"/>
      <c r="U35" s="67" t="s">
        <v>51</v>
      </c>
    </row>
    <row r="36" spans="1:21" ht="27.6" customHeight="1" x14ac:dyDescent="0.4">
      <c r="A36" s="192" t="s">
        <v>52</v>
      </c>
      <c r="B36" s="211" t="s">
        <v>53</v>
      </c>
      <c r="C36" s="214" t="s">
        <v>48</v>
      </c>
      <c r="D36" s="148" t="s">
        <v>54</v>
      </c>
      <c r="E36" s="149" t="s">
        <v>36</v>
      </c>
      <c r="F36" s="150" t="s">
        <v>55</v>
      </c>
      <c r="G36" s="166"/>
      <c r="H36" s="167"/>
      <c r="I36" s="167"/>
      <c r="J36" s="167"/>
      <c r="K36" s="167"/>
      <c r="L36" s="168"/>
      <c r="M36" s="166"/>
      <c r="N36" s="167"/>
      <c r="O36" s="167"/>
      <c r="P36" s="167"/>
      <c r="Q36" s="167"/>
      <c r="R36" s="169"/>
      <c r="S36" s="170" t="s">
        <v>56</v>
      </c>
      <c r="T36" s="171" t="s">
        <v>94</v>
      </c>
      <c r="U36" s="172" t="s">
        <v>57</v>
      </c>
    </row>
    <row r="37" spans="1:21" ht="27.6" customHeight="1" x14ac:dyDescent="0.4">
      <c r="A37" s="210"/>
      <c r="B37" s="212"/>
      <c r="C37" s="215"/>
      <c r="D37" s="33" t="s">
        <v>58</v>
      </c>
      <c r="E37" s="34" t="s">
        <v>38</v>
      </c>
      <c r="F37" s="35" t="s">
        <v>59</v>
      </c>
      <c r="G37" s="76">
        <f t="shared" ref="G37:R38" si="5">G31*$T37</f>
        <v>0</v>
      </c>
      <c r="H37" s="77">
        <f t="shared" si="5"/>
        <v>0</v>
      </c>
      <c r="I37" s="77">
        <f t="shared" si="5"/>
        <v>0</v>
      </c>
      <c r="J37" s="77">
        <f t="shared" si="5"/>
        <v>0</v>
      </c>
      <c r="K37" s="77">
        <f t="shared" si="5"/>
        <v>0</v>
      </c>
      <c r="L37" s="78">
        <f t="shared" si="5"/>
        <v>0</v>
      </c>
      <c r="M37" s="79">
        <f t="shared" si="5"/>
        <v>0</v>
      </c>
      <c r="N37" s="77">
        <f t="shared" si="5"/>
        <v>0</v>
      </c>
      <c r="O37" s="77">
        <f t="shared" si="5"/>
        <v>0</v>
      </c>
      <c r="P37" s="77">
        <f t="shared" si="5"/>
        <v>0</v>
      </c>
      <c r="Q37" s="77">
        <f t="shared" si="5"/>
        <v>0</v>
      </c>
      <c r="R37" s="80">
        <f t="shared" si="5"/>
        <v>0</v>
      </c>
      <c r="S37" s="81" t="s">
        <v>60</v>
      </c>
      <c r="T37" s="82"/>
      <c r="U37" s="83" t="s">
        <v>57</v>
      </c>
    </row>
    <row r="38" spans="1:21" ht="27.6" customHeight="1" x14ac:dyDescent="0.4">
      <c r="A38" s="210"/>
      <c r="B38" s="212"/>
      <c r="C38" s="215"/>
      <c r="D38" s="33" t="s">
        <v>61</v>
      </c>
      <c r="E38" s="34" t="s">
        <v>40</v>
      </c>
      <c r="F38" s="35" t="s">
        <v>62</v>
      </c>
      <c r="G38" s="76">
        <f t="shared" si="5"/>
        <v>0</v>
      </c>
      <c r="H38" s="77">
        <f t="shared" si="5"/>
        <v>0</v>
      </c>
      <c r="I38" s="77">
        <f t="shared" si="5"/>
        <v>0</v>
      </c>
      <c r="J38" s="77">
        <f t="shared" si="5"/>
        <v>0</v>
      </c>
      <c r="K38" s="77">
        <f t="shared" si="5"/>
        <v>0</v>
      </c>
      <c r="L38" s="78">
        <f t="shared" si="5"/>
        <v>0</v>
      </c>
      <c r="M38" s="79">
        <f t="shared" si="5"/>
        <v>0</v>
      </c>
      <c r="N38" s="77">
        <f t="shared" si="5"/>
        <v>0</v>
      </c>
      <c r="O38" s="77">
        <f t="shared" si="5"/>
        <v>0</v>
      </c>
      <c r="P38" s="77">
        <f t="shared" si="5"/>
        <v>0</v>
      </c>
      <c r="Q38" s="77">
        <f t="shared" si="5"/>
        <v>0</v>
      </c>
      <c r="R38" s="80">
        <f t="shared" si="5"/>
        <v>0</v>
      </c>
      <c r="S38" s="81" t="s">
        <v>63</v>
      </c>
      <c r="T38" s="82"/>
      <c r="U38" s="83" t="s">
        <v>57</v>
      </c>
    </row>
    <row r="39" spans="1:21" ht="27.6" customHeight="1" thickBot="1" x14ac:dyDescent="0.45">
      <c r="A39" s="193"/>
      <c r="B39" s="213"/>
      <c r="C39" s="216"/>
      <c r="D39" s="157" t="s">
        <v>64</v>
      </c>
      <c r="E39" s="158" t="s">
        <v>42</v>
      </c>
      <c r="F39" s="173" t="s">
        <v>65</v>
      </c>
      <c r="G39" s="174"/>
      <c r="H39" s="175"/>
      <c r="I39" s="175"/>
      <c r="J39" s="175"/>
      <c r="K39" s="175"/>
      <c r="L39" s="176"/>
      <c r="M39" s="174"/>
      <c r="N39" s="175"/>
      <c r="O39" s="175"/>
      <c r="P39" s="175"/>
      <c r="Q39" s="175"/>
      <c r="R39" s="177"/>
      <c r="S39" s="178" t="s">
        <v>66</v>
      </c>
      <c r="T39" s="179" t="s">
        <v>94</v>
      </c>
      <c r="U39" s="180" t="s">
        <v>57</v>
      </c>
    </row>
    <row r="40" spans="1:21" ht="27.6" customHeight="1" x14ac:dyDescent="0.4">
      <c r="A40" s="192" t="s">
        <v>67</v>
      </c>
      <c r="B40" s="211" t="s">
        <v>68</v>
      </c>
      <c r="C40" s="214" t="s">
        <v>48</v>
      </c>
      <c r="D40" s="93" t="s">
        <v>69</v>
      </c>
      <c r="E40" s="94" t="s">
        <v>70</v>
      </c>
      <c r="F40" s="95" t="s">
        <v>71</v>
      </c>
      <c r="G40" s="96">
        <f>ROUNDDOWN(G29*T40,2)</f>
        <v>0</v>
      </c>
      <c r="H40" s="97">
        <f>ROUNDDOWN(H29*T40,2)</f>
        <v>0</v>
      </c>
      <c r="I40" s="97">
        <f>ROUNDDOWN(I29*T40,2)</f>
        <v>0</v>
      </c>
      <c r="J40" s="97">
        <f>ROUNDDOWN(J29*T40,2)</f>
        <v>0</v>
      </c>
      <c r="K40" s="97">
        <f>ROUNDDOWN(K29*T40,2)</f>
        <v>0</v>
      </c>
      <c r="L40" s="98">
        <f>ROUNDDOWN(L29*T40,2)</f>
        <v>0</v>
      </c>
      <c r="M40" s="99">
        <f>ROUNDDOWN(M29*T40,2)</f>
        <v>0</v>
      </c>
      <c r="N40" s="97">
        <f>ROUNDDOWN(N29*T40,2)</f>
        <v>0</v>
      </c>
      <c r="O40" s="97">
        <f>ROUNDDOWN(O29*T40,2)</f>
        <v>0</v>
      </c>
      <c r="P40" s="97">
        <f>ROUNDDOWN(P29*T40,2)</f>
        <v>0</v>
      </c>
      <c r="Q40" s="97">
        <f>ROUNDDOWN(Q29*T40,2)</f>
        <v>0</v>
      </c>
      <c r="R40" s="100">
        <f>ROUNDDOWN(R29*T40,2)</f>
        <v>0</v>
      </c>
      <c r="S40" s="101" t="s">
        <v>72</v>
      </c>
      <c r="T40" s="102">
        <v>0</v>
      </c>
      <c r="U40" s="103" t="s">
        <v>73</v>
      </c>
    </row>
    <row r="41" spans="1:21" ht="27.6" customHeight="1" thickBot="1" x14ac:dyDescent="0.45">
      <c r="A41" s="193"/>
      <c r="B41" s="213"/>
      <c r="C41" s="216"/>
      <c r="D41" s="104" t="s">
        <v>74</v>
      </c>
      <c r="E41" s="105" t="s">
        <v>75</v>
      </c>
      <c r="F41" s="106" t="s">
        <v>76</v>
      </c>
      <c r="G41" s="107">
        <f>ROUNDDOWN(SUM(G36:G39)*T41%,2)</f>
        <v>0</v>
      </c>
      <c r="H41" s="108">
        <f>ROUNDDOWN(SUM(H36:H39)*T41%,2)</f>
        <v>0</v>
      </c>
      <c r="I41" s="108">
        <f>ROUNDDOWN(SUM(I36:I39)*T41%,2)</f>
        <v>0</v>
      </c>
      <c r="J41" s="108">
        <f>ROUNDDOWN(SUM(J36:J39)*T41%,2)</f>
        <v>0</v>
      </c>
      <c r="K41" s="108">
        <f>ROUNDDOWN(SUM(K36:K39)*T41%,2)</f>
        <v>0</v>
      </c>
      <c r="L41" s="109">
        <f>ROUNDDOWN(SUM(L36:L39)*T41%,2)</f>
        <v>0</v>
      </c>
      <c r="M41" s="110">
        <f>ROUNDDOWN(SUM(M36:M39)*T41%,2)</f>
        <v>0</v>
      </c>
      <c r="N41" s="108">
        <f>ROUNDDOWN(SUM(N36:N39)*T41%,2)</f>
        <v>0</v>
      </c>
      <c r="O41" s="108">
        <f>ROUNDDOWN(SUM(O36:O39)*T41%,2)</f>
        <v>0</v>
      </c>
      <c r="P41" s="108">
        <f>ROUNDDOWN(SUM(P36:P39)*T41%,2)</f>
        <v>0</v>
      </c>
      <c r="Q41" s="108">
        <f>ROUNDDOWN(SUM(Q36:Q39)*T41%,2)</f>
        <v>0</v>
      </c>
      <c r="R41" s="111">
        <f>ROUNDDOWN(SUM(R36:R39)*T41%,2)</f>
        <v>0</v>
      </c>
      <c r="S41" s="112" t="s">
        <v>77</v>
      </c>
      <c r="T41" s="113">
        <v>0</v>
      </c>
      <c r="U41" s="114" t="s">
        <v>78</v>
      </c>
    </row>
    <row r="42" spans="1:21" ht="27.6" customHeight="1" x14ac:dyDescent="0.4">
      <c r="A42" s="192" t="s">
        <v>79</v>
      </c>
      <c r="B42" s="194" t="s">
        <v>80</v>
      </c>
      <c r="C42" s="196" t="s">
        <v>48</v>
      </c>
      <c r="D42" s="93"/>
      <c r="E42" s="115" t="s">
        <v>81</v>
      </c>
      <c r="F42" s="116" t="s">
        <v>82</v>
      </c>
      <c r="G42" s="181">
        <f>ROUNDDOWN(G35+SUM(G36:G39)-SUM(G40:G41),0)</f>
        <v>0</v>
      </c>
      <c r="H42" s="182">
        <f t="shared" ref="H42" si="6">ROUNDDOWN(H35+SUM(H36:H39)-SUM(H40:H41),0)</f>
        <v>0</v>
      </c>
      <c r="I42" s="182">
        <f t="shared" ref="I42:R42" si="7">ROUNDDOWN(I35+SUM(I36:I39)-SUM(I40:I41),0)</f>
        <v>0</v>
      </c>
      <c r="J42" s="182">
        <f t="shared" si="7"/>
        <v>0</v>
      </c>
      <c r="K42" s="182">
        <f t="shared" si="7"/>
        <v>0</v>
      </c>
      <c r="L42" s="183">
        <f t="shared" si="7"/>
        <v>0</v>
      </c>
      <c r="M42" s="181">
        <f t="shared" si="7"/>
        <v>0</v>
      </c>
      <c r="N42" s="182">
        <f t="shared" si="7"/>
        <v>0</v>
      </c>
      <c r="O42" s="182">
        <f t="shared" si="7"/>
        <v>0</v>
      </c>
      <c r="P42" s="182">
        <f t="shared" si="7"/>
        <v>0</v>
      </c>
      <c r="Q42" s="182">
        <f t="shared" si="7"/>
        <v>0</v>
      </c>
      <c r="R42" s="183">
        <f t="shared" si="7"/>
        <v>0</v>
      </c>
      <c r="S42" s="120" t="s">
        <v>83</v>
      </c>
      <c r="T42" s="121"/>
      <c r="U42" s="122"/>
    </row>
    <row r="43" spans="1:21" ht="27.6" customHeight="1" x14ac:dyDescent="0.4">
      <c r="A43" s="193"/>
      <c r="B43" s="195"/>
      <c r="C43" s="197"/>
      <c r="D43" s="104"/>
      <c r="E43" s="123" t="s">
        <v>84</v>
      </c>
      <c r="F43" s="124"/>
      <c r="G43" s="125"/>
      <c r="H43" s="126"/>
      <c r="I43" s="126"/>
      <c r="J43" s="126"/>
      <c r="K43" s="126" t="s">
        <v>85</v>
      </c>
      <c r="L43" s="127">
        <f>SUM(G42:L42)</f>
        <v>0</v>
      </c>
      <c r="M43" s="125"/>
      <c r="N43" s="126"/>
      <c r="O43" s="126"/>
      <c r="P43" s="126"/>
      <c r="Q43" s="126" t="s">
        <v>86</v>
      </c>
      <c r="R43" s="127">
        <f>SUM(M42:R42)</f>
        <v>0</v>
      </c>
      <c r="S43" s="128"/>
      <c r="T43" s="129"/>
      <c r="U43" s="130"/>
    </row>
    <row r="44" spans="1:21" ht="27.6" customHeight="1" x14ac:dyDescent="0.4">
      <c r="A44" s="131" t="s">
        <v>87</v>
      </c>
      <c r="B44" s="132" t="s">
        <v>88</v>
      </c>
      <c r="C44" s="132" t="s">
        <v>48</v>
      </c>
      <c r="D44" s="132"/>
      <c r="E44" s="132"/>
      <c r="F44" s="133" t="s">
        <v>89</v>
      </c>
      <c r="G44" s="134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6">
        <f>SUM(L43,R43)*2+L43</f>
        <v>0</v>
      </c>
      <c r="S44" s="137"/>
      <c r="T44" s="138"/>
      <c r="U44" s="139"/>
    </row>
    <row r="45" spans="1:21" ht="27.6" customHeight="1" x14ac:dyDescent="0.4">
      <c r="A45" s="217" t="s">
        <v>0</v>
      </c>
      <c r="B45" s="217"/>
      <c r="C45" s="217"/>
      <c r="D45" s="217"/>
      <c r="E45" s="217"/>
      <c r="F45" s="217"/>
      <c r="G45" s="1"/>
      <c r="H45" s="1"/>
      <c r="I45" s="1"/>
      <c r="J45" s="1"/>
      <c r="U45" s="3" t="s">
        <v>95</v>
      </c>
    </row>
    <row r="46" spans="1:21" ht="27.6" customHeight="1" x14ac:dyDescent="0.4">
      <c r="A46" s="217"/>
      <c r="B46" s="217"/>
      <c r="C46" s="217"/>
      <c r="D46" s="217"/>
      <c r="E46" s="217"/>
      <c r="F46" s="217"/>
      <c r="G46" s="3" t="s">
        <v>2</v>
      </c>
      <c r="H46" s="2" t="s">
        <v>3</v>
      </c>
      <c r="L46" s="3" t="s">
        <v>4</v>
      </c>
      <c r="M46" s="2" t="s">
        <v>5</v>
      </c>
    </row>
    <row r="47" spans="1:21" ht="27.6" customHeight="1" x14ac:dyDescent="0.4">
      <c r="A47" s="5"/>
      <c r="B47" s="5"/>
      <c r="C47" s="5"/>
      <c r="D47" s="5"/>
      <c r="E47" s="5"/>
      <c r="F47" s="5"/>
      <c r="G47" s="3"/>
      <c r="L47" s="3"/>
    </row>
    <row r="48" spans="1:21" ht="27.6" customHeight="1" x14ac:dyDescent="0.15">
      <c r="A48" s="6">
        <v>3</v>
      </c>
      <c r="B48" s="7" t="s">
        <v>96</v>
      </c>
      <c r="C48" s="7"/>
    </row>
    <row r="49" spans="1:21" ht="27.6" customHeight="1" x14ac:dyDescent="0.4">
      <c r="A49" s="2"/>
      <c r="B49" s="2" t="s">
        <v>97</v>
      </c>
      <c r="N49" s="3" t="s">
        <v>8</v>
      </c>
      <c r="O49" s="9">
        <v>100</v>
      </c>
      <c r="P49" s="2" t="s">
        <v>9</v>
      </c>
      <c r="Q49" s="3" t="s">
        <v>10</v>
      </c>
      <c r="R49" s="2">
        <v>150</v>
      </c>
      <c r="S49" s="2" t="s">
        <v>92</v>
      </c>
    </row>
    <row r="50" spans="1:21" ht="27.6" customHeight="1" x14ac:dyDescent="0.4">
      <c r="A50" s="192" t="s">
        <v>12</v>
      </c>
      <c r="B50" s="218"/>
      <c r="C50" s="218"/>
      <c r="D50" s="218"/>
      <c r="E50" s="219"/>
      <c r="F50" s="222" t="s">
        <v>13</v>
      </c>
      <c r="G50" s="224" t="s">
        <v>14</v>
      </c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6"/>
      <c r="S50" s="227" t="s">
        <v>15</v>
      </c>
      <c r="T50" s="228"/>
      <c r="U50" s="229"/>
    </row>
    <row r="51" spans="1:21" ht="27.6" customHeight="1" x14ac:dyDescent="0.4">
      <c r="A51" s="193"/>
      <c r="B51" s="220"/>
      <c r="C51" s="220"/>
      <c r="D51" s="220"/>
      <c r="E51" s="221"/>
      <c r="F51" s="223"/>
      <c r="G51" s="10" t="s">
        <v>16</v>
      </c>
      <c r="H51" s="11" t="s">
        <v>17</v>
      </c>
      <c r="I51" s="11" t="s">
        <v>18</v>
      </c>
      <c r="J51" s="11" t="s">
        <v>19</v>
      </c>
      <c r="K51" s="11" t="s">
        <v>20</v>
      </c>
      <c r="L51" s="12" t="s">
        <v>21</v>
      </c>
      <c r="M51" s="10" t="s">
        <v>22</v>
      </c>
      <c r="N51" s="11" t="s">
        <v>23</v>
      </c>
      <c r="O51" s="11" t="s">
        <v>24</v>
      </c>
      <c r="P51" s="11" t="s">
        <v>25</v>
      </c>
      <c r="Q51" s="11" t="s">
        <v>26</v>
      </c>
      <c r="R51" s="12" t="s">
        <v>27</v>
      </c>
      <c r="S51" s="230"/>
      <c r="T51" s="231"/>
      <c r="U51" s="232"/>
    </row>
    <row r="52" spans="1:21" ht="27.6" customHeight="1" x14ac:dyDescent="0.4">
      <c r="A52" s="13" t="s">
        <v>28</v>
      </c>
      <c r="B52" s="14" t="s">
        <v>29</v>
      </c>
      <c r="C52" s="14" t="s">
        <v>30</v>
      </c>
      <c r="D52" s="15"/>
      <c r="E52" s="15"/>
      <c r="F52" s="16"/>
      <c r="G52" s="17">
        <v>100</v>
      </c>
      <c r="H52" s="18">
        <v>100</v>
      </c>
      <c r="I52" s="18">
        <v>100</v>
      </c>
      <c r="J52" s="18">
        <v>100</v>
      </c>
      <c r="K52" s="18">
        <v>100</v>
      </c>
      <c r="L52" s="19">
        <v>100</v>
      </c>
      <c r="M52" s="20">
        <v>100</v>
      </c>
      <c r="N52" s="18">
        <v>100</v>
      </c>
      <c r="O52" s="18">
        <v>100</v>
      </c>
      <c r="P52" s="18">
        <v>100</v>
      </c>
      <c r="Q52" s="18">
        <v>100</v>
      </c>
      <c r="R52" s="19">
        <v>100</v>
      </c>
      <c r="S52" s="21" t="s">
        <v>31</v>
      </c>
      <c r="T52" s="22"/>
      <c r="U52" s="23"/>
    </row>
    <row r="53" spans="1:21" ht="27.6" customHeight="1" x14ac:dyDescent="0.4">
      <c r="A53" s="192" t="s">
        <v>32</v>
      </c>
      <c r="B53" s="211" t="s">
        <v>33</v>
      </c>
      <c r="C53" s="214" t="s">
        <v>34</v>
      </c>
      <c r="D53" s="148" t="s">
        <v>35</v>
      </c>
      <c r="E53" s="149" t="s">
        <v>36</v>
      </c>
      <c r="F53" s="150"/>
      <c r="G53" s="151"/>
      <c r="H53" s="152"/>
      <c r="I53" s="152"/>
      <c r="J53" s="152"/>
      <c r="K53" s="152"/>
      <c r="L53" s="153"/>
      <c r="M53" s="151"/>
      <c r="N53" s="152"/>
      <c r="O53" s="152"/>
      <c r="P53" s="152"/>
      <c r="Q53" s="152"/>
      <c r="R53" s="153"/>
      <c r="S53" s="154"/>
      <c r="T53" s="155"/>
      <c r="U53" s="156"/>
    </row>
    <row r="54" spans="1:21" ht="27.6" customHeight="1" x14ac:dyDescent="0.4">
      <c r="A54" s="210"/>
      <c r="B54" s="212"/>
      <c r="C54" s="215"/>
      <c r="D54" s="33" t="s">
        <v>37</v>
      </c>
      <c r="E54" s="34" t="s">
        <v>38</v>
      </c>
      <c r="F54" s="35"/>
      <c r="G54" s="36">
        <v>0</v>
      </c>
      <c r="H54" s="37">
        <v>0</v>
      </c>
      <c r="I54" s="37">
        <v>0</v>
      </c>
      <c r="J54" s="37">
        <v>21000</v>
      </c>
      <c r="K54" s="37">
        <v>27000</v>
      </c>
      <c r="L54" s="38">
        <v>20000</v>
      </c>
      <c r="M54" s="36">
        <v>0</v>
      </c>
      <c r="N54" s="37">
        <v>0</v>
      </c>
      <c r="O54" s="37">
        <v>0</v>
      </c>
      <c r="P54" s="37">
        <v>0</v>
      </c>
      <c r="Q54" s="37">
        <v>0</v>
      </c>
      <c r="R54" s="38">
        <v>0</v>
      </c>
      <c r="S54" s="39" t="s">
        <v>31</v>
      </c>
      <c r="T54" s="40"/>
      <c r="U54" s="41"/>
    </row>
    <row r="55" spans="1:21" ht="27.6" customHeight="1" x14ac:dyDescent="0.4">
      <c r="A55" s="210"/>
      <c r="B55" s="212"/>
      <c r="C55" s="215"/>
      <c r="D55" s="33" t="s">
        <v>39</v>
      </c>
      <c r="E55" s="34" t="s">
        <v>40</v>
      </c>
      <c r="F55" s="35"/>
      <c r="G55" s="36">
        <v>21000</v>
      </c>
      <c r="H55" s="37">
        <v>19000</v>
      </c>
      <c r="I55" s="37">
        <v>20000</v>
      </c>
      <c r="J55" s="37">
        <v>0</v>
      </c>
      <c r="K55" s="37">
        <v>0</v>
      </c>
      <c r="L55" s="38">
        <v>0</v>
      </c>
      <c r="M55" s="36">
        <v>19000</v>
      </c>
      <c r="N55" s="37">
        <v>20000</v>
      </c>
      <c r="O55" s="37">
        <v>19000</v>
      </c>
      <c r="P55" s="37">
        <v>21000</v>
      </c>
      <c r="Q55" s="37">
        <v>21000</v>
      </c>
      <c r="R55" s="38">
        <v>20000</v>
      </c>
      <c r="S55" s="39" t="s">
        <v>31</v>
      </c>
      <c r="T55" s="40"/>
      <c r="U55" s="41"/>
    </row>
    <row r="56" spans="1:21" ht="27.6" customHeight="1" x14ac:dyDescent="0.4">
      <c r="A56" s="193"/>
      <c r="B56" s="213"/>
      <c r="C56" s="216"/>
      <c r="D56" s="157" t="s">
        <v>41</v>
      </c>
      <c r="E56" s="158" t="s">
        <v>42</v>
      </c>
      <c r="F56" s="159"/>
      <c r="G56" s="160"/>
      <c r="H56" s="161"/>
      <c r="I56" s="161"/>
      <c r="J56" s="161"/>
      <c r="K56" s="161"/>
      <c r="L56" s="162"/>
      <c r="M56" s="160"/>
      <c r="N56" s="161"/>
      <c r="O56" s="161"/>
      <c r="P56" s="161"/>
      <c r="Q56" s="161"/>
      <c r="R56" s="162"/>
      <c r="S56" s="163"/>
      <c r="T56" s="164"/>
      <c r="U56" s="165"/>
    </row>
    <row r="57" spans="1:21" ht="27.6" customHeight="1" thickBot="1" x14ac:dyDescent="0.45">
      <c r="A57" s="51" t="s">
        <v>43</v>
      </c>
      <c r="B57" s="52" t="s">
        <v>93</v>
      </c>
      <c r="C57" s="14"/>
      <c r="D57" s="15"/>
      <c r="E57" s="52"/>
      <c r="F57" s="16" t="s">
        <v>45</v>
      </c>
      <c r="G57" s="53">
        <v>0.92</v>
      </c>
      <c r="H57" s="54">
        <v>0.92</v>
      </c>
      <c r="I57" s="54">
        <v>0.92</v>
      </c>
      <c r="J57" s="54">
        <v>0.92</v>
      </c>
      <c r="K57" s="54">
        <v>0.93</v>
      </c>
      <c r="L57" s="55">
        <v>0.92</v>
      </c>
      <c r="M57" s="53">
        <v>0.93</v>
      </c>
      <c r="N57" s="54">
        <v>0.92</v>
      </c>
      <c r="O57" s="54">
        <v>0.92</v>
      </c>
      <c r="P57" s="54">
        <v>0.92</v>
      </c>
      <c r="Q57" s="54">
        <v>0.92</v>
      </c>
      <c r="R57" s="55">
        <v>0.92</v>
      </c>
      <c r="S57" s="56" t="s">
        <v>31</v>
      </c>
      <c r="T57" s="57"/>
      <c r="U57" s="58"/>
    </row>
    <row r="58" spans="1:21" ht="27.6" customHeight="1" x14ac:dyDescent="0.4">
      <c r="A58" s="51" t="s">
        <v>46</v>
      </c>
      <c r="B58" s="14" t="s">
        <v>47</v>
      </c>
      <c r="C58" s="14" t="s">
        <v>48</v>
      </c>
      <c r="D58" s="59"/>
      <c r="E58" s="15"/>
      <c r="F58" s="60" t="s">
        <v>49</v>
      </c>
      <c r="G58" s="61">
        <f>G52*$T58*G57</f>
        <v>0</v>
      </c>
      <c r="H58" s="62">
        <f t="shared" ref="H58:R58" si="8">H52*$T58*H57</f>
        <v>0</v>
      </c>
      <c r="I58" s="62">
        <f t="shared" si="8"/>
        <v>0</v>
      </c>
      <c r="J58" s="62">
        <f t="shared" si="8"/>
        <v>0</v>
      </c>
      <c r="K58" s="62">
        <f t="shared" si="8"/>
        <v>0</v>
      </c>
      <c r="L58" s="63">
        <f t="shared" si="8"/>
        <v>0</v>
      </c>
      <c r="M58" s="61">
        <f t="shared" si="8"/>
        <v>0</v>
      </c>
      <c r="N58" s="62">
        <f t="shared" si="8"/>
        <v>0</v>
      </c>
      <c r="O58" s="62">
        <f t="shared" si="8"/>
        <v>0</v>
      </c>
      <c r="P58" s="62">
        <f t="shared" si="8"/>
        <v>0</v>
      </c>
      <c r="Q58" s="62">
        <f t="shared" si="8"/>
        <v>0</v>
      </c>
      <c r="R58" s="64">
        <f t="shared" si="8"/>
        <v>0</v>
      </c>
      <c r="S58" s="65" t="s">
        <v>50</v>
      </c>
      <c r="T58" s="66"/>
      <c r="U58" s="67" t="s">
        <v>51</v>
      </c>
    </row>
    <row r="59" spans="1:21" ht="27.6" customHeight="1" x14ac:dyDescent="0.4">
      <c r="A59" s="192" t="s">
        <v>52</v>
      </c>
      <c r="B59" s="211" t="s">
        <v>53</v>
      </c>
      <c r="C59" s="214" t="s">
        <v>48</v>
      </c>
      <c r="D59" s="148" t="s">
        <v>54</v>
      </c>
      <c r="E59" s="149" t="s">
        <v>36</v>
      </c>
      <c r="F59" s="150" t="s">
        <v>55</v>
      </c>
      <c r="G59" s="166"/>
      <c r="H59" s="167"/>
      <c r="I59" s="167"/>
      <c r="J59" s="167"/>
      <c r="K59" s="167"/>
      <c r="L59" s="168"/>
      <c r="M59" s="166"/>
      <c r="N59" s="167"/>
      <c r="O59" s="167"/>
      <c r="P59" s="167"/>
      <c r="Q59" s="167"/>
      <c r="R59" s="169"/>
      <c r="S59" s="170" t="s">
        <v>56</v>
      </c>
      <c r="T59" s="171" t="s">
        <v>94</v>
      </c>
      <c r="U59" s="172" t="s">
        <v>57</v>
      </c>
    </row>
    <row r="60" spans="1:21" ht="27.6" customHeight="1" x14ac:dyDescent="0.4">
      <c r="A60" s="210"/>
      <c r="B60" s="212"/>
      <c r="C60" s="215"/>
      <c r="D60" s="33" t="s">
        <v>58</v>
      </c>
      <c r="E60" s="34" t="s">
        <v>38</v>
      </c>
      <c r="F60" s="35" t="s">
        <v>59</v>
      </c>
      <c r="G60" s="76">
        <f t="shared" ref="G60:R61" si="9">G54*$T60</f>
        <v>0</v>
      </c>
      <c r="H60" s="77">
        <f t="shared" si="9"/>
        <v>0</v>
      </c>
      <c r="I60" s="77">
        <f t="shared" si="9"/>
        <v>0</v>
      </c>
      <c r="J60" s="77">
        <f t="shared" si="9"/>
        <v>0</v>
      </c>
      <c r="K60" s="77">
        <f t="shared" si="9"/>
        <v>0</v>
      </c>
      <c r="L60" s="78">
        <f t="shared" si="9"/>
        <v>0</v>
      </c>
      <c r="M60" s="79">
        <f t="shared" si="9"/>
        <v>0</v>
      </c>
      <c r="N60" s="77">
        <f t="shared" si="9"/>
        <v>0</v>
      </c>
      <c r="O60" s="77">
        <f t="shared" si="9"/>
        <v>0</v>
      </c>
      <c r="P60" s="77">
        <f t="shared" si="9"/>
        <v>0</v>
      </c>
      <c r="Q60" s="77">
        <f t="shared" si="9"/>
        <v>0</v>
      </c>
      <c r="R60" s="80">
        <f t="shared" si="9"/>
        <v>0</v>
      </c>
      <c r="S60" s="81" t="s">
        <v>60</v>
      </c>
      <c r="T60" s="82"/>
      <c r="U60" s="83" t="s">
        <v>57</v>
      </c>
    </row>
    <row r="61" spans="1:21" ht="27.6" customHeight="1" x14ac:dyDescent="0.4">
      <c r="A61" s="210"/>
      <c r="B61" s="212"/>
      <c r="C61" s="215"/>
      <c r="D61" s="33" t="s">
        <v>61</v>
      </c>
      <c r="E61" s="34" t="s">
        <v>40</v>
      </c>
      <c r="F61" s="35" t="s">
        <v>62</v>
      </c>
      <c r="G61" s="76">
        <f t="shared" si="9"/>
        <v>0</v>
      </c>
      <c r="H61" s="77">
        <f t="shared" si="9"/>
        <v>0</v>
      </c>
      <c r="I61" s="77">
        <f t="shared" si="9"/>
        <v>0</v>
      </c>
      <c r="J61" s="77">
        <f t="shared" si="9"/>
        <v>0</v>
      </c>
      <c r="K61" s="77">
        <f t="shared" si="9"/>
        <v>0</v>
      </c>
      <c r="L61" s="78">
        <f t="shared" si="9"/>
        <v>0</v>
      </c>
      <c r="M61" s="79">
        <f t="shared" si="9"/>
        <v>0</v>
      </c>
      <c r="N61" s="77">
        <f t="shared" si="9"/>
        <v>0</v>
      </c>
      <c r="O61" s="77">
        <f t="shared" si="9"/>
        <v>0</v>
      </c>
      <c r="P61" s="77">
        <f t="shared" si="9"/>
        <v>0</v>
      </c>
      <c r="Q61" s="77">
        <f t="shared" si="9"/>
        <v>0</v>
      </c>
      <c r="R61" s="80">
        <f t="shared" si="9"/>
        <v>0</v>
      </c>
      <c r="S61" s="81" t="s">
        <v>63</v>
      </c>
      <c r="T61" s="82"/>
      <c r="U61" s="83" t="s">
        <v>57</v>
      </c>
    </row>
    <row r="62" spans="1:21" ht="27.6" customHeight="1" thickBot="1" x14ac:dyDescent="0.45">
      <c r="A62" s="193"/>
      <c r="B62" s="213"/>
      <c r="C62" s="216"/>
      <c r="D62" s="157" t="s">
        <v>64</v>
      </c>
      <c r="E62" s="158" t="s">
        <v>42</v>
      </c>
      <c r="F62" s="173" t="s">
        <v>65</v>
      </c>
      <c r="G62" s="174"/>
      <c r="H62" s="175"/>
      <c r="I62" s="175"/>
      <c r="J62" s="175"/>
      <c r="K62" s="175"/>
      <c r="L62" s="176"/>
      <c r="M62" s="174"/>
      <c r="N62" s="175"/>
      <c r="O62" s="175"/>
      <c r="P62" s="175"/>
      <c r="Q62" s="175"/>
      <c r="R62" s="177"/>
      <c r="S62" s="178" t="s">
        <v>66</v>
      </c>
      <c r="T62" s="179" t="s">
        <v>94</v>
      </c>
      <c r="U62" s="180" t="s">
        <v>57</v>
      </c>
    </row>
    <row r="63" spans="1:21" ht="27.6" customHeight="1" x14ac:dyDescent="0.4">
      <c r="A63" s="192" t="s">
        <v>67</v>
      </c>
      <c r="B63" s="211" t="s">
        <v>68</v>
      </c>
      <c r="C63" s="214" t="s">
        <v>48</v>
      </c>
      <c r="D63" s="93" t="s">
        <v>69</v>
      </c>
      <c r="E63" s="94" t="s">
        <v>70</v>
      </c>
      <c r="F63" s="95" t="s">
        <v>71</v>
      </c>
      <c r="G63" s="96">
        <f>ROUNDDOWN(G52*T63,2)</f>
        <v>0</v>
      </c>
      <c r="H63" s="97">
        <f>ROUNDDOWN(H52*T63,2)</f>
        <v>0</v>
      </c>
      <c r="I63" s="97">
        <f>ROUNDDOWN(I52*T63,2)</f>
        <v>0</v>
      </c>
      <c r="J63" s="97">
        <f>ROUNDDOWN(J52*T63,2)</f>
        <v>0</v>
      </c>
      <c r="K63" s="97">
        <f>ROUNDDOWN(K52*T63,2)</f>
        <v>0</v>
      </c>
      <c r="L63" s="98">
        <f>ROUNDDOWN(L52*T63,2)</f>
        <v>0</v>
      </c>
      <c r="M63" s="99">
        <f>ROUNDDOWN(M52*T63,2)</f>
        <v>0</v>
      </c>
      <c r="N63" s="97">
        <f>ROUNDDOWN(N52*T63,2)</f>
        <v>0</v>
      </c>
      <c r="O63" s="97">
        <f>ROUNDDOWN(O52*T63,2)</f>
        <v>0</v>
      </c>
      <c r="P63" s="97">
        <f>ROUNDDOWN(P52*T63,2)</f>
        <v>0</v>
      </c>
      <c r="Q63" s="97">
        <f>ROUNDDOWN(Q52*T63,2)</f>
        <v>0</v>
      </c>
      <c r="R63" s="100">
        <f>ROUNDDOWN(R52*T63,2)</f>
        <v>0</v>
      </c>
      <c r="S63" s="101" t="s">
        <v>72</v>
      </c>
      <c r="T63" s="102">
        <v>0</v>
      </c>
      <c r="U63" s="103" t="s">
        <v>73</v>
      </c>
    </row>
    <row r="64" spans="1:21" ht="27.6" customHeight="1" thickBot="1" x14ac:dyDescent="0.45">
      <c r="A64" s="193"/>
      <c r="B64" s="213"/>
      <c r="C64" s="216"/>
      <c r="D64" s="104" t="s">
        <v>74</v>
      </c>
      <c r="E64" s="105" t="s">
        <v>75</v>
      </c>
      <c r="F64" s="106" t="s">
        <v>76</v>
      </c>
      <c r="G64" s="107">
        <f>ROUNDDOWN(SUM(G59:G62)*T64%,2)</f>
        <v>0</v>
      </c>
      <c r="H64" s="108">
        <f>ROUNDDOWN(SUM(H59:H62)*T64%,2)</f>
        <v>0</v>
      </c>
      <c r="I64" s="108">
        <f>ROUNDDOWN(SUM(I59:I62)*T64%,2)</f>
        <v>0</v>
      </c>
      <c r="J64" s="108">
        <f>ROUNDDOWN(SUM(J59:J62)*T64%,2)</f>
        <v>0</v>
      </c>
      <c r="K64" s="108">
        <f>ROUNDDOWN(SUM(K59:K62)*T64%,2)</f>
        <v>0</v>
      </c>
      <c r="L64" s="109">
        <f>ROUNDDOWN(SUM(L59:L62)*T64%,2)</f>
        <v>0</v>
      </c>
      <c r="M64" s="110">
        <f>ROUNDDOWN(SUM(M59:M62)*T64%,2)</f>
        <v>0</v>
      </c>
      <c r="N64" s="108">
        <f>ROUNDDOWN(SUM(N59:N62)*T64%,2)</f>
        <v>0</v>
      </c>
      <c r="O64" s="108">
        <f>ROUNDDOWN(SUM(O59:O62)*T64%,2)</f>
        <v>0</v>
      </c>
      <c r="P64" s="108">
        <f>ROUNDDOWN(SUM(P59:P62)*T64%,2)</f>
        <v>0</v>
      </c>
      <c r="Q64" s="108">
        <f>ROUNDDOWN(SUM(Q59:Q62)*T64%,2)</f>
        <v>0</v>
      </c>
      <c r="R64" s="111">
        <f>ROUNDDOWN(SUM(R59:R62)*T64%,2)</f>
        <v>0</v>
      </c>
      <c r="S64" s="112" t="s">
        <v>77</v>
      </c>
      <c r="T64" s="113">
        <v>0</v>
      </c>
      <c r="U64" s="114" t="s">
        <v>78</v>
      </c>
    </row>
    <row r="65" spans="1:21" ht="27.6" customHeight="1" x14ac:dyDescent="0.4">
      <c r="A65" s="192" t="s">
        <v>79</v>
      </c>
      <c r="B65" s="194" t="s">
        <v>80</v>
      </c>
      <c r="C65" s="196" t="s">
        <v>48</v>
      </c>
      <c r="D65" s="93"/>
      <c r="E65" s="115" t="s">
        <v>81</v>
      </c>
      <c r="F65" s="116" t="s">
        <v>82</v>
      </c>
      <c r="G65" s="181">
        <f>ROUNDDOWN(G58+SUM(G59:G62)-SUM(G63:G64),0)</f>
        <v>0</v>
      </c>
      <c r="H65" s="182">
        <f t="shared" ref="H65" si="10">ROUNDDOWN(H58+SUM(H59:H62)-SUM(H63:H64),0)</f>
        <v>0</v>
      </c>
      <c r="I65" s="182">
        <f t="shared" ref="I65:R65" si="11">ROUNDDOWN(I58+SUM(I59:I62)-SUM(I63:I64),0)</f>
        <v>0</v>
      </c>
      <c r="J65" s="182">
        <f t="shared" si="11"/>
        <v>0</v>
      </c>
      <c r="K65" s="182">
        <f t="shared" si="11"/>
        <v>0</v>
      </c>
      <c r="L65" s="183">
        <f t="shared" si="11"/>
        <v>0</v>
      </c>
      <c r="M65" s="181">
        <f t="shared" si="11"/>
        <v>0</v>
      </c>
      <c r="N65" s="182">
        <f t="shared" si="11"/>
        <v>0</v>
      </c>
      <c r="O65" s="182">
        <f t="shared" si="11"/>
        <v>0</v>
      </c>
      <c r="P65" s="182">
        <f t="shared" si="11"/>
        <v>0</v>
      </c>
      <c r="Q65" s="182">
        <f t="shared" si="11"/>
        <v>0</v>
      </c>
      <c r="R65" s="183">
        <f t="shared" si="11"/>
        <v>0</v>
      </c>
      <c r="S65" s="120" t="s">
        <v>83</v>
      </c>
      <c r="T65" s="121"/>
      <c r="U65" s="122"/>
    </row>
    <row r="66" spans="1:21" ht="27.6" customHeight="1" x14ac:dyDescent="0.4">
      <c r="A66" s="193"/>
      <c r="B66" s="195"/>
      <c r="C66" s="197"/>
      <c r="D66" s="104"/>
      <c r="E66" s="123" t="s">
        <v>84</v>
      </c>
      <c r="F66" s="124"/>
      <c r="G66" s="125"/>
      <c r="H66" s="126"/>
      <c r="I66" s="126"/>
      <c r="J66" s="126"/>
      <c r="K66" s="126" t="s">
        <v>85</v>
      </c>
      <c r="L66" s="127">
        <f>SUM(G65:L65)</f>
        <v>0</v>
      </c>
      <c r="M66" s="125"/>
      <c r="N66" s="126"/>
      <c r="O66" s="126"/>
      <c r="P66" s="126"/>
      <c r="Q66" s="126" t="s">
        <v>86</v>
      </c>
      <c r="R66" s="127">
        <f>SUM(M65:R65)</f>
        <v>0</v>
      </c>
      <c r="S66" s="128"/>
      <c r="T66" s="129"/>
      <c r="U66" s="130"/>
    </row>
    <row r="67" spans="1:21" ht="27.6" customHeight="1" x14ac:dyDescent="0.4">
      <c r="A67" s="131" t="s">
        <v>87</v>
      </c>
      <c r="B67" s="132" t="s">
        <v>88</v>
      </c>
      <c r="C67" s="132" t="s">
        <v>48</v>
      </c>
      <c r="D67" s="132"/>
      <c r="E67" s="132"/>
      <c r="F67" s="133" t="s">
        <v>89</v>
      </c>
      <c r="G67" s="134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6">
        <f>SUM(L66,R66)*2+L66</f>
        <v>0</v>
      </c>
      <c r="S67" s="137"/>
      <c r="T67" s="138"/>
      <c r="U67" s="139"/>
    </row>
    <row r="68" spans="1:21" ht="27.6" customHeight="1" x14ac:dyDescent="0.4">
      <c r="A68" s="140"/>
      <c r="B68" s="141"/>
      <c r="C68" s="141"/>
      <c r="D68" s="141"/>
      <c r="E68" s="141"/>
      <c r="F68" s="142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4"/>
      <c r="S68" s="145"/>
      <c r="T68" s="146"/>
      <c r="U68" s="147"/>
    </row>
    <row r="69" spans="1:21" ht="27.6" customHeight="1" x14ac:dyDescent="0.15">
      <c r="A69" s="6">
        <v>4</v>
      </c>
      <c r="B69" s="7" t="s">
        <v>98</v>
      </c>
      <c r="C69" s="7"/>
    </row>
    <row r="70" spans="1:21" ht="27.6" customHeight="1" x14ac:dyDescent="0.4">
      <c r="A70" s="2"/>
      <c r="B70" s="2" t="s">
        <v>99</v>
      </c>
      <c r="N70" s="3" t="s">
        <v>8</v>
      </c>
      <c r="O70" s="9">
        <v>59</v>
      </c>
      <c r="P70" s="2" t="s">
        <v>9</v>
      </c>
      <c r="Q70" s="3" t="s">
        <v>10</v>
      </c>
      <c r="R70" s="2">
        <v>500</v>
      </c>
      <c r="S70" s="2" t="s">
        <v>92</v>
      </c>
    </row>
    <row r="71" spans="1:21" ht="27.6" customHeight="1" x14ac:dyDescent="0.4">
      <c r="A71" s="192" t="s">
        <v>12</v>
      </c>
      <c r="B71" s="218"/>
      <c r="C71" s="218"/>
      <c r="D71" s="218"/>
      <c r="E71" s="219"/>
      <c r="F71" s="222" t="s">
        <v>13</v>
      </c>
      <c r="G71" s="224" t="s">
        <v>14</v>
      </c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6"/>
      <c r="S71" s="227" t="s">
        <v>15</v>
      </c>
      <c r="T71" s="228"/>
      <c r="U71" s="229"/>
    </row>
    <row r="72" spans="1:21" ht="27.6" customHeight="1" x14ac:dyDescent="0.4">
      <c r="A72" s="193"/>
      <c r="B72" s="220"/>
      <c r="C72" s="220"/>
      <c r="D72" s="220"/>
      <c r="E72" s="221"/>
      <c r="F72" s="223"/>
      <c r="G72" s="10" t="s">
        <v>16</v>
      </c>
      <c r="H72" s="11" t="s">
        <v>17</v>
      </c>
      <c r="I72" s="11" t="s">
        <v>18</v>
      </c>
      <c r="J72" s="11" t="s">
        <v>19</v>
      </c>
      <c r="K72" s="11" t="s">
        <v>20</v>
      </c>
      <c r="L72" s="12" t="s">
        <v>21</v>
      </c>
      <c r="M72" s="10" t="s">
        <v>22</v>
      </c>
      <c r="N72" s="11" t="s">
        <v>23</v>
      </c>
      <c r="O72" s="11" t="s">
        <v>24</v>
      </c>
      <c r="P72" s="11" t="s">
        <v>25</v>
      </c>
      <c r="Q72" s="11" t="s">
        <v>26</v>
      </c>
      <c r="R72" s="12" t="s">
        <v>27</v>
      </c>
      <c r="S72" s="230"/>
      <c r="T72" s="231"/>
      <c r="U72" s="232"/>
    </row>
    <row r="73" spans="1:21" ht="27.6" customHeight="1" x14ac:dyDescent="0.4">
      <c r="A73" s="13" t="s">
        <v>28</v>
      </c>
      <c r="B73" s="14" t="s">
        <v>29</v>
      </c>
      <c r="C73" s="14" t="s">
        <v>30</v>
      </c>
      <c r="D73" s="15"/>
      <c r="E73" s="15"/>
      <c r="F73" s="16"/>
      <c r="G73" s="17">
        <v>59</v>
      </c>
      <c r="H73" s="18">
        <v>59</v>
      </c>
      <c r="I73" s="18">
        <v>59</v>
      </c>
      <c r="J73" s="18">
        <v>59</v>
      </c>
      <c r="K73" s="18">
        <v>59</v>
      </c>
      <c r="L73" s="19">
        <v>59</v>
      </c>
      <c r="M73" s="20">
        <v>59</v>
      </c>
      <c r="N73" s="18">
        <v>59</v>
      </c>
      <c r="O73" s="18">
        <v>59</v>
      </c>
      <c r="P73" s="18">
        <v>59</v>
      </c>
      <c r="Q73" s="18">
        <v>59</v>
      </c>
      <c r="R73" s="19">
        <v>59</v>
      </c>
      <c r="S73" s="21" t="s">
        <v>31</v>
      </c>
      <c r="T73" s="22"/>
      <c r="U73" s="23"/>
    </row>
    <row r="74" spans="1:21" ht="27.6" customHeight="1" x14ac:dyDescent="0.4">
      <c r="A74" s="192" t="s">
        <v>32</v>
      </c>
      <c r="B74" s="211" t="s">
        <v>33</v>
      </c>
      <c r="C74" s="214" t="s">
        <v>34</v>
      </c>
      <c r="D74" s="24" t="s">
        <v>35</v>
      </c>
      <c r="E74" s="25" t="s">
        <v>36</v>
      </c>
      <c r="F74" s="26"/>
      <c r="G74" s="27">
        <v>0</v>
      </c>
      <c r="H74" s="28">
        <v>0</v>
      </c>
      <c r="I74" s="28">
        <v>0</v>
      </c>
      <c r="J74" s="28">
        <v>2600</v>
      </c>
      <c r="K74" s="28">
        <v>3000</v>
      </c>
      <c r="L74" s="29">
        <v>2700</v>
      </c>
      <c r="M74" s="27">
        <v>0</v>
      </c>
      <c r="N74" s="28">
        <v>0</v>
      </c>
      <c r="O74" s="28">
        <v>0</v>
      </c>
      <c r="P74" s="28">
        <v>0</v>
      </c>
      <c r="Q74" s="28">
        <v>0</v>
      </c>
      <c r="R74" s="29">
        <v>0</v>
      </c>
      <c r="S74" s="30" t="s">
        <v>31</v>
      </c>
      <c r="T74" s="31"/>
      <c r="U74" s="32"/>
    </row>
    <row r="75" spans="1:21" ht="27.6" customHeight="1" x14ac:dyDescent="0.4">
      <c r="A75" s="210"/>
      <c r="B75" s="212"/>
      <c r="C75" s="215"/>
      <c r="D75" s="33" t="s">
        <v>37</v>
      </c>
      <c r="E75" s="34" t="s">
        <v>38</v>
      </c>
      <c r="F75" s="35"/>
      <c r="G75" s="36">
        <v>0</v>
      </c>
      <c r="H75" s="37">
        <v>0</v>
      </c>
      <c r="I75" s="37">
        <v>0</v>
      </c>
      <c r="J75" s="37">
        <v>9100</v>
      </c>
      <c r="K75" s="37">
        <v>10400</v>
      </c>
      <c r="L75" s="38">
        <v>9300</v>
      </c>
      <c r="M75" s="36">
        <v>0</v>
      </c>
      <c r="N75" s="37">
        <v>0</v>
      </c>
      <c r="O75" s="37">
        <v>0</v>
      </c>
      <c r="P75" s="37">
        <v>0</v>
      </c>
      <c r="Q75" s="37">
        <v>0</v>
      </c>
      <c r="R75" s="38">
        <v>0</v>
      </c>
      <c r="S75" s="39" t="s">
        <v>31</v>
      </c>
      <c r="T75" s="40"/>
      <c r="U75" s="41"/>
    </row>
    <row r="76" spans="1:21" ht="27.6" customHeight="1" x14ac:dyDescent="0.4">
      <c r="A76" s="210"/>
      <c r="B76" s="212"/>
      <c r="C76" s="215"/>
      <c r="D76" s="33" t="s">
        <v>39</v>
      </c>
      <c r="E76" s="34" t="s">
        <v>40</v>
      </c>
      <c r="F76" s="35"/>
      <c r="G76" s="36">
        <v>10100</v>
      </c>
      <c r="H76" s="37">
        <v>9300</v>
      </c>
      <c r="I76" s="37">
        <v>11200</v>
      </c>
      <c r="J76" s="37">
        <v>0</v>
      </c>
      <c r="K76" s="37">
        <v>0</v>
      </c>
      <c r="L76" s="38">
        <v>0</v>
      </c>
      <c r="M76" s="36">
        <v>12800</v>
      </c>
      <c r="N76" s="37">
        <v>12200</v>
      </c>
      <c r="O76" s="37">
        <v>13300</v>
      </c>
      <c r="P76" s="37">
        <v>11300</v>
      </c>
      <c r="Q76" s="37">
        <v>11100</v>
      </c>
      <c r="R76" s="38">
        <v>13100</v>
      </c>
      <c r="S76" s="39" t="s">
        <v>31</v>
      </c>
      <c r="T76" s="40"/>
      <c r="U76" s="41"/>
    </row>
    <row r="77" spans="1:21" ht="27.6" customHeight="1" x14ac:dyDescent="0.4">
      <c r="A77" s="193"/>
      <c r="B77" s="213"/>
      <c r="C77" s="216"/>
      <c r="D77" s="42" t="s">
        <v>41</v>
      </c>
      <c r="E77" s="43" t="s">
        <v>42</v>
      </c>
      <c r="F77" s="44"/>
      <c r="G77" s="45">
        <v>10900</v>
      </c>
      <c r="H77" s="46">
        <v>11700</v>
      </c>
      <c r="I77" s="46">
        <v>9800</v>
      </c>
      <c r="J77" s="46">
        <v>11300</v>
      </c>
      <c r="K77" s="46">
        <v>12600</v>
      </c>
      <c r="L77" s="47">
        <v>12000</v>
      </c>
      <c r="M77" s="45">
        <v>11200</v>
      </c>
      <c r="N77" s="46">
        <v>13800</v>
      </c>
      <c r="O77" s="46">
        <v>14700</v>
      </c>
      <c r="P77" s="46">
        <v>14700</v>
      </c>
      <c r="Q77" s="46">
        <v>11900</v>
      </c>
      <c r="R77" s="47">
        <v>12900</v>
      </c>
      <c r="S77" s="48" t="s">
        <v>31</v>
      </c>
      <c r="T77" s="49"/>
      <c r="U77" s="50"/>
    </row>
    <row r="78" spans="1:21" ht="27.6" customHeight="1" thickBot="1" x14ac:dyDescent="0.45">
      <c r="A78" s="51" t="s">
        <v>43</v>
      </c>
      <c r="B78" s="52" t="s">
        <v>93</v>
      </c>
      <c r="C78" s="14"/>
      <c r="D78" s="15"/>
      <c r="E78" s="52"/>
      <c r="F78" s="16" t="s">
        <v>45</v>
      </c>
      <c r="G78" s="53">
        <v>0.85000000000000009</v>
      </c>
      <c r="H78" s="54">
        <v>0.8600000000000001</v>
      </c>
      <c r="I78" s="54">
        <v>0.8600000000000001</v>
      </c>
      <c r="J78" s="54">
        <v>0.8600000000000001</v>
      </c>
      <c r="K78" s="54">
        <v>0.8600000000000001</v>
      </c>
      <c r="L78" s="55">
        <v>0.8600000000000001</v>
      </c>
      <c r="M78" s="53">
        <v>0.85000000000000009</v>
      </c>
      <c r="N78" s="54">
        <v>0.85000000000000009</v>
      </c>
      <c r="O78" s="54">
        <v>0.85000000000000009</v>
      </c>
      <c r="P78" s="54">
        <v>0.8600000000000001</v>
      </c>
      <c r="Q78" s="54">
        <v>0.8600000000000001</v>
      </c>
      <c r="R78" s="55">
        <v>0.85000000000000009</v>
      </c>
      <c r="S78" s="56" t="s">
        <v>31</v>
      </c>
      <c r="T78" s="57"/>
      <c r="U78" s="58"/>
    </row>
    <row r="79" spans="1:21" ht="27.6" customHeight="1" x14ac:dyDescent="0.4">
      <c r="A79" s="51" t="s">
        <v>46</v>
      </c>
      <c r="B79" s="14" t="s">
        <v>47</v>
      </c>
      <c r="C79" s="14" t="s">
        <v>48</v>
      </c>
      <c r="D79" s="59"/>
      <c r="E79" s="15"/>
      <c r="F79" s="60" t="s">
        <v>49</v>
      </c>
      <c r="G79" s="61">
        <f>G73*$T79*G78</f>
        <v>0</v>
      </c>
      <c r="H79" s="62">
        <f t="shared" ref="H79:R79" si="12">H73*$T79*H78</f>
        <v>0</v>
      </c>
      <c r="I79" s="62">
        <f t="shared" si="12"/>
        <v>0</v>
      </c>
      <c r="J79" s="62">
        <f t="shared" si="12"/>
        <v>0</v>
      </c>
      <c r="K79" s="62">
        <f t="shared" si="12"/>
        <v>0</v>
      </c>
      <c r="L79" s="63">
        <f t="shared" si="12"/>
        <v>0</v>
      </c>
      <c r="M79" s="61">
        <f t="shared" si="12"/>
        <v>0</v>
      </c>
      <c r="N79" s="62">
        <f t="shared" si="12"/>
        <v>0</v>
      </c>
      <c r="O79" s="62">
        <f t="shared" si="12"/>
        <v>0</v>
      </c>
      <c r="P79" s="62">
        <f t="shared" si="12"/>
        <v>0</v>
      </c>
      <c r="Q79" s="62">
        <f t="shared" si="12"/>
        <v>0</v>
      </c>
      <c r="R79" s="64">
        <f t="shared" si="12"/>
        <v>0</v>
      </c>
      <c r="S79" s="65" t="s">
        <v>50</v>
      </c>
      <c r="T79" s="66"/>
      <c r="U79" s="67" t="s">
        <v>51</v>
      </c>
    </row>
    <row r="80" spans="1:21" ht="27.6" customHeight="1" x14ac:dyDescent="0.4">
      <c r="A80" s="192" t="s">
        <v>52</v>
      </c>
      <c r="B80" s="211" t="s">
        <v>53</v>
      </c>
      <c r="C80" s="214" t="s">
        <v>48</v>
      </c>
      <c r="D80" s="24" t="s">
        <v>54</v>
      </c>
      <c r="E80" s="25" t="s">
        <v>36</v>
      </c>
      <c r="F80" s="26" t="s">
        <v>55</v>
      </c>
      <c r="G80" s="68">
        <f>G74*$T80</f>
        <v>0</v>
      </c>
      <c r="H80" s="69">
        <f t="shared" ref="H80:R80" si="13">H74*$T80</f>
        <v>0</v>
      </c>
      <c r="I80" s="69">
        <f t="shared" si="13"/>
        <v>0</v>
      </c>
      <c r="J80" s="69">
        <f t="shared" si="13"/>
        <v>0</v>
      </c>
      <c r="K80" s="69">
        <f t="shared" si="13"/>
        <v>0</v>
      </c>
      <c r="L80" s="70">
        <f t="shared" si="13"/>
        <v>0</v>
      </c>
      <c r="M80" s="71">
        <f t="shared" si="13"/>
        <v>0</v>
      </c>
      <c r="N80" s="69">
        <f t="shared" si="13"/>
        <v>0</v>
      </c>
      <c r="O80" s="69">
        <f t="shared" si="13"/>
        <v>0</v>
      </c>
      <c r="P80" s="69">
        <f t="shared" si="13"/>
        <v>0</v>
      </c>
      <c r="Q80" s="69">
        <f t="shared" si="13"/>
        <v>0</v>
      </c>
      <c r="R80" s="72">
        <f t="shared" si="13"/>
        <v>0</v>
      </c>
      <c r="S80" s="73" t="s">
        <v>56</v>
      </c>
      <c r="T80" s="74"/>
      <c r="U80" s="75" t="s">
        <v>57</v>
      </c>
    </row>
    <row r="81" spans="1:21" ht="27.6" customHeight="1" x14ac:dyDescent="0.4">
      <c r="A81" s="210"/>
      <c r="B81" s="212"/>
      <c r="C81" s="215"/>
      <c r="D81" s="33" t="s">
        <v>58</v>
      </c>
      <c r="E81" s="34" t="s">
        <v>38</v>
      </c>
      <c r="F81" s="35" t="s">
        <v>59</v>
      </c>
      <c r="G81" s="76">
        <f t="shared" ref="G81:R83" si="14">G75*$T81</f>
        <v>0</v>
      </c>
      <c r="H81" s="77">
        <f t="shared" si="14"/>
        <v>0</v>
      </c>
      <c r="I81" s="77">
        <f t="shared" si="14"/>
        <v>0</v>
      </c>
      <c r="J81" s="77">
        <f t="shared" si="14"/>
        <v>0</v>
      </c>
      <c r="K81" s="77">
        <f t="shared" si="14"/>
        <v>0</v>
      </c>
      <c r="L81" s="78">
        <f t="shared" si="14"/>
        <v>0</v>
      </c>
      <c r="M81" s="79">
        <f t="shared" si="14"/>
        <v>0</v>
      </c>
      <c r="N81" s="77">
        <f t="shared" si="14"/>
        <v>0</v>
      </c>
      <c r="O81" s="77">
        <f t="shared" si="14"/>
        <v>0</v>
      </c>
      <c r="P81" s="77">
        <f t="shared" si="14"/>
        <v>0</v>
      </c>
      <c r="Q81" s="77">
        <f t="shared" si="14"/>
        <v>0</v>
      </c>
      <c r="R81" s="80">
        <f t="shared" si="14"/>
        <v>0</v>
      </c>
      <c r="S81" s="81" t="s">
        <v>60</v>
      </c>
      <c r="T81" s="82"/>
      <c r="U81" s="83" t="s">
        <v>57</v>
      </c>
    </row>
    <row r="82" spans="1:21" ht="27.6" customHeight="1" x14ac:dyDescent="0.4">
      <c r="A82" s="210"/>
      <c r="B82" s="212"/>
      <c r="C82" s="215"/>
      <c r="D82" s="33" t="s">
        <v>61</v>
      </c>
      <c r="E82" s="34" t="s">
        <v>40</v>
      </c>
      <c r="F82" s="35" t="s">
        <v>62</v>
      </c>
      <c r="G82" s="76">
        <f t="shared" si="14"/>
        <v>0</v>
      </c>
      <c r="H82" s="77">
        <f t="shared" si="14"/>
        <v>0</v>
      </c>
      <c r="I82" s="77">
        <f t="shared" si="14"/>
        <v>0</v>
      </c>
      <c r="J82" s="77">
        <f t="shared" si="14"/>
        <v>0</v>
      </c>
      <c r="K82" s="77">
        <f t="shared" si="14"/>
        <v>0</v>
      </c>
      <c r="L82" s="78">
        <f t="shared" si="14"/>
        <v>0</v>
      </c>
      <c r="M82" s="79">
        <f t="shared" si="14"/>
        <v>0</v>
      </c>
      <c r="N82" s="77">
        <f t="shared" si="14"/>
        <v>0</v>
      </c>
      <c r="O82" s="77">
        <f t="shared" si="14"/>
        <v>0</v>
      </c>
      <c r="P82" s="77">
        <f t="shared" si="14"/>
        <v>0</v>
      </c>
      <c r="Q82" s="77">
        <f t="shared" si="14"/>
        <v>0</v>
      </c>
      <c r="R82" s="80">
        <f t="shared" si="14"/>
        <v>0</v>
      </c>
      <c r="S82" s="81" t="s">
        <v>63</v>
      </c>
      <c r="T82" s="82"/>
      <c r="U82" s="83" t="s">
        <v>57</v>
      </c>
    </row>
    <row r="83" spans="1:21" ht="27.6" customHeight="1" thickBot="1" x14ac:dyDescent="0.45">
      <c r="A83" s="193"/>
      <c r="B83" s="213"/>
      <c r="C83" s="216"/>
      <c r="D83" s="42" t="s">
        <v>64</v>
      </c>
      <c r="E83" s="43" t="s">
        <v>42</v>
      </c>
      <c r="F83" s="84" t="s">
        <v>65</v>
      </c>
      <c r="G83" s="184">
        <f t="shared" si="14"/>
        <v>0</v>
      </c>
      <c r="H83" s="185">
        <f t="shared" si="14"/>
        <v>0</v>
      </c>
      <c r="I83" s="185">
        <f t="shared" si="14"/>
        <v>0</v>
      </c>
      <c r="J83" s="185">
        <f t="shared" si="14"/>
        <v>0</v>
      </c>
      <c r="K83" s="185">
        <f t="shared" si="14"/>
        <v>0</v>
      </c>
      <c r="L83" s="186">
        <f t="shared" si="14"/>
        <v>0</v>
      </c>
      <c r="M83" s="187">
        <f t="shared" si="14"/>
        <v>0</v>
      </c>
      <c r="N83" s="185">
        <f t="shared" si="14"/>
        <v>0</v>
      </c>
      <c r="O83" s="185">
        <f t="shared" si="14"/>
        <v>0</v>
      </c>
      <c r="P83" s="185">
        <f t="shared" si="14"/>
        <v>0</v>
      </c>
      <c r="Q83" s="185">
        <f t="shared" si="14"/>
        <v>0</v>
      </c>
      <c r="R83" s="188">
        <f t="shared" si="14"/>
        <v>0</v>
      </c>
      <c r="S83" s="90" t="s">
        <v>66</v>
      </c>
      <c r="T83" s="91"/>
      <c r="U83" s="92" t="s">
        <v>57</v>
      </c>
    </row>
    <row r="84" spans="1:21" ht="27.6" customHeight="1" x14ac:dyDescent="0.4">
      <c r="A84" s="192" t="s">
        <v>67</v>
      </c>
      <c r="B84" s="211" t="s">
        <v>68</v>
      </c>
      <c r="C84" s="214" t="s">
        <v>48</v>
      </c>
      <c r="D84" s="93" t="s">
        <v>69</v>
      </c>
      <c r="E84" s="94" t="s">
        <v>70</v>
      </c>
      <c r="F84" s="95" t="s">
        <v>71</v>
      </c>
      <c r="G84" s="96">
        <f>ROUNDDOWN(G73*T84,2)</f>
        <v>0</v>
      </c>
      <c r="H84" s="97">
        <f>ROUNDDOWN(H73*T84,2)</f>
        <v>0</v>
      </c>
      <c r="I84" s="97">
        <f>ROUNDDOWN(I73*T84,2)</f>
        <v>0</v>
      </c>
      <c r="J84" s="97">
        <f>ROUNDDOWN(J73*T84,2)</f>
        <v>0</v>
      </c>
      <c r="K84" s="97">
        <f>ROUNDDOWN(K73*T84,2)</f>
        <v>0</v>
      </c>
      <c r="L84" s="98">
        <f>ROUNDDOWN(L73*T84,2)</f>
        <v>0</v>
      </c>
      <c r="M84" s="99">
        <f>ROUNDDOWN(M73*T84,2)</f>
        <v>0</v>
      </c>
      <c r="N84" s="97">
        <f>ROUNDDOWN(N73*T84,2)</f>
        <v>0</v>
      </c>
      <c r="O84" s="97">
        <f>ROUNDDOWN(O73*T84,2)</f>
        <v>0</v>
      </c>
      <c r="P84" s="97">
        <f>ROUNDDOWN(P73*T84,2)</f>
        <v>0</v>
      </c>
      <c r="Q84" s="97">
        <f>ROUNDDOWN(Q73*T84,2)</f>
        <v>0</v>
      </c>
      <c r="R84" s="100">
        <f>ROUNDDOWN(R73*T84,2)</f>
        <v>0</v>
      </c>
      <c r="S84" s="101" t="s">
        <v>72</v>
      </c>
      <c r="T84" s="102">
        <v>0</v>
      </c>
      <c r="U84" s="103" t="s">
        <v>73</v>
      </c>
    </row>
    <row r="85" spans="1:21" ht="27.6" customHeight="1" thickBot="1" x14ac:dyDescent="0.45">
      <c r="A85" s="193"/>
      <c r="B85" s="213"/>
      <c r="C85" s="216"/>
      <c r="D85" s="104" t="s">
        <v>74</v>
      </c>
      <c r="E85" s="105" t="s">
        <v>75</v>
      </c>
      <c r="F85" s="106" t="s">
        <v>76</v>
      </c>
      <c r="G85" s="107">
        <f>ROUNDDOWN(SUM(G80:G83)*T85%,2)</f>
        <v>0</v>
      </c>
      <c r="H85" s="108">
        <f>ROUNDDOWN(SUM(H80:H83)*T85%,2)</f>
        <v>0</v>
      </c>
      <c r="I85" s="108">
        <f>ROUNDDOWN(SUM(I80:I83)*T85%,2)</f>
        <v>0</v>
      </c>
      <c r="J85" s="108">
        <f>ROUNDDOWN(SUM(J80:J83)*T85%,2)</f>
        <v>0</v>
      </c>
      <c r="K85" s="108">
        <f>ROUNDDOWN(SUM(K80:K83)*T85%,2)</f>
        <v>0</v>
      </c>
      <c r="L85" s="109">
        <f>ROUNDDOWN(SUM(L80:L83)*T85%,2)</f>
        <v>0</v>
      </c>
      <c r="M85" s="110">
        <f>ROUNDDOWN(SUM(M80:M83)*T85%,2)</f>
        <v>0</v>
      </c>
      <c r="N85" s="108">
        <f>ROUNDDOWN(SUM(N80:N83)*T85%,2)</f>
        <v>0</v>
      </c>
      <c r="O85" s="108">
        <f>ROUNDDOWN(SUM(O80:O83)*T85%,2)</f>
        <v>0</v>
      </c>
      <c r="P85" s="108">
        <f>ROUNDDOWN(SUM(P80:P83)*T85%,2)</f>
        <v>0</v>
      </c>
      <c r="Q85" s="108">
        <f>ROUNDDOWN(SUM(Q80:Q83)*T85%,2)</f>
        <v>0</v>
      </c>
      <c r="R85" s="111">
        <f>ROUNDDOWN(SUM(R80:R83)*T85%,2)</f>
        <v>0</v>
      </c>
      <c r="S85" s="112" t="s">
        <v>77</v>
      </c>
      <c r="T85" s="113">
        <v>0</v>
      </c>
      <c r="U85" s="114" t="s">
        <v>78</v>
      </c>
    </row>
    <row r="86" spans="1:21" ht="27.6" customHeight="1" x14ac:dyDescent="0.4">
      <c r="A86" s="192" t="s">
        <v>79</v>
      </c>
      <c r="B86" s="194" t="s">
        <v>80</v>
      </c>
      <c r="C86" s="196" t="s">
        <v>48</v>
      </c>
      <c r="D86" s="93"/>
      <c r="E86" s="115" t="s">
        <v>81</v>
      </c>
      <c r="F86" s="116" t="s">
        <v>82</v>
      </c>
      <c r="G86" s="181">
        <f>ROUNDDOWN(G79+SUM(G80:G83)-SUM(G84:G85),0)</f>
        <v>0</v>
      </c>
      <c r="H86" s="182">
        <f t="shared" ref="H86:R86" si="15">ROUNDDOWN(H79+SUM(H80:H83)-SUM(H84:H85),0)</f>
        <v>0</v>
      </c>
      <c r="I86" s="182">
        <f t="shared" si="15"/>
        <v>0</v>
      </c>
      <c r="J86" s="182">
        <f t="shared" si="15"/>
        <v>0</v>
      </c>
      <c r="K86" s="182">
        <f t="shared" si="15"/>
        <v>0</v>
      </c>
      <c r="L86" s="183">
        <f t="shared" si="15"/>
        <v>0</v>
      </c>
      <c r="M86" s="181">
        <f t="shared" si="15"/>
        <v>0</v>
      </c>
      <c r="N86" s="182">
        <f t="shared" si="15"/>
        <v>0</v>
      </c>
      <c r="O86" s="182">
        <f t="shared" si="15"/>
        <v>0</v>
      </c>
      <c r="P86" s="182">
        <f t="shared" si="15"/>
        <v>0</v>
      </c>
      <c r="Q86" s="182">
        <f t="shared" si="15"/>
        <v>0</v>
      </c>
      <c r="R86" s="183">
        <f t="shared" si="15"/>
        <v>0</v>
      </c>
      <c r="S86" s="120" t="s">
        <v>83</v>
      </c>
      <c r="T86" s="121"/>
      <c r="U86" s="122"/>
    </row>
    <row r="87" spans="1:21" ht="27.6" customHeight="1" x14ac:dyDescent="0.4">
      <c r="A87" s="193"/>
      <c r="B87" s="195"/>
      <c r="C87" s="197"/>
      <c r="D87" s="104"/>
      <c r="E87" s="123" t="s">
        <v>84</v>
      </c>
      <c r="F87" s="124"/>
      <c r="G87" s="125"/>
      <c r="H87" s="126"/>
      <c r="I87" s="126"/>
      <c r="J87" s="126"/>
      <c r="K87" s="126" t="s">
        <v>85</v>
      </c>
      <c r="L87" s="127">
        <f>SUM(G86:L86)</f>
        <v>0</v>
      </c>
      <c r="M87" s="125"/>
      <c r="N87" s="126"/>
      <c r="O87" s="126"/>
      <c r="P87" s="126"/>
      <c r="Q87" s="126" t="s">
        <v>86</v>
      </c>
      <c r="R87" s="127">
        <f>SUM(M86:R86)</f>
        <v>0</v>
      </c>
      <c r="S87" s="128"/>
      <c r="T87" s="129"/>
      <c r="U87" s="130"/>
    </row>
    <row r="88" spans="1:21" ht="27.6" customHeight="1" x14ac:dyDescent="0.4">
      <c r="A88" s="131" t="s">
        <v>87</v>
      </c>
      <c r="B88" s="132" t="s">
        <v>88</v>
      </c>
      <c r="C88" s="132" t="s">
        <v>48</v>
      </c>
      <c r="D88" s="132"/>
      <c r="E88" s="132"/>
      <c r="F88" s="133" t="s">
        <v>89</v>
      </c>
      <c r="G88" s="134"/>
      <c r="H88" s="135"/>
      <c r="I88" s="135"/>
      <c r="J88" s="135"/>
      <c r="K88" s="135"/>
      <c r="L88" s="135"/>
      <c r="M88" s="135"/>
      <c r="N88" s="135"/>
      <c r="O88" s="135"/>
      <c r="P88" s="135"/>
      <c r="Q88" s="135"/>
      <c r="R88" s="136">
        <f>SUM(L87,R87)*2+L87</f>
        <v>0</v>
      </c>
      <c r="S88" s="137"/>
      <c r="T88" s="138"/>
      <c r="U88" s="139"/>
    </row>
    <row r="89" spans="1:21" ht="27.6" customHeight="1" x14ac:dyDescent="0.4">
      <c r="A89" s="217" t="s">
        <v>0</v>
      </c>
      <c r="B89" s="217"/>
      <c r="C89" s="217"/>
      <c r="D89" s="217"/>
      <c r="E89" s="217"/>
      <c r="F89" s="217"/>
      <c r="G89" s="1"/>
      <c r="H89" s="1"/>
      <c r="I89" s="1"/>
      <c r="J89" s="1"/>
      <c r="U89" s="3" t="s">
        <v>100</v>
      </c>
    </row>
    <row r="90" spans="1:21" ht="27.6" customHeight="1" x14ac:dyDescent="0.4">
      <c r="A90" s="217"/>
      <c r="B90" s="217"/>
      <c r="C90" s="217"/>
      <c r="D90" s="217"/>
      <c r="E90" s="217"/>
      <c r="F90" s="217"/>
      <c r="G90" s="3" t="s">
        <v>2</v>
      </c>
      <c r="H90" s="2" t="s">
        <v>3</v>
      </c>
      <c r="L90" s="3" t="s">
        <v>4</v>
      </c>
      <c r="M90" s="2" t="s">
        <v>5</v>
      </c>
    </row>
    <row r="91" spans="1:21" ht="27.6" customHeight="1" x14ac:dyDescent="0.4">
      <c r="A91" s="5"/>
      <c r="B91" s="5"/>
      <c r="C91" s="5"/>
      <c r="D91" s="5"/>
      <c r="E91" s="5"/>
      <c r="F91" s="5"/>
      <c r="G91" s="3"/>
      <c r="L91" s="3"/>
    </row>
    <row r="92" spans="1:21" ht="27.6" customHeight="1" x14ac:dyDescent="0.15">
      <c r="A92" s="6">
        <v>5</v>
      </c>
      <c r="B92" s="7" t="s">
        <v>101</v>
      </c>
      <c r="C92" s="7"/>
    </row>
    <row r="93" spans="1:21" ht="27.6" customHeight="1" x14ac:dyDescent="0.4">
      <c r="A93" s="2"/>
      <c r="B93" s="2" t="s">
        <v>102</v>
      </c>
      <c r="N93" s="3" t="s">
        <v>8</v>
      </c>
      <c r="O93" s="9">
        <v>123</v>
      </c>
      <c r="P93" s="2" t="s">
        <v>9</v>
      </c>
      <c r="Q93" s="3" t="s">
        <v>10</v>
      </c>
      <c r="R93" s="2">
        <v>500</v>
      </c>
      <c r="S93" s="2" t="s">
        <v>92</v>
      </c>
    </row>
    <row r="94" spans="1:21" ht="27.6" customHeight="1" x14ac:dyDescent="0.4">
      <c r="A94" s="192" t="s">
        <v>12</v>
      </c>
      <c r="B94" s="218"/>
      <c r="C94" s="218"/>
      <c r="D94" s="218"/>
      <c r="E94" s="219"/>
      <c r="F94" s="222" t="s">
        <v>13</v>
      </c>
      <c r="G94" s="224" t="s">
        <v>14</v>
      </c>
      <c r="H94" s="225"/>
      <c r="I94" s="225"/>
      <c r="J94" s="225"/>
      <c r="K94" s="225"/>
      <c r="L94" s="225"/>
      <c r="M94" s="225"/>
      <c r="N94" s="225"/>
      <c r="O94" s="225"/>
      <c r="P94" s="225"/>
      <c r="Q94" s="225"/>
      <c r="R94" s="226"/>
      <c r="S94" s="227" t="s">
        <v>15</v>
      </c>
      <c r="T94" s="228"/>
      <c r="U94" s="229"/>
    </row>
    <row r="95" spans="1:21" ht="27.6" customHeight="1" x14ac:dyDescent="0.4">
      <c r="A95" s="193"/>
      <c r="B95" s="220"/>
      <c r="C95" s="220"/>
      <c r="D95" s="220"/>
      <c r="E95" s="221"/>
      <c r="F95" s="223"/>
      <c r="G95" s="10" t="s">
        <v>16</v>
      </c>
      <c r="H95" s="11" t="s">
        <v>17</v>
      </c>
      <c r="I95" s="11" t="s">
        <v>18</v>
      </c>
      <c r="J95" s="11" t="s">
        <v>19</v>
      </c>
      <c r="K95" s="11" t="s">
        <v>20</v>
      </c>
      <c r="L95" s="12" t="s">
        <v>21</v>
      </c>
      <c r="M95" s="10" t="s">
        <v>22</v>
      </c>
      <c r="N95" s="11" t="s">
        <v>23</v>
      </c>
      <c r="O95" s="11" t="s">
        <v>24</v>
      </c>
      <c r="P95" s="11" t="s">
        <v>25</v>
      </c>
      <c r="Q95" s="11" t="s">
        <v>26</v>
      </c>
      <c r="R95" s="12" t="s">
        <v>27</v>
      </c>
      <c r="S95" s="230"/>
      <c r="T95" s="231"/>
      <c r="U95" s="232"/>
    </row>
    <row r="96" spans="1:21" ht="27.6" customHeight="1" x14ac:dyDescent="0.4">
      <c r="A96" s="13" t="s">
        <v>28</v>
      </c>
      <c r="B96" s="14" t="s">
        <v>29</v>
      </c>
      <c r="C96" s="14" t="s">
        <v>30</v>
      </c>
      <c r="D96" s="15"/>
      <c r="E96" s="15"/>
      <c r="F96" s="16"/>
      <c r="G96" s="17">
        <v>123</v>
      </c>
      <c r="H96" s="18">
        <v>123</v>
      </c>
      <c r="I96" s="18">
        <v>123</v>
      </c>
      <c r="J96" s="18">
        <v>123</v>
      </c>
      <c r="K96" s="18">
        <v>123</v>
      </c>
      <c r="L96" s="19">
        <v>123</v>
      </c>
      <c r="M96" s="20">
        <v>123</v>
      </c>
      <c r="N96" s="18">
        <v>123</v>
      </c>
      <c r="O96" s="18">
        <v>123</v>
      </c>
      <c r="P96" s="18">
        <v>123</v>
      </c>
      <c r="Q96" s="18">
        <v>123</v>
      </c>
      <c r="R96" s="19">
        <v>123</v>
      </c>
      <c r="S96" s="21" t="s">
        <v>31</v>
      </c>
      <c r="T96" s="22"/>
      <c r="U96" s="23"/>
    </row>
    <row r="97" spans="1:21" ht="27.6" customHeight="1" x14ac:dyDescent="0.4">
      <c r="A97" s="192" t="s">
        <v>32</v>
      </c>
      <c r="B97" s="211" t="s">
        <v>33</v>
      </c>
      <c r="C97" s="214" t="s">
        <v>34</v>
      </c>
      <c r="D97" s="24" t="s">
        <v>35</v>
      </c>
      <c r="E97" s="25" t="s">
        <v>36</v>
      </c>
      <c r="F97" s="26"/>
      <c r="G97" s="27">
        <v>0</v>
      </c>
      <c r="H97" s="28">
        <v>0</v>
      </c>
      <c r="I97" s="28">
        <v>0</v>
      </c>
      <c r="J97" s="28">
        <v>2200</v>
      </c>
      <c r="K97" s="28">
        <v>2100</v>
      </c>
      <c r="L97" s="29">
        <v>2400</v>
      </c>
      <c r="M97" s="27">
        <v>0</v>
      </c>
      <c r="N97" s="28">
        <v>0</v>
      </c>
      <c r="O97" s="28">
        <v>0</v>
      </c>
      <c r="P97" s="28">
        <v>0</v>
      </c>
      <c r="Q97" s="28">
        <v>0</v>
      </c>
      <c r="R97" s="29">
        <v>0</v>
      </c>
      <c r="S97" s="30" t="s">
        <v>31</v>
      </c>
      <c r="T97" s="31"/>
      <c r="U97" s="32"/>
    </row>
    <row r="98" spans="1:21" ht="27.6" customHeight="1" x14ac:dyDescent="0.4">
      <c r="A98" s="210"/>
      <c r="B98" s="212"/>
      <c r="C98" s="215"/>
      <c r="D98" s="33" t="s">
        <v>37</v>
      </c>
      <c r="E98" s="34" t="s">
        <v>38</v>
      </c>
      <c r="F98" s="35"/>
      <c r="G98" s="36">
        <v>0</v>
      </c>
      <c r="H98" s="37">
        <v>0</v>
      </c>
      <c r="I98" s="37">
        <v>0</v>
      </c>
      <c r="J98" s="37">
        <v>7100</v>
      </c>
      <c r="K98" s="37">
        <v>7400</v>
      </c>
      <c r="L98" s="38">
        <v>7500</v>
      </c>
      <c r="M98" s="36">
        <v>0</v>
      </c>
      <c r="N98" s="37">
        <v>0</v>
      </c>
      <c r="O98" s="37">
        <v>0</v>
      </c>
      <c r="P98" s="37">
        <v>0</v>
      </c>
      <c r="Q98" s="37">
        <v>0</v>
      </c>
      <c r="R98" s="38">
        <v>0</v>
      </c>
      <c r="S98" s="39" t="s">
        <v>31</v>
      </c>
      <c r="T98" s="40"/>
      <c r="U98" s="41"/>
    </row>
    <row r="99" spans="1:21" ht="27.6" customHeight="1" x14ac:dyDescent="0.4">
      <c r="A99" s="210"/>
      <c r="B99" s="212"/>
      <c r="C99" s="215"/>
      <c r="D99" s="33" t="s">
        <v>39</v>
      </c>
      <c r="E99" s="34" t="s">
        <v>40</v>
      </c>
      <c r="F99" s="35"/>
      <c r="G99" s="36">
        <v>7700</v>
      </c>
      <c r="H99" s="37">
        <v>5200</v>
      </c>
      <c r="I99" s="37">
        <v>8100</v>
      </c>
      <c r="J99" s="37">
        <v>0</v>
      </c>
      <c r="K99" s="37">
        <v>0</v>
      </c>
      <c r="L99" s="38">
        <v>0</v>
      </c>
      <c r="M99" s="36">
        <v>8100</v>
      </c>
      <c r="N99" s="37">
        <v>7300</v>
      </c>
      <c r="O99" s="37">
        <v>7300</v>
      </c>
      <c r="P99" s="37">
        <v>5800</v>
      </c>
      <c r="Q99" s="37">
        <v>8000</v>
      </c>
      <c r="R99" s="38">
        <v>7300</v>
      </c>
      <c r="S99" s="39" t="s">
        <v>31</v>
      </c>
      <c r="T99" s="40"/>
      <c r="U99" s="41"/>
    </row>
    <row r="100" spans="1:21" ht="27.6" customHeight="1" x14ac:dyDescent="0.4">
      <c r="A100" s="193"/>
      <c r="B100" s="213"/>
      <c r="C100" s="216"/>
      <c r="D100" s="42" t="s">
        <v>41</v>
      </c>
      <c r="E100" s="43" t="s">
        <v>42</v>
      </c>
      <c r="F100" s="44"/>
      <c r="G100" s="45">
        <v>7300</v>
      </c>
      <c r="H100" s="46">
        <v>9800</v>
      </c>
      <c r="I100" s="46">
        <v>6900</v>
      </c>
      <c r="J100" s="46">
        <v>8700</v>
      </c>
      <c r="K100" s="46">
        <v>11500</v>
      </c>
      <c r="L100" s="47">
        <v>10100</v>
      </c>
      <c r="M100" s="45">
        <v>6900</v>
      </c>
      <c r="N100" s="46">
        <v>7700</v>
      </c>
      <c r="O100" s="46">
        <v>7700</v>
      </c>
      <c r="P100" s="46">
        <v>10200</v>
      </c>
      <c r="Q100" s="46">
        <v>8000</v>
      </c>
      <c r="R100" s="47">
        <v>7700</v>
      </c>
      <c r="S100" s="48" t="s">
        <v>31</v>
      </c>
      <c r="T100" s="49"/>
      <c r="U100" s="50"/>
    </row>
    <row r="101" spans="1:21" ht="27.6" customHeight="1" thickBot="1" x14ac:dyDescent="0.45">
      <c r="A101" s="51" t="s">
        <v>43</v>
      </c>
      <c r="B101" s="52" t="s">
        <v>93</v>
      </c>
      <c r="C101" s="14"/>
      <c r="D101" s="15"/>
      <c r="E101" s="52"/>
      <c r="F101" s="16" t="s">
        <v>45</v>
      </c>
      <c r="G101" s="53">
        <v>1</v>
      </c>
      <c r="H101" s="54">
        <v>1.0300000000000002</v>
      </c>
      <c r="I101" s="54">
        <v>1.08</v>
      </c>
      <c r="J101" s="54">
        <v>1.04</v>
      </c>
      <c r="K101" s="54">
        <v>1.0300000000000002</v>
      </c>
      <c r="L101" s="55">
        <v>1.02</v>
      </c>
      <c r="M101" s="53">
        <v>1.07</v>
      </c>
      <c r="N101" s="54">
        <v>1.0100000000000002</v>
      </c>
      <c r="O101" s="54">
        <v>1.0100000000000002</v>
      </c>
      <c r="P101" s="54">
        <v>1</v>
      </c>
      <c r="Q101" s="54">
        <v>1.02</v>
      </c>
      <c r="R101" s="55">
        <v>1.02</v>
      </c>
      <c r="S101" s="56" t="s">
        <v>31</v>
      </c>
      <c r="T101" s="57"/>
      <c r="U101" s="58"/>
    </row>
    <row r="102" spans="1:21" ht="27.6" customHeight="1" x14ac:dyDescent="0.4">
      <c r="A102" s="51" t="s">
        <v>46</v>
      </c>
      <c r="B102" s="14" t="s">
        <v>47</v>
      </c>
      <c r="C102" s="14" t="s">
        <v>48</v>
      </c>
      <c r="D102" s="59"/>
      <c r="E102" s="15"/>
      <c r="F102" s="60" t="s">
        <v>49</v>
      </c>
      <c r="G102" s="61">
        <f>G96*$T102*G101</f>
        <v>0</v>
      </c>
      <c r="H102" s="62">
        <f t="shared" ref="H102:R102" si="16">H96*$T102*H101</f>
        <v>0</v>
      </c>
      <c r="I102" s="62">
        <f t="shared" si="16"/>
        <v>0</v>
      </c>
      <c r="J102" s="62">
        <f t="shared" si="16"/>
        <v>0</v>
      </c>
      <c r="K102" s="62">
        <f t="shared" si="16"/>
        <v>0</v>
      </c>
      <c r="L102" s="63">
        <f t="shared" si="16"/>
        <v>0</v>
      </c>
      <c r="M102" s="61">
        <f t="shared" si="16"/>
        <v>0</v>
      </c>
      <c r="N102" s="62">
        <f t="shared" si="16"/>
        <v>0</v>
      </c>
      <c r="O102" s="62">
        <f t="shared" si="16"/>
        <v>0</v>
      </c>
      <c r="P102" s="62">
        <f t="shared" si="16"/>
        <v>0</v>
      </c>
      <c r="Q102" s="62">
        <f t="shared" si="16"/>
        <v>0</v>
      </c>
      <c r="R102" s="64">
        <f t="shared" si="16"/>
        <v>0</v>
      </c>
      <c r="S102" s="65" t="s">
        <v>50</v>
      </c>
      <c r="T102" s="66"/>
      <c r="U102" s="67" t="s">
        <v>51</v>
      </c>
    </row>
    <row r="103" spans="1:21" ht="27.6" customHeight="1" x14ac:dyDescent="0.4">
      <c r="A103" s="192" t="s">
        <v>52</v>
      </c>
      <c r="B103" s="211" t="s">
        <v>53</v>
      </c>
      <c r="C103" s="214" t="s">
        <v>48</v>
      </c>
      <c r="D103" s="24" t="s">
        <v>54</v>
      </c>
      <c r="E103" s="25" t="s">
        <v>36</v>
      </c>
      <c r="F103" s="26" t="s">
        <v>55</v>
      </c>
      <c r="G103" s="68">
        <f>G97*$T103</f>
        <v>0</v>
      </c>
      <c r="H103" s="69">
        <f t="shared" ref="H103:R103" si="17">H97*$T103</f>
        <v>0</v>
      </c>
      <c r="I103" s="69">
        <f t="shared" si="17"/>
        <v>0</v>
      </c>
      <c r="J103" s="69">
        <f t="shared" si="17"/>
        <v>0</v>
      </c>
      <c r="K103" s="69">
        <f t="shared" si="17"/>
        <v>0</v>
      </c>
      <c r="L103" s="70">
        <f t="shared" si="17"/>
        <v>0</v>
      </c>
      <c r="M103" s="71">
        <f t="shared" si="17"/>
        <v>0</v>
      </c>
      <c r="N103" s="69">
        <f t="shared" si="17"/>
        <v>0</v>
      </c>
      <c r="O103" s="69">
        <f t="shared" si="17"/>
        <v>0</v>
      </c>
      <c r="P103" s="69">
        <f t="shared" si="17"/>
        <v>0</v>
      </c>
      <c r="Q103" s="69">
        <f t="shared" si="17"/>
        <v>0</v>
      </c>
      <c r="R103" s="72">
        <f t="shared" si="17"/>
        <v>0</v>
      </c>
      <c r="S103" s="73" t="s">
        <v>56</v>
      </c>
      <c r="T103" s="74"/>
      <c r="U103" s="75" t="s">
        <v>57</v>
      </c>
    </row>
    <row r="104" spans="1:21" ht="27.6" customHeight="1" x14ac:dyDescent="0.4">
      <c r="A104" s="210"/>
      <c r="B104" s="212"/>
      <c r="C104" s="215"/>
      <c r="D104" s="33" t="s">
        <v>58</v>
      </c>
      <c r="E104" s="34" t="s">
        <v>38</v>
      </c>
      <c r="F104" s="35" t="s">
        <v>59</v>
      </c>
      <c r="G104" s="76">
        <f t="shared" ref="G104:R106" si="18">G98*$T104</f>
        <v>0</v>
      </c>
      <c r="H104" s="77">
        <f t="shared" si="18"/>
        <v>0</v>
      </c>
      <c r="I104" s="77">
        <f t="shared" si="18"/>
        <v>0</v>
      </c>
      <c r="J104" s="77">
        <f t="shared" si="18"/>
        <v>0</v>
      </c>
      <c r="K104" s="77">
        <f t="shared" si="18"/>
        <v>0</v>
      </c>
      <c r="L104" s="78">
        <f t="shared" si="18"/>
        <v>0</v>
      </c>
      <c r="M104" s="79">
        <f t="shared" si="18"/>
        <v>0</v>
      </c>
      <c r="N104" s="77">
        <f t="shared" si="18"/>
        <v>0</v>
      </c>
      <c r="O104" s="77">
        <f t="shared" si="18"/>
        <v>0</v>
      </c>
      <c r="P104" s="77">
        <f t="shared" si="18"/>
        <v>0</v>
      </c>
      <c r="Q104" s="77">
        <f t="shared" si="18"/>
        <v>0</v>
      </c>
      <c r="R104" s="80">
        <f t="shared" si="18"/>
        <v>0</v>
      </c>
      <c r="S104" s="81" t="s">
        <v>60</v>
      </c>
      <c r="T104" s="82"/>
      <c r="U104" s="83" t="s">
        <v>57</v>
      </c>
    </row>
    <row r="105" spans="1:21" ht="27.6" customHeight="1" x14ac:dyDescent="0.4">
      <c r="A105" s="210"/>
      <c r="B105" s="212"/>
      <c r="C105" s="215"/>
      <c r="D105" s="33" t="s">
        <v>61</v>
      </c>
      <c r="E105" s="34" t="s">
        <v>40</v>
      </c>
      <c r="F105" s="35" t="s">
        <v>62</v>
      </c>
      <c r="G105" s="76">
        <f t="shared" si="18"/>
        <v>0</v>
      </c>
      <c r="H105" s="77">
        <f t="shared" si="18"/>
        <v>0</v>
      </c>
      <c r="I105" s="77">
        <f t="shared" si="18"/>
        <v>0</v>
      </c>
      <c r="J105" s="77">
        <f t="shared" si="18"/>
        <v>0</v>
      </c>
      <c r="K105" s="77">
        <f t="shared" si="18"/>
        <v>0</v>
      </c>
      <c r="L105" s="78">
        <f t="shared" si="18"/>
        <v>0</v>
      </c>
      <c r="M105" s="79">
        <f t="shared" si="18"/>
        <v>0</v>
      </c>
      <c r="N105" s="77">
        <f t="shared" si="18"/>
        <v>0</v>
      </c>
      <c r="O105" s="77">
        <f t="shared" si="18"/>
        <v>0</v>
      </c>
      <c r="P105" s="77">
        <f t="shared" si="18"/>
        <v>0</v>
      </c>
      <c r="Q105" s="77">
        <f t="shared" si="18"/>
        <v>0</v>
      </c>
      <c r="R105" s="80">
        <f t="shared" si="18"/>
        <v>0</v>
      </c>
      <c r="S105" s="81" t="s">
        <v>63</v>
      </c>
      <c r="T105" s="82"/>
      <c r="U105" s="83" t="s">
        <v>57</v>
      </c>
    </row>
    <row r="106" spans="1:21" ht="27.6" customHeight="1" thickBot="1" x14ac:dyDescent="0.45">
      <c r="A106" s="193"/>
      <c r="B106" s="213"/>
      <c r="C106" s="216"/>
      <c r="D106" s="42" t="s">
        <v>64</v>
      </c>
      <c r="E106" s="43" t="s">
        <v>42</v>
      </c>
      <c r="F106" s="84" t="s">
        <v>65</v>
      </c>
      <c r="G106" s="184">
        <f t="shared" si="18"/>
        <v>0</v>
      </c>
      <c r="H106" s="185">
        <f t="shared" si="18"/>
        <v>0</v>
      </c>
      <c r="I106" s="185">
        <f t="shared" si="18"/>
        <v>0</v>
      </c>
      <c r="J106" s="185">
        <f t="shared" si="18"/>
        <v>0</v>
      </c>
      <c r="K106" s="185">
        <f t="shared" si="18"/>
        <v>0</v>
      </c>
      <c r="L106" s="186">
        <f t="shared" si="18"/>
        <v>0</v>
      </c>
      <c r="M106" s="187">
        <f t="shared" si="18"/>
        <v>0</v>
      </c>
      <c r="N106" s="185">
        <f t="shared" si="18"/>
        <v>0</v>
      </c>
      <c r="O106" s="185">
        <f t="shared" si="18"/>
        <v>0</v>
      </c>
      <c r="P106" s="185">
        <f t="shared" si="18"/>
        <v>0</v>
      </c>
      <c r="Q106" s="185">
        <f t="shared" si="18"/>
        <v>0</v>
      </c>
      <c r="R106" s="188">
        <f t="shared" si="18"/>
        <v>0</v>
      </c>
      <c r="S106" s="90" t="s">
        <v>66</v>
      </c>
      <c r="T106" s="91"/>
      <c r="U106" s="92" t="s">
        <v>57</v>
      </c>
    </row>
    <row r="107" spans="1:21" ht="27.6" customHeight="1" x14ac:dyDescent="0.4">
      <c r="A107" s="192" t="s">
        <v>67</v>
      </c>
      <c r="B107" s="211" t="s">
        <v>68</v>
      </c>
      <c r="C107" s="214" t="s">
        <v>48</v>
      </c>
      <c r="D107" s="93" t="s">
        <v>69</v>
      </c>
      <c r="E107" s="94" t="s">
        <v>70</v>
      </c>
      <c r="F107" s="95" t="s">
        <v>71</v>
      </c>
      <c r="G107" s="96">
        <f>ROUNDDOWN(G96*T107,2)</f>
        <v>0</v>
      </c>
      <c r="H107" s="97">
        <f>ROUNDDOWN(H96*T107,2)</f>
        <v>0</v>
      </c>
      <c r="I107" s="97">
        <f>ROUNDDOWN(I96*T107,2)</f>
        <v>0</v>
      </c>
      <c r="J107" s="97">
        <f>ROUNDDOWN(J96*T107,2)</f>
        <v>0</v>
      </c>
      <c r="K107" s="97">
        <f>ROUNDDOWN(K96*T107,2)</f>
        <v>0</v>
      </c>
      <c r="L107" s="98">
        <f>ROUNDDOWN(L96*T107,2)</f>
        <v>0</v>
      </c>
      <c r="M107" s="99">
        <f>ROUNDDOWN(M96*T107,2)</f>
        <v>0</v>
      </c>
      <c r="N107" s="97">
        <f>ROUNDDOWN(N96*T107,2)</f>
        <v>0</v>
      </c>
      <c r="O107" s="97">
        <f>ROUNDDOWN(O96*T107,2)</f>
        <v>0</v>
      </c>
      <c r="P107" s="97">
        <f>ROUNDDOWN(P96*T107,2)</f>
        <v>0</v>
      </c>
      <c r="Q107" s="97">
        <f>ROUNDDOWN(Q96*T107,2)</f>
        <v>0</v>
      </c>
      <c r="R107" s="100">
        <f>ROUNDDOWN(R96*T107,2)</f>
        <v>0</v>
      </c>
      <c r="S107" s="101" t="s">
        <v>72</v>
      </c>
      <c r="T107" s="102">
        <v>0</v>
      </c>
      <c r="U107" s="103" t="s">
        <v>73</v>
      </c>
    </row>
    <row r="108" spans="1:21" ht="27.6" customHeight="1" thickBot="1" x14ac:dyDescent="0.45">
      <c r="A108" s="193"/>
      <c r="B108" s="213"/>
      <c r="C108" s="216"/>
      <c r="D108" s="104" t="s">
        <v>74</v>
      </c>
      <c r="E108" s="105" t="s">
        <v>75</v>
      </c>
      <c r="F108" s="106" t="s">
        <v>76</v>
      </c>
      <c r="G108" s="107">
        <f>ROUNDDOWN(SUM(G103:G106)*T108%,2)</f>
        <v>0</v>
      </c>
      <c r="H108" s="108">
        <f>ROUNDDOWN(SUM(H103:H106)*T108%,2)</f>
        <v>0</v>
      </c>
      <c r="I108" s="108">
        <f>ROUNDDOWN(SUM(I103:I106)*T108%,2)</f>
        <v>0</v>
      </c>
      <c r="J108" s="108">
        <f>ROUNDDOWN(SUM(J103:J106)*T108%,2)</f>
        <v>0</v>
      </c>
      <c r="K108" s="108">
        <f>ROUNDDOWN(SUM(K103:K106)*T108%,2)</f>
        <v>0</v>
      </c>
      <c r="L108" s="109">
        <f>ROUNDDOWN(SUM(L103:L106)*T108%,2)</f>
        <v>0</v>
      </c>
      <c r="M108" s="110">
        <f>ROUNDDOWN(SUM(M103:M106)*T108%,2)</f>
        <v>0</v>
      </c>
      <c r="N108" s="108">
        <f>ROUNDDOWN(SUM(N103:N106)*T108%,2)</f>
        <v>0</v>
      </c>
      <c r="O108" s="108">
        <f>ROUNDDOWN(SUM(O103:O106)*T108%,2)</f>
        <v>0</v>
      </c>
      <c r="P108" s="108">
        <f>ROUNDDOWN(SUM(P103:P106)*T108%,2)</f>
        <v>0</v>
      </c>
      <c r="Q108" s="108">
        <f>ROUNDDOWN(SUM(Q103:Q106)*T108%,2)</f>
        <v>0</v>
      </c>
      <c r="R108" s="111">
        <f>ROUNDDOWN(SUM(R103:R106)*T108%,2)</f>
        <v>0</v>
      </c>
      <c r="S108" s="112" t="s">
        <v>77</v>
      </c>
      <c r="T108" s="113">
        <v>0</v>
      </c>
      <c r="U108" s="114" t="s">
        <v>78</v>
      </c>
    </row>
    <row r="109" spans="1:21" ht="27.6" customHeight="1" x14ac:dyDescent="0.4">
      <c r="A109" s="192" t="s">
        <v>79</v>
      </c>
      <c r="B109" s="194" t="s">
        <v>80</v>
      </c>
      <c r="C109" s="196" t="s">
        <v>48</v>
      </c>
      <c r="D109" s="93"/>
      <c r="E109" s="115" t="s">
        <v>81</v>
      </c>
      <c r="F109" s="116" t="s">
        <v>82</v>
      </c>
      <c r="G109" s="181">
        <f>ROUNDDOWN(G102+SUM(G103:G106)-SUM(G107:G108),0)</f>
        <v>0</v>
      </c>
      <c r="H109" s="182">
        <f t="shared" ref="H109:R109" si="19">ROUNDDOWN(H102+SUM(H103:H106)-SUM(H107:H108),0)</f>
        <v>0</v>
      </c>
      <c r="I109" s="182">
        <f t="shared" si="19"/>
        <v>0</v>
      </c>
      <c r="J109" s="182">
        <f t="shared" si="19"/>
        <v>0</v>
      </c>
      <c r="K109" s="182">
        <f t="shared" si="19"/>
        <v>0</v>
      </c>
      <c r="L109" s="183">
        <f t="shared" si="19"/>
        <v>0</v>
      </c>
      <c r="M109" s="181">
        <f t="shared" si="19"/>
        <v>0</v>
      </c>
      <c r="N109" s="182">
        <f t="shared" si="19"/>
        <v>0</v>
      </c>
      <c r="O109" s="182">
        <f t="shared" si="19"/>
        <v>0</v>
      </c>
      <c r="P109" s="182">
        <f t="shared" si="19"/>
        <v>0</v>
      </c>
      <c r="Q109" s="182">
        <f t="shared" si="19"/>
        <v>0</v>
      </c>
      <c r="R109" s="183">
        <f t="shared" si="19"/>
        <v>0</v>
      </c>
      <c r="S109" s="120" t="s">
        <v>83</v>
      </c>
      <c r="T109" s="121"/>
      <c r="U109" s="122"/>
    </row>
    <row r="110" spans="1:21" ht="27.6" customHeight="1" x14ac:dyDescent="0.4">
      <c r="A110" s="193"/>
      <c r="B110" s="195"/>
      <c r="C110" s="197"/>
      <c r="D110" s="104"/>
      <c r="E110" s="123" t="s">
        <v>84</v>
      </c>
      <c r="F110" s="124"/>
      <c r="G110" s="125"/>
      <c r="H110" s="126"/>
      <c r="I110" s="126"/>
      <c r="J110" s="126"/>
      <c r="K110" s="126" t="s">
        <v>85</v>
      </c>
      <c r="L110" s="127">
        <f>SUM(G109:L109)</f>
        <v>0</v>
      </c>
      <c r="M110" s="125"/>
      <c r="N110" s="126"/>
      <c r="O110" s="126"/>
      <c r="P110" s="126"/>
      <c r="Q110" s="126" t="s">
        <v>86</v>
      </c>
      <c r="R110" s="127">
        <f>SUM(M109:R109)</f>
        <v>0</v>
      </c>
      <c r="S110" s="128"/>
      <c r="T110" s="129"/>
      <c r="U110" s="130"/>
    </row>
    <row r="111" spans="1:21" ht="27.6" customHeight="1" x14ac:dyDescent="0.4">
      <c r="A111" s="131" t="s">
        <v>87</v>
      </c>
      <c r="B111" s="132" t="s">
        <v>88</v>
      </c>
      <c r="C111" s="132" t="s">
        <v>48</v>
      </c>
      <c r="D111" s="132"/>
      <c r="E111" s="132"/>
      <c r="F111" s="133" t="s">
        <v>89</v>
      </c>
      <c r="G111" s="134"/>
      <c r="H111" s="135"/>
      <c r="I111" s="135"/>
      <c r="J111" s="135"/>
      <c r="K111" s="135"/>
      <c r="L111" s="135"/>
      <c r="M111" s="135"/>
      <c r="N111" s="135"/>
      <c r="O111" s="135"/>
      <c r="P111" s="135"/>
      <c r="Q111" s="135"/>
      <c r="R111" s="136">
        <f>SUM(L110,R110)*2+L110</f>
        <v>0</v>
      </c>
      <c r="S111" s="137"/>
      <c r="T111" s="138"/>
      <c r="U111" s="139"/>
    </row>
    <row r="112" spans="1:21" ht="27.6" customHeight="1" x14ac:dyDescent="0.4">
      <c r="A112" s="140"/>
      <c r="B112" s="141"/>
      <c r="C112" s="141"/>
      <c r="D112" s="141"/>
      <c r="E112" s="141"/>
      <c r="F112" s="142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43"/>
      <c r="R112" s="144"/>
      <c r="S112" s="145"/>
      <c r="T112" s="146"/>
      <c r="U112" s="147"/>
    </row>
    <row r="113" spans="1:21" ht="27.6" customHeight="1" x14ac:dyDescent="0.15">
      <c r="A113" s="6">
        <v>6</v>
      </c>
      <c r="B113" s="7" t="s">
        <v>103</v>
      </c>
      <c r="C113" s="7"/>
    </row>
    <row r="114" spans="1:21" ht="27.6" customHeight="1" x14ac:dyDescent="0.4">
      <c r="A114" s="2"/>
      <c r="B114" s="2" t="s">
        <v>104</v>
      </c>
      <c r="N114" s="3" t="s">
        <v>105</v>
      </c>
      <c r="O114" s="9">
        <v>119</v>
      </c>
      <c r="P114" s="2" t="s">
        <v>106</v>
      </c>
      <c r="Q114" s="3" t="s">
        <v>107</v>
      </c>
      <c r="R114" s="2">
        <v>300</v>
      </c>
      <c r="S114" s="2" t="s">
        <v>92</v>
      </c>
    </row>
    <row r="115" spans="1:21" ht="27.6" customHeight="1" x14ac:dyDescent="0.4">
      <c r="A115" s="192" t="s">
        <v>12</v>
      </c>
      <c r="B115" s="218"/>
      <c r="C115" s="218"/>
      <c r="D115" s="218"/>
      <c r="E115" s="219"/>
      <c r="F115" s="222" t="s">
        <v>13</v>
      </c>
      <c r="G115" s="224" t="s">
        <v>14</v>
      </c>
      <c r="H115" s="225"/>
      <c r="I115" s="225"/>
      <c r="J115" s="225"/>
      <c r="K115" s="225"/>
      <c r="L115" s="225"/>
      <c r="M115" s="225"/>
      <c r="N115" s="225"/>
      <c r="O115" s="225"/>
      <c r="P115" s="225"/>
      <c r="Q115" s="225"/>
      <c r="R115" s="226"/>
      <c r="S115" s="227" t="s">
        <v>15</v>
      </c>
      <c r="T115" s="228"/>
      <c r="U115" s="229"/>
    </row>
    <row r="116" spans="1:21" ht="27.6" customHeight="1" x14ac:dyDescent="0.4">
      <c r="A116" s="193"/>
      <c r="B116" s="220"/>
      <c r="C116" s="220"/>
      <c r="D116" s="220"/>
      <c r="E116" s="221"/>
      <c r="F116" s="223"/>
      <c r="G116" s="10" t="s">
        <v>16</v>
      </c>
      <c r="H116" s="11" t="s">
        <v>17</v>
      </c>
      <c r="I116" s="11" t="s">
        <v>18</v>
      </c>
      <c r="J116" s="11" t="s">
        <v>19</v>
      </c>
      <c r="K116" s="11" t="s">
        <v>20</v>
      </c>
      <c r="L116" s="12" t="s">
        <v>21</v>
      </c>
      <c r="M116" s="10" t="s">
        <v>22</v>
      </c>
      <c r="N116" s="11" t="s">
        <v>23</v>
      </c>
      <c r="O116" s="11" t="s">
        <v>24</v>
      </c>
      <c r="P116" s="11" t="s">
        <v>25</v>
      </c>
      <c r="Q116" s="11" t="s">
        <v>26</v>
      </c>
      <c r="R116" s="12" t="s">
        <v>27</v>
      </c>
      <c r="S116" s="230"/>
      <c r="T116" s="231"/>
      <c r="U116" s="232"/>
    </row>
    <row r="117" spans="1:21" ht="27.6" customHeight="1" x14ac:dyDescent="0.4">
      <c r="A117" s="13" t="s">
        <v>28</v>
      </c>
      <c r="B117" s="14" t="s">
        <v>29</v>
      </c>
      <c r="C117" s="14" t="s">
        <v>30</v>
      </c>
      <c r="D117" s="15"/>
      <c r="E117" s="15"/>
      <c r="F117" s="16"/>
      <c r="G117" s="17">
        <v>119</v>
      </c>
      <c r="H117" s="18">
        <v>119</v>
      </c>
      <c r="I117" s="18">
        <v>119</v>
      </c>
      <c r="J117" s="18">
        <v>119</v>
      </c>
      <c r="K117" s="18">
        <v>119</v>
      </c>
      <c r="L117" s="19">
        <v>119</v>
      </c>
      <c r="M117" s="20">
        <v>119</v>
      </c>
      <c r="N117" s="18">
        <v>119</v>
      </c>
      <c r="O117" s="18">
        <v>119</v>
      </c>
      <c r="P117" s="18">
        <v>119</v>
      </c>
      <c r="Q117" s="18">
        <v>119</v>
      </c>
      <c r="R117" s="19">
        <v>119</v>
      </c>
      <c r="S117" s="21" t="s">
        <v>31</v>
      </c>
      <c r="T117" s="22"/>
      <c r="U117" s="23"/>
    </row>
    <row r="118" spans="1:21" ht="27.6" customHeight="1" x14ac:dyDescent="0.4">
      <c r="A118" s="192" t="s">
        <v>32</v>
      </c>
      <c r="B118" s="211" t="s">
        <v>33</v>
      </c>
      <c r="C118" s="214" t="s">
        <v>34</v>
      </c>
      <c r="D118" s="148" t="s">
        <v>35</v>
      </c>
      <c r="E118" s="149" t="s">
        <v>36</v>
      </c>
      <c r="F118" s="150"/>
      <c r="G118" s="151"/>
      <c r="H118" s="152"/>
      <c r="I118" s="152"/>
      <c r="J118" s="152"/>
      <c r="K118" s="152"/>
      <c r="L118" s="153"/>
      <c r="M118" s="151"/>
      <c r="N118" s="152"/>
      <c r="O118" s="152"/>
      <c r="P118" s="152"/>
      <c r="Q118" s="152"/>
      <c r="R118" s="153"/>
      <c r="S118" s="154"/>
      <c r="T118" s="155"/>
      <c r="U118" s="156"/>
    </row>
    <row r="119" spans="1:21" ht="27.6" customHeight="1" x14ac:dyDescent="0.4">
      <c r="A119" s="210"/>
      <c r="B119" s="212"/>
      <c r="C119" s="215"/>
      <c r="D119" s="33" t="s">
        <v>37</v>
      </c>
      <c r="E119" s="34" t="s">
        <v>38</v>
      </c>
      <c r="F119" s="35"/>
      <c r="G119" s="36">
        <v>0</v>
      </c>
      <c r="H119" s="37">
        <v>0</v>
      </c>
      <c r="I119" s="37">
        <v>0</v>
      </c>
      <c r="J119" s="37">
        <v>20000</v>
      </c>
      <c r="K119" s="37">
        <v>28000</v>
      </c>
      <c r="L119" s="38">
        <v>14000</v>
      </c>
      <c r="M119" s="36">
        <v>0</v>
      </c>
      <c r="N119" s="37">
        <v>0</v>
      </c>
      <c r="O119" s="37">
        <v>0</v>
      </c>
      <c r="P119" s="37">
        <v>0</v>
      </c>
      <c r="Q119" s="37">
        <v>0</v>
      </c>
      <c r="R119" s="38">
        <v>0</v>
      </c>
      <c r="S119" s="39" t="s">
        <v>31</v>
      </c>
      <c r="T119" s="40"/>
      <c r="U119" s="41"/>
    </row>
    <row r="120" spans="1:21" ht="27.6" customHeight="1" x14ac:dyDescent="0.4">
      <c r="A120" s="210"/>
      <c r="B120" s="212"/>
      <c r="C120" s="215"/>
      <c r="D120" s="33" t="s">
        <v>39</v>
      </c>
      <c r="E120" s="34" t="s">
        <v>40</v>
      </c>
      <c r="F120" s="35"/>
      <c r="G120" s="36">
        <v>15000</v>
      </c>
      <c r="H120" s="37">
        <v>15000</v>
      </c>
      <c r="I120" s="37">
        <v>13000</v>
      </c>
      <c r="J120" s="37">
        <v>0</v>
      </c>
      <c r="K120" s="37">
        <v>0</v>
      </c>
      <c r="L120" s="38">
        <v>0</v>
      </c>
      <c r="M120" s="36">
        <v>12000</v>
      </c>
      <c r="N120" s="37">
        <v>12000</v>
      </c>
      <c r="O120" s="37">
        <v>9000</v>
      </c>
      <c r="P120" s="37">
        <v>10000</v>
      </c>
      <c r="Q120" s="37">
        <v>9000</v>
      </c>
      <c r="R120" s="38">
        <v>13000</v>
      </c>
      <c r="S120" s="39" t="s">
        <v>31</v>
      </c>
      <c r="T120" s="40"/>
      <c r="U120" s="41"/>
    </row>
    <row r="121" spans="1:21" ht="27.6" customHeight="1" x14ac:dyDescent="0.4">
      <c r="A121" s="193"/>
      <c r="B121" s="213"/>
      <c r="C121" s="216"/>
      <c r="D121" s="157" t="s">
        <v>41</v>
      </c>
      <c r="E121" s="158" t="s">
        <v>42</v>
      </c>
      <c r="F121" s="159"/>
      <c r="G121" s="160"/>
      <c r="H121" s="161"/>
      <c r="I121" s="161"/>
      <c r="J121" s="161"/>
      <c r="K121" s="161"/>
      <c r="L121" s="162"/>
      <c r="M121" s="160"/>
      <c r="N121" s="161"/>
      <c r="O121" s="161"/>
      <c r="P121" s="161"/>
      <c r="Q121" s="161"/>
      <c r="R121" s="162"/>
      <c r="S121" s="163"/>
      <c r="T121" s="164"/>
      <c r="U121" s="165"/>
    </row>
    <row r="122" spans="1:21" ht="27.6" customHeight="1" thickBot="1" x14ac:dyDescent="0.45">
      <c r="A122" s="51" t="s">
        <v>43</v>
      </c>
      <c r="B122" s="52" t="s">
        <v>93</v>
      </c>
      <c r="C122" s="14"/>
      <c r="D122" s="15"/>
      <c r="E122" s="52"/>
      <c r="F122" s="16" t="s">
        <v>45</v>
      </c>
      <c r="G122" s="53">
        <v>1.0300000000000002</v>
      </c>
      <c r="H122" s="54">
        <v>1.0300000000000002</v>
      </c>
      <c r="I122" s="54">
        <v>1.05</v>
      </c>
      <c r="J122" s="54">
        <v>1.05</v>
      </c>
      <c r="K122" s="54">
        <v>0.9900000000000001</v>
      </c>
      <c r="L122" s="55">
        <v>1.0300000000000002</v>
      </c>
      <c r="M122" s="53">
        <v>1.0100000000000002</v>
      </c>
      <c r="N122" s="54">
        <v>1.04</v>
      </c>
      <c r="O122" s="54">
        <v>1.08</v>
      </c>
      <c r="P122" s="54">
        <v>1.08</v>
      </c>
      <c r="Q122" s="54">
        <v>1.0900000000000001</v>
      </c>
      <c r="R122" s="55">
        <v>1.04</v>
      </c>
      <c r="S122" s="56" t="s">
        <v>31</v>
      </c>
      <c r="T122" s="57"/>
      <c r="U122" s="58"/>
    </row>
    <row r="123" spans="1:21" ht="27.6" customHeight="1" x14ac:dyDescent="0.4">
      <c r="A123" s="51" t="s">
        <v>46</v>
      </c>
      <c r="B123" s="14" t="s">
        <v>47</v>
      </c>
      <c r="C123" s="14" t="s">
        <v>48</v>
      </c>
      <c r="D123" s="59"/>
      <c r="E123" s="15"/>
      <c r="F123" s="60" t="s">
        <v>49</v>
      </c>
      <c r="G123" s="61">
        <f>G117*$T123*G122</f>
        <v>0</v>
      </c>
      <c r="H123" s="62">
        <f t="shared" ref="H123:R123" si="20">H117*$T123*H122</f>
        <v>0</v>
      </c>
      <c r="I123" s="62">
        <f t="shared" si="20"/>
        <v>0</v>
      </c>
      <c r="J123" s="62">
        <f t="shared" si="20"/>
        <v>0</v>
      </c>
      <c r="K123" s="62">
        <f t="shared" si="20"/>
        <v>0</v>
      </c>
      <c r="L123" s="63">
        <f t="shared" si="20"/>
        <v>0</v>
      </c>
      <c r="M123" s="61">
        <f t="shared" si="20"/>
        <v>0</v>
      </c>
      <c r="N123" s="62">
        <f t="shared" si="20"/>
        <v>0</v>
      </c>
      <c r="O123" s="62">
        <f t="shared" si="20"/>
        <v>0</v>
      </c>
      <c r="P123" s="62">
        <f t="shared" si="20"/>
        <v>0</v>
      </c>
      <c r="Q123" s="62">
        <f t="shared" si="20"/>
        <v>0</v>
      </c>
      <c r="R123" s="64">
        <f t="shared" si="20"/>
        <v>0</v>
      </c>
      <c r="S123" s="65" t="s">
        <v>50</v>
      </c>
      <c r="T123" s="66"/>
      <c r="U123" s="67" t="s">
        <v>51</v>
      </c>
    </row>
    <row r="124" spans="1:21" ht="27.6" customHeight="1" x14ac:dyDescent="0.4">
      <c r="A124" s="192" t="s">
        <v>52</v>
      </c>
      <c r="B124" s="211" t="s">
        <v>53</v>
      </c>
      <c r="C124" s="214" t="s">
        <v>48</v>
      </c>
      <c r="D124" s="148" t="s">
        <v>54</v>
      </c>
      <c r="E124" s="149" t="s">
        <v>36</v>
      </c>
      <c r="F124" s="150" t="s">
        <v>55</v>
      </c>
      <c r="G124" s="166"/>
      <c r="H124" s="167"/>
      <c r="I124" s="167"/>
      <c r="J124" s="167"/>
      <c r="K124" s="167"/>
      <c r="L124" s="168"/>
      <c r="M124" s="166"/>
      <c r="N124" s="167"/>
      <c r="O124" s="167"/>
      <c r="P124" s="167"/>
      <c r="Q124" s="167"/>
      <c r="R124" s="169"/>
      <c r="S124" s="170" t="s">
        <v>56</v>
      </c>
      <c r="T124" s="171" t="s">
        <v>94</v>
      </c>
      <c r="U124" s="172" t="s">
        <v>57</v>
      </c>
    </row>
    <row r="125" spans="1:21" ht="27.6" customHeight="1" x14ac:dyDescent="0.4">
      <c r="A125" s="210"/>
      <c r="B125" s="212"/>
      <c r="C125" s="215"/>
      <c r="D125" s="33" t="s">
        <v>58</v>
      </c>
      <c r="E125" s="34" t="s">
        <v>38</v>
      </c>
      <c r="F125" s="35" t="s">
        <v>59</v>
      </c>
      <c r="G125" s="76">
        <f t="shared" ref="G125:R126" si="21">G119*$T125</f>
        <v>0</v>
      </c>
      <c r="H125" s="77">
        <f t="shared" si="21"/>
        <v>0</v>
      </c>
      <c r="I125" s="77">
        <f t="shared" si="21"/>
        <v>0</v>
      </c>
      <c r="J125" s="77">
        <f t="shared" si="21"/>
        <v>0</v>
      </c>
      <c r="K125" s="77">
        <f t="shared" si="21"/>
        <v>0</v>
      </c>
      <c r="L125" s="78">
        <f t="shared" si="21"/>
        <v>0</v>
      </c>
      <c r="M125" s="79">
        <f t="shared" si="21"/>
        <v>0</v>
      </c>
      <c r="N125" s="77">
        <f t="shared" si="21"/>
        <v>0</v>
      </c>
      <c r="O125" s="77">
        <f t="shared" si="21"/>
        <v>0</v>
      </c>
      <c r="P125" s="77">
        <f t="shared" si="21"/>
        <v>0</v>
      </c>
      <c r="Q125" s="77">
        <f t="shared" si="21"/>
        <v>0</v>
      </c>
      <c r="R125" s="80">
        <f t="shared" si="21"/>
        <v>0</v>
      </c>
      <c r="S125" s="81" t="s">
        <v>60</v>
      </c>
      <c r="T125" s="82"/>
      <c r="U125" s="83" t="s">
        <v>57</v>
      </c>
    </row>
    <row r="126" spans="1:21" ht="27.6" customHeight="1" x14ac:dyDescent="0.4">
      <c r="A126" s="210"/>
      <c r="B126" s="212"/>
      <c r="C126" s="215"/>
      <c r="D126" s="33" t="s">
        <v>61</v>
      </c>
      <c r="E126" s="34" t="s">
        <v>40</v>
      </c>
      <c r="F126" s="35" t="s">
        <v>62</v>
      </c>
      <c r="G126" s="76">
        <f t="shared" si="21"/>
        <v>0</v>
      </c>
      <c r="H126" s="77">
        <f t="shared" si="21"/>
        <v>0</v>
      </c>
      <c r="I126" s="77">
        <f t="shared" si="21"/>
        <v>0</v>
      </c>
      <c r="J126" s="77">
        <f t="shared" si="21"/>
        <v>0</v>
      </c>
      <c r="K126" s="77">
        <f t="shared" si="21"/>
        <v>0</v>
      </c>
      <c r="L126" s="78">
        <f t="shared" si="21"/>
        <v>0</v>
      </c>
      <c r="M126" s="79">
        <f t="shared" si="21"/>
        <v>0</v>
      </c>
      <c r="N126" s="77">
        <f t="shared" si="21"/>
        <v>0</v>
      </c>
      <c r="O126" s="77">
        <f t="shared" si="21"/>
        <v>0</v>
      </c>
      <c r="P126" s="77">
        <f t="shared" si="21"/>
        <v>0</v>
      </c>
      <c r="Q126" s="77">
        <f t="shared" si="21"/>
        <v>0</v>
      </c>
      <c r="R126" s="80">
        <f t="shared" si="21"/>
        <v>0</v>
      </c>
      <c r="S126" s="81" t="s">
        <v>63</v>
      </c>
      <c r="T126" s="82"/>
      <c r="U126" s="83" t="s">
        <v>57</v>
      </c>
    </row>
    <row r="127" spans="1:21" ht="27.6" customHeight="1" thickBot="1" x14ac:dyDescent="0.45">
      <c r="A127" s="193"/>
      <c r="B127" s="213"/>
      <c r="C127" s="216"/>
      <c r="D127" s="157" t="s">
        <v>64</v>
      </c>
      <c r="E127" s="158" t="s">
        <v>42</v>
      </c>
      <c r="F127" s="173" t="s">
        <v>65</v>
      </c>
      <c r="G127" s="174"/>
      <c r="H127" s="175"/>
      <c r="I127" s="175"/>
      <c r="J127" s="175"/>
      <c r="K127" s="175"/>
      <c r="L127" s="176"/>
      <c r="M127" s="174"/>
      <c r="N127" s="175"/>
      <c r="O127" s="175"/>
      <c r="P127" s="175"/>
      <c r="Q127" s="175"/>
      <c r="R127" s="177"/>
      <c r="S127" s="178" t="s">
        <v>66</v>
      </c>
      <c r="T127" s="179" t="s">
        <v>94</v>
      </c>
      <c r="U127" s="180" t="s">
        <v>57</v>
      </c>
    </row>
    <row r="128" spans="1:21" ht="27.6" customHeight="1" x14ac:dyDescent="0.4">
      <c r="A128" s="192" t="s">
        <v>67</v>
      </c>
      <c r="B128" s="211" t="s">
        <v>68</v>
      </c>
      <c r="C128" s="214" t="s">
        <v>48</v>
      </c>
      <c r="D128" s="93" t="s">
        <v>69</v>
      </c>
      <c r="E128" s="94" t="s">
        <v>70</v>
      </c>
      <c r="F128" s="95" t="s">
        <v>71</v>
      </c>
      <c r="G128" s="96">
        <f>ROUNDDOWN(G117*T128,2)</f>
        <v>0</v>
      </c>
      <c r="H128" s="97">
        <f>ROUNDDOWN(H117*T128,2)</f>
        <v>0</v>
      </c>
      <c r="I128" s="97">
        <f>ROUNDDOWN(I117*T128,2)</f>
        <v>0</v>
      </c>
      <c r="J128" s="97">
        <f>ROUNDDOWN(J117*T128,2)</f>
        <v>0</v>
      </c>
      <c r="K128" s="97">
        <f>ROUNDDOWN(K117*T128,2)</f>
        <v>0</v>
      </c>
      <c r="L128" s="98">
        <f>ROUNDDOWN(L117*T128,2)</f>
        <v>0</v>
      </c>
      <c r="M128" s="99">
        <f>ROUNDDOWN(M117*T128,2)</f>
        <v>0</v>
      </c>
      <c r="N128" s="97">
        <f>ROUNDDOWN(N117*T128,2)</f>
        <v>0</v>
      </c>
      <c r="O128" s="97">
        <f>ROUNDDOWN(O117*T128,2)</f>
        <v>0</v>
      </c>
      <c r="P128" s="97">
        <f>ROUNDDOWN(P117*T128,2)</f>
        <v>0</v>
      </c>
      <c r="Q128" s="97">
        <f>ROUNDDOWN(Q117*T128,2)</f>
        <v>0</v>
      </c>
      <c r="R128" s="100">
        <f>ROUNDDOWN(R117*T128,2)</f>
        <v>0</v>
      </c>
      <c r="S128" s="101" t="s">
        <v>72</v>
      </c>
      <c r="T128" s="102">
        <v>0</v>
      </c>
      <c r="U128" s="103" t="s">
        <v>73</v>
      </c>
    </row>
    <row r="129" spans="1:21" ht="27.6" customHeight="1" thickBot="1" x14ac:dyDescent="0.45">
      <c r="A129" s="193"/>
      <c r="B129" s="213"/>
      <c r="C129" s="216"/>
      <c r="D129" s="104" t="s">
        <v>74</v>
      </c>
      <c r="E129" s="105" t="s">
        <v>75</v>
      </c>
      <c r="F129" s="106" t="s">
        <v>76</v>
      </c>
      <c r="G129" s="107">
        <f>ROUNDDOWN(SUM(G124:G127)*T129%,2)</f>
        <v>0</v>
      </c>
      <c r="H129" s="108">
        <f>ROUNDDOWN(SUM(H124:H127)*T129%,2)</f>
        <v>0</v>
      </c>
      <c r="I129" s="108">
        <f>ROUNDDOWN(SUM(I124:I127)*T129%,2)</f>
        <v>0</v>
      </c>
      <c r="J129" s="108">
        <f>ROUNDDOWN(SUM(J124:J127)*T129%,2)</f>
        <v>0</v>
      </c>
      <c r="K129" s="108">
        <f>ROUNDDOWN(SUM(K124:K127)*T129%,2)</f>
        <v>0</v>
      </c>
      <c r="L129" s="109">
        <f>ROUNDDOWN(SUM(L124:L127)*T129%,2)</f>
        <v>0</v>
      </c>
      <c r="M129" s="110">
        <f>ROUNDDOWN(SUM(M124:M127)*T129%,2)</f>
        <v>0</v>
      </c>
      <c r="N129" s="108">
        <f>ROUNDDOWN(SUM(N124:N127)*T129%,2)</f>
        <v>0</v>
      </c>
      <c r="O129" s="108">
        <f>ROUNDDOWN(SUM(O124:O127)*T129%,2)</f>
        <v>0</v>
      </c>
      <c r="P129" s="108">
        <f>ROUNDDOWN(SUM(P124:P127)*T129%,2)</f>
        <v>0</v>
      </c>
      <c r="Q129" s="108">
        <f>ROUNDDOWN(SUM(Q124:Q127)*T129%,2)</f>
        <v>0</v>
      </c>
      <c r="R129" s="111">
        <f>ROUNDDOWN(SUM(R124:R127)*T129%,2)</f>
        <v>0</v>
      </c>
      <c r="S129" s="112" t="s">
        <v>77</v>
      </c>
      <c r="T129" s="113">
        <v>0</v>
      </c>
      <c r="U129" s="114" t="s">
        <v>78</v>
      </c>
    </row>
    <row r="130" spans="1:21" ht="27.6" customHeight="1" x14ac:dyDescent="0.4">
      <c r="A130" s="192" t="s">
        <v>79</v>
      </c>
      <c r="B130" s="194" t="s">
        <v>80</v>
      </c>
      <c r="C130" s="196" t="s">
        <v>48</v>
      </c>
      <c r="D130" s="93"/>
      <c r="E130" s="115" t="s">
        <v>81</v>
      </c>
      <c r="F130" s="116" t="s">
        <v>82</v>
      </c>
      <c r="G130" s="181">
        <f>ROUNDDOWN(G123+SUM(G124:G127)-SUM(G128:G129),0)</f>
        <v>0</v>
      </c>
      <c r="H130" s="182">
        <f t="shared" ref="H130" si="22">ROUNDDOWN(H123+SUM(H124:H127)-SUM(H128:H129),0)</f>
        <v>0</v>
      </c>
      <c r="I130" s="182">
        <f t="shared" ref="I130:R130" si="23">ROUNDDOWN(I123+SUM(I124:I127)-SUM(I128:I129),0)</f>
        <v>0</v>
      </c>
      <c r="J130" s="182">
        <f t="shared" si="23"/>
        <v>0</v>
      </c>
      <c r="K130" s="182">
        <f t="shared" si="23"/>
        <v>0</v>
      </c>
      <c r="L130" s="183">
        <f t="shared" si="23"/>
        <v>0</v>
      </c>
      <c r="M130" s="181">
        <f t="shared" si="23"/>
        <v>0</v>
      </c>
      <c r="N130" s="182">
        <f t="shared" si="23"/>
        <v>0</v>
      </c>
      <c r="O130" s="182">
        <f t="shared" si="23"/>
        <v>0</v>
      </c>
      <c r="P130" s="182">
        <f t="shared" si="23"/>
        <v>0</v>
      </c>
      <c r="Q130" s="182">
        <f t="shared" si="23"/>
        <v>0</v>
      </c>
      <c r="R130" s="183">
        <f t="shared" si="23"/>
        <v>0</v>
      </c>
      <c r="S130" s="120" t="s">
        <v>83</v>
      </c>
      <c r="T130" s="121"/>
      <c r="U130" s="122"/>
    </row>
    <row r="131" spans="1:21" ht="27.6" customHeight="1" x14ac:dyDescent="0.4">
      <c r="A131" s="193"/>
      <c r="B131" s="195"/>
      <c r="C131" s="197"/>
      <c r="D131" s="104"/>
      <c r="E131" s="123" t="s">
        <v>84</v>
      </c>
      <c r="F131" s="124"/>
      <c r="G131" s="125"/>
      <c r="H131" s="126"/>
      <c r="I131" s="126"/>
      <c r="J131" s="126"/>
      <c r="K131" s="126" t="s">
        <v>85</v>
      </c>
      <c r="L131" s="127">
        <f>SUM(G130:L130)</f>
        <v>0</v>
      </c>
      <c r="M131" s="125"/>
      <c r="N131" s="126"/>
      <c r="O131" s="126"/>
      <c r="P131" s="126"/>
      <c r="Q131" s="126" t="s">
        <v>86</v>
      </c>
      <c r="R131" s="127">
        <f>SUM(M130:R130)</f>
        <v>0</v>
      </c>
      <c r="S131" s="128"/>
      <c r="T131" s="129"/>
      <c r="U131" s="130"/>
    </row>
    <row r="132" spans="1:21" ht="27.6" customHeight="1" x14ac:dyDescent="0.4">
      <c r="A132" s="131" t="s">
        <v>87</v>
      </c>
      <c r="B132" s="132" t="s">
        <v>88</v>
      </c>
      <c r="C132" s="132" t="s">
        <v>48</v>
      </c>
      <c r="D132" s="132"/>
      <c r="E132" s="132"/>
      <c r="F132" s="133" t="s">
        <v>89</v>
      </c>
      <c r="G132" s="134"/>
      <c r="H132" s="135"/>
      <c r="I132" s="135"/>
      <c r="J132" s="135"/>
      <c r="K132" s="135"/>
      <c r="L132" s="135"/>
      <c r="M132" s="135"/>
      <c r="N132" s="135"/>
      <c r="O132" s="135"/>
      <c r="P132" s="135"/>
      <c r="Q132" s="135"/>
      <c r="R132" s="136">
        <f>SUM(L131,R131)*2+L131</f>
        <v>0</v>
      </c>
      <c r="S132" s="137"/>
      <c r="T132" s="138"/>
      <c r="U132" s="139"/>
    </row>
    <row r="133" spans="1:21" ht="27.6" customHeight="1" x14ac:dyDescent="0.4">
      <c r="A133" s="217" t="s">
        <v>0</v>
      </c>
      <c r="B133" s="217"/>
      <c r="C133" s="217"/>
      <c r="D133" s="217"/>
      <c r="E133" s="217"/>
      <c r="F133" s="217"/>
      <c r="G133" s="1"/>
      <c r="H133" s="1"/>
      <c r="I133" s="1"/>
      <c r="J133" s="1"/>
      <c r="U133" s="3" t="s">
        <v>108</v>
      </c>
    </row>
    <row r="134" spans="1:21" ht="27.6" customHeight="1" x14ac:dyDescent="0.4">
      <c r="A134" s="217"/>
      <c r="B134" s="217"/>
      <c r="C134" s="217"/>
      <c r="D134" s="217"/>
      <c r="E134" s="217"/>
      <c r="F134" s="217"/>
      <c r="G134" s="3" t="s">
        <v>2</v>
      </c>
      <c r="H134" s="2" t="s">
        <v>3</v>
      </c>
      <c r="L134" s="3" t="s">
        <v>4</v>
      </c>
      <c r="M134" s="2" t="s">
        <v>5</v>
      </c>
    </row>
    <row r="135" spans="1:21" ht="27.6" customHeight="1" x14ac:dyDescent="0.4">
      <c r="A135" s="5"/>
      <c r="B135" s="5"/>
      <c r="C135" s="5"/>
      <c r="D135" s="5"/>
      <c r="E135" s="5"/>
      <c r="F135" s="5"/>
      <c r="G135" s="3"/>
      <c r="L135" s="3"/>
    </row>
    <row r="136" spans="1:21" ht="27.6" customHeight="1" x14ac:dyDescent="0.15">
      <c r="A136" s="6">
        <v>7</v>
      </c>
      <c r="B136" s="7" t="s">
        <v>109</v>
      </c>
      <c r="C136" s="7"/>
    </row>
    <row r="137" spans="1:21" ht="27.6" customHeight="1" x14ac:dyDescent="0.4">
      <c r="A137" s="2"/>
      <c r="B137" s="2" t="s">
        <v>110</v>
      </c>
      <c r="N137" s="3" t="s">
        <v>105</v>
      </c>
      <c r="O137" s="9">
        <v>205</v>
      </c>
      <c r="P137" s="2" t="s">
        <v>106</v>
      </c>
      <c r="Q137" s="3" t="s">
        <v>107</v>
      </c>
      <c r="R137" s="2">
        <v>750</v>
      </c>
      <c r="S137" s="2" t="s">
        <v>92</v>
      </c>
    </row>
    <row r="138" spans="1:21" ht="27.6" customHeight="1" x14ac:dyDescent="0.4">
      <c r="A138" s="192" t="s">
        <v>12</v>
      </c>
      <c r="B138" s="218"/>
      <c r="C138" s="218"/>
      <c r="D138" s="218"/>
      <c r="E138" s="219"/>
      <c r="F138" s="222" t="s">
        <v>13</v>
      </c>
      <c r="G138" s="224" t="s">
        <v>14</v>
      </c>
      <c r="H138" s="225"/>
      <c r="I138" s="225"/>
      <c r="J138" s="225"/>
      <c r="K138" s="225"/>
      <c r="L138" s="225"/>
      <c r="M138" s="225"/>
      <c r="N138" s="225"/>
      <c r="O138" s="225"/>
      <c r="P138" s="225"/>
      <c r="Q138" s="225"/>
      <c r="R138" s="226"/>
      <c r="S138" s="227" t="s">
        <v>15</v>
      </c>
      <c r="T138" s="228"/>
      <c r="U138" s="229"/>
    </row>
    <row r="139" spans="1:21" ht="27.6" customHeight="1" x14ac:dyDescent="0.4">
      <c r="A139" s="193"/>
      <c r="B139" s="220"/>
      <c r="C139" s="220"/>
      <c r="D139" s="220"/>
      <c r="E139" s="221"/>
      <c r="F139" s="223"/>
      <c r="G139" s="10" t="s">
        <v>16</v>
      </c>
      <c r="H139" s="11" t="s">
        <v>17</v>
      </c>
      <c r="I139" s="11" t="s">
        <v>18</v>
      </c>
      <c r="J139" s="11" t="s">
        <v>19</v>
      </c>
      <c r="K139" s="11" t="s">
        <v>20</v>
      </c>
      <c r="L139" s="12" t="s">
        <v>21</v>
      </c>
      <c r="M139" s="10" t="s">
        <v>22</v>
      </c>
      <c r="N139" s="11" t="s">
        <v>23</v>
      </c>
      <c r="O139" s="11" t="s">
        <v>24</v>
      </c>
      <c r="P139" s="11" t="s">
        <v>25</v>
      </c>
      <c r="Q139" s="11" t="s">
        <v>26</v>
      </c>
      <c r="R139" s="12" t="s">
        <v>27</v>
      </c>
      <c r="S139" s="230"/>
      <c r="T139" s="231"/>
      <c r="U139" s="232"/>
    </row>
    <row r="140" spans="1:21" ht="27.6" customHeight="1" x14ac:dyDescent="0.4">
      <c r="A140" s="13" t="s">
        <v>28</v>
      </c>
      <c r="B140" s="14" t="s">
        <v>29</v>
      </c>
      <c r="C140" s="14" t="s">
        <v>30</v>
      </c>
      <c r="D140" s="15"/>
      <c r="E140" s="15"/>
      <c r="F140" s="16"/>
      <c r="G140" s="17">
        <v>205</v>
      </c>
      <c r="H140" s="18">
        <v>205</v>
      </c>
      <c r="I140" s="18">
        <v>205</v>
      </c>
      <c r="J140" s="18">
        <v>205</v>
      </c>
      <c r="K140" s="18">
        <v>205</v>
      </c>
      <c r="L140" s="19">
        <v>205</v>
      </c>
      <c r="M140" s="20">
        <v>205</v>
      </c>
      <c r="N140" s="18">
        <v>205</v>
      </c>
      <c r="O140" s="18">
        <v>205</v>
      </c>
      <c r="P140" s="18">
        <v>205</v>
      </c>
      <c r="Q140" s="18">
        <v>205</v>
      </c>
      <c r="R140" s="19">
        <v>205</v>
      </c>
      <c r="S140" s="21" t="s">
        <v>31</v>
      </c>
      <c r="T140" s="22"/>
      <c r="U140" s="23"/>
    </row>
    <row r="141" spans="1:21" ht="27.6" customHeight="1" x14ac:dyDescent="0.4">
      <c r="A141" s="192" t="s">
        <v>32</v>
      </c>
      <c r="B141" s="211" t="s">
        <v>33</v>
      </c>
      <c r="C141" s="214" t="s">
        <v>34</v>
      </c>
      <c r="D141" s="148" t="s">
        <v>35</v>
      </c>
      <c r="E141" s="149" t="s">
        <v>36</v>
      </c>
      <c r="F141" s="150"/>
      <c r="G141" s="151"/>
      <c r="H141" s="152"/>
      <c r="I141" s="152"/>
      <c r="J141" s="152"/>
      <c r="K141" s="152"/>
      <c r="L141" s="153"/>
      <c r="M141" s="151"/>
      <c r="N141" s="152"/>
      <c r="O141" s="152"/>
      <c r="P141" s="152"/>
      <c r="Q141" s="152"/>
      <c r="R141" s="153"/>
      <c r="S141" s="154"/>
      <c r="T141" s="155"/>
      <c r="U141" s="156"/>
    </row>
    <row r="142" spans="1:21" ht="27.6" customHeight="1" x14ac:dyDescent="0.4">
      <c r="A142" s="210"/>
      <c r="B142" s="212"/>
      <c r="C142" s="215"/>
      <c r="D142" s="33" t="s">
        <v>37</v>
      </c>
      <c r="E142" s="34" t="s">
        <v>38</v>
      </c>
      <c r="F142" s="35"/>
      <c r="G142" s="36">
        <v>0</v>
      </c>
      <c r="H142" s="37">
        <v>0</v>
      </c>
      <c r="I142" s="37">
        <v>0</v>
      </c>
      <c r="J142" s="37">
        <v>10000</v>
      </c>
      <c r="K142" s="37">
        <v>10000</v>
      </c>
      <c r="L142" s="38">
        <v>10000</v>
      </c>
      <c r="M142" s="36">
        <v>0</v>
      </c>
      <c r="N142" s="37">
        <v>0</v>
      </c>
      <c r="O142" s="37">
        <v>0</v>
      </c>
      <c r="P142" s="37">
        <v>0</v>
      </c>
      <c r="Q142" s="37">
        <v>0</v>
      </c>
      <c r="R142" s="38">
        <v>0</v>
      </c>
      <c r="S142" s="39" t="s">
        <v>31</v>
      </c>
      <c r="T142" s="40"/>
      <c r="U142" s="41"/>
    </row>
    <row r="143" spans="1:21" ht="27.6" customHeight="1" x14ac:dyDescent="0.4">
      <c r="A143" s="210"/>
      <c r="B143" s="212"/>
      <c r="C143" s="215"/>
      <c r="D143" s="33" t="s">
        <v>39</v>
      </c>
      <c r="E143" s="34" t="s">
        <v>40</v>
      </c>
      <c r="F143" s="35"/>
      <c r="G143" s="36">
        <v>8000</v>
      </c>
      <c r="H143" s="37">
        <v>8000</v>
      </c>
      <c r="I143" s="37">
        <v>8000</v>
      </c>
      <c r="J143" s="37">
        <v>0</v>
      </c>
      <c r="K143" s="37">
        <v>0</v>
      </c>
      <c r="L143" s="38">
        <v>0</v>
      </c>
      <c r="M143" s="36">
        <v>8000</v>
      </c>
      <c r="N143" s="37">
        <v>8000</v>
      </c>
      <c r="O143" s="37">
        <v>8000</v>
      </c>
      <c r="P143" s="37">
        <v>10000</v>
      </c>
      <c r="Q143" s="37">
        <v>10000</v>
      </c>
      <c r="R143" s="38">
        <v>9000</v>
      </c>
      <c r="S143" s="39" t="s">
        <v>31</v>
      </c>
      <c r="T143" s="40"/>
      <c r="U143" s="41"/>
    </row>
    <row r="144" spans="1:21" ht="27.6" customHeight="1" x14ac:dyDescent="0.4">
      <c r="A144" s="193"/>
      <c r="B144" s="213"/>
      <c r="C144" s="216"/>
      <c r="D144" s="157" t="s">
        <v>41</v>
      </c>
      <c r="E144" s="158" t="s">
        <v>42</v>
      </c>
      <c r="F144" s="159"/>
      <c r="G144" s="160"/>
      <c r="H144" s="161"/>
      <c r="I144" s="161"/>
      <c r="J144" s="161"/>
      <c r="K144" s="161"/>
      <c r="L144" s="162"/>
      <c r="M144" s="160"/>
      <c r="N144" s="161"/>
      <c r="O144" s="161"/>
      <c r="P144" s="161"/>
      <c r="Q144" s="161"/>
      <c r="R144" s="162"/>
      <c r="S144" s="163"/>
      <c r="T144" s="164"/>
      <c r="U144" s="165"/>
    </row>
    <row r="145" spans="1:21" ht="27.6" customHeight="1" thickBot="1" x14ac:dyDescent="0.45">
      <c r="A145" s="51" t="s">
        <v>43</v>
      </c>
      <c r="B145" s="52" t="s">
        <v>93</v>
      </c>
      <c r="C145" s="14"/>
      <c r="D145" s="15"/>
      <c r="E145" s="52"/>
      <c r="F145" s="16" t="s">
        <v>45</v>
      </c>
      <c r="G145" s="53">
        <v>0.90000000000000013</v>
      </c>
      <c r="H145" s="54">
        <v>0.90000000000000013</v>
      </c>
      <c r="I145" s="54">
        <v>0.90000000000000013</v>
      </c>
      <c r="J145" s="54">
        <v>0.89000000000000012</v>
      </c>
      <c r="K145" s="54">
        <v>0.88000000000000012</v>
      </c>
      <c r="L145" s="55">
        <v>0.89000000000000012</v>
      </c>
      <c r="M145" s="53">
        <v>0.90000000000000013</v>
      </c>
      <c r="N145" s="54">
        <v>0.90000000000000013</v>
      </c>
      <c r="O145" s="54">
        <v>0.89000000000000012</v>
      </c>
      <c r="P145" s="54">
        <v>0.88000000000000012</v>
      </c>
      <c r="Q145" s="54">
        <v>0.88000000000000012</v>
      </c>
      <c r="R145" s="55">
        <v>0.88000000000000012</v>
      </c>
      <c r="S145" s="56" t="s">
        <v>31</v>
      </c>
      <c r="T145" s="57"/>
      <c r="U145" s="58"/>
    </row>
    <row r="146" spans="1:21" ht="27.6" customHeight="1" x14ac:dyDescent="0.4">
      <c r="A146" s="51" t="s">
        <v>46</v>
      </c>
      <c r="B146" s="14" t="s">
        <v>47</v>
      </c>
      <c r="C146" s="14" t="s">
        <v>48</v>
      </c>
      <c r="D146" s="59"/>
      <c r="E146" s="15"/>
      <c r="F146" s="60" t="s">
        <v>49</v>
      </c>
      <c r="G146" s="61">
        <f>G140*$T146*G145</f>
        <v>0</v>
      </c>
      <c r="H146" s="62">
        <f t="shared" ref="H146:R146" si="24">H140*$T146*H145</f>
        <v>0</v>
      </c>
      <c r="I146" s="62">
        <f t="shared" si="24"/>
        <v>0</v>
      </c>
      <c r="J146" s="62">
        <f t="shared" si="24"/>
        <v>0</v>
      </c>
      <c r="K146" s="62">
        <f t="shared" si="24"/>
        <v>0</v>
      </c>
      <c r="L146" s="63">
        <f t="shared" si="24"/>
        <v>0</v>
      </c>
      <c r="M146" s="61">
        <f t="shared" si="24"/>
        <v>0</v>
      </c>
      <c r="N146" s="62">
        <f t="shared" si="24"/>
        <v>0</v>
      </c>
      <c r="O146" s="62">
        <f t="shared" si="24"/>
        <v>0</v>
      </c>
      <c r="P146" s="62">
        <f t="shared" si="24"/>
        <v>0</v>
      </c>
      <c r="Q146" s="62">
        <f t="shared" si="24"/>
        <v>0</v>
      </c>
      <c r="R146" s="64">
        <f t="shared" si="24"/>
        <v>0</v>
      </c>
      <c r="S146" s="65" t="s">
        <v>50</v>
      </c>
      <c r="T146" s="66"/>
      <c r="U146" s="67" t="s">
        <v>51</v>
      </c>
    </row>
    <row r="147" spans="1:21" ht="27.6" customHeight="1" x14ac:dyDescent="0.4">
      <c r="A147" s="192" t="s">
        <v>52</v>
      </c>
      <c r="B147" s="211" t="s">
        <v>53</v>
      </c>
      <c r="C147" s="214" t="s">
        <v>48</v>
      </c>
      <c r="D147" s="148" t="s">
        <v>54</v>
      </c>
      <c r="E147" s="149" t="s">
        <v>36</v>
      </c>
      <c r="F147" s="150" t="s">
        <v>55</v>
      </c>
      <c r="G147" s="166"/>
      <c r="H147" s="167"/>
      <c r="I147" s="167"/>
      <c r="J147" s="167"/>
      <c r="K147" s="167"/>
      <c r="L147" s="168"/>
      <c r="M147" s="166"/>
      <c r="N147" s="167"/>
      <c r="O147" s="167"/>
      <c r="P147" s="167"/>
      <c r="Q147" s="167"/>
      <c r="R147" s="169"/>
      <c r="S147" s="170" t="s">
        <v>56</v>
      </c>
      <c r="T147" s="171" t="s">
        <v>94</v>
      </c>
      <c r="U147" s="172" t="s">
        <v>57</v>
      </c>
    </row>
    <row r="148" spans="1:21" ht="27.6" customHeight="1" x14ac:dyDescent="0.4">
      <c r="A148" s="210"/>
      <c r="B148" s="212"/>
      <c r="C148" s="215"/>
      <c r="D148" s="33" t="s">
        <v>58</v>
      </c>
      <c r="E148" s="34" t="s">
        <v>38</v>
      </c>
      <c r="F148" s="35" t="s">
        <v>59</v>
      </c>
      <c r="G148" s="76">
        <f t="shared" ref="G148:R149" si="25">G142*$T148</f>
        <v>0</v>
      </c>
      <c r="H148" s="77">
        <f t="shared" si="25"/>
        <v>0</v>
      </c>
      <c r="I148" s="77">
        <f t="shared" si="25"/>
        <v>0</v>
      </c>
      <c r="J148" s="77">
        <f t="shared" si="25"/>
        <v>0</v>
      </c>
      <c r="K148" s="77">
        <f t="shared" si="25"/>
        <v>0</v>
      </c>
      <c r="L148" s="78">
        <f t="shared" si="25"/>
        <v>0</v>
      </c>
      <c r="M148" s="79">
        <f t="shared" si="25"/>
        <v>0</v>
      </c>
      <c r="N148" s="77">
        <f t="shared" si="25"/>
        <v>0</v>
      </c>
      <c r="O148" s="77">
        <f t="shared" si="25"/>
        <v>0</v>
      </c>
      <c r="P148" s="77">
        <f t="shared" si="25"/>
        <v>0</v>
      </c>
      <c r="Q148" s="77">
        <f t="shared" si="25"/>
        <v>0</v>
      </c>
      <c r="R148" s="80">
        <f t="shared" si="25"/>
        <v>0</v>
      </c>
      <c r="S148" s="81" t="s">
        <v>60</v>
      </c>
      <c r="T148" s="82"/>
      <c r="U148" s="83" t="s">
        <v>57</v>
      </c>
    </row>
    <row r="149" spans="1:21" ht="27.6" customHeight="1" x14ac:dyDescent="0.4">
      <c r="A149" s="210"/>
      <c r="B149" s="212"/>
      <c r="C149" s="215"/>
      <c r="D149" s="33" t="s">
        <v>61</v>
      </c>
      <c r="E149" s="34" t="s">
        <v>40</v>
      </c>
      <c r="F149" s="35" t="s">
        <v>62</v>
      </c>
      <c r="G149" s="76">
        <f t="shared" si="25"/>
        <v>0</v>
      </c>
      <c r="H149" s="77">
        <f t="shared" si="25"/>
        <v>0</v>
      </c>
      <c r="I149" s="77">
        <f t="shared" si="25"/>
        <v>0</v>
      </c>
      <c r="J149" s="77">
        <f t="shared" si="25"/>
        <v>0</v>
      </c>
      <c r="K149" s="77">
        <f t="shared" si="25"/>
        <v>0</v>
      </c>
      <c r="L149" s="78">
        <f t="shared" si="25"/>
        <v>0</v>
      </c>
      <c r="M149" s="79">
        <f t="shared" si="25"/>
        <v>0</v>
      </c>
      <c r="N149" s="77">
        <f t="shared" si="25"/>
        <v>0</v>
      </c>
      <c r="O149" s="77">
        <f t="shared" si="25"/>
        <v>0</v>
      </c>
      <c r="P149" s="77">
        <f t="shared" si="25"/>
        <v>0</v>
      </c>
      <c r="Q149" s="77">
        <f t="shared" si="25"/>
        <v>0</v>
      </c>
      <c r="R149" s="80">
        <f t="shared" si="25"/>
        <v>0</v>
      </c>
      <c r="S149" s="81" t="s">
        <v>63</v>
      </c>
      <c r="T149" s="82"/>
      <c r="U149" s="83" t="s">
        <v>57</v>
      </c>
    </row>
    <row r="150" spans="1:21" ht="27.6" customHeight="1" thickBot="1" x14ac:dyDescent="0.45">
      <c r="A150" s="193"/>
      <c r="B150" s="213"/>
      <c r="C150" s="216"/>
      <c r="D150" s="157" t="s">
        <v>64</v>
      </c>
      <c r="E150" s="158" t="s">
        <v>42</v>
      </c>
      <c r="F150" s="173" t="s">
        <v>65</v>
      </c>
      <c r="G150" s="174"/>
      <c r="H150" s="175"/>
      <c r="I150" s="175"/>
      <c r="J150" s="175"/>
      <c r="K150" s="175"/>
      <c r="L150" s="176"/>
      <c r="M150" s="174"/>
      <c r="N150" s="175"/>
      <c r="O150" s="175"/>
      <c r="P150" s="175"/>
      <c r="Q150" s="175"/>
      <c r="R150" s="177"/>
      <c r="S150" s="178" t="s">
        <v>66</v>
      </c>
      <c r="T150" s="179" t="s">
        <v>94</v>
      </c>
      <c r="U150" s="180" t="s">
        <v>57</v>
      </c>
    </row>
    <row r="151" spans="1:21" ht="27.6" customHeight="1" x14ac:dyDescent="0.4">
      <c r="A151" s="192" t="s">
        <v>67</v>
      </c>
      <c r="B151" s="211" t="s">
        <v>68</v>
      </c>
      <c r="C151" s="214" t="s">
        <v>48</v>
      </c>
      <c r="D151" s="93" t="s">
        <v>69</v>
      </c>
      <c r="E151" s="94" t="s">
        <v>70</v>
      </c>
      <c r="F151" s="95" t="s">
        <v>71</v>
      </c>
      <c r="G151" s="96">
        <f>ROUNDDOWN(G140*T151,2)</f>
        <v>0</v>
      </c>
      <c r="H151" s="97">
        <f>ROUNDDOWN(H140*T151,2)</f>
        <v>0</v>
      </c>
      <c r="I151" s="97">
        <f>ROUNDDOWN(I140*T151,2)</f>
        <v>0</v>
      </c>
      <c r="J151" s="97">
        <f>ROUNDDOWN(J140*T151,2)</f>
        <v>0</v>
      </c>
      <c r="K151" s="97">
        <f>ROUNDDOWN(K140*T151,2)</f>
        <v>0</v>
      </c>
      <c r="L151" s="98">
        <f>ROUNDDOWN(L140*T151,2)</f>
        <v>0</v>
      </c>
      <c r="M151" s="99">
        <f>ROUNDDOWN(M140*T151,2)</f>
        <v>0</v>
      </c>
      <c r="N151" s="97">
        <f>ROUNDDOWN(N140*T151,2)</f>
        <v>0</v>
      </c>
      <c r="O151" s="97">
        <f>ROUNDDOWN(O140*T151,2)</f>
        <v>0</v>
      </c>
      <c r="P151" s="97">
        <f>ROUNDDOWN(P140*T151,2)</f>
        <v>0</v>
      </c>
      <c r="Q151" s="97">
        <f>ROUNDDOWN(Q140*T151,2)</f>
        <v>0</v>
      </c>
      <c r="R151" s="100">
        <f>ROUNDDOWN(R140*T151,2)</f>
        <v>0</v>
      </c>
      <c r="S151" s="101" t="s">
        <v>72</v>
      </c>
      <c r="T151" s="102">
        <v>0</v>
      </c>
      <c r="U151" s="103" t="s">
        <v>73</v>
      </c>
    </row>
    <row r="152" spans="1:21" ht="27.6" customHeight="1" thickBot="1" x14ac:dyDescent="0.45">
      <c r="A152" s="193"/>
      <c r="B152" s="213"/>
      <c r="C152" s="216"/>
      <c r="D152" s="104" t="s">
        <v>74</v>
      </c>
      <c r="E152" s="105" t="s">
        <v>75</v>
      </c>
      <c r="F152" s="106" t="s">
        <v>76</v>
      </c>
      <c r="G152" s="107">
        <f>ROUNDDOWN(SUM(G147:G150)*T152%,2)</f>
        <v>0</v>
      </c>
      <c r="H152" s="108">
        <f>ROUNDDOWN(SUM(H147:H150)*T152%,2)</f>
        <v>0</v>
      </c>
      <c r="I152" s="108">
        <f>ROUNDDOWN(SUM(I147:I150)*T152%,2)</f>
        <v>0</v>
      </c>
      <c r="J152" s="108">
        <f>ROUNDDOWN(SUM(J147:J150)*T152%,2)</f>
        <v>0</v>
      </c>
      <c r="K152" s="108">
        <f>ROUNDDOWN(SUM(K147:K150)*T152%,2)</f>
        <v>0</v>
      </c>
      <c r="L152" s="109">
        <f>ROUNDDOWN(SUM(L147:L150)*T152%,2)</f>
        <v>0</v>
      </c>
      <c r="M152" s="110">
        <f>ROUNDDOWN(SUM(M147:M150)*T152%,2)</f>
        <v>0</v>
      </c>
      <c r="N152" s="108">
        <f>ROUNDDOWN(SUM(N147:N150)*T152%,2)</f>
        <v>0</v>
      </c>
      <c r="O152" s="108">
        <f>ROUNDDOWN(SUM(O147:O150)*T152%,2)</f>
        <v>0</v>
      </c>
      <c r="P152" s="108">
        <f>ROUNDDOWN(SUM(P147:P150)*T152%,2)</f>
        <v>0</v>
      </c>
      <c r="Q152" s="108">
        <f>ROUNDDOWN(SUM(Q147:Q150)*T152%,2)</f>
        <v>0</v>
      </c>
      <c r="R152" s="111">
        <f>ROUNDDOWN(SUM(R147:R150)*T152%,2)</f>
        <v>0</v>
      </c>
      <c r="S152" s="112" t="s">
        <v>77</v>
      </c>
      <c r="T152" s="113">
        <v>0</v>
      </c>
      <c r="U152" s="114" t="s">
        <v>78</v>
      </c>
    </row>
    <row r="153" spans="1:21" ht="27.6" customHeight="1" x14ac:dyDescent="0.4">
      <c r="A153" s="192" t="s">
        <v>79</v>
      </c>
      <c r="B153" s="194" t="s">
        <v>80</v>
      </c>
      <c r="C153" s="196" t="s">
        <v>48</v>
      </c>
      <c r="D153" s="93"/>
      <c r="E153" s="115" t="s">
        <v>81</v>
      </c>
      <c r="F153" s="116" t="s">
        <v>82</v>
      </c>
      <c r="G153" s="181">
        <f>ROUNDDOWN(G146+SUM(G147:G150)-SUM(G151:G152),0)</f>
        <v>0</v>
      </c>
      <c r="H153" s="182">
        <f t="shared" ref="H153" si="26">ROUNDDOWN(H146+SUM(H147:H150)-SUM(H151:H152),0)</f>
        <v>0</v>
      </c>
      <c r="I153" s="182">
        <f t="shared" ref="I153:R153" si="27">ROUNDDOWN(I146+SUM(I147:I150)-SUM(I151:I152),0)</f>
        <v>0</v>
      </c>
      <c r="J153" s="182">
        <f t="shared" si="27"/>
        <v>0</v>
      </c>
      <c r="K153" s="182">
        <f t="shared" si="27"/>
        <v>0</v>
      </c>
      <c r="L153" s="183">
        <f t="shared" si="27"/>
        <v>0</v>
      </c>
      <c r="M153" s="181">
        <f t="shared" si="27"/>
        <v>0</v>
      </c>
      <c r="N153" s="182">
        <f t="shared" si="27"/>
        <v>0</v>
      </c>
      <c r="O153" s="182">
        <f t="shared" si="27"/>
        <v>0</v>
      </c>
      <c r="P153" s="182">
        <f t="shared" si="27"/>
        <v>0</v>
      </c>
      <c r="Q153" s="182">
        <f t="shared" si="27"/>
        <v>0</v>
      </c>
      <c r="R153" s="183">
        <f t="shared" si="27"/>
        <v>0</v>
      </c>
      <c r="S153" s="120" t="s">
        <v>83</v>
      </c>
      <c r="T153" s="121"/>
      <c r="U153" s="122"/>
    </row>
    <row r="154" spans="1:21" ht="27.6" customHeight="1" x14ac:dyDescent="0.4">
      <c r="A154" s="193"/>
      <c r="B154" s="195"/>
      <c r="C154" s="197"/>
      <c r="D154" s="104"/>
      <c r="E154" s="123" t="s">
        <v>84</v>
      </c>
      <c r="F154" s="124"/>
      <c r="G154" s="125"/>
      <c r="H154" s="126"/>
      <c r="I154" s="126"/>
      <c r="J154" s="126"/>
      <c r="K154" s="126" t="s">
        <v>85</v>
      </c>
      <c r="L154" s="127">
        <f>SUM(G153:L153)</f>
        <v>0</v>
      </c>
      <c r="M154" s="125"/>
      <c r="N154" s="126"/>
      <c r="O154" s="126"/>
      <c r="P154" s="126"/>
      <c r="Q154" s="126" t="s">
        <v>86</v>
      </c>
      <c r="R154" s="127">
        <f>SUM(M153:R153)</f>
        <v>0</v>
      </c>
      <c r="S154" s="128"/>
      <c r="T154" s="129"/>
      <c r="U154" s="130"/>
    </row>
    <row r="155" spans="1:21" ht="27.6" customHeight="1" x14ac:dyDescent="0.4">
      <c r="A155" s="131" t="s">
        <v>87</v>
      </c>
      <c r="B155" s="132" t="s">
        <v>88</v>
      </c>
      <c r="C155" s="132" t="s">
        <v>48</v>
      </c>
      <c r="D155" s="132"/>
      <c r="E155" s="132"/>
      <c r="F155" s="133" t="s">
        <v>89</v>
      </c>
      <c r="G155" s="134"/>
      <c r="H155" s="135"/>
      <c r="I155" s="135"/>
      <c r="J155" s="135"/>
      <c r="K155" s="135"/>
      <c r="L155" s="135"/>
      <c r="M155" s="135"/>
      <c r="N155" s="135"/>
      <c r="O155" s="135"/>
      <c r="P155" s="135"/>
      <c r="Q155" s="135"/>
      <c r="R155" s="136">
        <f>SUM(L154,R154)*2+L154</f>
        <v>0</v>
      </c>
      <c r="S155" s="137"/>
      <c r="T155" s="138"/>
      <c r="U155" s="139"/>
    </row>
    <row r="156" spans="1:21" ht="27.6" customHeight="1" x14ac:dyDescent="0.4">
      <c r="A156" s="140"/>
      <c r="B156" s="141"/>
      <c r="C156" s="141"/>
      <c r="D156" s="141"/>
      <c r="E156" s="141"/>
      <c r="F156" s="142"/>
      <c r="G156" s="143"/>
      <c r="H156" s="143"/>
      <c r="I156" s="143"/>
      <c r="J156" s="143"/>
      <c r="K156" s="143"/>
      <c r="L156" s="143"/>
      <c r="M156" s="143"/>
      <c r="N156" s="143"/>
      <c r="O156" s="143"/>
      <c r="P156" s="143"/>
      <c r="Q156" s="143"/>
      <c r="R156" s="144"/>
      <c r="S156" s="145"/>
      <c r="T156" s="146"/>
      <c r="U156" s="147"/>
    </row>
    <row r="157" spans="1:21" ht="27.6" customHeight="1" x14ac:dyDescent="0.15">
      <c r="A157" s="6">
        <v>8</v>
      </c>
      <c r="B157" s="7" t="s">
        <v>111</v>
      </c>
      <c r="C157" s="7"/>
    </row>
    <row r="158" spans="1:21" ht="27.6" customHeight="1" x14ac:dyDescent="0.4">
      <c r="A158" s="2"/>
      <c r="B158" s="2" t="s">
        <v>112</v>
      </c>
      <c r="N158" s="3" t="s">
        <v>8</v>
      </c>
      <c r="O158" s="9">
        <v>130</v>
      </c>
      <c r="P158" s="2" t="s">
        <v>9</v>
      </c>
      <c r="Q158" s="3" t="s">
        <v>10</v>
      </c>
      <c r="R158" s="2">
        <v>300</v>
      </c>
      <c r="S158" s="2" t="s">
        <v>92</v>
      </c>
    </row>
    <row r="159" spans="1:21" ht="27.6" customHeight="1" x14ac:dyDescent="0.4">
      <c r="A159" s="192" t="s">
        <v>12</v>
      </c>
      <c r="B159" s="218"/>
      <c r="C159" s="218"/>
      <c r="D159" s="218"/>
      <c r="E159" s="219"/>
      <c r="F159" s="222" t="s">
        <v>13</v>
      </c>
      <c r="G159" s="224" t="s">
        <v>14</v>
      </c>
      <c r="H159" s="225"/>
      <c r="I159" s="225"/>
      <c r="J159" s="225"/>
      <c r="K159" s="225"/>
      <c r="L159" s="225"/>
      <c r="M159" s="225"/>
      <c r="N159" s="225"/>
      <c r="O159" s="225"/>
      <c r="P159" s="225"/>
      <c r="Q159" s="225"/>
      <c r="R159" s="226"/>
      <c r="S159" s="227" t="s">
        <v>15</v>
      </c>
      <c r="T159" s="228"/>
      <c r="U159" s="229"/>
    </row>
    <row r="160" spans="1:21" ht="27.6" customHeight="1" x14ac:dyDescent="0.4">
      <c r="A160" s="193"/>
      <c r="B160" s="220"/>
      <c r="C160" s="220"/>
      <c r="D160" s="220"/>
      <c r="E160" s="221"/>
      <c r="F160" s="223"/>
      <c r="G160" s="10" t="s">
        <v>16</v>
      </c>
      <c r="H160" s="11" t="s">
        <v>17</v>
      </c>
      <c r="I160" s="11" t="s">
        <v>18</v>
      </c>
      <c r="J160" s="11" t="s">
        <v>19</v>
      </c>
      <c r="K160" s="11" t="s">
        <v>20</v>
      </c>
      <c r="L160" s="12" t="s">
        <v>21</v>
      </c>
      <c r="M160" s="10" t="s">
        <v>22</v>
      </c>
      <c r="N160" s="11" t="s">
        <v>23</v>
      </c>
      <c r="O160" s="11" t="s">
        <v>24</v>
      </c>
      <c r="P160" s="11" t="s">
        <v>25</v>
      </c>
      <c r="Q160" s="11" t="s">
        <v>26</v>
      </c>
      <c r="R160" s="12" t="s">
        <v>27</v>
      </c>
      <c r="S160" s="230"/>
      <c r="T160" s="231"/>
      <c r="U160" s="232"/>
    </row>
    <row r="161" spans="1:21" ht="27.6" customHeight="1" x14ac:dyDescent="0.4">
      <c r="A161" s="13" t="s">
        <v>28</v>
      </c>
      <c r="B161" s="14" t="s">
        <v>29</v>
      </c>
      <c r="C161" s="14" t="s">
        <v>30</v>
      </c>
      <c r="D161" s="15"/>
      <c r="E161" s="15"/>
      <c r="F161" s="16"/>
      <c r="G161" s="17">
        <v>130</v>
      </c>
      <c r="H161" s="18">
        <v>130</v>
      </c>
      <c r="I161" s="18">
        <v>130</v>
      </c>
      <c r="J161" s="18">
        <v>130</v>
      </c>
      <c r="K161" s="18">
        <v>130</v>
      </c>
      <c r="L161" s="19">
        <v>130</v>
      </c>
      <c r="M161" s="20">
        <v>130</v>
      </c>
      <c r="N161" s="18">
        <v>130</v>
      </c>
      <c r="O161" s="18">
        <v>130</v>
      </c>
      <c r="P161" s="18">
        <v>130</v>
      </c>
      <c r="Q161" s="18">
        <v>130</v>
      </c>
      <c r="R161" s="19">
        <v>130</v>
      </c>
      <c r="S161" s="21" t="s">
        <v>31</v>
      </c>
      <c r="T161" s="22"/>
      <c r="U161" s="23"/>
    </row>
    <row r="162" spans="1:21" ht="27.6" customHeight="1" x14ac:dyDescent="0.4">
      <c r="A162" s="192" t="s">
        <v>32</v>
      </c>
      <c r="B162" s="211" t="s">
        <v>33</v>
      </c>
      <c r="C162" s="214" t="s">
        <v>34</v>
      </c>
      <c r="D162" s="24" t="s">
        <v>35</v>
      </c>
      <c r="E162" s="25" t="s">
        <v>36</v>
      </c>
      <c r="F162" s="26"/>
      <c r="G162" s="27">
        <v>0</v>
      </c>
      <c r="H162" s="28">
        <v>0</v>
      </c>
      <c r="I162" s="28">
        <v>0</v>
      </c>
      <c r="J162" s="28">
        <v>1800</v>
      </c>
      <c r="K162" s="28">
        <v>1800</v>
      </c>
      <c r="L162" s="29">
        <v>1600</v>
      </c>
      <c r="M162" s="27">
        <v>0</v>
      </c>
      <c r="N162" s="28">
        <v>0</v>
      </c>
      <c r="O162" s="28">
        <v>0</v>
      </c>
      <c r="P162" s="28">
        <v>0</v>
      </c>
      <c r="Q162" s="28">
        <v>0</v>
      </c>
      <c r="R162" s="29">
        <v>0</v>
      </c>
      <c r="S162" s="30" t="s">
        <v>31</v>
      </c>
      <c r="T162" s="31"/>
      <c r="U162" s="32"/>
    </row>
    <row r="163" spans="1:21" ht="27.6" customHeight="1" x14ac:dyDescent="0.4">
      <c r="A163" s="210"/>
      <c r="B163" s="212"/>
      <c r="C163" s="215"/>
      <c r="D163" s="33" t="s">
        <v>37</v>
      </c>
      <c r="E163" s="34" t="s">
        <v>38</v>
      </c>
      <c r="F163" s="35"/>
      <c r="G163" s="36">
        <v>0</v>
      </c>
      <c r="H163" s="37">
        <v>0</v>
      </c>
      <c r="I163" s="37">
        <v>0</v>
      </c>
      <c r="J163" s="37">
        <v>6900</v>
      </c>
      <c r="K163" s="37">
        <v>6300</v>
      </c>
      <c r="L163" s="38">
        <v>6000</v>
      </c>
      <c r="M163" s="36">
        <v>0</v>
      </c>
      <c r="N163" s="37">
        <v>0</v>
      </c>
      <c r="O163" s="37">
        <v>0</v>
      </c>
      <c r="P163" s="37">
        <v>0</v>
      </c>
      <c r="Q163" s="37">
        <v>0</v>
      </c>
      <c r="R163" s="38">
        <v>0</v>
      </c>
      <c r="S163" s="39" t="s">
        <v>31</v>
      </c>
      <c r="T163" s="40"/>
      <c r="U163" s="41"/>
    </row>
    <row r="164" spans="1:21" ht="27.6" customHeight="1" x14ac:dyDescent="0.4">
      <c r="A164" s="210"/>
      <c r="B164" s="212"/>
      <c r="C164" s="215"/>
      <c r="D164" s="33" t="s">
        <v>39</v>
      </c>
      <c r="E164" s="34" t="s">
        <v>40</v>
      </c>
      <c r="F164" s="35"/>
      <c r="G164" s="36">
        <v>7100</v>
      </c>
      <c r="H164" s="37">
        <v>5000</v>
      </c>
      <c r="I164" s="37">
        <v>6600</v>
      </c>
      <c r="J164" s="37">
        <v>0</v>
      </c>
      <c r="K164" s="37">
        <v>0</v>
      </c>
      <c r="L164" s="38">
        <v>0</v>
      </c>
      <c r="M164" s="36">
        <v>7600</v>
      </c>
      <c r="N164" s="37">
        <v>5900</v>
      </c>
      <c r="O164" s="37">
        <v>5800</v>
      </c>
      <c r="P164" s="37">
        <v>5000</v>
      </c>
      <c r="Q164" s="37">
        <v>7500</v>
      </c>
      <c r="R164" s="38">
        <v>6400</v>
      </c>
      <c r="S164" s="39" t="s">
        <v>31</v>
      </c>
      <c r="T164" s="40"/>
      <c r="U164" s="41"/>
    </row>
    <row r="165" spans="1:21" ht="27.6" customHeight="1" x14ac:dyDescent="0.4">
      <c r="A165" s="193"/>
      <c r="B165" s="213"/>
      <c r="C165" s="216"/>
      <c r="D165" s="42" t="s">
        <v>41</v>
      </c>
      <c r="E165" s="43" t="s">
        <v>42</v>
      </c>
      <c r="F165" s="44"/>
      <c r="G165" s="45">
        <v>6900</v>
      </c>
      <c r="H165" s="46">
        <v>9000</v>
      </c>
      <c r="I165" s="46">
        <v>5400</v>
      </c>
      <c r="J165" s="46">
        <v>6300</v>
      </c>
      <c r="K165" s="46">
        <v>7900</v>
      </c>
      <c r="L165" s="47">
        <v>7400</v>
      </c>
      <c r="M165" s="45">
        <v>7400</v>
      </c>
      <c r="N165" s="46">
        <v>6100</v>
      </c>
      <c r="O165" s="46">
        <v>5200</v>
      </c>
      <c r="P165" s="46">
        <v>7000</v>
      </c>
      <c r="Q165" s="46">
        <v>6500</v>
      </c>
      <c r="R165" s="47">
        <v>6600</v>
      </c>
      <c r="S165" s="48" t="s">
        <v>31</v>
      </c>
      <c r="T165" s="49"/>
      <c r="U165" s="50"/>
    </row>
    <row r="166" spans="1:21" ht="27.6" customHeight="1" thickBot="1" x14ac:dyDescent="0.45">
      <c r="A166" s="51" t="s">
        <v>43</v>
      </c>
      <c r="B166" s="52" t="s">
        <v>93</v>
      </c>
      <c r="C166" s="14"/>
      <c r="D166" s="15"/>
      <c r="E166" s="52"/>
      <c r="F166" s="16" t="s">
        <v>45</v>
      </c>
      <c r="G166" s="53">
        <v>0.94000000000000006</v>
      </c>
      <c r="H166" s="54">
        <v>0.93</v>
      </c>
      <c r="I166" s="54">
        <v>0.94000000000000006</v>
      </c>
      <c r="J166" s="54">
        <v>0.93</v>
      </c>
      <c r="K166" s="54">
        <v>0.93</v>
      </c>
      <c r="L166" s="55">
        <v>0.94000000000000006</v>
      </c>
      <c r="M166" s="53">
        <v>0.93</v>
      </c>
      <c r="N166" s="54">
        <v>0.95000000000000007</v>
      </c>
      <c r="O166" s="54">
        <v>0.95000000000000007</v>
      </c>
      <c r="P166" s="54">
        <v>0.94000000000000006</v>
      </c>
      <c r="Q166" s="54">
        <v>0.93</v>
      </c>
      <c r="R166" s="55">
        <v>0.93</v>
      </c>
      <c r="S166" s="56" t="s">
        <v>31</v>
      </c>
      <c r="T166" s="57"/>
      <c r="U166" s="58"/>
    </row>
    <row r="167" spans="1:21" ht="27.6" customHeight="1" x14ac:dyDescent="0.4">
      <c r="A167" s="51" t="s">
        <v>46</v>
      </c>
      <c r="B167" s="14" t="s">
        <v>47</v>
      </c>
      <c r="C167" s="14" t="s">
        <v>48</v>
      </c>
      <c r="D167" s="59"/>
      <c r="E167" s="15"/>
      <c r="F167" s="60" t="s">
        <v>49</v>
      </c>
      <c r="G167" s="61">
        <f>G161*$T167*G166</f>
        <v>0</v>
      </c>
      <c r="H167" s="62">
        <f t="shared" ref="H167:R167" si="28">H161*$T167*H166</f>
        <v>0</v>
      </c>
      <c r="I167" s="62">
        <f t="shared" si="28"/>
        <v>0</v>
      </c>
      <c r="J167" s="62">
        <f t="shared" si="28"/>
        <v>0</v>
      </c>
      <c r="K167" s="62">
        <f t="shared" si="28"/>
        <v>0</v>
      </c>
      <c r="L167" s="63">
        <f t="shared" si="28"/>
        <v>0</v>
      </c>
      <c r="M167" s="61">
        <f t="shared" si="28"/>
        <v>0</v>
      </c>
      <c r="N167" s="62">
        <f t="shared" si="28"/>
        <v>0</v>
      </c>
      <c r="O167" s="62">
        <f t="shared" si="28"/>
        <v>0</v>
      </c>
      <c r="P167" s="62">
        <f t="shared" si="28"/>
        <v>0</v>
      </c>
      <c r="Q167" s="62">
        <f t="shared" si="28"/>
        <v>0</v>
      </c>
      <c r="R167" s="64">
        <f t="shared" si="28"/>
        <v>0</v>
      </c>
      <c r="S167" s="65" t="s">
        <v>50</v>
      </c>
      <c r="T167" s="66"/>
      <c r="U167" s="67" t="s">
        <v>51</v>
      </c>
    </row>
    <row r="168" spans="1:21" ht="27.6" customHeight="1" x14ac:dyDescent="0.4">
      <c r="A168" s="192" t="s">
        <v>52</v>
      </c>
      <c r="B168" s="211" t="s">
        <v>53</v>
      </c>
      <c r="C168" s="214" t="s">
        <v>48</v>
      </c>
      <c r="D168" s="24" t="s">
        <v>54</v>
      </c>
      <c r="E168" s="25" t="s">
        <v>36</v>
      </c>
      <c r="F168" s="26" t="s">
        <v>55</v>
      </c>
      <c r="G168" s="68">
        <f>G162*$T168</f>
        <v>0</v>
      </c>
      <c r="H168" s="69">
        <f t="shared" ref="H168:R168" si="29">H162*$T168</f>
        <v>0</v>
      </c>
      <c r="I168" s="69">
        <f t="shared" si="29"/>
        <v>0</v>
      </c>
      <c r="J168" s="69">
        <f t="shared" si="29"/>
        <v>0</v>
      </c>
      <c r="K168" s="69">
        <f t="shared" si="29"/>
        <v>0</v>
      </c>
      <c r="L168" s="70">
        <f t="shared" si="29"/>
        <v>0</v>
      </c>
      <c r="M168" s="71">
        <f t="shared" si="29"/>
        <v>0</v>
      </c>
      <c r="N168" s="69">
        <f t="shared" si="29"/>
        <v>0</v>
      </c>
      <c r="O168" s="69">
        <f t="shared" si="29"/>
        <v>0</v>
      </c>
      <c r="P168" s="69">
        <f t="shared" si="29"/>
        <v>0</v>
      </c>
      <c r="Q168" s="69">
        <f t="shared" si="29"/>
        <v>0</v>
      </c>
      <c r="R168" s="72">
        <f t="shared" si="29"/>
        <v>0</v>
      </c>
      <c r="S168" s="73" t="s">
        <v>56</v>
      </c>
      <c r="T168" s="74"/>
      <c r="U168" s="75" t="s">
        <v>57</v>
      </c>
    </row>
    <row r="169" spans="1:21" ht="27.6" customHeight="1" x14ac:dyDescent="0.4">
      <c r="A169" s="210"/>
      <c r="B169" s="212"/>
      <c r="C169" s="215"/>
      <c r="D169" s="33" t="s">
        <v>58</v>
      </c>
      <c r="E169" s="34" t="s">
        <v>38</v>
      </c>
      <c r="F169" s="35" t="s">
        <v>59</v>
      </c>
      <c r="G169" s="76">
        <f t="shared" ref="G169:R171" si="30">G163*$T169</f>
        <v>0</v>
      </c>
      <c r="H169" s="77">
        <f t="shared" si="30"/>
        <v>0</v>
      </c>
      <c r="I169" s="77">
        <f t="shared" si="30"/>
        <v>0</v>
      </c>
      <c r="J169" s="77">
        <f t="shared" si="30"/>
        <v>0</v>
      </c>
      <c r="K169" s="77">
        <f t="shared" si="30"/>
        <v>0</v>
      </c>
      <c r="L169" s="78">
        <f t="shared" si="30"/>
        <v>0</v>
      </c>
      <c r="M169" s="79">
        <f t="shared" si="30"/>
        <v>0</v>
      </c>
      <c r="N169" s="77">
        <f t="shared" si="30"/>
        <v>0</v>
      </c>
      <c r="O169" s="77">
        <f t="shared" si="30"/>
        <v>0</v>
      </c>
      <c r="P169" s="77">
        <f t="shared" si="30"/>
        <v>0</v>
      </c>
      <c r="Q169" s="77">
        <f t="shared" si="30"/>
        <v>0</v>
      </c>
      <c r="R169" s="80">
        <f t="shared" si="30"/>
        <v>0</v>
      </c>
      <c r="S169" s="81" t="s">
        <v>60</v>
      </c>
      <c r="T169" s="82"/>
      <c r="U169" s="83" t="s">
        <v>57</v>
      </c>
    </row>
    <row r="170" spans="1:21" ht="27.6" customHeight="1" x14ac:dyDescent="0.4">
      <c r="A170" s="210"/>
      <c r="B170" s="212"/>
      <c r="C170" s="215"/>
      <c r="D170" s="33" t="s">
        <v>61</v>
      </c>
      <c r="E170" s="34" t="s">
        <v>40</v>
      </c>
      <c r="F170" s="35" t="s">
        <v>62</v>
      </c>
      <c r="G170" s="76">
        <f t="shared" si="30"/>
        <v>0</v>
      </c>
      <c r="H170" s="77">
        <f t="shared" si="30"/>
        <v>0</v>
      </c>
      <c r="I170" s="77">
        <f t="shared" si="30"/>
        <v>0</v>
      </c>
      <c r="J170" s="77">
        <f t="shared" si="30"/>
        <v>0</v>
      </c>
      <c r="K170" s="77">
        <f t="shared" si="30"/>
        <v>0</v>
      </c>
      <c r="L170" s="78">
        <f t="shared" si="30"/>
        <v>0</v>
      </c>
      <c r="M170" s="79">
        <f t="shared" si="30"/>
        <v>0</v>
      </c>
      <c r="N170" s="77">
        <f t="shared" si="30"/>
        <v>0</v>
      </c>
      <c r="O170" s="77">
        <f t="shared" si="30"/>
        <v>0</v>
      </c>
      <c r="P170" s="77">
        <f t="shared" si="30"/>
        <v>0</v>
      </c>
      <c r="Q170" s="77">
        <f t="shared" si="30"/>
        <v>0</v>
      </c>
      <c r="R170" s="80">
        <f t="shared" si="30"/>
        <v>0</v>
      </c>
      <c r="S170" s="81" t="s">
        <v>63</v>
      </c>
      <c r="T170" s="82"/>
      <c r="U170" s="83" t="s">
        <v>57</v>
      </c>
    </row>
    <row r="171" spans="1:21" ht="27.6" customHeight="1" thickBot="1" x14ac:dyDescent="0.45">
      <c r="A171" s="193"/>
      <c r="B171" s="213"/>
      <c r="C171" s="216"/>
      <c r="D171" s="42" t="s">
        <v>64</v>
      </c>
      <c r="E171" s="43" t="s">
        <v>42</v>
      </c>
      <c r="F171" s="84" t="s">
        <v>65</v>
      </c>
      <c r="G171" s="184">
        <f t="shared" si="30"/>
        <v>0</v>
      </c>
      <c r="H171" s="185">
        <f t="shared" si="30"/>
        <v>0</v>
      </c>
      <c r="I171" s="185">
        <f t="shared" si="30"/>
        <v>0</v>
      </c>
      <c r="J171" s="185">
        <f t="shared" si="30"/>
        <v>0</v>
      </c>
      <c r="K171" s="185">
        <f t="shared" si="30"/>
        <v>0</v>
      </c>
      <c r="L171" s="186">
        <f t="shared" si="30"/>
        <v>0</v>
      </c>
      <c r="M171" s="187">
        <f t="shared" si="30"/>
        <v>0</v>
      </c>
      <c r="N171" s="185">
        <f t="shared" si="30"/>
        <v>0</v>
      </c>
      <c r="O171" s="185">
        <f t="shared" si="30"/>
        <v>0</v>
      </c>
      <c r="P171" s="185">
        <f t="shared" si="30"/>
        <v>0</v>
      </c>
      <c r="Q171" s="185">
        <f t="shared" si="30"/>
        <v>0</v>
      </c>
      <c r="R171" s="188">
        <f t="shared" si="30"/>
        <v>0</v>
      </c>
      <c r="S171" s="90" t="s">
        <v>66</v>
      </c>
      <c r="T171" s="91"/>
      <c r="U171" s="92" t="s">
        <v>57</v>
      </c>
    </row>
    <row r="172" spans="1:21" ht="27.6" customHeight="1" x14ac:dyDescent="0.4">
      <c r="A172" s="192" t="s">
        <v>67</v>
      </c>
      <c r="B172" s="211" t="s">
        <v>68</v>
      </c>
      <c r="C172" s="214" t="s">
        <v>48</v>
      </c>
      <c r="D172" s="93" t="s">
        <v>69</v>
      </c>
      <c r="E172" s="94" t="s">
        <v>70</v>
      </c>
      <c r="F172" s="95" t="s">
        <v>71</v>
      </c>
      <c r="G172" s="96">
        <f>ROUNDDOWN(G161*T172,2)</f>
        <v>0</v>
      </c>
      <c r="H172" s="97">
        <f>ROUNDDOWN(H161*T172,2)</f>
        <v>0</v>
      </c>
      <c r="I172" s="97">
        <f>ROUNDDOWN(I161*T172,2)</f>
        <v>0</v>
      </c>
      <c r="J172" s="97">
        <f>ROUNDDOWN(J161*T172,2)</f>
        <v>0</v>
      </c>
      <c r="K172" s="97">
        <f>ROUNDDOWN(K161*T172,2)</f>
        <v>0</v>
      </c>
      <c r="L172" s="98">
        <f>ROUNDDOWN(L161*T172,2)</f>
        <v>0</v>
      </c>
      <c r="M172" s="99">
        <f>ROUNDDOWN(M161*T172,2)</f>
        <v>0</v>
      </c>
      <c r="N172" s="97">
        <f>ROUNDDOWN(N161*T172,2)</f>
        <v>0</v>
      </c>
      <c r="O172" s="97">
        <f>ROUNDDOWN(O161*T172,2)</f>
        <v>0</v>
      </c>
      <c r="P172" s="97">
        <f>ROUNDDOWN(P161*T172,2)</f>
        <v>0</v>
      </c>
      <c r="Q172" s="97">
        <f>ROUNDDOWN(Q161*T172,2)</f>
        <v>0</v>
      </c>
      <c r="R172" s="100">
        <f>ROUNDDOWN(R161*T172,2)</f>
        <v>0</v>
      </c>
      <c r="S172" s="101" t="s">
        <v>72</v>
      </c>
      <c r="T172" s="102">
        <v>0</v>
      </c>
      <c r="U172" s="103" t="s">
        <v>73</v>
      </c>
    </row>
    <row r="173" spans="1:21" ht="27.6" customHeight="1" thickBot="1" x14ac:dyDescent="0.45">
      <c r="A173" s="193"/>
      <c r="B173" s="213"/>
      <c r="C173" s="216"/>
      <c r="D173" s="104" t="s">
        <v>74</v>
      </c>
      <c r="E173" s="105" t="s">
        <v>75</v>
      </c>
      <c r="F173" s="106" t="s">
        <v>76</v>
      </c>
      <c r="G173" s="107">
        <f>ROUNDDOWN(SUM(G168:G171)*T173%,2)</f>
        <v>0</v>
      </c>
      <c r="H173" s="108">
        <f>ROUNDDOWN(SUM(H168:H171)*T173%,2)</f>
        <v>0</v>
      </c>
      <c r="I173" s="108">
        <f>ROUNDDOWN(SUM(I168:I171)*T173%,2)</f>
        <v>0</v>
      </c>
      <c r="J173" s="108">
        <f>ROUNDDOWN(SUM(J168:J171)*T173%,2)</f>
        <v>0</v>
      </c>
      <c r="K173" s="108">
        <f>ROUNDDOWN(SUM(K168:K171)*T173%,2)</f>
        <v>0</v>
      </c>
      <c r="L173" s="109">
        <f>ROUNDDOWN(SUM(L168:L171)*T173%,2)</f>
        <v>0</v>
      </c>
      <c r="M173" s="110">
        <f>ROUNDDOWN(SUM(M168:M171)*T173%,2)</f>
        <v>0</v>
      </c>
      <c r="N173" s="108">
        <f>ROUNDDOWN(SUM(N168:N171)*T173%,2)</f>
        <v>0</v>
      </c>
      <c r="O173" s="108">
        <f>ROUNDDOWN(SUM(O168:O171)*T173%,2)</f>
        <v>0</v>
      </c>
      <c r="P173" s="108">
        <f>ROUNDDOWN(SUM(P168:P171)*T173%,2)</f>
        <v>0</v>
      </c>
      <c r="Q173" s="108">
        <f>ROUNDDOWN(SUM(Q168:Q171)*T173%,2)</f>
        <v>0</v>
      </c>
      <c r="R173" s="111">
        <f>ROUNDDOWN(SUM(R168:R171)*T173%,2)</f>
        <v>0</v>
      </c>
      <c r="S173" s="112" t="s">
        <v>77</v>
      </c>
      <c r="T173" s="113">
        <v>0</v>
      </c>
      <c r="U173" s="114" t="s">
        <v>78</v>
      </c>
    </row>
    <row r="174" spans="1:21" ht="27.6" customHeight="1" x14ac:dyDescent="0.4">
      <c r="A174" s="192" t="s">
        <v>79</v>
      </c>
      <c r="B174" s="194" t="s">
        <v>80</v>
      </c>
      <c r="C174" s="196" t="s">
        <v>48</v>
      </c>
      <c r="D174" s="93"/>
      <c r="E174" s="115" t="s">
        <v>81</v>
      </c>
      <c r="F174" s="116" t="s">
        <v>82</v>
      </c>
      <c r="G174" s="181">
        <f>ROUNDDOWN(G167+SUM(G168:G171)-SUM(G172:G173),0)</f>
        <v>0</v>
      </c>
      <c r="H174" s="182">
        <f t="shared" ref="H174:R174" si="31">ROUNDDOWN(H167+SUM(H168:H171)-SUM(H172:H173),0)</f>
        <v>0</v>
      </c>
      <c r="I174" s="182">
        <f t="shared" si="31"/>
        <v>0</v>
      </c>
      <c r="J174" s="182">
        <f t="shared" si="31"/>
        <v>0</v>
      </c>
      <c r="K174" s="182">
        <f t="shared" si="31"/>
        <v>0</v>
      </c>
      <c r="L174" s="183">
        <f t="shared" si="31"/>
        <v>0</v>
      </c>
      <c r="M174" s="181">
        <f t="shared" si="31"/>
        <v>0</v>
      </c>
      <c r="N174" s="182">
        <f t="shared" si="31"/>
        <v>0</v>
      </c>
      <c r="O174" s="182">
        <f t="shared" si="31"/>
        <v>0</v>
      </c>
      <c r="P174" s="182">
        <f t="shared" si="31"/>
        <v>0</v>
      </c>
      <c r="Q174" s="182">
        <f t="shared" si="31"/>
        <v>0</v>
      </c>
      <c r="R174" s="183">
        <f t="shared" si="31"/>
        <v>0</v>
      </c>
      <c r="S174" s="120" t="s">
        <v>83</v>
      </c>
      <c r="T174" s="121"/>
      <c r="U174" s="122"/>
    </row>
    <row r="175" spans="1:21" ht="27.6" customHeight="1" x14ac:dyDescent="0.4">
      <c r="A175" s="193"/>
      <c r="B175" s="195"/>
      <c r="C175" s="197"/>
      <c r="D175" s="104"/>
      <c r="E175" s="123" t="s">
        <v>84</v>
      </c>
      <c r="F175" s="124"/>
      <c r="G175" s="125"/>
      <c r="H175" s="126"/>
      <c r="I175" s="126"/>
      <c r="J175" s="126"/>
      <c r="K175" s="126" t="s">
        <v>85</v>
      </c>
      <c r="L175" s="127">
        <f>SUM(G174:L174)</f>
        <v>0</v>
      </c>
      <c r="M175" s="125"/>
      <c r="N175" s="126"/>
      <c r="O175" s="126"/>
      <c r="P175" s="126"/>
      <c r="Q175" s="126" t="s">
        <v>86</v>
      </c>
      <c r="R175" s="127">
        <f>SUM(M174:R174)</f>
        <v>0</v>
      </c>
      <c r="S175" s="128"/>
      <c r="T175" s="129"/>
      <c r="U175" s="130"/>
    </row>
    <row r="176" spans="1:21" ht="27.6" customHeight="1" x14ac:dyDescent="0.4">
      <c r="A176" s="131" t="s">
        <v>87</v>
      </c>
      <c r="B176" s="132" t="s">
        <v>88</v>
      </c>
      <c r="C176" s="132" t="s">
        <v>48</v>
      </c>
      <c r="D176" s="132"/>
      <c r="E176" s="132"/>
      <c r="F176" s="133" t="s">
        <v>89</v>
      </c>
      <c r="G176" s="134"/>
      <c r="H176" s="135"/>
      <c r="I176" s="135"/>
      <c r="J176" s="135"/>
      <c r="K176" s="135"/>
      <c r="L176" s="135"/>
      <c r="M176" s="135"/>
      <c r="N176" s="135"/>
      <c r="O176" s="135"/>
      <c r="P176" s="135"/>
      <c r="Q176" s="135"/>
      <c r="R176" s="136">
        <f>SUM(L175,R175)*2+L175</f>
        <v>0</v>
      </c>
      <c r="S176" s="137"/>
      <c r="T176" s="138"/>
      <c r="U176" s="139"/>
    </row>
    <row r="177" spans="1:21" ht="27.6" customHeight="1" x14ac:dyDescent="0.4">
      <c r="A177" s="217" t="s">
        <v>0</v>
      </c>
      <c r="B177" s="217"/>
      <c r="C177" s="217"/>
      <c r="D177" s="217"/>
      <c r="E177" s="217"/>
      <c r="F177" s="217"/>
      <c r="G177" s="1"/>
      <c r="H177" s="1"/>
      <c r="I177" s="1"/>
      <c r="J177" s="1"/>
      <c r="U177" s="3" t="s">
        <v>113</v>
      </c>
    </row>
    <row r="178" spans="1:21" ht="27.6" customHeight="1" x14ac:dyDescent="0.4">
      <c r="A178" s="217"/>
      <c r="B178" s="217"/>
      <c r="C178" s="217"/>
      <c r="D178" s="217"/>
      <c r="E178" s="217"/>
      <c r="F178" s="217"/>
      <c r="G178" s="3" t="s">
        <v>2</v>
      </c>
      <c r="H178" s="2" t="s">
        <v>3</v>
      </c>
      <c r="L178" s="3" t="s">
        <v>4</v>
      </c>
      <c r="M178" s="2" t="s">
        <v>5</v>
      </c>
    </row>
    <row r="179" spans="1:21" ht="27.6" customHeight="1" x14ac:dyDescent="0.4">
      <c r="A179" s="5"/>
      <c r="B179" s="5"/>
      <c r="C179" s="5"/>
      <c r="D179" s="5"/>
      <c r="E179" s="5"/>
      <c r="F179" s="5"/>
      <c r="G179" s="3"/>
      <c r="L179" s="3"/>
    </row>
    <row r="180" spans="1:21" ht="27.6" customHeight="1" x14ac:dyDescent="0.15">
      <c r="A180" s="6">
        <v>9</v>
      </c>
      <c r="B180" s="7" t="s">
        <v>114</v>
      </c>
      <c r="C180" s="7"/>
    </row>
    <row r="181" spans="1:21" ht="27.6" customHeight="1" x14ac:dyDescent="0.4">
      <c r="A181" s="2"/>
      <c r="B181" s="2" t="s">
        <v>115</v>
      </c>
      <c r="N181" s="3" t="s">
        <v>8</v>
      </c>
      <c r="O181" s="9">
        <v>50</v>
      </c>
      <c r="P181" s="2" t="s">
        <v>9</v>
      </c>
      <c r="Q181" s="3" t="s">
        <v>10</v>
      </c>
      <c r="R181" s="2">
        <v>100</v>
      </c>
      <c r="S181" s="2" t="s">
        <v>92</v>
      </c>
    </row>
    <row r="182" spans="1:21" ht="27.6" customHeight="1" x14ac:dyDescent="0.4">
      <c r="A182" s="192" t="s">
        <v>12</v>
      </c>
      <c r="B182" s="218"/>
      <c r="C182" s="218"/>
      <c r="D182" s="218"/>
      <c r="E182" s="219"/>
      <c r="F182" s="222" t="s">
        <v>13</v>
      </c>
      <c r="G182" s="224" t="s">
        <v>14</v>
      </c>
      <c r="H182" s="225"/>
      <c r="I182" s="225"/>
      <c r="J182" s="225"/>
      <c r="K182" s="225"/>
      <c r="L182" s="225"/>
      <c r="M182" s="225"/>
      <c r="N182" s="225"/>
      <c r="O182" s="225"/>
      <c r="P182" s="225"/>
      <c r="Q182" s="225"/>
      <c r="R182" s="226"/>
      <c r="S182" s="227" t="s">
        <v>15</v>
      </c>
      <c r="T182" s="228"/>
      <c r="U182" s="229"/>
    </row>
    <row r="183" spans="1:21" ht="27.6" customHeight="1" x14ac:dyDescent="0.4">
      <c r="A183" s="193"/>
      <c r="B183" s="220"/>
      <c r="C183" s="220"/>
      <c r="D183" s="220"/>
      <c r="E183" s="221"/>
      <c r="F183" s="223"/>
      <c r="G183" s="10" t="s">
        <v>16</v>
      </c>
      <c r="H183" s="11" t="s">
        <v>17</v>
      </c>
      <c r="I183" s="11" t="s">
        <v>18</v>
      </c>
      <c r="J183" s="11" t="s">
        <v>19</v>
      </c>
      <c r="K183" s="11" t="s">
        <v>20</v>
      </c>
      <c r="L183" s="12" t="s">
        <v>21</v>
      </c>
      <c r="M183" s="10" t="s">
        <v>22</v>
      </c>
      <c r="N183" s="11" t="s">
        <v>23</v>
      </c>
      <c r="O183" s="11" t="s">
        <v>24</v>
      </c>
      <c r="P183" s="11" t="s">
        <v>25</v>
      </c>
      <c r="Q183" s="11" t="s">
        <v>26</v>
      </c>
      <c r="R183" s="12" t="s">
        <v>27</v>
      </c>
      <c r="S183" s="230"/>
      <c r="T183" s="231"/>
      <c r="U183" s="232"/>
    </row>
    <row r="184" spans="1:21" ht="27.6" customHeight="1" x14ac:dyDescent="0.4">
      <c r="A184" s="13" t="s">
        <v>28</v>
      </c>
      <c r="B184" s="14" t="s">
        <v>29</v>
      </c>
      <c r="C184" s="14" t="s">
        <v>30</v>
      </c>
      <c r="D184" s="15"/>
      <c r="E184" s="15"/>
      <c r="F184" s="16"/>
      <c r="G184" s="17">
        <v>50</v>
      </c>
      <c r="H184" s="18">
        <v>50</v>
      </c>
      <c r="I184" s="18">
        <v>50</v>
      </c>
      <c r="J184" s="18">
        <v>50</v>
      </c>
      <c r="K184" s="18">
        <v>50</v>
      </c>
      <c r="L184" s="19">
        <v>50</v>
      </c>
      <c r="M184" s="20">
        <v>50</v>
      </c>
      <c r="N184" s="18">
        <v>50</v>
      </c>
      <c r="O184" s="18">
        <v>50</v>
      </c>
      <c r="P184" s="18">
        <v>50</v>
      </c>
      <c r="Q184" s="18">
        <v>50</v>
      </c>
      <c r="R184" s="19">
        <v>50</v>
      </c>
      <c r="S184" s="21" t="s">
        <v>31</v>
      </c>
      <c r="T184" s="22"/>
      <c r="U184" s="23"/>
    </row>
    <row r="185" spans="1:21" ht="27.6" customHeight="1" x14ac:dyDescent="0.4">
      <c r="A185" s="192" t="s">
        <v>32</v>
      </c>
      <c r="B185" s="211" t="s">
        <v>33</v>
      </c>
      <c r="C185" s="214" t="s">
        <v>34</v>
      </c>
      <c r="D185" s="148" t="s">
        <v>35</v>
      </c>
      <c r="E185" s="149" t="s">
        <v>36</v>
      </c>
      <c r="F185" s="150"/>
      <c r="G185" s="151"/>
      <c r="H185" s="152"/>
      <c r="I185" s="152"/>
      <c r="J185" s="152"/>
      <c r="K185" s="152"/>
      <c r="L185" s="153"/>
      <c r="M185" s="151"/>
      <c r="N185" s="152"/>
      <c r="O185" s="152"/>
      <c r="P185" s="152"/>
      <c r="Q185" s="152"/>
      <c r="R185" s="153"/>
      <c r="S185" s="154"/>
      <c r="T185" s="155"/>
      <c r="U185" s="156"/>
    </row>
    <row r="186" spans="1:21" ht="27.6" customHeight="1" x14ac:dyDescent="0.4">
      <c r="A186" s="210"/>
      <c r="B186" s="212"/>
      <c r="C186" s="215"/>
      <c r="D186" s="33" t="s">
        <v>37</v>
      </c>
      <c r="E186" s="34" t="s">
        <v>38</v>
      </c>
      <c r="F186" s="35"/>
      <c r="G186" s="36">
        <v>0</v>
      </c>
      <c r="H186" s="37">
        <v>0</v>
      </c>
      <c r="I186" s="37">
        <v>0</v>
      </c>
      <c r="J186" s="37">
        <v>20000</v>
      </c>
      <c r="K186" s="37">
        <v>17000</v>
      </c>
      <c r="L186" s="38">
        <v>21000</v>
      </c>
      <c r="M186" s="36">
        <v>0</v>
      </c>
      <c r="N186" s="37">
        <v>0</v>
      </c>
      <c r="O186" s="37">
        <v>0</v>
      </c>
      <c r="P186" s="37">
        <v>0</v>
      </c>
      <c r="Q186" s="37">
        <v>0</v>
      </c>
      <c r="R186" s="38">
        <v>0</v>
      </c>
      <c r="S186" s="39" t="s">
        <v>31</v>
      </c>
      <c r="T186" s="40"/>
      <c r="U186" s="41"/>
    </row>
    <row r="187" spans="1:21" ht="27.6" customHeight="1" x14ac:dyDescent="0.4">
      <c r="A187" s="210"/>
      <c r="B187" s="212"/>
      <c r="C187" s="215"/>
      <c r="D187" s="33" t="s">
        <v>39</v>
      </c>
      <c r="E187" s="34" t="s">
        <v>40</v>
      </c>
      <c r="F187" s="35"/>
      <c r="G187" s="36">
        <v>16000</v>
      </c>
      <c r="H187" s="37">
        <v>17000</v>
      </c>
      <c r="I187" s="37">
        <v>15000</v>
      </c>
      <c r="J187" s="37">
        <v>0</v>
      </c>
      <c r="K187" s="37">
        <v>0</v>
      </c>
      <c r="L187" s="38">
        <v>0</v>
      </c>
      <c r="M187" s="36">
        <v>17000</v>
      </c>
      <c r="N187" s="37">
        <v>14000</v>
      </c>
      <c r="O187" s="37">
        <v>17000</v>
      </c>
      <c r="P187" s="37">
        <v>18000</v>
      </c>
      <c r="Q187" s="37">
        <v>18000</v>
      </c>
      <c r="R187" s="38">
        <v>17000</v>
      </c>
      <c r="S187" s="39" t="s">
        <v>31</v>
      </c>
      <c r="T187" s="40"/>
      <c r="U187" s="41"/>
    </row>
    <row r="188" spans="1:21" ht="27.6" customHeight="1" x14ac:dyDescent="0.4">
      <c r="A188" s="193"/>
      <c r="B188" s="213"/>
      <c r="C188" s="216"/>
      <c r="D188" s="157" t="s">
        <v>41</v>
      </c>
      <c r="E188" s="158" t="s">
        <v>42</v>
      </c>
      <c r="F188" s="159"/>
      <c r="G188" s="160"/>
      <c r="H188" s="161"/>
      <c r="I188" s="161"/>
      <c r="J188" s="161"/>
      <c r="K188" s="161"/>
      <c r="L188" s="162"/>
      <c r="M188" s="160"/>
      <c r="N188" s="161"/>
      <c r="O188" s="161"/>
      <c r="P188" s="161"/>
      <c r="Q188" s="161"/>
      <c r="R188" s="162"/>
      <c r="S188" s="163"/>
      <c r="T188" s="164"/>
      <c r="U188" s="165"/>
    </row>
    <row r="189" spans="1:21" ht="27.6" customHeight="1" thickBot="1" x14ac:dyDescent="0.45">
      <c r="A189" s="51" t="s">
        <v>43</v>
      </c>
      <c r="B189" s="52" t="s">
        <v>93</v>
      </c>
      <c r="C189" s="14"/>
      <c r="D189" s="15"/>
      <c r="E189" s="52"/>
      <c r="F189" s="16" t="s">
        <v>45</v>
      </c>
      <c r="G189" s="53">
        <v>0.8600000000000001</v>
      </c>
      <c r="H189" s="54">
        <v>0.87000000000000011</v>
      </c>
      <c r="I189" s="54">
        <v>0.87000000000000011</v>
      </c>
      <c r="J189" s="54">
        <v>0.87000000000000011</v>
      </c>
      <c r="K189" s="54">
        <v>0.87000000000000011</v>
      </c>
      <c r="L189" s="55">
        <v>0.87000000000000011</v>
      </c>
      <c r="M189" s="53">
        <v>0.87000000000000011</v>
      </c>
      <c r="N189" s="54">
        <v>0.8600000000000001</v>
      </c>
      <c r="O189" s="54">
        <v>0.8600000000000001</v>
      </c>
      <c r="P189" s="54">
        <v>0.8600000000000001</v>
      </c>
      <c r="Q189" s="54">
        <v>0.8600000000000001</v>
      </c>
      <c r="R189" s="55">
        <v>0.8600000000000001</v>
      </c>
      <c r="S189" s="56" t="s">
        <v>31</v>
      </c>
      <c r="T189" s="57"/>
      <c r="U189" s="58"/>
    </row>
    <row r="190" spans="1:21" ht="27.6" customHeight="1" x14ac:dyDescent="0.4">
      <c r="A190" s="51" t="s">
        <v>46</v>
      </c>
      <c r="B190" s="14" t="s">
        <v>47</v>
      </c>
      <c r="C190" s="14" t="s">
        <v>48</v>
      </c>
      <c r="D190" s="59"/>
      <c r="E190" s="15"/>
      <c r="F190" s="60" t="s">
        <v>49</v>
      </c>
      <c r="G190" s="61">
        <f>G184*$T190*G189</f>
        <v>0</v>
      </c>
      <c r="H190" s="62">
        <f t="shared" ref="H190:R190" si="32">H184*$T190*H189</f>
        <v>0</v>
      </c>
      <c r="I190" s="62">
        <f t="shared" si="32"/>
        <v>0</v>
      </c>
      <c r="J190" s="62">
        <f t="shared" si="32"/>
        <v>0</v>
      </c>
      <c r="K190" s="62">
        <f t="shared" si="32"/>
        <v>0</v>
      </c>
      <c r="L190" s="63">
        <f t="shared" si="32"/>
        <v>0</v>
      </c>
      <c r="M190" s="61">
        <f t="shared" si="32"/>
        <v>0</v>
      </c>
      <c r="N190" s="62">
        <f t="shared" si="32"/>
        <v>0</v>
      </c>
      <c r="O190" s="62">
        <f t="shared" si="32"/>
        <v>0</v>
      </c>
      <c r="P190" s="62">
        <f t="shared" si="32"/>
        <v>0</v>
      </c>
      <c r="Q190" s="62">
        <f t="shared" si="32"/>
        <v>0</v>
      </c>
      <c r="R190" s="64">
        <f t="shared" si="32"/>
        <v>0</v>
      </c>
      <c r="S190" s="65" t="s">
        <v>50</v>
      </c>
      <c r="T190" s="66"/>
      <c r="U190" s="67" t="s">
        <v>51</v>
      </c>
    </row>
    <row r="191" spans="1:21" ht="27.6" customHeight="1" x14ac:dyDescent="0.4">
      <c r="A191" s="192" t="s">
        <v>52</v>
      </c>
      <c r="B191" s="211" t="s">
        <v>53</v>
      </c>
      <c r="C191" s="214" t="s">
        <v>48</v>
      </c>
      <c r="D191" s="148" t="s">
        <v>54</v>
      </c>
      <c r="E191" s="149" t="s">
        <v>36</v>
      </c>
      <c r="F191" s="150" t="s">
        <v>55</v>
      </c>
      <c r="G191" s="166"/>
      <c r="H191" s="167"/>
      <c r="I191" s="167"/>
      <c r="J191" s="167"/>
      <c r="K191" s="167"/>
      <c r="L191" s="168"/>
      <c r="M191" s="166"/>
      <c r="N191" s="167"/>
      <c r="O191" s="167"/>
      <c r="P191" s="167"/>
      <c r="Q191" s="167"/>
      <c r="R191" s="169"/>
      <c r="S191" s="170" t="s">
        <v>56</v>
      </c>
      <c r="T191" s="171" t="s">
        <v>94</v>
      </c>
      <c r="U191" s="172" t="s">
        <v>57</v>
      </c>
    </row>
    <row r="192" spans="1:21" ht="27.6" customHeight="1" x14ac:dyDescent="0.4">
      <c r="A192" s="210"/>
      <c r="B192" s="212"/>
      <c r="C192" s="215"/>
      <c r="D192" s="33" t="s">
        <v>58</v>
      </c>
      <c r="E192" s="34" t="s">
        <v>38</v>
      </c>
      <c r="F192" s="35" t="s">
        <v>59</v>
      </c>
      <c r="G192" s="76">
        <f t="shared" ref="G192:R193" si="33">G186*$T192</f>
        <v>0</v>
      </c>
      <c r="H192" s="77">
        <f t="shared" si="33"/>
        <v>0</v>
      </c>
      <c r="I192" s="77">
        <f t="shared" si="33"/>
        <v>0</v>
      </c>
      <c r="J192" s="77">
        <f t="shared" si="33"/>
        <v>0</v>
      </c>
      <c r="K192" s="77">
        <f t="shared" si="33"/>
        <v>0</v>
      </c>
      <c r="L192" s="78">
        <f t="shared" si="33"/>
        <v>0</v>
      </c>
      <c r="M192" s="79">
        <f t="shared" si="33"/>
        <v>0</v>
      </c>
      <c r="N192" s="77">
        <f t="shared" si="33"/>
        <v>0</v>
      </c>
      <c r="O192" s="77">
        <f t="shared" si="33"/>
        <v>0</v>
      </c>
      <c r="P192" s="77">
        <f t="shared" si="33"/>
        <v>0</v>
      </c>
      <c r="Q192" s="77">
        <f t="shared" si="33"/>
        <v>0</v>
      </c>
      <c r="R192" s="80">
        <f t="shared" si="33"/>
        <v>0</v>
      </c>
      <c r="S192" s="81" t="s">
        <v>60</v>
      </c>
      <c r="T192" s="82"/>
      <c r="U192" s="83" t="s">
        <v>57</v>
      </c>
    </row>
    <row r="193" spans="1:21" ht="27.6" customHeight="1" x14ac:dyDescent="0.4">
      <c r="A193" s="210"/>
      <c r="B193" s="212"/>
      <c r="C193" s="215"/>
      <c r="D193" s="33" t="s">
        <v>61</v>
      </c>
      <c r="E193" s="34" t="s">
        <v>40</v>
      </c>
      <c r="F193" s="35" t="s">
        <v>62</v>
      </c>
      <c r="G193" s="76">
        <f t="shared" si="33"/>
        <v>0</v>
      </c>
      <c r="H193" s="77">
        <f t="shared" si="33"/>
        <v>0</v>
      </c>
      <c r="I193" s="77">
        <f t="shared" si="33"/>
        <v>0</v>
      </c>
      <c r="J193" s="77">
        <f t="shared" si="33"/>
        <v>0</v>
      </c>
      <c r="K193" s="77">
        <f t="shared" si="33"/>
        <v>0</v>
      </c>
      <c r="L193" s="78">
        <f t="shared" si="33"/>
        <v>0</v>
      </c>
      <c r="M193" s="79">
        <f t="shared" si="33"/>
        <v>0</v>
      </c>
      <c r="N193" s="77">
        <f t="shared" si="33"/>
        <v>0</v>
      </c>
      <c r="O193" s="77">
        <f t="shared" si="33"/>
        <v>0</v>
      </c>
      <c r="P193" s="77">
        <f t="shared" si="33"/>
        <v>0</v>
      </c>
      <c r="Q193" s="77">
        <f t="shared" si="33"/>
        <v>0</v>
      </c>
      <c r="R193" s="80">
        <f t="shared" si="33"/>
        <v>0</v>
      </c>
      <c r="S193" s="81" t="s">
        <v>63</v>
      </c>
      <c r="T193" s="82"/>
      <c r="U193" s="83" t="s">
        <v>57</v>
      </c>
    </row>
    <row r="194" spans="1:21" ht="27.6" customHeight="1" thickBot="1" x14ac:dyDescent="0.45">
      <c r="A194" s="193"/>
      <c r="B194" s="213"/>
      <c r="C194" s="216"/>
      <c r="D194" s="157" t="s">
        <v>64</v>
      </c>
      <c r="E194" s="158" t="s">
        <v>42</v>
      </c>
      <c r="F194" s="173" t="s">
        <v>65</v>
      </c>
      <c r="G194" s="174"/>
      <c r="H194" s="175"/>
      <c r="I194" s="175"/>
      <c r="J194" s="175"/>
      <c r="K194" s="175"/>
      <c r="L194" s="176"/>
      <c r="M194" s="174"/>
      <c r="N194" s="175"/>
      <c r="O194" s="175"/>
      <c r="P194" s="175"/>
      <c r="Q194" s="175"/>
      <c r="R194" s="177"/>
      <c r="S194" s="178" t="s">
        <v>66</v>
      </c>
      <c r="T194" s="179" t="s">
        <v>94</v>
      </c>
      <c r="U194" s="180" t="s">
        <v>57</v>
      </c>
    </row>
    <row r="195" spans="1:21" ht="27.6" customHeight="1" x14ac:dyDescent="0.4">
      <c r="A195" s="192" t="s">
        <v>67</v>
      </c>
      <c r="B195" s="211" t="s">
        <v>68</v>
      </c>
      <c r="C195" s="214" t="s">
        <v>48</v>
      </c>
      <c r="D195" s="93" t="s">
        <v>69</v>
      </c>
      <c r="E195" s="94" t="s">
        <v>70</v>
      </c>
      <c r="F195" s="95" t="s">
        <v>71</v>
      </c>
      <c r="G195" s="96">
        <f>ROUNDDOWN(G184*T195,2)</f>
        <v>0</v>
      </c>
      <c r="H195" s="97">
        <f>ROUNDDOWN(H184*T195,2)</f>
        <v>0</v>
      </c>
      <c r="I195" s="97">
        <f>ROUNDDOWN(I184*T195,2)</f>
        <v>0</v>
      </c>
      <c r="J195" s="97">
        <f>ROUNDDOWN(J184*T195,2)</f>
        <v>0</v>
      </c>
      <c r="K195" s="97">
        <f>ROUNDDOWN(K184*T195,2)</f>
        <v>0</v>
      </c>
      <c r="L195" s="98">
        <f>ROUNDDOWN(L184*T195,2)</f>
        <v>0</v>
      </c>
      <c r="M195" s="99">
        <f>ROUNDDOWN(M184*T195,2)</f>
        <v>0</v>
      </c>
      <c r="N195" s="97">
        <f>ROUNDDOWN(N184*T195,2)</f>
        <v>0</v>
      </c>
      <c r="O195" s="97">
        <f>ROUNDDOWN(O184*T195,2)</f>
        <v>0</v>
      </c>
      <c r="P195" s="97">
        <f>ROUNDDOWN(P184*T195,2)</f>
        <v>0</v>
      </c>
      <c r="Q195" s="97">
        <f>ROUNDDOWN(Q184*T195,2)</f>
        <v>0</v>
      </c>
      <c r="R195" s="100">
        <f>ROUNDDOWN(R184*T195,2)</f>
        <v>0</v>
      </c>
      <c r="S195" s="101" t="s">
        <v>72</v>
      </c>
      <c r="T195" s="102">
        <v>0</v>
      </c>
      <c r="U195" s="103" t="s">
        <v>73</v>
      </c>
    </row>
    <row r="196" spans="1:21" ht="27.6" customHeight="1" thickBot="1" x14ac:dyDescent="0.45">
      <c r="A196" s="193"/>
      <c r="B196" s="213"/>
      <c r="C196" s="216"/>
      <c r="D196" s="104" t="s">
        <v>74</v>
      </c>
      <c r="E196" s="105" t="s">
        <v>75</v>
      </c>
      <c r="F196" s="106" t="s">
        <v>76</v>
      </c>
      <c r="G196" s="107">
        <f>ROUNDDOWN(SUM(G191:G194)*T196%,2)</f>
        <v>0</v>
      </c>
      <c r="H196" s="108">
        <f>ROUNDDOWN(SUM(H191:H194)*T196%,2)</f>
        <v>0</v>
      </c>
      <c r="I196" s="108">
        <f>ROUNDDOWN(SUM(I191:I194)*T196%,2)</f>
        <v>0</v>
      </c>
      <c r="J196" s="108">
        <f>ROUNDDOWN(SUM(J191:J194)*T196%,2)</f>
        <v>0</v>
      </c>
      <c r="K196" s="108">
        <f>ROUNDDOWN(SUM(K191:K194)*T196%,2)</f>
        <v>0</v>
      </c>
      <c r="L196" s="109">
        <f>ROUNDDOWN(SUM(L191:L194)*T196%,2)</f>
        <v>0</v>
      </c>
      <c r="M196" s="110">
        <f>ROUNDDOWN(SUM(M191:M194)*T196%,2)</f>
        <v>0</v>
      </c>
      <c r="N196" s="108">
        <f>ROUNDDOWN(SUM(N191:N194)*T196%,2)</f>
        <v>0</v>
      </c>
      <c r="O196" s="108">
        <f>ROUNDDOWN(SUM(O191:O194)*T196%,2)</f>
        <v>0</v>
      </c>
      <c r="P196" s="108">
        <f>ROUNDDOWN(SUM(P191:P194)*T196%,2)</f>
        <v>0</v>
      </c>
      <c r="Q196" s="108">
        <f>ROUNDDOWN(SUM(Q191:Q194)*T196%,2)</f>
        <v>0</v>
      </c>
      <c r="R196" s="111">
        <f>ROUNDDOWN(SUM(R191:R194)*T196%,2)</f>
        <v>0</v>
      </c>
      <c r="S196" s="112" t="s">
        <v>77</v>
      </c>
      <c r="T196" s="113">
        <v>0</v>
      </c>
      <c r="U196" s="114" t="s">
        <v>78</v>
      </c>
    </row>
    <row r="197" spans="1:21" ht="27.6" customHeight="1" x14ac:dyDescent="0.4">
      <c r="A197" s="192" t="s">
        <v>79</v>
      </c>
      <c r="B197" s="194" t="s">
        <v>80</v>
      </c>
      <c r="C197" s="196" t="s">
        <v>48</v>
      </c>
      <c r="D197" s="93"/>
      <c r="E197" s="115" t="s">
        <v>81</v>
      </c>
      <c r="F197" s="116" t="s">
        <v>82</v>
      </c>
      <c r="G197" s="181">
        <f>ROUNDDOWN(G190+SUM(G191:G194)-SUM(G195:G196),0)</f>
        <v>0</v>
      </c>
      <c r="H197" s="182">
        <f t="shared" ref="H197" si="34">ROUNDDOWN(H190+SUM(H191:H194)-SUM(H195:H196),0)</f>
        <v>0</v>
      </c>
      <c r="I197" s="182">
        <f t="shared" ref="I197:R197" si="35">ROUNDDOWN(I190+SUM(I191:I194)-SUM(I195:I196),0)</f>
        <v>0</v>
      </c>
      <c r="J197" s="182">
        <f t="shared" si="35"/>
        <v>0</v>
      </c>
      <c r="K197" s="182">
        <f t="shared" si="35"/>
        <v>0</v>
      </c>
      <c r="L197" s="183">
        <f t="shared" si="35"/>
        <v>0</v>
      </c>
      <c r="M197" s="181">
        <f t="shared" si="35"/>
        <v>0</v>
      </c>
      <c r="N197" s="182">
        <f t="shared" si="35"/>
        <v>0</v>
      </c>
      <c r="O197" s="182">
        <f t="shared" si="35"/>
        <v>0</v>
      </c>
      <c r="P197" s="182">
        <f t="shared" si="35"/>
        <v>0</v>
      </c>
      <c r="Q197" s="182">
        <f t="shared" si="35"/>
        <v>0</v>
      </c>
      <c r="R197" s="183">
        <f t="shared" si="35"/>
        <v>0</v>
      </c>
      <c r="S197" s="120" t="s">
        <v>83</v>
      </c>
      <c r="T197" s="121"/>
      <c r="U197" s="122"/>
    </row>
    <row r="198" spans="1:21" ht="27.6" customHeight="1" x14ac:dyDescent="0.4">
      <c r="A198" s="193"/>
      <c r="B198" s="195"/>
      <c r="C198" s="197"/>
      <c r="D198" s="104"/>
      <c r="E198" s="123" t="s">
        <v>84</v>
      </c>
      <c r="F198" s="124"/>
      <c r="G198" s="125"/>
      <c r="H198" s="126"/>
      <c r="I198" s="126"/>
      <c r="J198" s="126"/>
      <c r="K198" s="126" t="s">
        <v>85</v>
      </c>
      <c r="L198" s="127">
        <f>SUM(G197:L197)</f>
        <v>0</v>
      </c>
      <c r="M198" s="125"/>
      <c r="N198" s="126"/>
      <c r="O198" s="126"/>
      <c r="P198" s="126"/>
      <c r="Q198" s="126" t="s">
        <v>86</v>
      </c>
      <c r="R198" s="127">
        <f>SUM(M197:R197)</f>
        <v>0</v>
      </c>
      <c r="S198" s="128"/>
      <c r="T198" s="129"/>
      <c r="U198" s="130"/>
    </row>
    <row r="199" spans="1:21" ht="27.6" customHeight="1" x14ac:dyDescent="0.4">
      <c r="A199" s="131" t="s">
        <v>87</v>
      </c>
      <c r="B199" s="132" t="s">
        <v>88</v>
      </c>
      <c r="C199" s="132" t="s">
        <v>48</v>
      </c>
      <c r="D199" s="132"/>
      <c r="E199" s="132"/>
      <c r="F199" s="133" t="s">
        <v>89</v>
      </c>
      <c r="G199" s="134"/>
      <c r="H199" s="135"/>
      <c r="I199" s="135"/>
      <c r="J199" s="135"/>
      <c r="K199" s="135"/>
      <c r="L199" s="135"/>
      <c r="M199" s="135"/>
      <c r="N199" s="135"/>
      <c r="O199" s="135"/>
      <c r="P199" s="135"/>
      <c r="Q199" s="135"/>
      <c r="R199" s="136">
        <f>SUM(L198,R198)*2+L198</f>
        <v>0</v>
      </c>
      <c r="S199" s="137"/>
      <c r="T199" s="138"/>
      <c r="U199" s="139"/>
    </row>
    <row r="200" spans="1:21" ht="27.6" customHeight="1" x14ac:dyDescent="0.4">
      <c r="A200" s="140"/>
      <c r="B200" s="141"/>
      <c r="C200" s="141"/>
      <c r="D200" s="141"/>
      <c r="E200" s="141"/>
      <c r="F200" s="142"/>
      <c r="G200" s="143"/>
      <c r="H200" s="143"/>
      <c r="I200" s="143"/>
      <c r="J200" s="143"/>
      <c r="K200" s="143"/>
      <c r="L200" s="143"/>
      <c r="M200" s="143"/>
      <c r="N200" s="143"/>
      <c r="O200" s="143"/>
      <c r="P200" s="143"/>
      <c r="Q200" s="143"/>
      <c r="R200" s="144"/>
      <c r="S200" s="145"/>
      <c r="T200" s="146"/>
      <c r="U200" s="147"/>
    </row>
    <row r="201" spans="1:21" ht="27.6" customHeight="1" x14ac:dyDescent="0.15">
      <c r="A201" s="6">
        <v>10</v>
      </c>
      <c r="B201" s="7" t="s">
        <v>116</v>
      </c>
      <c r="C201" s="7"/>
    </row>
    <row r="202" spans="1:21" ht="27.6" customHeight="1" x14ac:dyDescent="0.4">
      <c r="A202" s="2"/>
      <c r="B202" s="2" t="s">
        <v>117</v>
      </c>
      <c r="N202" s="3" t="s">
        <v>8</v>
      </c>
      <c r="O202" s="9">
        <v>119</v>
      </c>
      <c r="P202" s="2" t="s">
        <v>9</v>
      </c>
      <c r="Q202" s="3" t="s">
        <v>10</v>
      </c>
      <c r="R202" s="2">
        <v>300</v>
      </c>
      <c r="S202" s="2" t="s">
        <v>92</v>
      </c>
    </row>
    <row r="203" spans="1:21" ht="27.6" customHeight="1" x14ac:dyDescent="0.4">
      <c r="A203" s="192" t="s">
        <v>12</v>
      </c>
      <c r="B203" s="218"/>
      <c r="C203" s="218"/>
      <c r="D203" s="218"/>
      <c r="E203" s="219"/>
      <c r="F203" s="222" t="s">
        <v>13</v>
      </c>
      <c r="G203" s="224" t="s">
        <v>14</v>
      </c>
      <c r="H203" s="225"/>
      <c r="I203" s="225"/>
      <c r="J203" s="225"/>
      <c r="K203" s="225"/>
      <c r="L203" s="225"/>
      <c r="M203" s="225"/>
      <c r="N203" s="225"/>
      <c r="O203" s="225"/>
      <c r="P203" s="225"/>
      <c r="Q203" s="225"/>
      <c r="R203" s="226"/>
      <c r="S203" s="227" t="s">
        <v>15</v>
      </c>
      <c r="T203" s="228"/>
      <c r="U203" s="229"/>
    </row>
    <row r="204" spans="1:21" ht="27.6" customHeight="1" x14ac:dyDescent="0.4">
      <c r="A204" s="193"/>
      <c r="B204" s="220"/>
      <c r="C204" s="220"/>
      <c r="D204" s="220"/>
      <c r="E204" s="221"/>
      <c r="F204" s="223"/>
      <c r="G204" s="10" t="s">
        <v>16</v>
      </c>
      <c r="H204" s="11" t="s">
        <v>17</v>
      </c>
      <c r="I204" s="11" t="s">
        <v>18</v>
      </c>
      <c r="J204" s="11" t="s">
        <v>19</v>
      </c>
      <c r="K204" s="11" t="s">
        <v>20</v>
      </c>
      <c r="L204" s="12" t="s">
        <v>21</v>
      </c>
      <c r="M204" s="10" t="s">
        <v>22</v>
      </c>
      <c r="N204" s="11" t="s">
        <v>23</v>
      </c>
      <c r="O204" s="11" t="s">
        <v>24</v>
      </c>
      <c r="P204" s="11" t="s">
        <v>25</v>
      </c>
      <c r="Q204" s="11" t="s">
        <v>26</v>
      </c>
      <c r="R204" s="12" t="s">
        <v>27</v>
      </c>
      <c r="S204" s="230"/>
      <c r="T204" s="231"/>
      <c r="U204" s="232"/>
    </row>
    <row r="205" spans="1:21" ht="27.6" customHeight="1" x14ac:dyDescent="0.4">
      <c r="A205" s="13" t="s">
        <v>28</v>
      </c>
      <c r="B205" s="14" t="s">
        <v>29</v>
      </c>
      <c r="C205" s="14" t="s">
        <v>30</v>
      </c>
      <c r="D205" s="15"/>
      <c r="E205" s="15"/>
      <c r="F205" s="16"/>
      <c r="G205" s="17">
        <v>119</v>
      </c>
      <c r="H205" s="18">
        <v>119</v>
      </c>
      <c r="I205" s="18">
        <v>119</v>
      </c>
      <c r="J205" s="18">
        <v>119</v>
      </c>
      <c r="K205" s="18">
        <v>119</v>
      </c>
      <c r="L205" s="19">
        <v>119</v>
      </c>
      <c r="M205" s="20">
        <v>119</v>
      </c>
      <c r="N205" s="18">
        <v>119</v>
      </c>
      <c r="O205" s="18">
        <v>119</v>
      </c>
      <c r="P205" s="18">
        <v>119</v>
      </c>
      <c r="Q205" s="18">
        <v>119</v>
      </c>
      <c r="R205" s="19">
        <v>119</v>
      </c>
      <c r="S205" s="21" t="s">
        <v>31</v>
      </c>
      <c r="T205" s="22"/>
      <c r="U205" s="23"/>
    </row>
    <row r="206" spans="1:21" ht="27.6" customHeight="1" x14ac:dyDescent="0.4">
      <c r="A206" s="192" t="s">
        <v>32</v>
      </c>
      <c r="B206" s="211" t="s">
        <v>33</v>
      </c>
      <c r="C206" s="214" t="s">
        <v>34</v>
      </c>
      <c r="D206" s="148" t="s">
        <v>35</v>
      </c>
      <c r="E206" s="149" t="s">
        <v>36</v>
      </c>
      <c r="F206" s="150"/>
      <c r="G206" s="151"/>
      <c r="H206" s="152"/>
      <c r="I206" s="152"/>
      <c r="J206" s="152"/>
      <c r="K206" s="152"/>
      <c r="L206" s="153"/>
      <c r="M206" s="151"/>
      <c r="N206" s="152"/>
      <c r="O206" s="152"/>
      <c r="P206" s="152"/>
      <c r="Q206" s="152"/>
      <c r="R206" s="153"/>
      <c r="S206" s="154"/>
      <c r="T206" s="155"/>
      <c r="U206" s="156"/>
    </row>
    <row r="207" spans="1:21" ht="27.6" customHeight="1" x14ac:dyDescent="0.4">
      <c r="A207" s="210"/>
      <c r="B207" s="212"/>
      <c r="C207" s="215"/>
      <c r="D207" s="33" t="s">
        <v>37</v>
      </c>
      <c r="E207" s="34" t="s">
        <v>38</v>
      </c>
      <c r="F207" s="35"/>
      <c r="G207" s="36">
        <v>0</v>
      </c>
      <c r="H207" s="37">
        <v>0</v>
      </c>
      <c r="I207" s="37">
        <v>0</v>
      </c>
      <c r="J207" s="37">
        <v>14000</v>
      </c>
      <c r="K207" s="37">
        <v>19000</v>
      </c>
      <c r="L207" s="38">
        <v>11000</v>
      </c>
      <c r="M207" s="36">
        <v>0</v>
      </c>
      <c r="N207" s="37">
        <v>0</v>
      </c>
      <c r="O207" s="37">
        <v>0</v>
      </c>
      <c r="P207" s="37">
        <v>0</v>
      </c>
      <c r="Q207" s="37">
        <v>0</v>
      </c>
      <c r="R207" s="38">
        <v>0</v>
      </c>
      <c r="S207" s="39" t="s">
        <v>31</v>
      </c>
      <c r="T207" s="40"/>
      <c r="U207" s="41"/>
    </row>
    <row r="208" spans="1:21" ht="27.6" customHeight="1" x14ac:dyDescent="0.4">
      <c r="A208" s="210"/>
      <c r="B208" s="212"/>
      <c r="C208" s="215"/>
      <c r="D208" s="33" t="s">
        <v>39</v>
      </c>
      <c r="E208" s="34" t="s">
        <v>40</v>
      </c>
      <c r="F208" s="35"/>
      <c r="G208" s="36">
        <v>12000</v>
      </c>
      <c r="H208" s="37">
        <v>11000</v>
      </c>
      <c r="I208" s="37">
        <v>11000</v>
      </c>
      <c r="J208" s="37">
        <v>0</v>
      </c>
      <c r="K208" s="37">
        <v>0</v>
      </c>
      <c r="L208" s="38">
        <v>0</v>
      </c>
      <c r="M208" s="36">
        <v>10000</v>
      </c>
      <c r="N208" s="37">
        <v>11000</v>
      </c>
      <c r="O208" s="37">
        <v>9000</v>
      </c>
      <c r="P208" s="37">
        <v>9000</v>
      </c>
      <c r="Q208" s="37">
        <v>10000</v>
      </c>
      <c r="R208" s="38">
        <v>10000</v>
      </c>
      <c r="S208" s="39" t="s">
        <v>31</v>
      </c>
      <c r="T208" s="40"/>
      <c r="U208" s="41"/>
    </row>
    <row r="209" spans="1:21" ht="27.6" customHeight="1" x14ac:dyDescent="0.4">
      <c r="A209" s="193"/>
      <c r="B209" s="213"/>
      <c r="C209" s="216"/>
      <c r="D209" s="157" t="s">
        <v>41</v>
      </c>
      <c r="E209" s="158" t="s">
        <v>42</v>
      </c>
      <c r="F209" s="159"/>
      <c r="G209" s="160"/>
      <c r="H209" s="161"/>
      <c r="I209" s="161"/>
      <c r="J209" s="161"/>
      <c r="K209" s="161"/>
      <c r="L209" s="162"/>
      <c r="M209" s="160"/>
      <c r="N209" s="161"/>
      <c r="O209" s="161"/>
      <c r="P209" s="161"/>
      <c r="Q209" s="161"/>
      <c r="R209" s="162"/>
      <c r="S209" s="163"/>
      <c r="T209" s="164"/>
      <c r="U209" s="165"/>
    </row>
    <row r="210" spans="1:21" ht="27.6" customHeight="1" thickBot="1" x14ac:dyDescent="0.45">
      <c r="A210" s="51" t="s">
        <v>43</v>
      </c>
      <c r="B210" s="52" t="s">
        <v>93</v>
      </c>
      <c r="C210" s="14"/>
      <c r="D210" s="15"/>
      <c r="E210" s="52"/>
      <c r="F210" s="16" t="s">
        <v>45</v>
      </c>
      <c r="G210" s="53">
        <v>0.85000000000000009</v>
      </c>
      <c r="H210" s="54">
        <v>0.85000000000000009</v>
      </c>
      <c r="I210" s="54">
        <v>0.85000000000000009</v>
      </c>
      <c r="J210" s="54">
        <v>0.85000000000000009</v>
      </c>
      <c r="K210" s="54">
        <v>0.8600000000000001</v>
      </c>
      <c r="L210" s="55">
        <v>0.85000000000000009</v>
      </c>
      <c r="M210" s="53">
        <v>0.8600000000000001</v>
      </c>
      <c r="N210" s="54">
        <v>0.85000000000000009</v>
      </c>
      <c r="O210" s="54">
        <v>0.85000000000000009</v>
      </c>
      <c r="P210" s="54">
        <v>0.85000000000000009</v>
      </c>
      <c r="Q210" s="54">
        <v>0.85000000000000009</v>
      </c>
      <c r="R210" s="55">
        <v>0.85000000000000009</v>
      </c>
      <c r="S210" s="56" t="s">
        <v>31</v>
      </c>
      <c r="T210" s="57"/>
      <c r="U210" s="58"/>
    </row>
    <row r="211" spans="1:21" ht="27.6" customHeight="1" x14ac:dyDescent="0.4">
      <c r="A211" s="51" t="s">
        <v>46</v>
      </c>
      <c r="B211" s="14" t="s">
        <v>47</v>
      </c>
      <c r="C211" s="14" t="s">
        <v>48</v>
      </c>
      <c r="D211" s="59"/>
      <c r="E211" s="15"/>
      <c r="F211" s="60" t="s">
        <v>49</v>
      </c>
      <c r="G211" s="61">
        <f>G205*$T211*G210</f>
        <v>0</v>
      </c>
      <c r="H211" s="62">
        <f t="shared" ref="H211:R211" si="36">H205*$T211*H210</f>
        <v>0</v>
      </c>
      <c r="I211" s="62">
        <f t="shared" si="36"/>
        <v>0</v>
      </c>
      <c r="J211" s="62">
        <f t="shared" si="36"/>
        <v>0</v>
      </c>
      <c r="K211" s="62">
        <f t="shared" si="36"/>
        <v>0</v>
      </c>
      <c r="L211" s="63">
        <f t="shared" si="36"/>
        <v>0</v>
      </c>
      <c r="M211" s="61">
        <f t="shared" si="36"/>
        <v>0</v>
      </c>
      <c r="N211" s="62">
        <f t="shared" si="36"/>
        <v>0</v>
      </c>
      <c r="O211" s="62">
        <f t="shared" si="36"/>
        <v>0</v>
      </c>
      <c r="P211" s="62">
        <f t="shared" si="36"/>
        <v>0</v>
      </c>
      <c r="Q211" s="62">
        <f t="shared" si="36"/>
        <v>0</v>
      </c>
      <c r="R211" s="64">
        <f t="shared" si="36"/>
        <v>0</v>
      </c>
      <c r="S211" s="65" t="s">
        <v>50</v>
      </c>
      <c r="T211" s="66"/>
      <c r="U211" s="67" t="s">
        <v>51</v>
      </c>
    </row>
    <row r="212" spans="1:21" ht="27.6" customHeight="1" x14ac:dyDescent="0.4">
      <c r="A212" s="192" t="s">
        <v>52</v>
      </c>
      <c r="B212" s="211" t="s">
        <v>53</v>
      </c>
      <c r="C212" s="214" t="s">
        <v>48</v>
      </c>
      <c r="D212" s="148" t="s">
        <v>54</v>
      </c>
      <c r="E212" s="149" t="s">
        <v>36</v>
      </c>
      <c r="F212" s="150" t="s">
        <v>55</v>
      </c>
      <c r="G212" s="166"/>
      <c r="H212" s="167"/>
      <c r="I212" s="167"/>
      <c r="J212" s="167"/>
      <c r="K212" s="167"/>
      <c r="L212" s="168"/>
      <c r="M212" s="166"/>
      <c r="N212" s="167"/>
      <c r="O212" s="167"/>
      <c r="P212" s="167"/>
      <c r="Q212" s="167"/>
      <c r="R212" s="169"/>
      <c r="S212" s="170" t="s">
        <v>56</v>
      </c>
      <c r="T212" s="171" t="s">
        <v>94</v>
      </c>
      <c r="U212" s="172" t="s">
        <v>57</v>
      </c>
    </row>
    <row r="213" spans="1:21" ht="27.6" customHeight="1" x14ac:dyDescent="0.4">
      <c r="A213" s="210"/>
      <c r="B213" s="212"/>
      <c r="C213" s="215"/>
      <c r="D213" s="33" t="s">
        <v>58</v>
      </c>
      <c r="E213" s="34" t="s">
        <v>38</v>
      </c>
      <c r="F213" s="35" t="s">
        <v>59</v>
      </c>
      <c r="G213" s="76">
        <f t="shared" ref="G213:R214" si="37">G207*$T213</f>
        <v>0</v>
      </c>
      <c r="H213" s="77">
        <f t="shared" si="37"/>
        <v>0</v>
      </c>
      <c r="I213" s="77">
        <f t="shared" si="37"/>
        <v>0</v>
      </c>
      <c r="J213" s="77">
        <f t="shared" si="37"/>
        <v>0</v>
      </c>
      <c r="K213" s="77">
        <f t="shared" si="37"/>
        <v>0</v>
      </c>
      <c r="L213" s="78">
        <f t="shared" si="37"/>
        <v>0</v>
      </c>
      <c r="M213" s="79">
        <f t="shared" si="37"/>
        <v>0</v>
      </c>
      <c r="N213" s="77">
        <f t="shared" si="37"/>
        <v>0</v>
      </c>
      <c r="O213" s="77">
        <f t="shared" si="37"/>
        <v>0</v>
      </c>
      <c r="P213" s="77">
        <f t="shared" si="37"/>
        <v>0</v>
      </c>
      <c r="Q213" s="77">
        <f t="shared" si="37"/>
        <v>0</v>
      </c>
      <c r="R213" s="80">
        <f t="shared" si="37"/>
        <v>0</v>
      </c>
      <c r="S213" s="81" t="s">
        <v>60</v>
      </c>
      <c r="T213" s="82"/>
      <c r="U213" s="83" t="s">
        <v>57</v>
      </c>
    </row>
    <row r="214" spans="1:21" ht="27.6" customHeight="1" x14ac:dyDescent="0.4">
      <c r="A214" s="210"/>
      <c r="B214" s="212"/>
      <c r="C214" s="215"/>
      <c r="D214" s="33" t="s">
        <v>61</v>
      </c>
      <c r="E214" s="34" t="s">
        <v>40</v>
      </c>
      <c r="F214" s="35" t="s">
        <v>62</v>
      </c>
      <c r="G214" s="76">
        <f t="shared" si="37"/>
        <v>0</v>
      </c>
      <c r="H214" s="77">
        <f t="shared" si="37"/>
        <v>0</v>
      </c>
      <c r="I214" s="77">
        <f t="shared" si="37"/>
        <v>0</v>
      </c>
      <c r="J214" s="77">
        <f t="shared" si="37"/>
        <v>0</v>
      </c>
      <c r="K214" s="77">
        <f t="shared" si="37"/>
        <v>0</v>
      </c>
      <c r="L214" s="78">
        <f t="shared" si="37"/>
        <v>0</v>
      </c>
      <c r="M214" s="79">
        <f t="shared" si="37"/>
        <v>0</v>
      </c>
      <c r="N214" s="77">
        <f t="shared" si="37"/>
        <v>0</v>
      </c>
      <c r="O214" s="77">
        <f t="shared" si="37"/>
        <v>0</v>
      </c>
      <c r="P214" s="77">
        <f t="shared" si="37"/>
        <v>0</v>
      </c>
      <c r="Q214" s="77">
        <f t="shared" si="37"/>
        <v>0</v>
      </c>
      <c r="R214" s="80">
        <f t="shared" si="37"/>
        <v>0</v>
      </c>
      <c r="S214" s="81" t="s">
        <v>63</v>
      </c>
      <c r="T214" s="82"/>
      <c r="U214" s="83" t="s">
        <v>57</v>
      </c>
    </row>
    <row r="215" spans="1:21" ht="27.6" customHeight="1" thickBot="1" x14ac:dyDescent="0.45">
      <c r="A215" s="193"/>
      <c r="B215" s="213"/>
      <c r="C215" s="216"/>
      <c r="D215" s="157" t="s">
        <v>64</v>
      </c>
      <c r="E215" s="158" t="s">
        <v>42</v>
      </c>
      <c r="F215" s="173" t="s">
        <v>65</v>
      </c>
      <c r="G215" s="174"/>
      <c r="H215" s="175"/>
      <c r="I215" s="175"/>
      <c r="J215" s="175"/>
      <c r="K215" s="175"/>
      <c r="L215" s="176"/>
      <c r="M215" s="174"/>
      <c r="N215" s="175"/>
      <c r="O215" s="175"/>
      <c r="P215" s="175"/>
      <c r="Q215" s="175"/>
      <c r="R215" s="177"/>
      <c r="S215" s="178" t="s">
        <v>66</v>
      </c>
      <c r="T215" s="179" t="s">
        <v>94</v>
      </c>
      <c r="U215" s="180" t="s">
        <v>57</v>
      </c>
    </row>
    <row r="216" spans="1:21" ht="27.6" customHeight="1" x14ac:dyDescent="0.4">
      <c r="A216" s="192" t="s">
        <v>67</v>
      </c>
      <c r="B216" s="211" t="s">
        <v>68</v>
      </c>
      <c r="C216" s="214" t="s">
        <v>48</v>
      </c>
      <c r="D216" s="93" t="s">
        <v>69</v>
      </c>
      <c r="E216" s="94" t="s">
        <v>70</v>
      </c>
      <c r="F216" s="95" t="s">
        <v>71</v>
      </c>
      <c r="G216" s="96">
        <f>ROUNDDOWN(G205*T216,2)</f>
        <v>0</v>
      </c>
      <c r="H216" s="97">
        <f>ROUNDDOWN(H205*T216,2)</f>
        <v>0</v>
      </c>
      <c r="I216" s="97">
        <f>ROUNDDOWN(I205*T216,2)</f>
        <v>0</v>
      </c>
      <c r="J216" s="97">
        <f>ROUNDDOWN(J205*T216,2)</f>
        <v>0</v>
      </c>
      <c r="K216" s="97">
        <f>ROUNDDOWN(K205*T216,2)</f>
        <v>0</v>
      </c>
      <c r="L216" s="98">
        <f>ROUNDDOWN(L205*T216,2)</f>
        <v>0</v>
      </c>
      <c r="M216" s="99">
        <f>ROUNDDOWN(M205*T216,2)</f>
        <v>0</v>
      </c>
      <c r="N216" s="97">
        <f>ROUNDDOWN(N205*T216,2)</f>
        <v>0</v>
      </c>
      <c r="O216" s="97">
        <f>ROUNDDOWN(O205*T216,2)</f>
        <v>0</v>
      </c>
      <c r="P216" s="97">
        <f>ROUNDDOWN(P205*T216,2)</f>
        <v>0</v>
      </c>
      <c r="Q216" s="97">
        <f>ROUNDDOWN(Q205*T216,2)</f>
        <v>0</v>
      </c>
      <c r="R216" s="100">
        <f>ROUNDDOWN(R205*T216,2)</f>
        <v>0</v>
      </c>
      <c r="S216" s="101" t="s">
        <v>72</v>
      </c>
      <c r="T216" s="102">
        <v>0</v>
      </c>
      <c r="U216" s="103" t="s">
        <v>73</v>
      </c>
    </row>
    <row r="217" spans="1:21" ht="27.6" customHeight="1" thickBot="1" x14ac:dyDescent="0.45">
      <c r="A217" s="193"/>
      <c r="B217" s="213"/>
      <c r="C217" s="216"/>
      <c r="D217" s="104" t="s">
        <v>74</v>
      </c>
      <c r="E217" s="105" t="s">
        <v>75</v>
      </c>
      <c r="F217" s="106" t="s">
        <v>76</v>
      </c>
      <c r="G217" s="107">
        <f>ROUNDDOWN(SUM(G212:G215)*T217%,2)</f>
        <v>0</v>
      </c>
      <c r="H217" s="108">
        <f>ROUNDDOWN(SUM(H212:H215)*T217%,2)</f>
        <v>0</v>
      </c>
      <c r="I217" s="108">
        <f>ROUNDDOWN(SUM(I212:I215)*T217%,2)</f>
        <v>0</v>
      </c>
      <c r="J217" s="108">
        <f>ROUNDDOWN(SUM(J212:J215)*T217%,2)</f>
        <v>0</v>
      </c>
      <c r="K217" s="108">
        <f>ROUNDDOWN(SUM(K212:K215)*T217%,2)</f>
        <v>0</v>
      </c>
      <c r="L217" s="109">
        <f>ROUNDDOWN(SUM(L212:L215)*T217%,2)</f>
        <v>0</v>
      </c>
      <c r="M217" s="110">
        <f>ROUNDDOWN(SUM(M212:M215)*T217%,2)</f>
        <v>0</v>
      </c>
      <c r="N217" s="108">
        <f>ROUNDDOWN(SUM(N212:N215)*T217%,2)</f>
        <v>0</v>
      </c>
      <c r="O217" s="108">
        <f>ROUNDDOWN(SUM(O212:O215)*T217%,2)</f>
        <v>0</v>
      </c>
      <c r="P217" s="108">
        <f>ROUNDDOWN(SUM(P212:P215)*T217%,2)</f>
        <v>0</v>
      </c>
      <c r="Q217" s="108">
        <f>ROUNDDOWN(SUM(Q212:Q215)*T217%,2)</f>
        <v>0</v>
      </c>
      <c r="R217" s="111">
        <f>ROUNDDOWN(SUM(R212:R215)*T217%,2)</f>
        <v>0</v>
      </c>
      <c r="S217" s="112" t="s">
        <v>77</v>
      </c>
      <c r="T217" s="113">
        <v>0</v>
      </c>
      <c r="U217" s="114" t="s">
        <v>78</v>
      </c>
    </row>
    <row r="218" spans="1:21" ht="27.6" customHeight="1" x14ac:dyDescent="0.4">
      <c r="A218" s="192" t="s">
        <v>79</v>
      </c>
      <c r="B218" s="194" t="s">
        <v>80</v>
      </c>
      <c r="C218" s="196" t="s">
        <v>48</v>
      </c>
      <c r="D218" s="93"/>
      <c r="E218" s="115" t="s">
        <v>81</v>
      </c>
      <c r="F218" s="116" t="s">
        <v>82</v>
      </c>
      <c r="G218" s="181">
        <f>ROUNDDOWN(G211+SUM(G212:G215)-SUM(G216:G217),0)</f>
        <v>0</v>
      </c>
      <c r="H218" s="182">
        <f t="shared" ref="H218" si="38">ROUNDDOWN(H211+SUM(H212:H215)-SUM(H216:H217),0)</f>
        <v>0</v>
      </c>
      <c r="I218" s="182">
        <f t="shared" ref="I218:R218" si="39">ROUNDDOWN(I211+SUM(I212:I215)-SUM(I216:I217),0)</f>
        <v>0</v>
      </c>
      <c r="J218" s="182">
        <f t="shared" si="39"/>
        <v>0</v>
      </c>
      <c r="K218" s="182">
        <f t="shared" si="39"/>
        <v>0</v>
      </c>
      <c r="L218" s="183">
        <f t="shared" si="39"/>
        <v>0</v>
      </c>
      <c r="M218" s="181">
        <f t="shared" si="39"/>
        <v>0</v>
      </c>
      <c r="N218" s="182">
        <f t="shared" si="39"/>
        <v>0</v>
      </c>
      <c r="O218" s="182">
        <f t="shared" si="39"/>
        <v>0</v>
      </c>
      <c r="P218" s="182">
        <f t="shared" si="39"/>
        <v>0</v>
      </c>
      <c r="Q218" s="182">
        <f t="shared" si="39"/>
        <v>0</v>
      </c>
      <c r="R218" s="183">
        <f t="shared" si="39"/>
        <v>0</v>
      </c>
      <c r="S218" s="120" t="s">
        <v>83</v>
      </c>
      <c r="T218" s="121"/>
      <c r="U218" s="122"/>
    </row>
    <row r="219" spans="1:21" ht="27.6" customHeight="1" x14ac:dyDescent="0.4">
      <c r="A219" s="193"/>
      <c r="B219" s="195"/>
      <c r="C219" s="197"/>
      <c r="D219" s="104"/>
      <c r="E219" s="123" t="s">
        <v>84</v>
      </c>
      <c r="F219" s="124"/>
      <c r="G219" s="125"/>
      <c r="H219" s="126"/>
      <c r="I219" s="126"/>
      <c r="J219" s="126"/>
      <c r="K219" s="126" t="s">
        <v>85</v>
      </c>
      <c r="L219" s="127">
        <f>SUM(G218:L218)</f>
        <v>0</v>
      </c>
      <c r="M219" s="125"/>
      <c r="N219" s="126"/>
      <c r="O219" s="126"/>
      <c r="P219" s="126"/>
      <c r="Q219" s="126" t="s">
        <v>86</v>
      </c>
      <c r="R219" s="127">
        <f>SUM(M218:R218)</f>
        <v>0</v>
      </c>
      <c r="S219" s="128"/>
      <c r="T219" s="129"/>
      <c r="U219" s="130"/>
    </row>
    <row r="220" spans="1:21" ht="27.6" customHeight="1" x14ac:dyDescent="0.4">
      <c r="A220" s="131" t="s">
        <v>87</v>
      </c>
      <c r="B220" s="132" t="s">
        <v>88</v>
      </c>
      <c r="C220" s="132" t="s">
        <v>48</v>
      </c>
      <c r="D220" s="132"/>
      <c r="E220" s="132"/>
      <c r="F220" s="133" t="s">
        <v>89</v>
      </c>
      <c r="G220" s="134"/>
      <c r="H220" s="135"/>
      <c r="I220" s="135"/>
      <c r="J220" s="135"/>
      <c r="K220" s="135"/>
      <c r="L220" s="135"/>
      <c r="M220" s="135"/>
      <c r="N220" s="135"/>
      <c r="O220" s="135"/>
      <c r="P220" s="135"/>
      <c r="Q220" s="135"/>
      <c r="R220" s="136">
        <f>SUM(L219,R219)*2+L219</f>
        <v>0</v>
      </c>
      <c r="S220" s="137"/>
      <c r="T220" s="138"/>
      <c r="U220" s="139"/>
    </row>
    <row r="221" spans="1:21" ht="27.6" customHeight="1" x14ac:dyDescent="0.4">
      <c r="A221" s="217" t="s">
        <v>0</v>
      </c>
      <c r="B221" s="217"/>
      <c r="C221" s="217"/>
      <c r="D221" s="217"/>
      <c r="E221" s="217"/>
      <c r="F221" s="217"/>
      <c r="G221" s="1"/>
      <c r="H221" s="1"/>
      <c r="I221" s="1"/>
      <c r="J221" s="1"/>
      <c r="U221" s="3" t="s">
        <v>118</v>
      </c>
    </row>
    <row r="222" spans="1:21" ht="27.6" customHeight="1" x14ac:dyDescent="0.4">
      <c r="A222" s="217"/>
      <c r="B222" s="217"/>
      <c r="C222" s="217"/>
      <c r="D222" s="217"/>
      <c r="E222" s="217"/>
      <c r="F222" s="217"/>
      <c r="G222" s="3" t="s">
        <v>2</v>
      </c>
      <c r="H222" s="2" t="s">
        <v>3</v>
      </c>
      <c r="L222" s="3" t="s">
        <v>4</v>
      </c>
      <c r="M222" s="2" t="s">
        <v>5</v>
      </c>
    </row>
    <row r="223" spans="1:21" ht="27.6" customHeight="1" x14ac:dyDescent="0.4">
      <c r="A223" s="5"/>
      <c r="B223" s="5"/>
      <c r="C223" s="5"/>
      <c r="D223" s="5"/>
      <c r="E223" s="5"/>
      <c r="F223" s="5"/>
      <c r="G223" s="3"/>
      <c r="L223" s="3"/>
    </row>
    <row r="224" spans="1:21" ht="27.6" customHeight="1" x14ac:dyDescent="0.15">
      <c r="A224" s="6">
        <v>11</v>
      </c>
      <c r="B224" s="7" t="s">
        <v>119</v>
      </c>
      <c r="C224" s="7"/>
    </row>
    <row r="225" spans="1:21" ht="27.6" customHeight="1" x14ac:dyDescent="0.4">
      <c r="A225" s="2"/>
      <c r="B225" s="2" t="s">
        <v>120</v>
      </c>
      <c r="N225" s="3" t="s">
        <v>8</v>
      </c>
      <c r="O225" s="9">
        <v>99</v>
      </c>
      <c r="P225" s="2" t="s">
        <v>9</v>
      </c>
      <c r="Q225" s="3" t="s">
        <v>10</v>
      </c>
      <c r="R225" s="2">
        <v>750</v>
      </c>
      <c r="S225" s="2" t="s">
        <v>92</v>
      </c>
    </row>
    <row r="226" spans="1:21" ht="27.6" customHeight="1" x14ac:dyDescent="0.4">
      <c r="A226" s="192" t="s">
        <v>12</v>
      </c>
      <c r="B226" s="218"/>
      <c r="C226" s="218"/>
      <c r="D226" s="218"/>
      <c r="E226" s="219"/>
      <c r="F226" s="222" t="s">
        <v>13</v>
      </c>
      <c r="G226" s="224" t="s">
        <v>14</v>
      </c>
      <c r="H226" s="225"/>
      <c r="I226" s="225"/>
      <c r="J226" s="225"/>
      <c r="K226" s="225"/>
      <c r="L226" s="225"/>
      <c r="M226" s="225"/>
      <c r="N226" s="225"/>
      <c r="O226" s="225"/>
      <c r="P226" s="225"/>
      <c r="Q226" s="225"/>
      <c r="R226" s="226"/>
      <c r="S226" s="227" t="s">
        <v>15</v>
      </c>
      <c r="T226" s="228"/>
      <c r="U226" s="229"/>
    </row>
    <row r="227" spans="1:21" ht="27.6" customHeight="1" x14ac:dyDescent="0.4">
      <c r="A227" s="193"/>
      <c r="B227" s="220"/>
      <c r="C227" s="220"/>
      <c r="D227" s="220"/>
      <c r="E227" s="221"/>
      <c r="F227" s="223"/>
      <c r="G227" s="10" t="s">
        <v>16</v>
      </c>
      <c r="H227" s="11" t="s">
        <v>17</v>
      </c>
      <c r="I227" s="11" t="s">
        <v>18</v>
      </c>
      <c r="J227" s="11" t="s">
        <v>19</v>
      </c>
      <c r="K227" s="11" t="s">
        <v>20</v>
      </c>
      <c r="L227" s="12" t="s">
        <v>21</v>
      </c>
      <c r="M227" s="10" t="s">
        <v>22</v>
      </c>
      <c r="N227" s="11" t="s">
        <v>23</v>
      </c>
      <c r="O227" s="11" t="s">
        <v>24</v>
      </c>
      <c r="P227" s="11" t="s">
        <v>25</v>
      </c>
      <c r="Q227" s="11" t="s">
        <v>26</v>
      </c>
      <c r="R227" s="12" t="s">
        <v>27</v>
      </c>
      <c r="S227" s="230"/>
      <c r="T227" s="231"/>
      <c r="U227" s="232"/>
    </row>
    <row r="228" spans="1:21" ht="27.6" customHeight="1" x14ac:dyDescent="0.4">
      <c r="A228" s="13" t="s">
        <v>28</v>
      </c>
      <c r="B228" s="14" t="s">
        <v>29</v>
      </c>
      <c r="C228" s="14" t="s">
        <v>30</v>
      </c>
      <c r="D228" s="15"/>
      <c r="E228" s="15"/>
      <c r="F228" s="16"/>
      <c r="G228" s="17">
        <v>99</v>
      </c>
      <c r="H228" s="18">
        <v>99</v>
      </c>
      <c r="I228" s="18">
        <v>99</v>
      </c>
      <c r="J228" s="18">
        <v>99</v>
      </c>
      <c r="K228" s="18">
        <v>99</v>
      </c>
      <c r="L228" s="19">
        <v>99</v>
      </c>
      <c r="M228" s="20">
        <v>99</v>
      </c>
      <c r="N228" s="18">
        <v>99</v>
      </c>
      <c r="O228" s="18">
        <v>99</v>
      </c>
      <c r="P228" s="18">
        <v>99</v>
      </c>
      <c r="Q228" s="18">
        <v>99</v>
      </c>
      <c r="R228" s="19">
        <v>99</v>
      </c>
      <c r="S228" s="21" t="s">
        <v>31</v>
      </c>
      <c r="T228" s="22"/>
      <c r="U228" s="23"/>
    </row>
    <row r="229" spans="1:21" ht="27.6" customHeight="1" x14ac:dyDescent="0.4">
      <c r="A229" s="192" t="s">
        <v>32</v>
      </c>
      <c r="B229" s="211" t="s">
        <v>33</v>
      </c>
      <c r="C229" s="214" t="s">
        <v>34</v>
      </c>
      <c r="D229" s="148" t="s">
        <v>35</v>
      </c>
      <c r="E229" s="149" t="s">
        <v>36</v>
      </c>
      <c r="F229" s="150"/>
      <c r="G229" s="151"/>
      <c r="H229" s="152"/>
      <c r="I229" s="152"/>
      <c r="J229" s="152"/>
      <c r="K229" s="152"/>
      <c r="L229" s="153"/>
      <c r="M229" s="151"/>
      <c r="N229" s="152"/>
      <c r="O229" s="152"/>
      <c r="P229" s="152"/>
      <c r="Q229" s="152"/>
      <c r="R229" s="153"/>
      <c r="S229" s="154"/>
      <c r="T229" s="155"/>
      <c r="U229" s="156"/>
    </row>
    <row r="230" spans="1:21" ht="27.6" customHeight="1" x14ac:dyDescent="0.4">
      <c r="A230" s="210"/>
      <c r="B230" s="212"/>
      <c r="C230" s="215"/>
      <c r="D230" s="33" t="s">
        <v>37</v>
      </c>
      <c r="E230" s="34" t="s">
        <v>38</v>
      </c>
      <c r="F230" s="35"/>
      <c r="G230" s="36">
        <v>0</v>
      </c>
      <c r="H230" s="37">
        <v>0</v>
      </c>
      <c r="I230" s="37">
        <v>0</v>
      </c>
      <c r="J230" s="37">
        <v>14000</v>
      </c>
      <c r="K230" s="37">
        <v>14000</v>
      </c>
      <c r="L230" s="38">
        <v>15000</v>
      </c>
      <c r="M230" s="36">
        <v>0</v>
      </c>
      <c r="N230" s="37">
        <v>0</v>
      </c>
      <c r="O230" s="37">
        <v>0</v>
      </c>
      <c r="P230" s="37">
        <v>0</v>
      </c>
      <c r="Q230" s="37">
        <v>0</v>
      </c>
      <c r="R230" s="38">
        <v>0</v>
      </c>
      <c r="S230" s="39" t="s">
        <v>31</v>
      </c>
      <c r="T230" s="40"/>
      <c r="U230" s="41"/>
    </row>
    <row r="231" spans="1:21" ht="27.6" customHeight="1" x14ac:dyDescent="0.4">
      <c r="A231" s="210"/>
      <c r="B231" s="212"/>
      <c r="C231" s="215"/>
      <c r="D231" s="33" t="s">
        <v>39</v>
      </c>
      <c r="E231" s="34" t="s">
        <v>40</v>
      </c>
      <c r="F231" s="35"/>
      <c r="G231" s="36">
        <v>13000</v>
      </c>
      <c r="H231" s="37">
        <v>12000</v>
      </c>
      <c r="I231" s="37">
        <v>12000</v>
      </c>
      <c r="J231" s="37">
        <v>0</v>
      </c>
      <c r="K231" s="37">
        <v>0</v>
      </c>
      <c r="L231" s="38">
        <v>0</v>
      </c>
      <c r="M231" s="36">
        <v>13000</v>
      </c>
      <c r="N231" s="37">
        <v>12000</v>
      </c>
      <c r="O231" s="37">
        <v>10000</v>
      </c>
      <c r="P231" s="37">
        <v>11000</v>
      </c>
      <c r="Q231" s="37">
        <v>11000</v>
      </c>
      <c r="R231" s="38">
        <v>12000</v>
      </c>
      <c r="S231" s="39" t="s">
        <v>31</v>
      </c>
      <c r="T231" s="40"/>
      <c r="U231" s="41"/>
    </row>
    <row r="232" spans="1:21" ht="27.6" customHeight="1" x14ac:dyDescent="0.4">
      <c r="A232" s="193"/>
      <c r="B232" s="213"/>
      <c r="C232" s="216"/>
      <c r="D232" s="157" t="s">
        <v>41</v>
      </c>
      <c r="E232" s="158" t="s">
        <v>42</v>
      </c>
      <c r="F232" s="159"/>
      <c r="G232" s="160"/>
      <c r="H232" s="161"/>
      <c r="I232" s="161"/>
      <c r="J232" s="161"/>
      <c r="K232" s="161"/>
      <c r="L232" s="162"/>
      <c r="M232" s="160"/>
      <c r="N232" s="161"/>
      <c r="O232" s="161"/>
      <c r="P232" s="161"/>
      <c r="Q232" s="161"/>
      <c r="R232" s="162"/>
      <c r="S232" s="163"/>
      <c r="T232" s="164"/>
      <c r="U232" s="165"/>
    </row>
    <row r="233" spans="1:21" ht="27.6" customHeight="1" thickBot="1" x14ac:dyDescent="0.45">
      <c r="A233" s="51" t="s">
        <v>43</v>
      </c>
      <c r="B233" s="52" t="s">
        <v>93</v>
      </c>
      <c r="C233" s="14"/>
      <c r="D233" s="15"/>
      <c r="E233" s="52"/>
      <c r="F233" s="16" t="s">
        <v>45</v>
      </c>
      <c r="G233" s="53">
        <v>0.85000000000000009</v>
      </c>
      <c r="H233" s="54">
        <v>0.85000000000000009</v>
      </c>
      <c r="I233" s="54">
        <v>0.85000000000000009</v>
      </c>
      <c r="J233" s="54">
        <v>0.85000000000000009</v>
      </c>
      <c r="K233" s="54">
        <v>0.85000000000000009</v>
      </c>
      <c r="L233" s="55">
        <v>0.85000000000000009</v>
      </c>
      <c r="M233" s="53">
        <v>0.85000000000000009</v>
      </c>
      <c r="N233" s="54">
        <v>0.85000000000000009</v>
      </c>
      <c r="O233" s="54">
        <v>0.85000000000000009</v>
      </c>
      <c r="P233" s="54">
        <v>0.85000000000000009</v>
      </c>
      <c r="Q233" s="54">
        <v>0.85000000000000009</v>
      </c>
      <c r="R233" s="55">
        <v>0.85000000000000009</v>
      </c>
      <c r="S233" s="56" t="s">
        <v>31</v>
      </c>
      <c r="T233" s="57"/>
      <c r="U233" s="58"/>
    </row>
    <row r="234" spans="1:21" ht="27.6" customHeight="1" x14ac:dyDescent="0.4">
      <c r="A234" s="51" t="s">
        <v>46</v>
      </c>
      <c r="B234" s="14" t="s">
        <v>47</v>
      </c>
      <c r="C234" s="14" t="s">
        <v>48</v>
      </c>
      <c r="D234" s="59"/>
      <c r="E234" s="15"/>
      <c r="F234" s="60" t="s">
        <v>49</v>
      </c>
      <c r="G234" s="61">
        <f>G228*$T234*G233</f>
        <v>0</v>
      </c>
      <c r="H234" s="62">
        <f t="shared" ref="H234:R234" si="40">H228*$T234*H233</f>
        <v>0</v>
      </c>
      <c r="I234" s="62">
        <f t="shared" si="40"/>
        <v>0</v>
      </c>
      <c r="J234" s="62">
        <f t="shared" si="40"/>
        <v>0</v>
      </c>
      <c r="K234" s="62">
        <f t="shared" si="40"/>
        <v>0</v>
      </c>
      <c r="L234" s="63">
        <f t="shared" si="40"/>
        <v>0</v>
      </c>
      <c r="M234" s="61">
        <f t="shared" si="40"/>
        <v>0</v>
      </c>
      <c r="N234" s="62">
        <f t="shared" si="40"/>
        <v>0</v>
      </c>
      <c r="O234" s="62">
        <f t="shared" si="40"/>
        <v>0</v>
      </c>
      <c r="P234" s="62">
        <f t="shared" si="40"/>
        <v>0</v>
      </c>
      <c r="Q234" s="62">
        <f t="shared" si="40"/>
        <v>0</v>
      </c>
      <c r="R234" s="64">
        <f t="shared" si="40"/>
        <v>0</v>
      </c>
      <c r="S234" s="65" t="s">
        <v>50</v>
      </c>
      <c r="T234" s="66"/>
      <c r="U234" s="67" t="s">
        <v>51</v>
      </c>
    </row>
    <row r="235" spans="1:21" ht="27.6" customHeight="1" x14ac:dyDescent="0.4">
      <c r="A235" s="192" t="s">
        <v>52</v>
      </c>
      <c r="B235" s="211" t="s">
        <v>53</v>
      </c>
      <c r="C235" s="214" t="s">
        <v>48</v>
      </c>
      <c r="D235" s="148" t="s">
        <v>54</v>
      </c>
      <c r="E235" s="149" t="s">
        <v>36</v>
      </c>
      <c r="F235" s="150" t="s">
        <v>55</v>
      </c>
      <c r="G235" s="166"/>
      <c r="H235" s="167"/>
      <c r="I235" s="167"/>
      <c r="J235" s="167"/>
      <c r="K235" s="167"/>
      <c r="L235" s="168"/>
      <c r="M235" s="166"/>
      <c r="N235" s="167"/>
      <c r="O235" s="167"/>
      <c r="P235" s="167"/>
      <c r="Q235" s="167"/>
      <c r="R235" s="169"/>
      <c r="S235" s="170" t="s">
        <v>56</v>
      </c>
      <c r="T235" s="171" t="s">
        <v>94</v>
      </c>
      <c r="U235" s="172" t="s">
        <v>57</v>
      </c>
    </row>
    <row r="236" spans="1:21" ht="27.6" customHeight="1" x14ac:dyDescent="0.4">
      <c r="A236" s="210"/>
      <c r="B236" s="212"/>
      <c r="C236" s="215"/>
      <c r="D236" s="33" t="s">
        <v>58</v>
      </c>
      <c r="E236" s="34" t="s">
        <v>38</v>
      </c>
      <c r="F236" s="35" t="s">
        <v>59</v>
      </c>
      <c r="G236" s="76">
        <f t="shared" ref="G236:R237" si="41">G230*$T236</f>
        <v>0</v>
      </c>
      <c r="H236" s="77">
        <f t="shared" si="41"/>
        <v>0</v>
      </c>
      <c r="I236" s="77">
        <f t="shared" si="41"/>
        <v>0</v>
      </c>
      <c r="J236" s="77">
        <f t="shared" si="41"/>
        <v>0</v>
      </c>
      <c r="K236" s="77">
        <f t="shared" si="41"/>
        <v>0</v>
      </c>
      <c r="L236" s="78">
        <f t="shared" si="41"/>
        <v>0</v>
      </c>
      <c r="M236" s="79">
        <f t="shared" si="41"/>
        <v>0</v>
      </c>
      <c r="N236" s="77">
        <f t="shared" si="41"/>
        <v>0</v>
      </c>
      <c r="O236" s="77">
        <f t="shared" si="41"/>
        <v>0</v>
      </c>
      <c r="P236" s="77">
        <f t="shared" si="41"/>
        <v>0</v>
      </c>
      <c r="Q236" s="77">
        <f t="shared" si="41"/>
        <v>0</v>
      </c>
      <c r="R236" s="80">
        <f t="shared" si="41"/>
        <v>0</v>
      </c>
      <c r="S236" s="81" t="s">
        <v>60</v>
      </c>
      <c r="T236" s="82"/>
      <c r="U236" s="83" t="s">
        <v>57</v>
      </c>
    </row>
    <row r="237" spans="1:21" ht="27.6" customHeight="1" x14ac:dyDescent="0.4">
      <c r="A237" s="210"/>
      <c r="B237" s="212"/>
      <c r="C237" s="215"/>
      <c r="D237" s="33" t="s">
        <v>61</v>
      </c>
      <c r="E237" s="34" t="s">
        <v>40</v>
      </c>
      <c r="F237" s="35" t="s">
        <v>62</v>
      </c>
      <c r="G237" s="76">
        <f t="shared" si="41"/>
        <v>0</v>
      </c>
      <c r="H237" s="77">
        <f t="shared" si="41"/>
        <v>0</v>
      </c>
      <c r="I237" s="77">
        <f t="shared" si="41"/>
        <v>0</v>
      </c>
      <c r="J237" s="77">
        <f t="shared" si="41"/>
        <v>0</v>
      </c>
      <c r="K237" s="77">
        <f t="shared" si="41"/>
        <v>0</v>
      </c>
      <c r="L237" s="78">
        <f t="shared" si="41"/>
        <v>0</v>
      </c>
      <c r="M237" s="79">
        <f t="shared" si="41"/>
        <v>0</v>
      </c>
      <c r="N237" s="77">
        <f t="shared" si="41"/>
        <v>0</v>
      </c>
      <c r="O237" s="77">
        <f t="shared" si="41"/>
        <v>0</v>
      </c>
      <c r="P237" s="77">
        <f t="shared" si="41"/>
        <v>0</v>
      </c>
      <c r="Q237" s="77">
        <f t="shared" si="41"/>
        <v>0</v>
      </c>
      <c r="R237" s="80">
        <f t="shared" si="41"/>
        <v>0</v>
      </c>
      <c r="S237" s="81" t="s">
        <v>63</v>
      </c>
      <c r="T237" s="82"/>
      <c r="U237" s="83" t="s">
        <v>57</v>
      </c>
    </row>
    <row r="238" spans="1:21" ht="27.6" customHeight="1" thickBot="1" x14ac:dyDescent="0.45">
      <c r="A238" s="193"/>
      <c r="B238" s="213"/>
      <c r="C238" s="216"/>
      <c r="D238" s="157" t="s">
        <v>64</v>
      </c>
      <c r="E238" s="158" t="s">
        <v>42</v>
      </c>
      <c r="F238" s="173" t="s">
        <v>65</v>
      </c>
      <c r="G238" s="174"/>
      <c r="H238" s="175"/>
      <c r="I238" s="175"/>
      <c r="J238" s="175"/>
      <c r="K238" s="175"/>
      <c r="L238" s="176"/>
      <c r="M238" s="174"/>
      <c r="N238" s="175"/>
      <c r="O238" s="175"/>
      <c r="P238" s="175"/>
      <c r="Q238" s="175"/>
      <c r="R238" s="177"/>
      <c r="S238" s="178" t="s">
        <v>66</v>
      </c>
      <c r="T238" s="179" t="s">
        <v>94</v>
      </c>
      <c r="U238" s="180" t="s">
        <v>57</v>
      </c>
    </row>
    <row r="239" spans="1:21" ht="27.6" customHeight="1" x14ac:dyDescent="0.4">
      <c r="A239" s="192" t="s">
        <v>67</v>
      </c>
      <c r="B239" s="211" t="s">
        <v>68</v>
      </c>
      <c r="C239" s="214" t="s">
        <v>48</v>
      </c>
      <c r="D239" s="93" t="s">
        <v>69</v>
      </c>
      <c r="E239" s="94" t="s">
        <v>70</v>
      </c>
      <c r="F239" s="95" t="s">
        <v>71</v>
      </c>
      <c r="G239" s="96">
        <f>ROUNDDOWN(G228*T239,2)</f>
        <v>0</v>
      </c>
      <c r="H239" s="97">
        <f>ROUNDDOWN(H228*T239,2)</f>
        <v>0</v>
      </c>
      <c r="I239" s="97">
        <f>ROUNDDOWN(I228*T239,2)</f>
        <v>0</v>
      </c>
      <c r="J239" s="97">
        <f>ROUNDDOWN(J228*T239,2)</f>
        <v>0</v>
      </c>
      <c r="K239" s="97">
        <f>ROUNDDOWN(K228*T239,2)</f>
        <v>0</v>
      </c>
      <c r="L239" s="98">
        <f>ROUNDDOWN(L228*T239,2)</f>
        <v>0</v>
      </c>
      <c r="M239" s="99">
        <f>ROUNDDOWN(M228*T239,2)</f>
        <v>0</v>
      </c>
      <c r="N239" s="97">
        <f>ROUNDDOWN(N228*T239,2)</f>
        <v>0</v>
      </c>
      <c r="O239" s="97">
        <f>ROUNDDOWN(O228*T239,2)</f>
        <v>0</v>
      </c>
      <c r="P239" s="97">
        <f>ROUNDDOWN(P228*T239,2)</f>
        <v>0</v>
      </c>
      <c r="Q239" s="97">
        <f>ROUNDDOWN(Q228*T239,2)</f>
        <v>0</v>
      </c>
      <c r="R239" s="100">
        <f>ROUNDDOWN(R228*T239,2)</f>
        <v>0</v>
      </c>
      <c r="S239" s="101" t="s">
        <v>72</v>
      </c>
      <c r="T239" s="102">
        <v>0</v>
      </c>
      <c r="U239" s="103" t="s">
        <v>73</v>
      </c>
    </row>
    <row r="240" spans="1:21" ht="27.6" customHeight="1" thickBot="1" x14ac:dyDescent="0.45">
      <c r="A240" s="193"/>
      <c r="B240" s="213"/>
      <c r="C240" s="216"/>
      <c r="D240" s="104" t="s">
        <v>74</v>
      </c>
      <c r="E240" s="105" t="s">
        <v>75</v>
      </c>
      <c r="F240" s="106" t="s">
        <v>76</v>
      </c>
      <c r="G240" s="107">
        <f>ROUNDDOWN(SUM(G235:G238)*T240%,2)</f>
        <v>0</v>
      </c>
      <c r="H240" s="108">
        <f>ROUNDDOWN(SUM(H235:H238)*T240%,2)</f>
        <v>0</v>
      </c>
      <c r="I240" s="108">
        <f>ROUNDDOWN(SUM(I235:I238)*T240%,2)</f>
        <v>0</v>
      </c>
      <c r="J240" s="108">
        <f>ROUNDDOWN(SUM(J235:J238)*T240%,2)</f>
        <v>0</v>
      </c>
      <c r="K240" s="108">
        <f>ROUNDDOWN(SUM(K235:K238)*T240%,2)</f>
        <v>0</v>
      </c>
      <c r="L240" s="109">
        <f>ROUNDDOWN(SUM(L235:L238)*T240%,2)</f>
        <v>0</v>
      </c>
      <c r="M240" s="110">
        <f>ROUNDDOWN(SUM(M235:M238)*T240%,2)</f>
        <v>0</v>
      </c>
      <c r="N240" s="108">
        <f>ROUNDDOWN(SUM(N235:N238)*T240%,2)</f>
        <v>0</v>
      </c>
      <c r="O240" s="108">
        <f>ROUNDDOWN(SUM(O235:O238)*T240%,2)</f>
        <v>0</v>
      </c>
      <c r="P240" s="108">
        <f>ROUNDDOWN(SUM(P235:P238)*T240%,2)</f>
        <v>0</v>
      </c>
      <c r="Q240" s="108">
        <f>ROUNDDOWN(SUM(Q235:Q238)*T240%,2)</f>
        <v>0</v>
      </c>
      <c r="R240" s="111">
        <f>ROUNDDOWN(SUM(R235:R238)*T240%,2)</f>
        <v>0</v>
      </c>
      <c r="S240" s="112" t="s">
        <v>77</v>
      </c>
      <c r="T240" s="113">
        <v>0</v>
      </c>
      <c r="U240" s="114" t="s">
        <v>78</v>
      </c>
    </row>
    <row r="241" spans="1:21" ht="27.6" customHeight="1" x14ac:dyDescent="0.4">
      <c r="A241" s="192" t="s">
        <v>79</v>
      </c>
      <c r="B241" s="194" t="s">
        <v>80</v>
      </c>
      <c r="C241" s="196" t="s">
        <v>48</v>
      </c>
      <c r="D241" s="93"/>
      <c r="E241" s="115" t="s">
        <v>81</v>
      </c>
      <c r="F241" s="116" t="s">
        <v>82</v>
      </c>
      <c r="G241" s="181">
        <f>ROUNDDOWN(G234+SUM(G235:G238)-SUM(G239:G240),0)</f>
        <v>0</v>
      </c>
      <c r="H241" s="182">
        <f t="shared" ref="H241" si="42">ROUNDDOWN(H234+SUM(H235:H238)-SUM(H239:H240),0)</f>
        <v>0</v>
      </c>
      <c r="I241" s="182">
        <f t="shared" ref="I241:R241" si="43">ROUNDDOWN(I234+SUM(I235:I238)-SUM(I239:I240),0)</f>
        <v>0</v>
      </c>
      <c r="J241" s="182">
        <f t="shared" si="43"/>
        <v>0</v>
      </c>
      <c r="K241" s="182">
        <f t="shared" si="43"/>
        <v>0</v>
      </c>
      <c r="L241" s="183">
        <f t="shared" si="43"/>
        <v>0</v>
      </c>
      <c r="M241" s="181">
        <f t="shared" si="43"/>
        <v>0</v>
      </c>
      <c r="N241" s="182">
        <f t="shared" si="43"/>
        <v>0</v>
      </c>
      <c r="O241" s="182">
        <f t="shared" si="43"/>
        <v>0</v>
      </c>
      <c r="P241" s="182">
        <f t="shared" si="43"/>
        <v>0</v>
      </c>
      <c r="Q241" s="182">
        <f t="shared" si="43"/>
        <v>0</v>
      </c>
      <c r="R241" s="183">
        <f t="shared" si="43"/>
        <v>0</v>
      </c>
      <c r="S241" s="120" t="s">
        <v>83</v>
      </c>
      <c r="T241" s="121"/>
      <c r="U241" s="122"/>
    </row>
    <row r="242" spans="1:21" ht="27.6" customHeight="1" x14ac:dyDescent="0.4">
      <c r="A242" s="193"/>
      <c r="B242" s="195"/>
      <c r="C242" s="197"/>
      <c r="D242" s="104"/>
      <c r="E242" s="123" t="s">
        <v>84</v>
      </c>
      <c r="F242" s="124"/>
      <c r="G242" s="125"/>
      <c r="H242" s="126"/>
      <c r="I242" s="126"/>
      <c r="J242" s="126"/>
      <c r="K242" s="126" t="s">
        <v>85</v>
      </c>
      <c r="L242" s="127">
        <f>SUM(G241:L241)</f>
        <v>0</v>
      </c>
      <c r="M242" s="125"/>
      <c r="N242" s="126"/>
      <c r="O242" s="126"/>
      <c r="P242" s="126"/>
      <c r="Q242" s="126" t="s">
        <v>86</v>
      </c>
      <c r="R242" s="127">
        <f>SUM(M241:R241)</f>
        <v>0</v>
      </c>
      <c r="S242" s="128"/>
      <c r="T242" s="129"/>
      <c r="U242" s="130"/>
    </row>
    <row r="243" spans="1:21" ht="27.6" customHeight="1" x14ac:dyDescent="0.4">
      <c r="A243" s="131" t="s">
        <v>87</v>
      </c>
      <c r="B243" s="132" t="s">
        <v>88</v>
      </c>
      <c r="C243" s="132" t="s">
        <v>48</v>
      </c>
      <c r="D243" s="132"/>
      <c r="E243" s="132"/>
      <c r="F243" s="133" t="s">
        <v>89</v>
      </c>
      <c r="G243" s="134"/>
      <c r="H243" s="135"/>
      <c r="I243" s="135"/>
      <c r="J243" s="135"/>
      <c r="K243" s="135"/>
      <c r="L243" s="135"/>
      <c r="M243" s="135"/>
      <c r="N243" s="135"/>
      <c r="O243" s="135"/>
      <c r="P243" s="135"/>
      <c r="Q243" s="135"/>
      <c r="R243" s="136">
        <f>SUM(L242,R242)*2+L242</f>
        <v>0</v>
      </c>
      <c r="S243" s="137"/>
      <c r="T243" s="138"/>
      <c r="U243" s="139"/>
    </row>
    <row r="244" spans="1:21" ht="27.6" customHeight="1" x14ac:dyDescent="0.4">
      <c r="A244" s="140"/>
      <c r="B244" s="141"/>
      <c r="C244" s="141"/>
      <c r="D244" s="141"/>
      <c r="E244" s="141"/>
      <c r="F244" s="142"/>
      <c r="G244" s="143"/>
      <c r="H244" s="143"/>
      <c r="I244" s="143"/>
      <c r="J244" s="143"/>
      <c r="K244" s="143"/>
      <c r="L244" s="143"/>
      <c r="M244" s="143"/>
      <c r="N244" s="143"/>
      <c r="O244" s="143"/>
      <c r="P244" s="143"/>
      <c r="Q244" s="143"/>
      <c r="R244" s="144"/>
      <c r="S244" s="145"/>
      <c r="T244" s="146"/>
      <c r="U244" s="147"/>
    </row>
    <row r="245" spans="1:21" ht="27.6" customHeight="1" x14ac:dyDescent="0.15">
      <c r="A245" s="6">
        <v>12</v>
      </c>
      <c r="B245" s="7" t="s">
        <v>121</v>
      </c>
      <c r="C245" s="7"/>
    </row>
    <row r="246" spans="1:21" ht="27.6" customHeight="1" x14ac:dyDescent="0.4">
      <c r="A246" s="2"/>
      <c r="B246" s="2" t="s">
        <v>122</v>
      </c>
      <c r="N246" s="3" t="s">
        <v>8</v>
      </c>
      <c r="O246" s="9">
        <v>54</v>
      </c>
      <c r="P246" s="2" t="s">
        <v>9</v>
      </c>
      <c r="Q246" s="3" t="s">
        <v>10</v>
      </c>
      <c r="R246" s="2">
        <v>150</v>
      </c>
      <c r="S246" s="2" t="s">
        <v>92</v>
      </c>
    </row>
    <row r="247" spans="1:21" ht="27.6" customHeight="1" x14ac:dyDescent="0.4">
      <c r="A247" s="192" t="s">
        <v>12</v>
      </c>
      <c r="B247" s="218"/>
      <c r="C247" s="218"/>
      <c r="D247" s="218"/>
      <c r="E247" s="219"/>
      <c r="F247" s="222" t="s">
        <v>13</v>
      </c>
      <c r="G247" s="224" t="s">
        <v>14</v>
      </c>
      <c r="H247" s="225"/>
      <c r="I247" s="225"/>
      <c r="J247" s="225"/>
      <c r="K247" s="225"/>
      <c r="L247" s="225"/>
      <c r="M247" s="225"/>
      <c r="N247" s="225"/>
      <c r="O247" s="225"/>
      <c r="P247" s="225"/>
      <c r="Q247" s="225"/>
      <c r="R247" s="226"/>
      <c r="S247" s="227" t="s">
        <v>15</v>
      </c>
      <c r="T247" s="228"/>
      <c r="U247" s="229"/>
    </row>
    <row r="248" spans="1:21" ht="27.6" customHeight="1" x14ac:dyDescent="0.4">
      <c r="A248" s="193"/>
      <c r="B248" s="220"/>
      <c r="C248" s="220"/>
      <c r="D248" s="220"/>
      <c r="E248" s="221"/>
      <c r="F248" s="223"/>
      <c r="G248" s="10" t="s">
        <v>16</v>
      </c>
      <c r="H248" s="11" t="s">
        <v>17</v>
      </c>
      <c r="I248" s="11" t="s">
        <v>18</v>
      </c>
      <c r="J248" s="11" t="s">
        <v>19</v>
      </c>
      <c r="K248" s="11" t="s">
        <v>20</v>
      </c>
      <c r="L248" s="12" t="s">
        <v>21</v>
      </c>
      <c r="M248" s="10" t="s">
        <v>22</v>
      </c>
      <c r="N248" s="11" t="s">
        <v>23</v>
      </c>
      <c r="O248" s="11" t="s">
        <v>24</v>
      </c>
      <c r="P248" s="11" t="s">
        <v>25</v>
      </c>
      <c r="Q248" s="11" t="s">
        <v>26</v>
      </c>
      <c r="R248" s="12" t="s">
        <v>27</v>
      </c>
      <c r="S248" s="230"/>
      <c r="T248" s="231"/>
      <c r="U248" s="232"/>
    </row>
    <row r="249" spans="1:21" ht="27.6" customHeight="1" x14ac:dyDescent="0.4">
      <c r="A249" s="13" t="s">
        <v>28</v>
      </c>
      <c r="B249" s="14" t="s">
        <v>29</v>
      </c>
      <c r="C249" s="14" t="s">
        <v>30</v>
      </c>
      <c r="D249" s="15"/>
      <c r="E249" s="15"/>
      <c r="F249" s="16"/>
      <c r="G249" s="17">
        <v>54</v>
      </c>
      <c r="H249" s="18">
        <v>54</v>
      </c>
      <c r="I249" s="18">
        <v>54</v>
      </c>
      <c r="J249" s="18">
        <v>54</v>
      </c>
      <c r="K249" s="18">
        <v>54</v>
      </c>
      <c r="L249" s="19">
        <v>54</v>
      </c>
      <c r="M249" s="20">
        <v>54</v>
      </c>
      <c r="N249" s="18">
        <v>54</v>
      </c>
      <c r="O249" s="18">
        <v>54</v>
      </c>
      <c r="P249" s="18">
        <v>54</v>
      </c>
      <c r="Q249" s="18">
        <v>54</v>
      </c>
      <c r="R249" s="19">
        <v>54</v>
      </c>
      <c r="S249" s="21" t="s">
        <v>31</v>
      </c>
      <c r="T249" s="22"/>
      <c r="U249" s="23"/>
    </row>
    <row r="250" spans="1:21" ht="27.6" customHeight="1" x14ac:dyDescent="0.4">
      <c r="A250" s="192" t="s">
        <v>32</v>
      </c>
      <c r="B250" s="211" t="s">
        <v>33</v>
      </c>
      <c r="C250" s="214" t="s">
        <v>34</v>
      </c>
      <c r="D250" s="148" t="s">
        <v>35</v>
      </c>
      <c r="E250" s="149" t="s">
        <v>36</v>
      </c>
      <c r="F250" s="150"/>
      <c r="G250" s="151"/>
      <c r="H250" s="152"/>
      <c r="I250" s="152"/>
      <c r="J250" s="152"/>
      <c r="K250" s="152"/>
      <c r="L250" s="153"/>
      <c r="M250" s="151"/>
      <c r="N250" s="152"/>
      <c r="O250" s="152"/>
      <c r="P250" s="152"/>
      <c r="Q250" s="152"/>
      <c r="R250" s="153"/>
      <c r="S250" s="154"/>
      <c r="T250" s="155"/>
      <c r="U250" s="156"/>
    </row>
    <row r="251" spans="1:21" ht="27.6" customHeight="1" x14ac:dyDescent="0.4">
      <c r="A251" s="210"/>
      <c r="B251" s="212"/>
      <c r="C251" s="215"/>
      <c r="D251" s="33" t="s">
        <v>37</v>
      </c>
      <c r="E251" s="34" t="s">
        <v>38</v>
      </c>
      <c r="F251" s="35"/>
      <c r="G251" s="36">
        <v>0</v>
      </c>
      <c r="H251" s="37">
        <v>0</v>
      </c>
      <c r="I251" s="37">
        <v>0</v>
      </c>
      <c r="J251" s="37">
        <v>15000</v>
      </c>
      <c r="K251" s="37">
        <v>18000</v>
      </c>
      <c r="L251" s="38">
        <v>15000</v>
      </c>
      <c r="M251" s="36">
        <v>0</v>
      </c>
      <c r="N251" s="37">
        <v>0</v>
      </c>
      <c r="O251" s="37">
        <v>0</v>
      </c>
      <c r="P251" s="37">
        <v>0</v>
      </c>
      <c r="Q251" s="37">
        <v>0</v>
      </c>
      <c r="R251" s="38">
        <v>0</v>
      </c>
      <c r="S251" s="39" t="s">
        <v>31</v>
      </c>
      <c r="T251" s="40"/>
      <c r="U251" s="41"/>
    </row>
    <row r="252" spans="1:21" ht="27.6" customHeight="1" x14ac:dyDescent="0.4">
      <c r="A252" s="210"/>
      <c r="B252" s="212"/>
      <c r="C252" s="215"/>
      <c r="D252" s="33" t="s">
        <v>39</v>
      </c>
      <c r="E252" s="34" t="s">
        <v>40</v>
      </c>
      <c r="F252" s="35"/>
      <c r="G252" s="36">
        <v>16000</v>
      </c>
      <c r="H252" s="37">
        <v>15000</v>
      </c>
      <c r="I252" s="37">
        <v>16000</v>
      </c>
      <c r="J252" s="37">
        <v>0</v>
      </c>
      <c r="K252" s="37">
        <v>0</v>
      </c>
      <c r="L252" s="38">
        <v>0</v>
      </c>
      <c r="M252" s="36">
        <v>15000</v>
      </c>
      <c r="N252" s="37">
        <v>15000</v>
      </c>
      <c r="O252" s="37">
        <v>14000</v>
      </c>
      <c r="P252" s="37">
        <v>15000</v>
      </c>
      <c r="Q252" s="37">
        <v>16000</v>
      </c>
      <c r="R252" s="38">
        <v>15000</v>
      </c>
      <c r="S252" s="39" t="s">
        <v>31</v>
      </c>
      <c r="T252" s="40"/>
      <c r="U252" s="41"/>
    </row>
    <row r="253" spans="1:21" ht="27.6" customHeight="1" x14ac:dyDescent="0.4">
      <c r="A253" s="193"/>
      <c r="B253" s="213"/>
      <c r="C253" s="216"/>
      <c r="D253" s="157" t="s">
        <v>41</v>
      </c>
      <c r="E253" s="158" t="s">
        <v>42</v>
      </c>
      <c r="F253" s="159"/>
      <c r="G253" s="160"/>
      <c r="H253" s="161"/>
      <c r="I253" s="161"/>
      <c r="J253" s="161"/>
      <c r="K253" s="161"/>
      <c r="L253" s="162"/>
      <c r="M253" s="160"/>
      <c r="N253" s="161"/>
      <c r="O253" s="161"/>
      <c r="P253" s="161"/>
      <c r="Q253" s="161"/>
      <c r="R253" s="162"/>
      <c r="S253" s="163"/>
      <c r="T253" s="164"/>
      <c r="U253" s="165"/>
    </row>
    <row r="254" spans="1:21" ht="27.6" customHeight="1" thickBot="1" x14ac:dyDescent="0.45">
      <c r="A254" s="51" t="s">
        <v>43</v>
      </c>
      <c r="B254" s="52" t="s">
        <v>93</v>
      </c>
      <c r="C254" s="14"/>
      <c r="D254" s="15"/>
      <c r="E254" s="52"/>
      <c r="F254" s="16" t="s">
        <v>45</v>
      </c>
      <c r="G254" s="53">
        <v>0.89000000000000012</v>
      </c>
      <c r="H254" s="54">
        <v>0.89000000000000012</v>
      </c>
      <c r="I254" s="54">
        <v>0.89000000000000012</v>
      </c>
      <c r="J254" s="54">
        <v>0.89000000000000012</v>
      </c>
      <c r="K254" s="54">
        <v>0.90000000000000013</v>
      </c>
      <c r="L254" s="55">
        <v>0.89000000000000012</v>
      </c>
      <c r="M254" s="53">
        <v>0.89000000000000012</v>
      </c>
      <c r="N254" s="54">
        <v>0.89000000000000012</v>
      </c>
      <c r="O254" s="54">
        <v>0.89000000000000012</v>
      </c>
      <c r="P254" s="54">
        <v>0.89000000000000012</v>
      </c>
      <c r="Q254" s="54">
        <v>0.89000000000000012</v>
      </c>
      <c r="R254" s="55">
        <v>0.89000000000000012</v>
      </c>
      <c r="S254" s="56" t="s">
        <v>31</v>
      </c>
      <c r="T254" s="57"/>
      <c r="U254" s="58"/>
    </row>
    <row r="255" spans="1:21" ht="27.6" customHeight="1" x14ac:dyDescent="0.4">
      <c r="A255" s="51" t="s">
        <v>46</v>
      </c>
      <c r="B255" s="14" t="s">
        <v>47</v>
      </c>
      <c r="C255" s="14" t="s">
        <v>48</v>
      </c>
      <c r="D255" s="59"/>
      <c r="E255" s="15"/>
      <c r="F255" s="60" t="s">
        <v>49</v>
      </c>
      <c r="G255" s="61">
        <f>G249*$T255*G254</f>
        <v>0</v>
      </c>
      <c r="H255" s="62">
        <f t="shared" ref="H255:R255" si="44">H249*$T255*H254</f>
        <v>0</v>
      </c>
      <c r="I255" s="62">
        <f t="shared" si="44"/>
        <v>0</v>
      </c>
      <c r="J255" s="62">
        <f t="shared" si="44"/>
        <v>0</v>
      </c>
      <c r="K255" s="62">
        <f t="shared" si="44"/>
        <v>0</v>
      </c>
      <c r="L255" s="63">
        <f t="shared" si="44"/>
        <v>0</v>
      </c>
      <c r="M255" s="61">
        <f t="shared" si="44"/>
        <v>0</v>
      </c>
      <c r="N255" s="62">
        <f t="shared" si="44"/>
        <v>0</v>
      </c>
      <c r="O255" s="62">
        <f t="shared" si="44"/>
        <v>0</v>
      </c>
      <c r="P255" s="62">
        <f t="shared" si="44"/>
        <v>0</v>
      </c>
      <c r="Q255" s="62">
        <f t="shared" si="44"/>
        <v>0</v>
      </c>
      <c r="R255" s="64">
        <f t="shared" si="44"/>
        <v>0</v>
      </c>
      <c r="S255" s="65" t="s">
        <v>50</v>
      </c>
      <c r="T255" s="66"/>
      <c r="U255" s="67" t="s">
        <v>51</v>
      </c>
    </row>
    <row r="256" spans="1:21" ht="27.6" customHeight="1" x14ac:dyDescent="0.4">
      <c r="A256" s="192" t="s">
        <v>52</v>
      </c>
      <c r="B256" s="211" t="s">
        <v>53</v>
      </c>
      <c r="C256" s="214" t="s">
        <v>48</v>
      </c>
      <c r="D256" s="148" t="s">
        <v>54</v>
      </c>
      <c r="E256" s="149" t="s">
        <v>36</v>
      </c>
      <c r="F256" s="150" t="s">
        <v>55</v>
      </c>
      <c r="G256" s="166"/>
      <c r="H256" s="167"/>
      <c r="I256" s="167"/>
      <c r="J256" s="167"/>
      <c r="K256" s="167"/>
      <c r="L256" s="168"/>
      <c r="M256" s="166"/>
      <c r="N256" s="167"/>
      <c r="O256" s="167"/>
      <c r="P256" s="167"/>
      <c r="Q256" s="167"/>
      <c r="R256" s="169"/>
      <c r="S256" s="170" t="s">
        <v>56</v>
      </c>
      <c r="T256" s="171" t="s">
        <v>94</v>
      </c>
      <c r="U256" s="172" t="s">
        <v>57</v>
      </c>
    </row>
    <row r="257" spans="1:21" ht="27.6" customHeight="1" x14ac:dyDescent="0.4">
      <c r="A257" s="210"/>
      <c r="B257" s="212"/>
      <c r="C257" s="215"/>
      <c r="D257" s="33" t="s">
        <v>58</v>
      </c>
      <c r="E257" s="34" t="s">
        <v>38</v>
      </c>
      <c r="F257" s="35" t="s">
        <v>59</v>
      </c>
      <c r="G257" s="76">
        <f t="shared" ref="G257:R258" si="45">G251*$T257</f>
        <v>0</v>
      </c>
      <c r="H257" s="77">
        <f t="shared" si="45"/>
        <v>0</v>
      </c>
      <c r="I257" s="77">
        <f t="shared" si="45"/>
        <v>0</v>
      </c>
      <c r="J257" s="77">
        <f t="shared" si="45"/>
        <v>0</v>
      </c>
      <c r="K257" s="77">
        <f t="shared" si="45"/>
        <v>0</v>
      </c>
      <c r="L257" s="78">
        <f t="shared" si="45"/>
        <v>0</v>
      </c>
      <c r="M257" s="79">
        <f t="shared" si="45"/>
        <v>0</v>
      </c>
      <c r="N257" s="77">
        <f t="shared" si="45"/>
        <v>0</v>
      </c>
      <c r="O257" s="77">
        <f t="shared" si="45"/>
        <v>0</v>
      </c>
      <c r="P257" s="77">
        <f t="shared" si="45"/>
        <v>0</v>
      </c>
      <c r="Q257" s="77">
        <f t="shared" si="45"/>
        <v>0</v>
      </c>
      <c r="R257" s="80">
        <f t="shared" si="45"/>
        <v>0</v>
      </c>
      <c r="S257" s="81" t="s">
        <v>60</v>
      </c>
      <c r="T257" s="82"/>
      <c r="U257" s="83" t="s">
        <v>57</v>
      </c>
    </row>
    <row r="258" spans="1:21" ht="27.6" customHeight="1" x14ac:dyDescent="0.4">
      <c r="A258" s="210"/>
      <c r="B258" s="212"/>
      <c r="C258" s="215"/>
      <c r="D258" s="33" t="s">
        <v>61</v>
      </c>
      <c r="E258" s="34" t="s">
        <v>40</v>
      </c>
      <c r="F258" s="35" t="s">
        <v>62</v>
      </c>
      <c r="G258" s="76">
        <f t="shared" si="45"/>
        <v>0</v>
      </c>
      <c r="H258" s="77">
        <f t="shared" si="45"/>
        <v>0</v>
      </c>
      <c r="I258" s="77">
        <f t="shared" si="45"/>
        <v>0</v>
      </c>
      <c r="J258" s="77">
        <f t="shared" si="45"/>
        <v>0</v>
      </c>
      <c r="K258" s="77">
        <f t="shared" si="45"/>
        <v>0</v>
      </c>
      <c r="L258" s="78">
        <f t="shared" si="45"/>
        <v>0</v>
      </c>
      <c r="M258" s="79">
        <f t="shared" si="45"/>
        <v>0</v>
      </c>
      <c r="N258" s="77">
        <f t="shared" si="45"/>
        <v>0</v>
      </c>
      <c r="O258" s="77">
        <f t="shared" si="45"/>
        <v>0</v>
      </c>
      <c r="P258" s="77">
        <f t="shared" si="45"/>
        <v>0</v>
      </c>
      <c r="Q258" s="77">
        <f t="shared" si="45"/>
        <v>0</v>
      </c>
      <c r="R258" s="80">
        <f t="shared" si="45"/>
        <v>0</v>
      </c>
      <c r="S258" s="81" t="s">
        <v>63</v>
      </c>
      <c r="T258" s="82"/>
      <c r="U258" s="83" t="s">
        <v>57</v>
      </c>
    </row>
    <row r="259" spans="1:21" ht="27.6" customHeight="1" thickBot="1" x14ac:dyDescent="0.45">
      <c r="A259" s="193"/>
      <c r="B259" s="213"/>
      <c r="C259" s="216"/>
      <c r="D259" s="157" t="s">
        <v>64</v>
      </c>
      <c r="E259" s="158" t="s">
        <v>42</v>
      </c>
      <c r="F259" s="173" t="s">
        <v>65</v>
      </c>
      <c r="G259" s="174"/>
      <c r="H259" s="175"/>
      <c r="I259" s="175"/>
      <c r="J259" s="175"/>
      <c r="K259" s="175"/>
      <c r="L259" s="176"/>
      <c r="M259" s="174"/>
      <c r="N259" s="175"/>
      <c r="O259" s="175"/>
      <c r="P259" s="175"/>
      <c r="Q259" s="175"/>
      <c r="R259" s="177"/>
      <c r="S259" s="178" t="s">
        <v>66</v>
      </c>
      <c r="T259" s="179" t="s">
        <v>94</v>
      </c>
      <c r="U259" s="180" t="s">
        <v>57</v>
      </c>
    </row>
    <row r="260" spans="1:21" ht="27.6" customHeight="1" x14ac:dyDescent="0.4">
      <c r="A260" s="192" t="s">
        <v>67</v>
      </c>
      <c r="B260" s="211" t="s">
        <v>68</v>
      </c>
      <c r="C260" s="214" t="s">
        <v>48</v>
      </c>
      <c r="D260" s="93" t="s">
        <v>69</v>
      </c>
      <c r="E260" s="94" t="s">
        <v>70</v>
      </c>
      <c r="F260" s="95" t="s">
        <v>71</v>
      </c>
      <c r="G260" s="96">
        <f>ROUNDDOWN(G249*T260,2)</f>
        <v>0</v>
      </c>
      <c r="H260" s="97">
        <f>ROUNDDOWN(H249*T260,2)</f>
        <v>0</v>
      </c>
      <c r="I260" s="97">
        <f>ROUNDDOWN(I249*T260,2)</f>
        <v>0</v>
      </c>
      <c r="J260" s="97">
        <f>ROUNDDOWN(J249*T260,2)</f>
        <v>0</v>
      </c>
      <c r="K260" s="97">
        <f>ROUNDDOWN(K249*T260,2)</f>
        <v>0</v>
      </c>
      <c r="L260" s="98">
        <f>ROUNDDOWN(L249*T260,2)</f>
        <v>0</v>
      </c>
      <c r="M260" s="99">
        <f>ROUNDDOWN(M249*T260,2)</f>
        <v>0</v>
      </c>
      <c r="N260" s="97">
        <f>ROUNDDOWN(N249*T260,2)</f>
        <v>0</v>
      </c>
      <c r="O260" s="97">
        <f>ROUNDDOWN(O249*T260,2)</f>
        <v>0</v>
      </c>
      <c r="P260" s="97">
        <f>ROUNDDOWN(P249*T260,2)</f>
        <v>0</v>
      </c>
      <c r="Q260" s="97">
        <f>ROUNDDOWN(Q249*T260,2)</f>
        <v>0</v>
      </c>
      <c r="R260" s="100">
        <f>ROUNDDOWN(R249*T260,2)</f>
        <v>0</v>
      </c>
      <c r="S260" s="101" t="s">
        <v>72</v>
      </c>
      <c r="T260" s="102">
        <v>0</v>
      </c>
      <c r="U260" s="103" t="s">
        <v>73</v>
      </c>
    </row>
    <row r="261" spans="1:21" ht="27.6" customHeight="1" thickBot="1" x14ac:dyDescent="0.45">
      <c r="A261" s="193"/>
      <c r="B261" s="213"/>
      <c r="C261" s="216"/>
      <c r="D261" s="104" t="s">
        <v>74</v>
      </c>
      <c r="E261" s="105" t="s">
        <v>75</v>
      </c>
      <c r="F261" s="106" t="s">
        <v>76</v>
      </c>
      <c r="G261" s="107">
        <f>ROUNDDOWN(SUM(G256:G259)*T261%,2)</f>
        <v>0</v>
      </c>
      <c r="H261" s="108">
        <f>ROUNDDOWN(SUM(H256:H259)*T261%,2)</f>
        <v>0</v>
      </c>
      <c r="I261" s="108">
        <f>ROUNDDOWN(SUM(I256:I259)*T261%,2)</f>
        <v>0</v>
      </c>
      <c r="J261" s="108">
        <f>ROUNDDOWN(SUM(J256:J259)*T261%,2)</f>
        <v>0</v>
      </c>
      <c r="K261" s="108">
        <f>ROUNDDOWN(SUM(K256:K259)*T261%,2)</f>
        <v>0</v>
      </c>
      <c r="L261" s="109">
        <f>ROUNDDOWN(SUM(L256:L259)*T261%,2)</f>
        <v>0</v>
      </c>
      <c r="M261" s="110">
        <f>ROUNDDOWN(SUM(M256:M259)*T261%,2)</f>
        <v>0</v>
      </c>
      <c r="N261" s="108">
        <f>ROUNDDOWN(SUM(N256:N259)*T261%,2)</f>
        <v>0</v>
      </c>
      <c r="O261" s="108">
        <f>ROUNDDOWN(SUM(O256:O259)*T261%,2)</f>
        <v>0</v>
      </c>
      <c r="P261" s="108">
        <f>ROUNDDOWN(SUM(P256:P259)*T261%,2)</f>
        <v>0</v>
      </c>
      <c r="Q261" s="108">
        <f>ROUNDDOWN(SUM(Q256:Q259)*T261%,2)</f>
        <v>0</v>
      </c>
      <c r="R261" s="111">
        <f>ROUNDDOWN(SUM(R256:R259)*T261%,2)</f>
        <v>0</v>
      </c>
      <c r="S261" s="112" t="s">
        <v>77</v>
      </c>
      <c r="T261" s="113">
        <v>0</v>
      </c>
      <c r="U261" s="114" t="s">
        <v>78</v>
      </c>
    </row>
    <row r="262" spans="1:21" ht="27.6" customHeight="1" x14ac:dyDescent="0.4">
      <c r="A262" s="192" t="s">
        <v>79</v>
      </c>
      <c r="B262" s="194" t="s">
        <v>80</v>
      </c>
      <c r="C262" s="196" t="s">
        <v>48</v>
      </c>
      <c r="D262" s="93"/>
      <c r="E262" s="115" t="s">
        <v>81</v>
      </c>
      <c r="F262" s="116" t="s">
        <v>82</v>
      </c>
      <c r="G262" s="181">
        <f>ROUNDDOWN(G255+SUM(G256:G259)-SUM(G260:G261),0)</f>
        <v>0</v>
      </c>
      <c r="H262" s="182">
        <f t="shared" ref="H262" si="46">ROUNDDOWN(H255+SUM(H256:H259)-SUM(H260:H261),0)</f>
        <v>0</v>
      </c>
      <c r="I262" s="182">
        <f t="shared" ref="I262:R262" si="47">ROUNDDOWN(I255+SUM(I256:I259)-SUM(I260:I261),0)</f>
        <v>0</v>
      </c>
      <c r="J262" s="182">
        <f t="shared" si="47"/>
        <v>0</v>
      </c>
      <c r="K262" s="182">
        <f t="shared" si="47"/>
        <v>0</v>
      </c>
      <c r="L262" s="183">
        <f t="shared" si="47"/>
        <v>0</v>
      </c>
      <c r="M262" s="181">
        <f t="shared" si="47"/>
        <v>0</v>
      </c>
      <c r="N262" s="182">
        <f t="shared" si="47"/>
        <v>0</v>
      </c>
      <c r="O262" s="182">
        <f t="shared" si="47"/>
        <v>0</v>
      </c>
      <c r="P262" s="182">
        <f t="shared" si="47"/>
        <v>0</v>
      </c>
      <c r="Q262" s="182">
        <f t="shared" si="47"/>
        <v>0</v>
      </c>
      <c r="R262" s="183">
        <f t="shared" si="47"/>
        <v>0</v>
      </c>
      <c r="S262" s="120" t="s">
        <v>83</v>
      </c>
      <c r="T262" s="121"/>
      <c r="U262" s="122"/>
    </row>
    <row r="263" spans="1:21" ht="27.6" customHeight="1" x14ac:dyDescent="0.4">
      <c r="A263" s="193"/>
      <c r="B263" s="195"/>
      <c r="C263" s="197"/>
      <c r="D263" s="104"/>
      <c r="E263" s="123" t="s">
        <v>84</v>
      </c>
      <c r="F263" s="124"/>
      <c r="G263" s="125"/>
      <c r="H263" s="126"/>
      <c r="I263" s="126"/>
      <c r="J263" s="126"/>
      <c r="K263" s="126" t="s">
        <v>85</v>
      </c>
      <c r="L263" s="127">
        <f>SUM(G262:L262)</f>
        <v>0</v>
      </c>
      <c r="M263" s="125"/>
      <c r="N263" s="126"/>
      <c r="O263" s="126"/>
      <c r="P263" s="126"/>
      <c r="Q263" s="126" t="s">
        <v>86</v>
      </c>
      <c r="R263" s="127">
        <f>SUM(M262:R262)</f>
        <v>0</v>
      </c>
      <c r="S263" s="128"/>
      <c r="T263" s="129"/>
      <c r="U263" s="130"/>
    </row>
    <row r="264" spans="1:21" ht="27.6" customHeight="1" x14ac:dyDescent="0.4">
      <c r="A264" s="131" t="s">
        <v>87</v>
      </c>
      <c r="B264" s="132" t="s">
        <v>88</v>
      </c>
      <c r="C264" s="132" t="s">
        <v>48</v>
      </c>
      <c r="D264" s="132"/>
      <c r="E264" s="132"/>
      <c r="F264" s="133" t="s">
        <v>89</v>
      </c>
      <c r="G264" s="134"/>
      <c r="H264" s="135"/>
      <c r="I264" s="135"/>
      <c r="J264" s="135"/>
      <c r="K264" s="135"/>
      <c r="L264" s="135"/>
      <c r="M264" s="135"/>
      <c r="N264" s="135"/>
      <c r="O264" s="135"/>
      <c r="P264" s="135"/>
      <c r="Q264" s="135"/>
      <c r="R264" s="136">
        <f>SUM(L263,R263)*2+L263</f>
        <v>0</v>
      </c>
      <c r="S264" s="137"/>
      <c r="T264" s="138"/>
      <c r="U264" s="139"/>
    </row>
    <row r="265" spans="1:21" ht="27.6" customHeight="1" x14ac:dyDescent="0.4">
      <c r="A265" s="217" t="s">
        <v>0</v>
      </c>
      <c r="B265" s="217"/>
      <c r="C265" s="217"/>
      <c r="D265" s="217"/>
      <c r="E265" s="217"/>
      <c r="F265" s="217"/>
      <c r="G265" s="1"/>
      <c r="H265" s="1"/>
      <c r="I265" s="1"/>
      <c r="J265" s="1"/>
      <c r="U265" s="3" t="s">
        <v>123</v>
      </c>
    </row>
    <row r="266" spans="1:21" ht="27.6" customHeight="1" x14ac:dyDescent="0.4">
      <c r="A266" s="217"/>
      <c r="B266" s="217"/>
      <c r="C266" s="217"/>
      <c r="D266" s="217"/>
      <c r="E266" s="217"/>
      <c r="F266" s="217"/>
      <c r="G266" s="3" t="s">
        <v>2</v>
      </c>
      <c r="H266" s="2" t="s">
        <v>3</v>
      </c>
      <c r="L266" s="3" t="s">
        <v>4</v>
      </c>
      <c r="M266" s="2" t="s">
        <v>5</v>
      </c>
    </row>
    <row r="267" spans="1:21" ht="27.6" customHeight="1" x14ac:dyDescent="0.4">
      <c r="A267" s="5"/>
      <c r="B267" s="5"/>
      <c r="C267" s="5"/>
      <c r="D267" s="5"/>
      <c r="E267" s="5"/>
      <c r="F267" s="5"/>
      <c r="G267" s="3"/>
      <c r="L267" s="3"/>
    </row>
    <row r="268" spans="1:21" ht="27.6" customHeight="1" x14ac:dyDescent="0.15">
      <c r="A268" s="6">
        <v>13</v>
      </c>
      <c r="B268" s="7" t="s">
        <v>124</v>
      </c>
      <c r="C268" s="7"/>
    </row>
    <row r="269" spans="1:21" ht="27.6" customHeight="1" x14ac:dyDescent="0.4">
      <c r="A269" s="2"/>
      <c r="B269" s="2" t="s">
        <v>125</v>
      </c>
      <c r="N269" s="3" t="s">
        <v>8</v>
      </c>
      <c r="O269" s="9">
        <v>43</v>
      </c>
      <c r="P269" s="2" t="s">
        <v>9</v>
      </c>
      <c r="Q269" s="3" t="s">
        <v>10</v>
      </c>
      <c r="R269" s="2">
        <v>150</v>
      </c>
      <c r="S269" s="2" t="s">
        <v>92</v>
      </c>
    </row>
    <row r="270" spans="1:21" ht="27.6" customHeight="1" x14ac:dyDescent="0.4">
      <c r="A270" s="192" t="s">
        <v>12</v>
      </c>
      <c r="B270" s="218"/>
      <c r="C270" s="218"/>
      <c r="D270" s="218"/>
      <c r="E270" s="219"/>
      <c r="F270" s="222" t="s">
        <v>13</v>
      </c>
      <c r="G270" s="224" t="s">
        <v>14</v>
      </c>
      <c r="H270" s="225"/>
      <c r="I270" s="225"/>
      <c r="J270" s="225"/>
      <c r="K270" s="225"/>
      <c r="L270" s="225"/>
      <c r="M270" s="225"/>
      <c r="N270" s="225"/>
      <c r="O270" s="225"/>
      <c r="P270" s="225"/>
      <c r="Q270" s="225"/>
      <c r="R270" s="226"/>
      <c r="S270" s="227" t="s">
        <v>15</v>
      </c>
      <c r="T270" s="228"/>
      <c r="U270" s="229"/>
    </row>
    <row r="271" spans="1:21" ht="27.6" customHeight="1" x14ac:dyDescent="0.4">
      <c r="A271" s="193"/>
      <c r="B271" s="220"/>
      <c r="C271" s="220"/>
      <c r="D271" s="220"/>
      <c r="E271" s="221"/>
      <c r="F271" s="223"/>
      <c r="G271" s="10" t="s">
        <v>16</v>
      </c>
      <c r="H271" s="11" t="s">
        <v>17</v>
      </c>
      <c r="I271" s="11" t="s">
        <v>18</v>
      </c>
      <c r="J271" s="11" t="s">
        <v>19</v>
      </c>
      <c r="K271" s="11" t="s">
        <v>20</v>
      </c>
      <c r="L271" s="12" t="s">
        <v>21</v>
      </c>
      <c r="M271" s="10" t="s">
        <v>22</v>
      </c>
      <c r="N271" s="11" t="s">
        <v>23</v>
      </c>
      <c r="O271" s="11" t="s">
        <v>24</v>
      </c>
      <c r="P271" s="11" t="s">
        <v>25</v>
      </c>
      <c r="Q271" s="11" t="s">
        <v>26</v>
      </c>
      <c r="R271" s="12" t="s">
        <v>27</v>
      </c>
      <c r="S271" s="230"/>
      <c r="T271" s="231"/>
      <c r="U271" s="232"/>
    </row>
    <row r="272" spans="1:21" ht="27.6" customHeight="1" x14ac:dyDescent="0.4">
      <c r="A272" s="13" t="s">
        <v>28</v>
      </c>
      <c r="B272" s="14" t="s">
        <v>29</v>
      </c>
      <c r="C272" s="14" t="s">
        <v>30</v>
      </c>
      <c r="D272" s="15"/>
      <c r="E272" s="15"/>
      <c r="F272" s="16"/>
      <c r="G272" s="17">
        <v>43</v>
      </c>
      <c r="H272" s="18">
        <v>43</v>
      </c>
      <c r="I272" s="18">
        <v>43</v>
      </c>
      <c r="J272" s="18">
        <v>43</v>
      </c>
      <c r="K272" s="18">
        <v>43</v>
      </c>
      <c r="L272" s="19">
        <v>43</v>
      </c>
      <c r="M272" s="20">
        <v>43</v>
      </c>
      <c r="N272" s="18">
        <v>43</v>
      </c>
      <c r="O272" s="18">
        <v>43</v>
      </c>
      <c r="P272" s="18">
        <v>43</v>
      </c>
      <c r="Q272" s="18">
        <v>43</v>
      </c>
      <c r="R272" s="19">
        <v>43</v>
      </c>
      <c r="S272" s="21" t="s">
        <v>31</v>
      </c>
      <c r="T272" s="22"/>
      <c r="U272" s="23"/>
    </row>
    <row r="273" spans="1:21" ht="27.6" customHeight="1" x14ac:dyDescent="0.4">
      <c r="A273" s="192" t="s">
        <v>32</v>
      </c>
      <c r="B273" s="211" t="s">
        <v>33</v>
      </c>
      <c r="C273" s="214" t="s">
        <v>34</v>
      </c>
      <c r="D273" s="24" t="s">
        <v>35</v>
      </c>
      <c r="E273" s="25" t="s">
        <v>36</v>
      </c>
      <c r="F273" s="26"/>
      <c r="G273" s="27">
        <v>0</v>
      </c>
      <c r="H273" s="28">
        <v>0</v>
      </c>
      <c r="I273" s="28">
        <v>0</v>
      </c>
      <c r="J273" s="28">
        <v>1900</v>
      </c>
      <c r="K273" s="28">
        <v>1900</v>
      </c>
      <c r="L273" s="29">
        <v>2200</v>
      </c>
      <c r="M273" s="27">
        <v>0</v>
      </c>
      <c r="N273" s="28">
        <v>0</v>
      </c>
      <c r="O273" s="28">
        <v>0</v>
      </c>
      <c r="P273" s="28">
        <v>0</v>
      </c>
      <c r="Q273" s="28">
        <v>0</v>
      </c>
      <c r="R273" s="29">
        <v>0</v>
      </c>
      <c r="S273" s="30" t="s">
        <v>31</v>
      </c>
      <c r="T273" s="31"/>
      <c r="U273" s="32"/>
    </row>
    <row r="274" spans="1:21" ht="27.6" customHeight="1" x14ac:dyDescent="0.4">
      <c r="A274" s="210"/>
      <c r="B274" s="212"/>
      <c r="C274" s="215"/>
      <c r="D274" s="33" t="s">
        <v>37</v>
      </c>
      <c r="E274" s="34" t="s">
        <v>38</v>
      </c>
      <c r="F274" s="35"/>
      <c r="G274" s="36">
        <v>0</v>
      </c>
      <c r="H274" s="37">
        <v>0</v>
      </c>
      <c r="I274" s="37">
        <v>0</v>
      </c>
      <c r="J274" s="37">
        <v>5800</v>
      </c>
      <c r="K274" s="37">
        <v>5900</v>
      </c>
      <c r="L274" s="38">
        <v>6500</v>
      </c>
      <c r="M274" s="36">
        <v>0</v>
      </c>
      <c r="N274" s="37">
        <v>0</v>
      </c>
      <c r="O274" s="37">
        <v>0</v>
      </c>
      <c r="P274" s="37">
        <v>0</v>
      </c>
      <c r="Q274" s="37">
        <v>0</v>
      </c>
      <c r="R274" s="38">
        <v>0</v>
      </c>
      <c r="S274" s="39" t="s">
        <v>31</v>
      </c>
      <c r="T274" s="40"/>
      <c r="U274" s="41"/>
    </row>
    <row r="275" spans="1:21" ht="27.6" customHeight="1" x14ac:dyDescent="0.4">
      <c r="A275" s="210"/>
      <c r="B275" s="212"/>
      <c r="C275" s="215"/>
      <c r="D275" s="33" t="s">
        <v>39</v>
      </c>
      <c r="E275" s="34" t="s">
        <v>40</v>
      </c>
      <c r="F275" s="35"/>
      <c r="G275" s="36">
        <v>8200</v>
      </c>
      <c r="H275" s="37">
        <v>6600</v>
      </c>
      <c r="I275" s="37">
        <v>7900</v>
      </c>
      <c r="J275" s="37">
        <v>0</v>
      </c>
      <c r="K275" s="37">
        <v>0</v>
      </c>
      <c r="L275" s="38">
        <v>0</v>
      </c>
      <c r="M275" s="36">
        <v>8100</v>
      </c>
      <c r="N275" s="37">
        <v>8400</v>
      </c>
      <c r="O275" s="37">
        <v>7900</v>
      </c>
      <c r="P275" s="37">
        <v>6200</v>
      </c>
      <c r="Q275" s="37">
        <v>8300</v>
      </c>
      <c r="R275" s="38">
        <v>7800</v>
      </c>
      <c r="S275" s="39" t="s">
        <v>31</v>
      </c>
      <c r="T275" s="40"/>
      <c r="U275" s="41"/>
    </row>
    <row r="276" spans="1:21" ht="27.6" customHeight="1" x14ac:dyDescent="0.4">
      <c r="A276" s="193"/>
      <c r="B276" s="213"/>
      <c r="C276" s="216"/>
      <c r="D276" s="42" t="s">
        <v>41</v>
      </c>
      <c r="E276" s="43" t="s">
        <v>42</v>
      </c>
      <c r="F276" s="44"/>
      <c r="G276" s="45">
        <v>7800</v>
      </c>
      <c r="H276" s="46">
        <v>10400</v>
      </c>
      <c r="I276" s="46">
        <v>8100</v>
      </c>
      <c r="J276" s="46">
        <v>8300</v>
      </c>
      <c r="K276" s="46">
        <v>8200</v>
      </c>
      <c r="L276" s="47">
        <v>9300</v>
      </c>
      <c r="M276" s="45">
        <v>7900</v>
      </c>
      <c r="N276" s="46">
        <v>8600</v>
      </c>
      <c r="O276" s="46">
        <v>9100</v>
      </c>
      <c r="P276" s="46">
        <v>9800</v>
      </c>
      <c r="Q276" s="46">
        <v>8700</v>
      </c>
      <c r="R276" s="47">
        <v>8200</v>
      </c>
      <c r="S276" s="48" t="s">
        <v>31</v>
      </c>
      <c r="T276" s="49"/>
      <c r="U276" s="50"/>
    </row>
    <row r="277" spans="1:21" ht="27.6" customHeight="1" thickBot="1" x14ac:dyDescent="0.45">
      <c r="A277" s="51" t="s">
        <v>43</v>
      </c>
      <c r="B277" s="52" t="s">
        <v>93</v>
      </c>
      <c r="C277" s="14"/>
      <c r="D277" s="15"/>
      <c r="E277" s="52"/>
      <c r="F277" s="16" t="s">
        <v>45</v>
      </c>
      <c r="G277" s="53">
        <v>0.85000000000000009</v>
      </c>
      <c r="H277" s="54">
        <v>0.85000000000000009</v>
      </c>
      <c r="I277" s="54">
        <v>0.85000000000000009</v>
      </c>
      <c r="J277" s="54">
        <v>0.85000000000000009</v>
      </c>
      <c r="K277" s="54">
        <v>0.85000000000000009</v>
      </c>
      <c r="L277" s="55">
        <v>0.85000000000000009</v>
      </c>
      <c r="M277" s="53">
        <v>0.85000000000000009</v>
      </c>
      <c r="N277" s="54">
        <v>0.85000000000000009</v>
      </c>
      <c r="O277" s="54">
        <v>0.85000000000000009</v>
      </c>
      <c r="P277" s="54">
        <v>0.85000000000000009</v>
      </c>
      <c r="Q277" s="54">
        <v>0.85000000000000009</v>
      </c>
      <c r="R277" s="55">
        <v>0.85000000000000009</v>
      </c>
      <c r="S277" s="56" t="s">
        <v>31</v>
      </c>
      <c r="T277" s="57"/>
      <c r="U277" s="58"/>
    </row>
    <row r="278" spans="1:21" ht="27.6" customHeight="1" x14ac:dyDescent="0.4">
      <c r="A278" s="51" t="s">
        <v>46</v>
      </c>
      <c r="B278" s="14" t="s">
        <v>47</v>
      </c>
      <c r="C278" s="14" t="s">
        <v>48</v>
      </c>
      <c r="D278" s="59"/>
      <c r="E278" s="15"/>
      <c r="F278" s="60" t="s">
        <v>49</v>
      </c>
      <c r="G278" s="61">
        <f>G272*$T278*G277</f>
        <v>0</v>
      </c>
      <c r="H278" s="62">
        <f t="shared" ref="H278:R278" si="48">H272*$T278*H277</f>
        <v>0</v>
      </c>
      <c r="I278" s="62">
        <f t="shared" si="48"/>
        <v>0</v>
      </c>
      <c r="J278" s="62">
        <f t="shared" si="48"/>
        <v>0</v>
      </c>
      <c r="K278" s="62">
        <f t="shared" si="48"/>
        <v>0</v>
      </c>
      <c r="L278" s="63">
        <f t="shared" si="48"/>
        <v>0</v>
      </c>
      <c r="M278" s="61">
        <f t="shared" si="48"/>
        <v>0</v>
      </c>
      <c r="N278" s="62">
        <f t="shared" si="48"/>
        <v>0</v>
      </c>
      <c r="O278" s="62">
        <f t="shared" si="48"/>
        <v>0</v>
      </c>
      <c r="P278" s="62">
        <f t="shared" si="48"/>
        <v>0</v>
      </c>
      <c r="Q278" s="62">
        <f t="shared" si="48"/>
        <v>0</v>
      </c>
      <c r="R278" s="64">
        <f t="shared" si="48"/>
        <v>0</v>
      </c>
      <c r="S278" s="65" t="s">
        <v>50</v>
      </c>
      <c r="T278" s="66"/>
      <c r="U278" s="67" t="s">
        <v>51</v>
      </c>
    </row>
    <row r="279" spans="1:21" ht="27.6" customHeight="1" x14ac:dyDescent="0.4">
      <c r="A279" s="192" t="s">
        <v>52</v>
      </c>
      <c r="B279" s="211" t="s">
        <v>53</v>
      </c>
      <c r="C279" s="214" t="s">
        <v>48</v>
      </c>
      <c r="D279" s="24" t="s">
        <v>54</v>
      </c>
      <c r="E279" s="25" t="s">
        <v>36</v>
      </c>
      <c r="F279" s="26" t="s">
        <v>55</v>
      </c>
      <c r="G279" s="68">
        <f>G273*$T279</f>
        <v>0</v>
      </c>
      <c r="H279" s="69">
        <f t="shared" ref="H279:R279" si="49">H273*$T279</f>
        <v>0</v>
      </c>
      <c r="I279" s="69">
        <f t="shared" si="49"/>
        <v>0</v>
      </c>
      <c r="J279" s="69">
        <f t="shared" si="49"/>
        <v>0</v>
      </c>
      <c r="K279" s="69">
        <f t="shared" si="49"/>
        <v>0</v>
      </c>
      <c r="L279" s="70">
        <f t="shared" si="49"/>
        <v>0</v>
      </c>
      <c r="M279" s="71">
        <f t="shared" si="49"/>
        <v>0</v>
      </c>
      <c r="N279" s="69">
        <f t="shared" si="49"/>
        <v>0</v>
      </c>
      <c r="O279" s="69">
        <f t="shared" si="49"/>
        <v>0</v>
      </c>
      <c r="P279" s="69">
        <f t="shared" si="49"/>
        <v>0</v>
      </c>
      <c r="Q279" s="69">
        <f t="shared" si="49"/>
        <v>0</v>
      </c>
      <c r="R279" s="72">
        <f t="shared" si="49"/>
        <v>0</v>
      </c>
      <c r="S279" s="73" t="s">
        <v>56</v>
      </c>
      <c r="T279" s="74"/>
      <c r="U279" s="75" t="s">
        <v>57</v>
      </c>
    </row>
    <row r="280" spans="1:21" ht="27.6" customHeight="1" x14ac:dyDescent="0.4">
      <c r="A280" s="210"/>
      <c r="B280" s="212"/>
      <c r="C280" s="215"/>
      <c r="D280" s="33" t="s">
        <v>58</v>
      </c>
      <c r="E280" s="34" t="s">
        <v>38</v>
      </c>
      <c r="F280" s="35" t="s">
        <v>59</v>
      </c>
      <c r="G280" s="76">
        <f t="shared" ref="G280:R282" si="50">G274*$T280</f>
        <v>0</v>
      </c>
      <c r="H280" s="77">
        <f t="shared" si="50"/>
        <v>0</v>
      </c>
      <c r="I280" s="77">
        <f t="shared" si="50"/>
        <v>0</v>
      </c>
      <c r="J280" s="77">
        <f t="shared" si="50"/>
        <v>0</v>
      </c>
      <c r="K280" s="77">
        <f t="shared" si="50"/>
        <v>0</v>
      </c>
      <c r="L280" s="78">
        <f t="shared" si="50"/>
        <v>0</v>
      </c>
      <c r="M280" s="79">
        <f t="shared" si="50"/>
        <v>0</v>
      </c>
      <c r="N280" s="77">
        <f t="shared" si="50"/>
        <v>0</v>
      </c>
      <c r="O280" s="77">
        <f t="shared" si="50"/>
        <v>0</v>
      </c>
      <c r="P280" s="77">
        <f t="shared" si="50"/>
        <v>0</v>
      </c>
      <c r="Q280" s="77">
        <f t="shared" si="50"/>
        <v>0</v>
      </c>
      <c r="R280" s="80">
        <f t="shared" si="50"/>
        <v>0</v>
      </c>
      <c r="S280" s="81" t="s">
        <v>60</v>
      </c>
      <c r="T280" s="82"/>
      <c r="U280" s="83" t="s">
        <v>57</v>
      </c>
    </row>
    <row r="281" spans="1:21" ht="27.6" customHeight="1" x14ac:dyDescent="0.4">
      <c r="A281" s="210"/>
      <c r="B281" s="212"/>
      <c r="C281" s="215"/>
      <c r="D281" s="33" t="s">
        <v>61</v>
      </c>
      <c r="E281" s="34" t="s">
        <v>40</v>
      </c>
      <c r="F281" s="35" t="s">
        <v>62</v>
      </c>
      <c r="G281" s="76">
        <f t="shared" si="50"/>
        <v>0</v>
      </c>
      <c r="H281" s="77">
        <f t="shared" si="50"/>
        <v>0</v>
      </c>
      <c r="I281" s="77">
        <f t="shared" si="50"/>
        <v>0</v>
      </c>
      <c r="J281" s="77">
        <f t="shared" si="50"/>
        <v>0</v>
      </c>
      <c r="K281" s="77">
        <f t="shared" si="50"/>
        <v>0</v>
      </c>
      <c r="L281" s="78">
        <f t="shared" si="50"/>
        <v>0</v>
      </c>
      <c r="M281" s="79">
        <f t="shared" si="50"/>
        <v>0</v>
      </c>
      <c r="N281" s="77">
        <f t="shared" si="50"/>
        <v>0</v>
      </c>
      <c r="O281" s="77">
        <f t="shared" si="50"/>
        <v>0</v>
      </c>
      <c r="P281" s="77">
        <f t="shared" si="50"/>
        <v>0</v>
      </c>
      <c r="Q281" s="77">
        <f t="shared" si="50"/>
        <v>0</v>
      </c>
      <c r="R281" s="80">
        <f t="shared" si="50"/>
        <v>0</v>
      </c>
      <c r="S281" s="81" t="s">
        <v>63</v>
      </c>
      <c r="T281" s="82"/>
      <c r="U281" s="83" t="s">
        <v>57</v>
      </c>
    </row>
    <row r="282" spans="1:21" ht="27.6" customHeight="1" thickBot="1" x14ac:dyDescent="0.45">
      <c r="A282" s="193"/>
      <c r="B282" s="213"/>
      <c r="C282" s="216"/>
      <c r="D282" s="42" t="s">
        <v>64</v>
      </c>
      <c r="E282" s="43" t="s">
        <v>42</v>
      </c>
      <c r="F282" s="84" t="s">
        <v>65</v>
      </c>
      <c r="G282" s="184">
        <f t="shared" si="50"/>
        <v>0</v>
      </c>
      <c r="H282" s="185">
        <f t="shared" si="50"/>
        <v>0</v>
      </c>
      <c r="I282" s="185">
        <f t="shared" si="50"/>
        <v>0</v>
      </c>
      <c r="J282" s="185">
        <f t="shared" si="50"/>
        <v>0</v>
      </c>
      <c r="K282" s="185">
        <f t="shared" si="50"/>
        <v>0</v>
      </c>
      <c r="L282" s="186">
        <f t="shared" si="50"/>
        <v>0</v>
      </c>
      <c r="M282" s="187">
        <f t="shared" si="50"/>
        <v>0</v>
      </c>
      <c r="N282" s="185">
        <f t="shared" si="50"/>
        <v>0</v>
      </c>
      <c r="O282" s="185">
        <f t="shared" si="50"/>
        <v>0</v>
      </c>
      <c r="P282" s="185">
        <f t="shared" si="50"/>
        <v>0</v>
      </c>
      <c r="Q282" s="185">
        <f t="shared" si="50"/>
        <v>0</v>
      </c>
      <c r="R282" s="188">
        <f t="shared" si="50"/>
        <v>0</v>
      </c>
      <c r="S282" s="90" t="s">
        <v>66</v>
      </c>
      <c r="T282" s="91"/>
      <c r="U282" s="92" t="s">
        <v>57</v>
      </c>
    </row>
    <row r="283" spans="1:21" ht="27.6" customHeight="1" x14ac:dyDescent="0.4">
      <c r="A283" s="192" t="s">
        <v>67</v>
      </c>
      <c r="B283" s="211" t="s">
        <v>68</v>
      </c>
      <c r="C283" s="214" t="s">
        <v>48</v>
      </c>
      <c r="D283" s="93" t="s">
        <v>69</v>
      </c>
      <c r="E283" s="94" t="s">
        <v>70</v>
      </c>
      <c r="F283" s="95" t="s">
        <v>71</v>
      </c>
      <c r="G283" s="96">
        <f>ROUNDDOWN(G272*T283,2)</f>
        <v>0</v>
      </c>
      <c r="H283" s="97">
        <f>ROUNDDOWN(H272*T283,2)</f>
        <v>0</v>
      </c>
      <c r="I283" s="97">
        <f>ROUNDDOWN(I272*T283,2)</f>
        <v>0</v>
      </c>
      <c r="J283" s="97">
        <f>ROUNDDOWN(J272*T283,2)</f>
        <v>0</v>
      </c>
      <c r="K283" s="97">
        <f>ROUNDDOWN(K272*T283,2)</f>
        <v>0</v>
      </c>
      <c r="L283" s="98">
        <f>ROUNDDOWN(L272*T283,2)</f>
        <v>0</v>
      </c>
      <c r="M283" s="99">
        <f>ROUNDDOWN(M272*T283,2)</f>
        <v>0</v>
      </c>
      <c r="N283" s="97">
        <f>ROUNDDOWN(N272*T283,2)</f>
        <v>0</v>
      </c>
      <c r="O283" s="97">
        <f>ROUNDDOWN(O272*T283,2)</f>
        <v>0</v>
      </c>
      <c r="P283" s="97">
        <f>ROUNDDOWN(P272*T283,2)</f>
        <v>0</v>
      </c>
      <c r="Q283" s="97">
        <f>ROUNDDOWN(Q272*T283,2)</f>
        <v>0</v>
      </c>
      <c r="R283" s="100">
        <f>ROUNDDOWN(R272*T283,2)</f>
        <v>0</v>
      </c>
      <c r="S283" s="101" t="s">
        <v>72</v>
      </c>
      <c r="T283" s="102">
        <v>0</v>
      </c>
      <c r="U283" s="103" t="s">
        <v>73</v>
      </c>
    </row>
    <row r="284" spans="1:21" ht="27.6" customHeight="1" thickBot="1" x14ac:dyDescent="0.45">
      <c r="A284" s="193"/>
      <c r="B284" s="213"/>
      <c r="C284" s="216"/>
      <c r="D284" s="104" t="s">
        <v>74</v>
      </c>
      <c r="E284" s="105" t="s">
        <v>75</v>
      </c>
      <c r="F284" s="106" t="s">
        <v>76</v>
      </c>
      <c r="G284" s="107">
        <f>ROUNDDOWN(SUM(G279:G282)*T284%,2)</f>
        <v>0</v>
      </c>
      <c r="H284" s="108">
        <f>ROUNDDOWN(SUM(H279:H282)*T284%,2)</f>
        <v>0</v>
      </c>
      <c r="I284" s="108">
        <f>ROUNDDOWN(SUM(I279:I282)*T284%,2)</f>
        <v>0</v>
      </c>
      <c r="J284" s="108">
        <f>ROUNDDOWN(SUM(J279:J282)*T284%,2)</f>
        <v>0</v>
      </c>
      <c r="K284" s="108">
        <f>ROUNDDOWN(SUM(K279:K282)*T284%,2)</f>
        <v>0</v>
      </c>
      <c r="L284" s="109">
        <f>ROUNDDOWN(SUM(L279:L282)*T284%,2)</f>
        <v>0</v>
      </c>
      <c r="M284" s="110">
        <f>ROUNDDOWN(SUM(M279:M282)*T284%,2)</f>
        <v>0</v>
      </c>
      <c r="N284" s="108">
        <f>ROUNDDOWN(SUM(N279:N282)*T284%,2)</f>
        <v>0</v>
      </c>
      <c r="O284" s="108">
        <f>ROUNDDOWN(SUM(O279:O282)*T284%,2)</f>
        <v>0</v>
      </c>
      <c r="P284" s="108">
        <f>ROUNDDOWN(SUM(P279:P282)*T284%,2)</f>
        <v>0</v>
      </c>
      <c r="Q284" s="108">
        <f>ROUNDDOWN(SUM(Q279:Q282)*T284%,2)</f>
        <v>0</v>
      </c>
      <c r="R284" s="111">
        <f>ROUNDDOWN(SUM(R279:R282)*T284%,2)</f>
        <v>0</v>
      </c>
      <c r="S284" s="112" t="s">
        <v>77</v>
      </c>
      <c r="T284" s="113">
        <v>0</v>
      </c>
      <c r="U284" s="114" t="s">
        <v>78</v>
      </c>
    </row>
    <row r="285" spans="1:21" ht="27.6" customHeight="1" x14ac:dyDescent="0.4">
      <c r="A285" s="192" t="s">
        <v>79</v>
      </c>
      <c r="B285" s="194" t="s">
        <v>80</v>
      </c>
      <c r="C285" s="196" t="s">
        <v>48</v>
      </c>
      <c r="D285" s="93"/>
      <c r="E285" s="115" t="s">
        <v>81</v>
      </c>
      <c r="F285" s="116" t="s">
        <v>82</v>
      </c>
      <c r="G285" s="181">
        <f>ROUNDDOWN(G278+SUM(G279:G282)-SUM(G283:G284),0)</f>
        <v>0</v>
      </c>
      <c r="H285" s="182">
        <f t="shared" ref="H285:R285" si="51">ROUNDDOWN(H278+SUM(H279:H282)-SUM(H283:H284),0)</f>
        <v>0</v>
      </c>
      <c r="I285" s="182">
        <f t="shared" si="51"/>
        <v>0</v>
      </c>
      <c r="J285" s="182">
        <f t="shared" si="51"/>
        <v>0</v>
      </c>
      <c r="K285" s="182">
        <f t="shared" si="51"/>
        <v>0</v>
      </c>
      <c r="L285" s="183">
        <f t="shared" si="51"/>
        <v>0</v>
      </c>
      <c r="M285" s="181">
        <f t="shared" si="51"/>
        <v>0</v>
      </c>
      <c r="N285" s="182">
        <f t="shared" si="51"/>
        <v>0</v>
      </c>
      <c r="O285" s="182">
        <f t="shared" si="51"/>
        <v>0</v>
      </c>
      <c r="P285" s="182">
        <f t="shared" si="51"/>
        <v>0</v>
      </c>
      <c r="Q285" s="182">
        <f t="shared" si="51"/>
        <v>0</v>
      </c>
      <c r="R285" s="183">
        <f t="shared" si="51"/>
        <v>0</v>
      </c>
      <c r="S285" s="120" t="s">
        <v>83</v>
      </c>
      <c r="T285" s="121"/>
      <c r="U285" s="122"/>
    </row>
    <row r="286" spans="1:21" ht="27.6" customHeight="1" x14ac:dyDescent="0.4">
      <c r="A286" s="193"/>
      <c r="B286" s="195"/>
      <c r="C286" s="197"/>
      <c r="D286" s="104"/>
      <c r="E286" s="123" t="s">
        <v>84</v>
      </c>
      <c r="F286" s="124"/>
      <c r="G286" s="125"/>
      <c r="H286" s="126"/>
      <c r="I286" s="126"/>
      <c r="J286" s="126"/>
      <c r="K286" s="126" t="s">
        <v>85</v>
      </c>
      <c r="L286" s="127">
        <f>SUM(G285:L285)</f>
        <v>0</v>
      </c>
      <c r="M286" s="125"/>
      <c r="N286" s="126"/>
      <c r="O286" s="126"/>
      <c r="P286" s="126"/>
      <c r="Q286" s="126" t="s">
        <v>86</v>
      </c>
      <c r="R286" s="127">
        <f>SUM(M285:R285)</f>
        <v>0</v>
      </c>
      <c r="S286" s="128"/>
      <c r="T286" s="129"/>
      <c r="U286" s="130"/>
    </row>
    <row r="287" spans="1:21" ht="27.6" customHeight="1" x14ac:dyDescent="0.4">
      <c r="A287" s="131" t="s">
        <v>87</v>
      </c>
      <c r="B287" s="132" t="s">
        <v>88</v>
      </c>
      <c r="C287" s="132" t="s">
        <v>48</v>
      </c>
      <c r="D287" s="132"/>
      <c r="E287" s="132"/>
      <c r="F287" s="133" t="s">
        <v>89</v>
      </c>
      <c r="G287" s="134"/>
      <c r="H287" s="135"/>
      <c r="I287" s="135"/>
      <c r="J287" s="135"/>
      <c r="K287" s="135"/>
      <c r="L287" s="135"/>
      <c r="M287" s="135"/>
      <c r="N287" s="135"/>
      <c r="O287" s="135"/>
      <c r="P287" s="135"/>
      <c r="Q287" s="135"/>
      <c r="R287" s="136">
        <f>SUM(L286,R286)*2+L286</f>
        <v>0</v>
      </c>
      <c r="S287" s="137"/>
      <c r="T287" s="138"/>
      <c r="U287" s="139"/>
    </row>
    <row r="288" spans="1:21" ht="27.6" customHeight="1" x14ac:dyDescent="0.4">
      <c r="A288" s="140"/>
      <c r="B288" s="141"/>
      <c r="C288" s="141"/>
      <c r="D288" s="141"/>
      <c r="E288" s="141"/>
      <c r="F288" s="142"/>
      <c r="G288" s="143"/>
      <c r="H288" s="143"/>
      <c r="I288" s="143"/>
      <c r="J288" s="143"/>
      <c r="K288" s="143"/>
      <c r="L288" s="143"/>
      <c r="M288" s="143"/>
      <c r="N288" s="143"/>
      <c r="O288" s="143"/>
      <c r="P288" s="143"/>
      <c r="Q288" s="143"/>
      <c r="R288" s="144"/>
      <c r="S288" s="145"/>
      <c r="T288" s="146"/>
      <c r="U288" s="147"/>
    </row>
    <row r="289" spans="1:21" ht="27.6" customHeight="1" x14ac:dyDescent="0.15">
      <c r="A289" s="6">
        <v>14</v>
      </c>
      <c r="B289" s="7" t="s">
        <v>126</v>
      </c>
      <c r="C289" s="7"/>
    </row>
    <row r="290" spans="1:21" ht="27.6" customHeight="1" x14ac:dyDescent="0.4">
      <c r="A290" s="2"/>
      <c r="B290" s="2" t="s">
        <v>127</v>
      </c>
      <c r="N290" s="3" t="s">
        <v>105</v>
      </c>
      <c r="O290" s="9">
        <v>73</v>
      </c>
      <c r="P290" s="2" t="s">
        <v>106</v>
      </c>
      <c r="Q290" s="3" t="s">
        <v>107</v>
      </c>
      <c r="R290" s="2">
        <v>150</v>
      </c>
      <c r="S290" s="2" t="s">
        <v>92</v>
      </c>
    </row>
    <row r="291" spans="1:21" ht="27.6" customHeight="1" x14ac:dyDescent="0.4">
      <c r="A291" s="192" t="s">
        <v>12</v>
      </c>
      <c r="B291" s="218"/>
      <c r="C291" s="218"/>
      <c r="D291" s="218"/>
      <c r="E291" s="219"/>
      <c r="F291" s="222" t="s">
        <v>13</v>
      </c>
      <c r="G291" s="224" t="s">
        <v>14</v>
      </c>
      <c r="H291" s="225"/>
      <c r="I291" s="225"/>
      <c r="J291" s="225"/>
      <c r="K291" s="225"/>
      <c r="L291" s="225"/>
      <c r="M291" s="225"/>
      <c r="N291" s="225"/>
      <c r="O291" s="225"/>
      <c r="P291" s="225"/>
      <c r="Q291" s="225"/>
      <c r="R291" s="226"/>
      <c r="S291" s="227" t="s">
        <v>15</v>
      </c>
      <c r="T291" s="228"/>
      <c r="U291" s="229"/>
    </row>
    <row r="292" spans="1:21" ht="27.6" customHeight="1" x14ac:dyDescent="0.4">
      <c r="A292" s="193"/>
      <c r="B292" s="220"/>
      <c r="C292" s="220"/>
      <c r="D292" s="220"/>
      <c r="E292" s="221"/>
      <c r="F292" s="223"/>
      <c r="G292" s="10" t="s">
        <v>16</v>
      </c>
      <c r="H292" s="11" t="s">
        <v>17</v>
      </c>
      <c r="I292" s="11" t="s">
        <v>18</v>
      </c>
      <c r="J292" s="11" t="s">
        <v>19</v>
      </c>
      <c r="K292" s="11" t="s">
        <v>20</v>
      </c>
      <c r="L292" s="12" t="s">
        <v>21</v>
      </c>
      <c r="M292" s="10" t="s">
        <v>22</v>
      </c>
      <c r="N292" s="11" t="s">
        <v>23</v>
      </c>
      <c r="O292" s="11" t="s">
        <v>24</v>
      </c>
      <c r="P292" s="11" t="s">
        <v>25</v>
      </c>
      <c r="Q292" s="11" t="s">
        <v>26</v>
      </c>
      <c r="R292" s="12" t="s">
        <v>27</v>
      </c>
      <c r="S292" s="230"/>
      <c r="T292" s="231"/>
      <c r="U292" s="232"/>
    </row>
    <row r="293" spans="1:21" ht="27.6" customHeight="1" x14ac:dyDescent="0.4">
      <c r="A293" s="13" t="s">
        <v>28</v>
      </c>
      <c r="B293" s="14" t="s">
        <v>29</v>
      </c>
      <c r="C293" s="14" t="s">
        <v>30</v>
      </c>
      <c r="D293" s="15"/>
      <c r="E293" s="15"/>
      <c r="F293" s="16"/>
      <c r="G293" s="17">
        <v>73</v>
      </c>
      <c r="H293" s="18">
        <v>73</v>
      </c>
      <c r="I293" s="18">
        <v>73</v>
      </c>
      <c r="J293" s="18">
        <v>73</v>
      </c>
      <c r="K293" s="18">
        <v>73</v>
      </c>
      <c r="L293" s="19">
        <v>73</v>
      </c>
      <c r="M293" s="20">
        <v>73</v>
      </c>
      <c r="N293" s="18">
        <v>73</v>
      </c>
      <c r="O293" s="18">
        <v>73</v>
      </c>
      <c r="P293" s="18">
        <v>73</v>
      </c>
      <c r="Q293" s="18">
        <v>73</v>
      </c>
      <c r="R293" s="19">
        <v>73</v>
      </c>
      <c r="S293" s="21" t="s">
        <v>31</v>
      </c>
      <c r="T293" s="22"/>
      <c r="U293" s="23"/>
    </row>
    <row r="294" spans="1:21" ht="27.6" customHeight="1" x14ac:dyDescent="0.4">
      <c r="A294" s="192" t="s">
        <v>32</v>
      </c>
      <c r="B294" s="211" t="s">
        <v>33</v>
      </c>
      <c r="C294" s="214" t="s">
        <v>34</v>
      </c>
      <c r="D294" s="148" t="s">
        <v>35</v>
      </c>
      <c r="E294" s="149" t="s">
        <v>36</v>
      </c>
      <c r="F294" s="150"/>
      <c r="G294" s="151"/>
      <c r="H294" s="152"/>
      <c r="I294" s="152"/>
      <c r="J294" s="152"/>
      <c r="K294" s="152"/>
      <c r="L294" s="153"/>
      <c r="M294" s="151"/>
      <c r="N294" s="152"/>
      <c r="O294" s="152"/>
      <c r="P294" s="152"/>
      <c r="Q294" s="152"/>
      <c r="R294" s="153"/>
      <c r="S294" s="154"/>
      <c r="T294" s="155"/>
      <c r="U294" s="156"/>
    </row>
    <row r="295" spans="1:21" ht="27.6" customHeight="1" x14ac:dyDescent="0.4">
      <c r="A295" s="210"/>
      <c r="B295" s="212"/>
      <c r="C295" s="215"/>
      <c r="D295" s="33" t="s">
        <v>37</v>
      </c>
      <c r="E295" s="34" t="s">
        <v>38</v>
      </c>
      <c r="F295" s="35"/>
      <c r="G295" s="36">
        <v>0</v>
      </c>
      <c r="H295" s="37">
        <v>0</v>
      </c>
      <c r="I295" s="37">
        <v>0</v>
      </c>
      <c r="J295" s="37">
        <v>13000</v>
      </c>
      <c r="K295" s="37">
        <v>16000</v>
      </c>
      <c r="L295" s="38">
        <v>12000</v>
      </c>
      <c r="M295" s="36">
        <v>0</v>
      </c>
      <c r="N295" s="37">
        <v>0</v>
      </c>
      <c r="O295" s="37">
        <v>0</v>
      </c>
      <c r="P295" s="37">
        <v>0</v>
      </c>
      <c r="Q295" s="37">
        <v>0</v>
      </c>
      <c r="R295" s="38">
        <v>0</v>
      </c>
      <c r="S295" s="39" t="s">
        <v>31</v>
      </c>
      <c r="T295" s="40"/>
      <c r="U295" s="41"/>
    </row>
    <row r="296" spans="1:21" ht="27.6" customHeight="1" x14ac:dyDescent="0.4">
      <c r="A296" s="210"/>
      <c r="B296" s="212"/>
      <c r="C296" s="215"/>
      <c r="D296" s="33" t="s">
        <v>39</v>
      </c>
      <c r="E296" s="34" t="s">
        <v>40</v>
      </c>
      <c r="F296" s="35"/>
      <c r="G296" s="36">
        <v>12000</v>
      </c>
      <c r="H296" s="37">
        <v>11000</v>
      </c>
      <c r="I296" s="37">
        <v>12000</v>
      </c>
      <c r="J296" s="37">
        <v>0</v>
      </c>
      <c r="K296" s="37">
        <v>0</v>
      </c>
      <c r="L296" s="38">
        <v>0</v>
      </c>
      <c r="M296" s="36">
        <v>11000</v>
      </c>
      <c r="N296" s="37">
        <v>12000</v>
      </c>
      <c r="O296" s="37">
        <v>11000</v>
      </c>
      <c r="P296" s="37">
        <v>12000</v>
      </c>
      <c r="Q296" s="37">
        <v>12000</v>
      </c>
      <c r="R296" s="38">
        <v>11000</v>
      </c>
      <c r="S296" s="39" t="s">
        <v>31</v>
      </c>
      <c r="T296" s="40"/>
      <c r="U296" s="41"/>
    </row>
    <row r="297" spans="1:21" ht="27.6" customHeight="1" x14ac:dyDescent="0.4">
      <c r="A297" s="193"/>
      <c r="B297" s="213"/>
      <c r="C297" s="216"/>
      <c r="D297" s="157" t="s">
        <v>41</v>
      </c>
      <c r="E297" s="158" t="s">
        <v>42</v>
      </c>
      <c r="F297" s="159"/>
      <c r="G297" s="160"/>
      <c r="H297" s="161"/>
      <c r="I297" s="161"/>
      <c r="J297" s="161"/>
      <c r="K297" s="161"/>
      <c r="L297" s="162"/>
      <c r="M297" s="160"/>
      <c r="N297" s="161"/>
      <c r="O297" s="161"/>
      <c r="P297" s="161"/>
      <c r="Q297" s="161"/>
      <c r="R297" s="162"/>
      <c r="S297" s="163"/>
      <c r="T297" s="164"/>
      <c r="U297" s="165"/>
    </row>
    <row r="298" spans="1:21" ht="27.6" customHeight="1" thickBot="1" x14ac:dyDescent="0.45">
      <c r="A298" s="51" t="s">
        <v>43</v>
      </c>
      <c r="B298" s="52" t="s">
        <v>93</v>
      </c>
      <c r="C298" s="14"/>
      <c r="D298" s="15"/>
      <c r="E298" s="52"/>
      <c r="F298" s="16" t="s">
        <v>45</v>
      </c>
      <c r="G298" s="53">
        <v>0.90000000000000013</v>
      </c>
      <c r="H298" s="54">
        <v>0.90000000000000013</v>
      </c>
      <c r="I298" s="54">
        <v>0.90000000000000013</v>
      </c>
      <c r="J298" s="54">
        <v>0.90000000000000013</v>
      </c>
      <c r="K298" s="54">
        <v>0.90000000000000013</v>
      </c>
      <c r="L298" s="55">
        <v>0.90000000000000013</v>
      </c>
      <c r="M298" s="53">
        <v>0.90000000000000013</v>
      </c>
      <c r="N298" s="54">
        <v>0.90000000000000013</v>
      </c>
      <c r="O298" s="54">
        <v>0.90000000000000013</v>
      </c>
      <c r="P298" s="54">
        <v>0.90000000000000013</v>
      </c>
      <c r="Q298" s="54">
        <v>0.90000000000000013</v>
      </c>
      <c r="R298" s="55">
        <v>0.90000000000000013</v>
      </c>
      <c r="S298" s="56" t="s">
        <v>31</v>
      </c>
      <c r="T298" s="57"/>
      <c r="U298" s="58"/>
    </row>
    <row r="299" spans="1:21" ht="27.6" customHeight="1" x14ac:dyDescent="0.4">
      <c r="A299" s="51" t="s">
        <v>46</v>
      </c>
      <c r="B299" s="14" t="s">
        <v>47</v>
      </c>
      <c r="C299" s="14" t="s">
        <v>48</v>
      </c>
      <c r="D299" s="59"/>
      <c r="E299" s="15"/>
      <c r="F299" s="60" t="s">
        <v>49</v>
      </c>
      <c r="G299" s="61">
        <f>G293*$T299*G298</f>
        <v>0</v>
      </c>
      <c r="H299" s="62">
        <f t="shared" ref="H299:R299" si="52">H293*$T299*H298</f>
        <v>0</v>
      </c>
      <c r="I299" s="62">
        <f t="shared" si="52"/>
        <v>0</v>
      </c>
      <c r="J299" s="62">
        <f t="shared" si="52"/>
        <v>0</v>
      </c>
      <c r="K299" s="62">
        <f t="shared" si="52"/>
        <v>0</v>
      </c>
      <c r="L299" s="63">
        <f t="shared" si="52"/>
        <v>0</v>
      </c>
      <c r="M299" s="61">
        <f t="shared" si="52"/>
        <v>0</v>
      </c>
      <c r="N299" s="62">
        <f t="shared" si="52"/>
        <v>0</v>
      </c>
      <c r="O299" s="62">
        <f t="shared" si="52"/>
        <v>0</v>
      </c>
      <c r="P299" s="62">
        <f t="shared" si="52"/>
        <v>0</v>
      </c>
      <c r="Q299" s="62">
        <f t="shared" si="52"/>
        <v>0</v>
      </c>
      <c r="R299" s="64">
        <f t="shared" si="52"/>
        <v>0</v>
      </c>
      <c r="S299" s="65" t="s">
        <v>50</v>
      </c>
      <c r="T299" s="66"/>
      <c r="U299" s="67" t="s">
        <v>51</v>
      </c>
    </row>
    <row r="300" spans="1:21" ht="27.6" customHeight="1" x14ac:dyDescent="0.4">
      <c r="A300" s="192" t="s">
        <v>52</v>
      </c>
      <c r="B300" s="211" t="s">
        <v>53</v>
      </c>
      <c r="C300" s="214" t="s">
        <v>48</v>
      </c>
      <c r="D300" s="148" t="s">
        <v>54</v>
      </c>
      <c r="E300" s="149" t="s">
        <v>36</v>
      </c>
      <c r="F300" s="150" t="s">
        <v>55</v>
      </c>
      <c r="G300" s="166"/>
      <c r="H300" s="167"/>
      <c r="I300" s="167"/>
      <c r="J300" s="167"/>
      <c r="K300" s="167"/>
      <c r="L300" s="168"/>
      <c r="M300" s="166"/>
      <c r="N300" s="167"/>
      <c r="O300" s="167"/>
      <c r="P300" s="167"/>
      <c r="Q300" s="167"/>
      <c r="R300" s="169"/>
      <c r="S300" s="170" t="s">
        <v>56</v>
      </c>
      <c r="T300" s="171" t="s">
        <v>94</v>
      </c>
      <c r="U300" s="172" t="s">
        <v>57</v>
      </c>
    </row>
    <row r="301" spans="1:21" ht="27.6" customHeight="1" x14ac:dyDescent="0.4">
      <c r="A301" s="210"/>
      <c r="B301" s="212"/>
      <c r="C301" s="215"/>
      <c r="D301" s="33" t="s">
        <v>58</v>
      </c>
      <c r="E301" s="34" t="s">
        <v>38</v>
      </c>
      <c r="F301" s="35" t="s">
        <v>59</v>
      </c>
      <c r="G301" s="76">
        <f t="shared" ref="G301:R302" si="53">G295*$T301</f>
        <v>0</v>
      </c>
      <c r="H301" s="77">
        <f t="shared" si="53"/>
        <v>0</v>
      </c>
      <c r="I301" s="77">
        <f t="shared" si="53"/>
        <v>0</v>
      </c>
      <c r="J301" s="77">
        <f t="shared" si="53"/>
        <v>0</v>
      </c>
      <c r="K301" s="77">
        <f t="shared" si="53"/>
        <v>0</v>
      </c>
      <c r="L301" s="78">
        <f t="shared" si="53"/>
        <v>0</v>
      </c>
      <c r="M301" s="79">
        <f t="shared" si="53"/>
        <v>0</v>
      </c>
      <c r="N301" s="77">
        <f t="shared" si="53"/>
        <v>0</v>
      </c>
      <c r="O301" s="77">
        <f t="shared" si="53"/>
        <v>0</v>
      </c>
      <c r="P301" s="77">
        <f t="shared" si="53"/>
        <v>0</v>
      </c>
      <c r="Q301" s="77">
        <f t="shared" si="53"/>
        <v>0</v>
      </c>
      <c r="R301" s="80">
        <f t="shared" si="53"/>
        <v>0</v>
      </c>
      <c r="S301" s="81" t="s">
        <v>60</v>
      </c>
      <c r="T301" s="82"/>
      <c r="U301" s="83" t="s">
        <v>57</v>
      </c>
    </row>
    <row r="302" spans="1:21" ht="27.6" customHeight="1" x14ac:dyDescent="0.4">
      <c r="A302" s="210"/>
      <c r="B302" s="212"/>
      <c r="C302" s="215"/>
      <c r="D302" s="33" t="s">
        <v>61</v>
      </c>
      <c r="E302" s="34" t="s">
        <v>40</v>
      </c>
      <c r="F302" s="35" t="s">
        <v>62</v>
      </c>
      <c r="G302" s="76">
        <f t="shared" si="53"/>
        <v>0</v>
      </c>
      <c r="H302" s="77">
        <f t="shared" si="53"/>
        <v>0</v>
      </c>
      <c r="I302" s="77">
        <f t="shared" si="53"/>
        <v>0</v>
      </c>
      <c r="J302" s="77">
        <f t="shared" si="53"/>
        <v>0</v>
      </c>
      <c r="K302" s="77">
        <f t="shared" si="53"/>
        <v>0</v>
      </c>
      <c r="L302" s="78">
        <f t="shared" si="53"/>
        <v>0</v>
      </c>
      <c r="M302" s="79">
        <f t="shared" si="53"/>
        <v>0</v>
      </c>
      <c r="N302" s="77">
        <f t="shared" si="53"/>
        <v>0</v>
      </c>
      <c r="O302" s="77">
        <f t="shared" si="53"/>
        <v>0</v>
      </c>
      <c r="P302" s="77">
        <f t="shared" si="53"/>
        <v>0</v>
      </c>
      <c r="Q302" s="77">
        <f t="shared" si="53"/>
        <v>0</v>
      </c>
      <c r="R302" s="80">
        <f t="shared" si="53"/>
        <v>0</v>
      </c>
      <c r="S302" s="81" t="s">
        <v>63</v>
      </c>
      <c r="T302" s="82"/>
      <c r="U302" s="83" t="s">
        <v>57</v>
      </c>
    </row>
    <row r="303" spans="1:21" ht="27.6" customHeight="1" thickBot="1" x14ac:dyDescent="0.45">
      <c r="A303" s="193"/>
      <c r="B303" s="213"/>
      <c r="C303" s="216"/>
      <c r="D303" s="157" t="s">
        <v>64</v>
      </c>
      <c r="E303" s="158" t="s">
        <v>42</v>
      </c>
      <c r="F303" s="173" t="s">
        <v>65</v>
      </c>
      <c r="G303" s="174"/>
      <c r="H303" s="175"/>
      <c r="I303" s="175"/>
      <c r="J303" s="175"/>
      <c r="K303" s="175"/>
      <c r="L303" s="176"/>
      <c r="M303" s="174"/>
      <c r="N303" s="175"/>
      <c r="O303" s="175"/>
      <c r="P303" s="175"/>
      <c r="Q303" s="175"/>
      <c r="R303" s="177"/>
      <c r="S303" s="178" t="s">
        <v>66</v>
      </c>
      <c r="T303" s="179" t="s">
        <v>94</v>
      </c>
      <c r="U303" s="180" t="s">
        <v>57</v>
      </c>
    </row>
    <row r="304" spans="1:21" ht="27.6" customHeight="1" x14ac:dyDescent="0.4">
      <c r="A304" s="192" t="s">
        <v>67</v>
      </c>
      <c r="B304" s="211" t="s">
        <v>68</v>
      </c>
      <c r="C304" s="214" t="s">
        <v>48</v>
      </c>
      <c r="D304" s="93" t="s">
        <v>69</v>
      </c>
      <c r="E304" s="94" t="s">
        <v>70</v>
      </c>
      <c r="F304" s="95" t="s">
        <v>71</v>
      </c>
      <c r="G304" s="96">
        <f>ROUNDDOWN(G293*T304,2)</f>
        <v>0</v>
      </c>
      <c r="H304" s="97">
        <f>ROUNDDOWN(H293*T304,2)</f>
        <v>0</v>
      </c>
      <c r="I304" s="97">
        <f>ROUNDDOWN(I293*T304,2)</f>
        <v>0</v>
      </c>
      <c r="J304" s="97">
        <f>ROUNDDOWN(J293*T304,2)</f>
        <v>0</v>
      </c>
      <c r="K304" s="97">
        <f>ROUNDDOWN(K293*T304,2)</f>
        <v>0</v>
      </c>
      <c r="L304" s="98">
        <f>ROUNDDOWN(L293*T304,2)</f>
        <v>0</v>
      </c>
      <c r="M304" s="99">
        <f>ROUNDDOWN(M293*T304,2)</f>
        <v>0</v>
      </c>
      <c r="N304" s="97">
        <f>ROUNDDOWN(N293*T304,2)</f>
        <v>0</v>
      </c>
      <c r="O304" s="97">
        <f>ROUNDDOWN(O293*T304,2)</f>
        <v>0</v>
      </c>
      <c r="P304" s="97">
        <f>ROUNDDOWN(P293*T304,2)</f>
        <v>0</v>
      </c>
      <c r="Q304" s="97">
        <f>ROUNDDOWN(Q293*T304,2)</f>
        <v>0</v>
      </c>
      <c r="R304" s="100">
        <f>ROUNDDOWN(R293*T304,2)</f>
        <v>0</v>
      </c>
      <c r="S304" s="101" t="s">
        <v>72</v>
      </c>
      <c r="T304" s="102">
        <v>0</v>
      </c>
      <c r="U304" s="103" t="s">
        <v>73</v>
      </c>
    </row>
    <row r="305" spans="1:21" ht="27.6" customHeight="1" thickBot="1" x14ac:dyDescent="0.45">
      <c r="A305" s="193"/>
      <c r="B305" s="213"/>
      <c r="C305" s="216"/>
      <c r="D305" s="104" t="s">
        <v>74</v>
      </c>
      <c r="E305" s="105" t="s">
        <v>75</v>
      </c>
      <c r="F305" s="106" t="s">
        <v>76</v>
      </c>
      <c r="G305" s="107">
        <f>ROUNDDOWN(SUM(G300:G303)*T305%,2)</f>
        <v>0</v>
      </c>
      <c r="H305" s="108">
        <f>ROUNDDOWN(SUM(H300:H303)*T305%,2)</f>
        <v>0</v>
      </c>
      <c r="I305" s="108">
        <f>ROUNDDOWN(SUM(I300:I303)*T305%,2)</f>
        <v>0</v>
      </c>
      <c r="J305" s="108">
        <f>ROUNDDOWN(SUM(J300:J303)*T305%,2)</f>
        <v>0</v>
      </c>
      <c r="K305" s="108">
        <f>ROUNDDOWN(SUM(K300:K303)*T305%,2)</f>
        <v>0</v>
      </c>
      <c r="L305" s="109">
        <f>ROUNDDOWN(SUM(L300:L303)*T305%,2)</f>
        <v>0</v>
      </c>
      <c r="M305" s="110">
        <f>ROUNDDOWN(SUM(M300:M303)*T305%,2)</f>
        <v>0</v>
      </c>
      <c r="N305" s="108">
        <f>ROUNDDOWN(SUM(N300:N303)*T305%,2)</f>
        <v>0</v>
      </c>
      <c r="O305" s="108">
        <f>ROUNDDOWN(SUM(O300:O303)*T305%,2)</f>
        <v>0</v>
      </c>
      <c r="P305" s="108">
        <f>ROUNDDOWN(SUM(P300:P303)*T305%,2)</f>
        <v>0</v>
      </c>
      <c r="Q305" s="108">
        <f>ROUNDDOWN(SUM(Q300:Q303)*T305%,2)</f>
        <v>0</v>
      </c>
      <c r="R305" s="111">
        <f>ROUNDDOWN(SUM(R300:R303)*T305%,2)</f>
        <v>0</v>
      </c>
      <c r="S305" s="112" t="s">
        <v>77</v>
      </c>
      <c r="T305" s="113">
        <v>0</v>
      </c>
      <c r="U305" s="114" t="s">
        <v>78</v>
      </c>
    </row>
    <row r="306" spans="1:21" ht="27.6" customHeight="1" x14ac:dyDescent="0.4">
      <c r="A306" s="192" t="s">
        <v>79</v>
      </c>
      <c r="B306" s="194" t="s">
        <v>80</v>
      </c>
      <c r="C306" s="196" t="s">
        <v>48</v>
      </c>
      <c r="D306" s="93"/>
      <c r="E306" s="115" t="s">
        <v>81</v>
      </c>
      <c r="F306" s="116" t="s">
        <v>82</v>
      </c>
      <c r="G306" s="181">
        <f>ROUNDDOWN(G299+SUM(G300:G303)-SUM(G304:G305),0)</f>
        <v>0</v>
      </c>
      <c r="H306" s="182">
        <f t="shared" ref="H306" si="54">ROUNDDOWN(H299+SUM(H300:H303)-SUM(H304:H305),0)</f>
        <v>0</v>
      </c>
      <c r="I306" s="182">
        <f t="shared" ref="I306:R306" si="55">ROUNDDOWN(I299+SUM(I300:I303)-SUM(I304:I305),0)</f>
        <v>0</v>
      </c>
      <c r="J306" s="182">
        <f t="shared" si="55"/>
        <v>0</v>
      </c>
      <c r="K306" s="182">
        <f t="shared" si="55"/>
        <v>0</v>
      </c>
      <c r="L306" s="183">
        <f t="shared" si="55"/>
        <v>0</v>
      </c>
      <c r="M306" s="181">
        <f t="shared" si="55"/>
        <v>0</v>
      </c>
      <c r="N306" s="182">
        <f t="shared" si="55"/>
        <v>0</v>
      </c>
      <c r="O306" s="182">
        <f t="shared" si="55"/>
        <v>0</v>
      </c>
      <c r="P306" s="182">
        <f t="shared" si="55"/>
        <v>0</v>
      </c>
      <c r="Q306" s="182">
        <f t="shared" si="55"/>
        <v>0</v>
      </c>
      <c r="R306" s="183">
        <f t="shared" si="55"/>
        <v>0</v>
      </c>
      <c r="S306" s="120" t="s">
        <v>83</v>
      </c>
      <c r="T306" s="121"/>
      <c r="U306" s="122"/>
    </row>
    <row r="307" spans="1:21" ht="27.6" customHeight="1" x14ac:dyDescent="0.4">
      <c r="A307" s="193"/>
      <c r="B307" s="195"/>
      <c r="C307" s="197"/>
      <c r="D307" s="104"/>
      <c r="E307" s="123" t="s">
        <v>84</v>
      </c>
      <c r="F307" s="124"/>
      <c r="G307" s="125"/>
      <c r="H307" s="126"/>
      <c r="I307" s="126"/>
      <c r="J307" s="126"/>
      <c r="K307" s="126" t="s">
        <v>85</v>
      </c>
      <c r="L307" s="127">
        <f>SUM(G306:L306)</f>
        <v>0</v>
      </c>
      <c r="M307" s="125"/>
      <c r="N307" s="126"/>
      <c r="O307" s="126"/>
      <c r="P307" s="126"/>
      <c r="Q307" s="126" t="s">
        <v>86</v>
      </c>
      <c r="R307" s="127">
        <f>SUM(M306:R306)</f>
        <v>0</v>
      </c>
      <c r="S307" s="128"/>
      <c r="T307" s="129"/>
      <c r="U307" s="130"/>
    </row>
    <row r="308" spans="1:21" ht="27.6" customHeight="1" x14ac:dyDescent="0.4">
      <c r="A308" s="131" t="s">
        <v>87</v>
      </c>
      <c r="B308" s="132" t="s">
        <v>88</v>
      </c>
      <c r="C308" s="132" t="s">
        <v>48</v>
      </c>
      <c r="D308" s="132"/>
      <c r="E308" s="132"/>
      <c r="F308" s="133" t="s">
        <v>89</v>
      </c>
      <c r="G308" s="134"/>
      <c r="H308" s="135"/>
      <c r="I308" s="135"/>
      <c r="J308" s="135"/>
      <c r="K308" s="135"/>
      <c r="L308" s="135"/>
      <c r="M308" s="135"/>
      <c r="N308" s="135"/>
      <c r="O308" s="135"/>
      <c r="P308" s="135"/>
      <c r="Q308" s="135"/>
      <c r="R308" s="136">
        <f>SUM(L307,R307)*2+L307</f>
        <v>0</v>
      </c>
      <c r="S308" s="137"/>
      <c r="T308" s="138"/>
      <c r="U308" s="139"/>
    </row>
    <row r="309" spans="1:21" ht="27.6" customHeight="1" x14ac:dyDescent="0.4">
      <c r="A309" s="217" t="s">
        <v>0</v>
      </c>
      <c r="B309" s="217"/>
      <c r="C309" s="217"/>
      <c r="D309" s="217"/>
      <c r="E309" s="217"/>
      <c r="F309" s="217"/>
      <c r="G309" s="1"/>
      <c r="H309" s="1"/>
      <c r="I309" s="1"/>
      <c r="J309" s="1"/>
      <c r="U309" s="3" t="s">
        <v>128</v>
      </c>
    </row>
    <row r="310" spans="1:21" ht="27.6" customHeight="1" x14ac:dyDescent="0.4">
      <c r="A310" s="217"/>
      <c r="B310" s="217"/>
      <c r="C310" s="217"/>
      <c r="D310" s="217"/>
      <c r="E310" s="217"/>
      <c r="F310" s="217"/>
      <c r="G310" s="3" t="s">
        <v>2</v>
      </c>
      <c r="H310" s="2" t="s">
        <v>3</v>
      </c>
      <c r="L310" s="3" t="s">
        <v>4</v>
      </c>
      <c r="M310" s="2" t="s">
        <v>5</v>
      </c>
    </row>
    <row r="311" spans="1:21" ht="27.6" customHeight="1" x14ac:dyDescent="0.4">
      <c r="A311" s="5"/>
      <c r="B311" s="5"/>
      <c r="C311" s="5"/>
      <c r="D311" s="5"/>
      <c r="E311" s="5"/>
      <c r="F311" s="5"/>
      <c r="G311" s="3"/>
      <c r="L311" s="3"/>
    </row>
    <row r="312" spans="1:21" ht="27.6" customHeight="1" x14ac:dyDescent="0.15">
      <c r="A312" s="6">
        <v>15</v>
      </c>
      <c r="B312" s="7" t="s">
        <v>129</v>
      </c>
      <c r="C312" s="7"/>
    </row>
    <row r="313" spans="1:21" ht="27.6" customHeight="1" x14ac:dyDescent="0.4">
      <c r="A313" s="2"/>
      <c r="B313" s="2" t="s">
        <v>130</v>
      </c>
      <c r="N313" s="3" t="s">
        <v>105</v>
      </c>
      <c r="O313" s="9">
        <v>103</v>
      </c>
      <c r="P313" s="2" t="s">
        <v>106</v>
      </c>
      <c r="Q313" s="3" t="s">
        <v>107</v>
      </c>
      <c r="R313" s="2">
        <v>300</v>
      </c>
      <c r="S313" s="2" t="s">
        <v>92</v>
      </c>
    </row>
    <row r="314" spans="1:21" ht="27.6" customHeight="1" x14ac:dyDescent="0.4">
      <c r="A314" s="192" t="s">
        <v>12</v>
      </c>
      <c r="B314" s="218"/>
      <c r="C314" s="218"/>
      <c r="D314" s="218"/>
      <c r="E314" s="219"/>
      <c r="F314" s="222" t="s">
        <v>13</v>
      </c>
      <c r="G314" s="224" t="s">
        <v>14</v>
      </c>
      <c r="H314" s="225"/>
      <c r="I314" s="225"/>
      <c r="J314" s="225"/>
      <c r="K314" s="225"/>
      <c r="L314" s="225"/>
      <c r="M314" s="225"/>
      <c r="N314" s="225"/>
      <c r="O314" s="225"/>
      <c r="P314" s="225"/>
      <c r="Q314" s="225"/>
      <c r="R314" s="226"/>
      <c r="S314" s="227" t="s">
        <v>15</v>
      </c>
      <c r="T314" s="228"/>
      <c r="U314" s="229"/>
    </row>
    <row r="315" spans="1:21" ht="27.6" customHeight="1" x14ac:dyDescent="0.4">
      <c r="A315" s="193"/>
      <c r="B315" s="220"/>
      <c r="C315" s="220"/>
      <c r="D315" s="220"/>
      <c r="E315" s="221"/>
      <c r="F315" s="223"/>
      <c r="G315" s="10" t="s">
        <v>16</v>
      </c>
      <c r="H315" s="11" t="s">
        <v>17</v>
      </c>
      <c r="I315" s="11" t="s">
        <v>18</v>
      </c>
      <c r="J315" s="11" t="s">
        <v>19</v>
      </c>
      <c r="K315" s="11" t="s">
        <v>20</v>
      </c>
      <c r="L315" s="12" t="s">
        <v>21</v>
      </c>
      <c r="M315" s="10" t="s">
        <v>22</v>
      </c>
      <c r="N315" s="11" t="s">
        <v>23</v>
      </c>
      <c r="O315" s="11" t="s">
        <v>24</v>
      </c>
      <c r="P315" s="11" t="s">
        <v>25</v>
      </c>
      <c r="Q315" s="11" t="s">
        <v>26</v>
      </c>
      <c r="R315" s="12" t="s">
        <v>27</v>
      </c>
      <c r="S315" s="230"/>
      <c r="T315" s="231"/>
      <c r="U315" s="232"/>
    </row>
    <row r="316" spans="1:21" ht="27.6" customHeight="1" x14ac:dyDescent="0.4">
      <c r="A316" s="13" t="s">
        <v>28</v>
      </c>
      <c r="B316" s="14" t="s">
        <v>29</v>
      </c>
      <c r="C316" s="14" t="s">
        <v>30</v>
      </c>
      <c r="D316" s="15"/>
      <c r="E316" s="15"/>
      <c r="F316" s="16"/>
      <c r="G316" s="17">
        <v>103</v>
      </c>
      <c r="H316" s="18">
        <v>103</v>
      </c>
      <c r="I316" s="18">
        <v>103</v>
      </c>
      <c r="J316" s="18">
        <v>103</v>
      </c>
      <c r="K316" s="18">
        <v>103</v>
      </c>
      <c r="L316" s="19">
        <v>103</v>
      </c>
      <c r="M316" s="20">
        <v>103</v>
      </c>
      <c r="N316" s="18">
        <v>103</v>
      </c>
      <c r="O316" s="18">
        <v>103</v>
      </c>
      <c r="P316" s="18">
        <v>103</v>
      </c>
      <c r="Q316" s="18">
        <v>103</v>
      </c>
      <c r="R316" s="19">
        <v>103</v>
      </c>
      <c r="S316" s="21" t="s">
        <v>31</v>
      </c>
      <c r="T316" s="22"/>
      <c r="U316" s="23"/>
    </row>
    <row r="317" spans="1:21" ht="27.6" customHeight="1" x14ac:dyDescent="0.4">
      <c r="A317" s="192" t="s">
        <v>32</v>
      </c>
      <c r="B317" s="211" t="s">
        <v>33</v>
      </c>
      <c r="C317" s="214" t="s">
        <v>34</v>
      </c>
      <c r="D317" s="148" t="s">
        <v>35</v>
      </c>
      <c r="E317" s="149" t="s">
        <v>36</v>
      </c>
      <c r="F317" s="150"/>
      <c r="G317" s="151"/>
      <c r="H317" s="152"/>
      <c r="I317" s="152"/>
      <c r="J317" s="152"/>
      <c r="K317" s="152"/>
      <c r="L317" s="153"/>
      <c r="M317" s="151"/>
      <c r="N317" s="152"/>
      <c r="O317" s="152"/>
      <c r="P317" s="152"/>
      <c r="Q317" s="152"/>
      <c r="R317" s="153"/>
      <c r="S317" s="154"/>
      <c r="T317" s="155"/>
      <c r="U317" s="156"/>
    </row>
    <row r="318" spans="1:21" ht="27.6" customHeight="1" x14ac:dyDescent="0.4">
      <c r="A318" s="210"/>
      <c r="B318" s="212"/>
      <c r="C318" s="215"/>
      <c r="D318" s="33" t="s">
        <v>37</v>
      </c>
      <c r="E318" s="34" t="s">
        <v>38</v>
      </c>
      <c r="F318" s="35"/>
      <c r="G318" s="36">
        <v>0</v>
      </c>
      <c r="H318" s="37">
        <v>0</v>
      </c>
      <c r="I318" s="37">
        <v>0</v>
      </c>
      <c r="J318" s="37">
        <v>8000</v>
      </c>
      <c r="K318" s="37">
        <v>10000</v>
      </c>
      <c r="L318" s="38">
        <v>10000</v>
      </c>
      <c r="M318" s="36">
        <v>0</v>
      </c>
      <c r="N318" s="37">
        <v>0</v>
      </c>
      <c r="O318" s="37">
        <v>0</v>
      </c>
      <c r="P318" s="37">
        <v>0</v>
      </c>
      <c r="Q318" s="37">
        <v>0</v>
      </c>
      <c r="R318" s="38">
        <v>0</v>
      </c>
      <c r="S318" s="39" t="s">
        <v>31</v>
      </c>
      <c r="T318" s="40"/>
      <c r="U318" s="41"/>
    </row>
    <row r="319" spans="1:21" ht="27.6" customHeight="1" x14ac:dyDescent="0.4">
      <c r="A319" s="210"/>
      <c r="B319" s="212"/>
      <c r="C319" s="215"/>
      <c r="D319" s="33" t="s">
        <v>39</v>
      </c>
      <c r="E319" s="34" t="s">
        <v>40</v>
      </c>
      <c r="F319" s="35"/>
      <c r="G319" s="36">
        <v>11000</v>
      </c>
      <c r="H319" s="37">
        <v>7000</v>
      </c>
      <c r="I319" s="37">
        <v>6000</v>
      </c>
      <c r="J319" s="37">
        <v>0</v>
      </c>
      <c r="K319" s="37">
        <v>0</v>
      </c>
      <c r="L319" s="38">
        <v>0</v>
      </c>
      <c r="M319" s="36">
        <v>7000</v>
      </c>
      <c r="N319" s="37">
        <v>8000</v>
      </c>
      <c r="O319" s="37">
        <v>12000</v>
      </c>
      <c r="P319" s="37">
        <v>17000</v>
      </c>
      <c r="Q319" s="37">
        <v>17000</v>
      </c>
      <c r="R319" s="38">
        <v>14000</v>
      </c>
      <c r="S319" s="39" t="s">
        <v>31</v>
      </c>
      <c r="T319" s="40"/>
      <c r="U319" s="41"/>
    </row>
    <row r="320" spans="1:21" ht="27.6" customHeight="1" x14ac:dyDescent="0.4">
      <c r="A320" s="193"/>
      <c r="B320" s="213"/>
      <c r="C320" s="216"/>
      <c r="D320" s="157" t="s">
        <v>41</v>
      </c>
      <c r="E320" s="158" t="s">
        <v>42</v>
      </c>
      <c r="F320" s="159"/>
      <c r="G320" s="160"/>
      <c r="H320" s="161"/>
      <c r="I320" s="161"/>
      <c r="J320" s="161"/>
      <c r="K320" s="161"/>
      <c r="L320" s="162"/>
      <c r="M320" s="160"/>
      <c r="N320" s="161"/>
      <c r="O320" s="161"/>
      <c r="P320" s="161"/>
      <c r="Q320" s="161"/>
      <c r="R320" s="162"/>
      <c r="S320" s="163"/>
      <c r="T320" s="164"/>
      <c r="U320" s="165"/>
    </row>
    <row r="321" spans="1:21" ht="27.6" customHeight="1" thickBot="1" x14ac:dyDescent="0.45">
      <c r="A321" s="51" t="s">
        <v>43</v>
      </c>
      <c r="B321" s="52" t="s">
        <v>93</v>
      </c>
      <c r="C321" s="14"/>
      <c r="D321" s="15"/>
      <c r="E321" s="52"/>
      <c r="F321" s="16" t="s">
        <v>45</v>
      </c>
      <c r="G321" s="53">
        <v>0.85000000000000009</v>
      </c>
      <c r="H321" s="54">
        <v>0.85000000000000009</v>
      </c>
      <c r="I321" s="54">
        <v>0.85000000000000009</v>
      </c>
      <c r="J321" s="54">
        <v>0.85000000000000009</v>
      </c>
      <c r="K321" s="54">
        <v>0.87000000000000011</v>
      </c>
      <c r="L321" s="55">
        <v>0.87000000000000011</v>
      </c>
      <c r="M321" s="53">
        <v>0.8600000000000001</v>
      </c>
      <c r="N321" s="54">
        <v>0.85000000000000009</v>
      </c>
      <c r="O321" s="54">
        <v>0.85000000000000009</v>
      </c>
      <c r="P321" s="54">
        <v>0.85000000000000009</v>
      </c>
      <c r="Q321" s="54">
        <v>0.85000000000000009</v>
      </c>
      <c r="R321" s="55">
        <v>0.85000000000000009</v>
      </c>
      <c r="S321" s="56" t="s">
        <v>31</v>
      </c>
      <c r="T321" s="57"/>
      <c r="U321" s="58"/>
    </row>
    <row r="322" spans="1:21" ht="27.6" customHeight="1" x14ac:dyDescent="0.4">
      <c r="A322" s="51" t="s">
        <v>46</v>
      </c>
      <c r="B322" s="14" t="s">
        <v>47</v>
      </c>
      <c r="C322" s="14" t="s">
        <v>48</v>
      </c>
      <c r="D322" s="59"/>
      <c r="E322" s="15"/>
      <c r="F322" s="60" t="s">
        <v>49</v>
      </c>
      <c r="G322" s="61">
        <f>G316*$T322*G321</f>
        <v>0</v>
      </c>
      <c r="H322" s="62">
        <f t="shared" ref="H322:R322" si="56">H316*$T322*H321</f>
        <v>0</v>
      </c>
      <c r="I322" s="62">
        <f t="shared" si="56"/>
        <v>0</v>
      </c>
      <c r="J322" s="62">
        <f t="shared" si="56"/>
        <v>0</v>
      </c>
      <c r="K322" s="62">
        <f t="shared" si="56"/>
        <v>0</v>
      </c>
      <c r="L322" s="63">
        <f t="shared" si="56"/>
        <v>0</v>
      </c>
      <c r="M322" s="61">
        <f t="shared" si="56"/>
        <v>0</v>
      </c>
      <c r="N322" s="62">
        <f t="shared" si="56"/>
        <v>0</v>
      </c>
      <c r="O322" s="62">
        <f t="shared" si="56"/>
        <v>0</v>
      </c>
      <c r="P322" s="62">
        <f t="shared" si="56"/>
        <v>0</v>
      </c>
      <c r="Q322" s="62">
        <f t="shared" si="56"/>
        <v>0</v>
      </c>
      <c r="R322" s="64">
        <f t="shared" si="56"/>
        <v>0</v>
      </c>
      <c r="S322" s="65" t="s">
        <v>50</v>
      </c>
      <c r="T322" s="66"/>
      <c r="U322" s="67" t="s">
        <v>51</v>
      </c>
    </row>
    <row r="323" spans="1:21" ht="27.6" customHeight="1" x14ac:dyDescent="0.4">
      <c r="A323" s="192" t="s">
        <v>52</v>
      </c>
      <c r="B323" s="211" t="s">
        <v>53</v>
      </c>
      <c r="C323" s="214" t="s">
        <v>48</v>
      </c>
      <c r="D323" s="148" t="s">
        <v>54</v>
      </c>
      <c r="E323" s="149" t="s">
        <v>36</v>
      </c>
      <c r="F323" s="150" t="s">
        <v>55</v>
      </c>
      <c r="G323" s="166"/>
      <c r="H323" s="167"/>
      <c r="I323" s="167"/>
      <c r="J323" s="167"/>
      <c r="K323" s="167"/>
      <c r="L323" s="168"/>
      <c r="M323" s="166"/>
      <c r="N323" s="167"/>
      <c r="O323" s="167"/>
      <c r="P323" s="167"/>
      <c r="Q323" s="167"/>
      <c r="R323" s="169"/>
      <c r="S323" s="170" t="s">
        <v>56</v>
      </c>
      <c r="T323" s="171" t="s">
        <v>94</v>
      </c>
      <c r="U323" s="172" t="s">
        <v>57</v>
      </c>
    </row>
    <row r="324" spans="1:21" ht="27.6" customHeight="1" x14ac:dyDescent="0.4">
      <c r="A324" s="210"/>
      <c r="B324" s="212"/>
      <c r="C324" s="215"/>
      <c r="D324" s="33" t="s">
        <v>58</v>
      </c>
      <c r="E324" s="34" t="s">
        <v>38</v>
      </c>
      <c r="F324" s="35" t="s">
        <v>59</v>
      </c>
      <c r="G324" s="76">
        <f t="shared" ref="G324:R325" si="57">G318*$T324</f>
        <v>0</v>
      </c>
      <c r="H324" s="77">
        <f t="shared" si="57"/>
        <v>0</v>
      </c>
      <c r="I324" s="77">
        <f t="shared" si="57"/>
        <v>0</v>
      </c>
      <c r="J324" s="77">
        <f t="shared" si="57"/>
        <v>0</v>
      </c>
      <c r="K324" s="77">
        <f t="shared" si="57"/>
        <v>0</v>
      </c>
      <c r="L324" s="78">
        <f t="shared" si="57"/>
        <v>0</v>
      </c>
      <c r="M324" s="79">
        <f t="shared" si="57"/>
        <v>0</v>
      </c>
      <c r="N324" s="77">
        <f t="shared" si="57"/>
        <v>0</v>
      </c>
      <c r="O324" s="77">
        <f t="shared" si="57"/>
        <v>0</v>
      </c>
      <c r="P324" s="77">
        <f t="shared" si="57"/>
        <v>0</v>
      </c>
      <c r="Q324" s="77">
        <f t="shared" si="57"/>
        <v>0</v>
      </c>
      <c r="R324" s="80">
        <f t="shared" si="57"/>
        <v>0</v>
      </c>
      <c r="S324" s="81" t="s">
        <v>60</v>
      </c>
      <c r="T324" s="82"/>
      <c r="U324" s="83" t="s">
        <v>57</v>
      </c>
    </row>
    <row r="325" spans="1:21" ht="27.6" customHeight="1" x14ac:dyDescent="0.4">
      <c r="A325" s="210"/>
      <c r="B325" s="212"/>
      <c r="C325" s="215"/>
      <c r="D325" s="33" t="s">
        <v>61</v>
      </c>
      <c r="E325" s="34" t="s">
        <v>40</v>
      </c>
      <c r="F325" s="35" t="s">
        <v>62</v>
      </c>
      <c r="G325" s="76">
        <f t="shared" si="57"/>
        <v>0</v>
      </c>
      <c r="H325" s="77">
        <f t="shared" si="57"/>
        <v>0</v>
      </c>
      <c r="I325" s="77">
        <f t="shared" si="57"/>
        <v>0</v>
      </c>
      <c r="J325" s="77">
        <f t="shared" si="57"/>
        <v>0</v>
      </c>
      <c r="K325" s="77">
        <f t="shared" si="57"/>
        <v>0</v>
      </c>
      <c r="L325" s="78">
        <f t="shared" si="57"/>
        <v>0</v>
      </c>
      <c r="M325" s="79">
        <f t="shared" si="57"/>
        <v>0</v>
      </c>
      <c r="N325" s="77">
        <f t="shared" si="57"/>
        <v>0</v>
      </c>
      <c r="O325" s="77">
        <f t="shared" si="57"/>
        <v>0</v>
      </c>
      <c r="P325" s="77">
        <f t="shared" si="57"/>
        <v>0</v>
      </c>
      <c r="Q325" s="77">
        <f t="shared" si="57"/>
        <v>0</v>
      </c>
      <c r="R325" s="80">
        <f t="shared" si="57"/>
        <v>0</v>
      </c>
      <c r="S325" s="81" t="s">
        <v>63</v>
      </c>
      <c r="T325" s="82"/>
      <c r="U325" s="83" t="s">
        <v>57</v>
      </c>
    </row>
    <row r="326" spans="1:21" ht="27.6" customHeight="1" thickBot="1" x14ac:dyDescent="0.45">
      <c r="A326" s="193"/>
      <c r="B326" s="213"/>
      <c r="C326" s="216"/>
      <c r="D326" s="157" t="s">
        <v>64</v>
      </c>
      <c r="E326" s="158" t="s">
        <v>42</v>
      </c>
      <c r="F326" s="173" t="s">
        <v>65</v>
      </c>
      <c r="G326" s="174"/>
      <c r="H326" s="175"/>
      <c r="I326" s="175"/>
      <c r="J326" s="175"/>
      <c r="K326" s="175"/>
      <c r="L326" s="176"/>
      <c r="M326" s="174"/>
      <c r="N326" s="175"/>
      <c r="O326" s="175"/>
      <c r="P326" s="175"/>
      <c r="Q326" s="175"/>
      <c r="R326" s="177"/>
      <c r="S326" s="178" t="s">
        <v>66</v>
      </c>
      <c r="T326" s="179" t="s">
        <v>94</v>
      </c>
      <c r="U326" s="180" t="s">
        <v>57</v>
      </c>
    </row>
    <row r="327" spans="1:21" ht="27.6" customHeight="1" x14ac:dyDescent="0.4">
      <c r="A327" s="192" t="s">
        <v>67</v>
      </c>
      <c r="B327" s="211" t="s">
        <v>68</v>
      </c>
      <c r="C327" s="214" t="s">
        <v>48</v>
      </c>
      <c r="D327" s="93" t="s">
        <v>69</v>
      </c>
      <c r="E327" s="94" t="s">
        <v>70</v>
      </c>
      <c r="F327" s="95" t="s">
        <v>71</v>
      </c>
      <c r="G327" s="96">
        <f>ROUNDDOWN(G316*T327,2)</f>
        <v>0</v>
      </c>
      <c r="H327" s="97">
        <f>ROUNDDOWN(H316*T327,2)</f>
        <v>0</v>
      </c>
      <c r="I327" s="97">
        <f>ROUNDDOWN(I316*T327,2)</f>
        <v>0</v>
      </c>
      <c r="J327" s="97">
        <f>ROUNDDOWN(J316*T327,2)</f>
        <v>0</v>
      </c>
      <c r="K327" s="97">
        <f>ROUNDDOWN(K316*T327,2)</f>
        <v>0</v>
      </c>
      <c r="L327" s="98">
        <f>ROUNDDOWN(L316*T327,2)</f>
        <v>0</v>
      </c>
      <c r="M327" s="99">
        <f>ROUNDDOWN(M316*T327,2)</f>
        <v>0</v>
      </c>
      <c r="N327" s="97">
        <f>ROUNDDOWN(N316*T327,2)</f>
        <v>0</v>
      </c>
      <c r="O327" s="97">
        <f>ROUNDDOWN(O316*T327,2)</f>
        <v>0</v>
      </c>
      <c r="P327" s="97">
        <f>ROUNDDOWN(P316*T327,2)</f>
        <v>0</v>
      </c>
      <c r="Q327" s="97">
        <f>ROUNDDOWN(Q316*T327,2)</f>
        <v>0</v>
      </c>
      <c r="R327" s="100">
        <f>ROUNDDOWN(R316*T327,2)</f>
        <v>0</v>
      </c>
      <c r="S327" s="101" t="s">
        <v>72</v>
      </c>
      <c r="T327" s="102">
        <v>0</v>
      </c>
      <c r="U327" s="103" t="s">
        <v>73</v>
      </c>
    </row>
    <row r="328" spans="1:21" ht="27.6" customHeight="1" thickBot="1" x14ac:dyDescent="0.45">
      <c r="A328" s="193"/>
      <c r="B328" s="213"/>
      <c r="C328" s="216"/>
      <c r="D328" s="104" t="s">
        <v>74</v>
      </c>
      <c r="E328" s="105" t="s">
        <v>75</v>
      </c>
      <c r="F328" s="106" t="s">
        <v>76</v>
      </c>
      <c r="G328" s="107">
        <f>ROUNDDOWN(SUM(G323:G326)*T328%,2)</f>
        <v>0</v>
      </c>
      <c r="H328" s="108">
        <f>ROUNDDOWN(SUM(H323:H326)*T328%,2)</f>
        <v>0</v>
      </c>
      <c r="I328" s="108">
        <f>ROUNDDOWN(SUM(I323:I326)*T328%,2)</f>
        <v>0</v>
      </c>
      <c r="J328" s="108">
        <f>ROUNDDOWN(SUM(J323:J326)*T328%,2)</f>
        <v>0</v>
      </c>
      <c r="K328" s="108">
        <f>ROUNDDOWN(SUM(K323:K326)*T328%,2)</f>
        <v>0</v>
      </c>
      <c r="L328" s="109">
        <f>ROUNDDOWN(SUM(L323:L326)*T328%,2)</f>
        <v>0</v>
      </c>
      <c r="M328" s="110">
        <f>ROUNDDOWN(SUM(M323:M326)*T328%,2)</f>
        <v>0</v>
      </c>
      <c r="N328" s="108">
        <f>ROUNDDOWN(SUM(N323:N326)*T328%,2)</f>
        <v>0</v>
      </c>
      <c r="O328" s="108">
        <f>ROUNDDOWN(SUM(O323:O326)*T328%,2)</f>
        <v>0</v>
      </c>
      <c r="P328" s="108">
        <f>ROUNDDOWN(SUM(P323:P326)*T328%,2)</f>
        <v>0</v>
      </c>
      <c r="Q328" s="108">
        <f>ROUNDDOWN(SUM(Q323:Q326)*T328%,2)</f>
        <v>0</v>
      </c>
      <c r="R328" s="111">
        <f>ROUNDDOWN(SUM(R323:R326)*T328%,2)</f>
        <v>0</v>
      </c>
      <c r="S328" s="112" t="s">
        <v>77</v>
      </c>
      <c r="T328" s="113">
        <v>0</v>
      </c>
      <c r="U328" s="114" t="s">
        <v>78</v>
      </c>
    </row>
    <row r="329" spans="1:21" ht="27.6" customHeight="1" x14ac:dyDescent="0.4">
      <c r="A329" s="192" t="s">
        <v>79</v>
      </c>
      <c r="B329" s="194" t="s">
        <v>80</v>
      </c>
      <c r="C329" s="196" t="s">
        <v>48</v>
      </c>
      <c r="D329" s="93"/>
      <c r="E329" s="115" t="s">
        <v>81</v>
      </c>
      <c r="F329" s="116" t="s">
        <v>82</v>
      </c>
      <c r="G329" s="181">
        <f>ROUNDDOWN(G322+SUM(G323:G326)-SUM(G327:G328),0)</f>
        <v>0</v>
      </c>
      <c r="H329" s="182">
        <f t="shared" ref="H329" si="58">ROUNDDOWN(H322+SUM(H323:H326)-SUM(H327:H328),0)</f>
        <v>0</v>
      </c>
      <c r="I329" s="182">
        <f t="shared" ref="I329:R329" si="59">ROUNDDOWN(I322+SUM(I323:I326)-SUM(I327:I328),0)</f>
        <v>0</v>
      </c>
      <c r="J329" s="182">
        <f t="shared" si="59"/>
        <v>0</v>
      </c>
      <c r="K329" s="182">
        <f t="shared" si="59"/>
        <v>0</v>
      </c>
      <c r="L329" s="183">
        <f t="shared" si="59"/>
        <v>0</v>
      </c>
      <c r="M329" s="181">
        <f t="shared" si="59"/>
        <v>0</v>
      </c>
      <c r="N329" s="182">
        <f t="shared" si="59"/>
        <v>0</v>
      </c>
      <c r="O329" s="182">
        <f t="shared" si="59"/>
        <v>0</v>
      </c>
      <c r="P329" s="182">
        <f t="shared" si="59"/>
        <v>0</v>
      </c>
      <c r="Q329" s="182">
        <f t="shared" si="59"/>
        <v>0</v>
      </c>
      <c r="R329" s="183">
        <f t="shared" si="59"/>
        <v>0</v>
      </c>
      <c r="S329" s="120" t="s">
        <v>83</v>
      </c>
      <c r="T329" s="121"/>
      <c r="U329" s="122"/>
    </row>
    <row r="330" spans="1:21" ht="27.6" customHeight="1" x14ac:dyDescent="0.4">
      <c r="A330" s="193"/>
      <c r="B330" s="195"/>
      <c r="C330" s="197"/>
      <c r="D330" s="104"/>
      <c r="E330" s="123" t="s">
        <v>84</v>
      </c>
      <c r="F330" s="124"/>
      <c r="G330" s="125"/>
      <c r="H330" s="126"/>
      <c r="I330" s="126"/>
      <c r="J330" s="126"/>
      <c r="K330" s="126" t="s">
        <v>85</v>
      </c>
      <c r="L330" s="127">
        <f>SUM(G329:L329)</f>
        <v>0</v>
      </c>
      <c r="M330" s="125"/>
      <c r="N330" s="126"/>
      <c r="O330" s="126"/>
      <c r="P330" s="126"/>
      <c r="Q330" s="126" t="s">
        <v>86</v>
      </c>
      <c r="R330" s="127">
        <f>SUM(M329:R329)</f>
        <v>0</v>
      </c>
      <c r="S330" s="128"/>
      <c r="T330" s="129"/>
      <c r="U330" s="130"/>
    </row>
    <row r="331" spans="1:21" ht="27.6" customHeight="1" x14ac:dyDescent="0.4">
      <c r="A331" s="131" t="s">
        <v>87</v>
      </c>
      <c r="B331" s="132" t="s">
        <v>88</v>
      </c>
      <c r="C331" s="132" t="s">
        <v>48</v>
      </c>
      <c r="D331" s="132"/>
      <c r="E331" s="132"/>
      <c r="F331" s="133" t="s">
        <v>89</v>
      </c>
      <c r="G331" s="134"/>
      <c r="H331" s="135"/>
      <c r="I331" s="135"/>
      <c r="J331" s="135"/>
      <c r="K331" s="135"/>
      <c r="L331" s="135"/>
      <c r="M331" s="135"/>
      <c r="N331" s="135"/>
      <c r="O331" s="135"/>
      <c r="P331" s="135"/>
      <c r="Q331" s="135"/>
      <c r="R331" s="136">
        <f>SUM(L330,R330)*2+L330</f>
        <v>0</v>
      </c>
      <c r="S331" s="137"/>
      <c r="T331" s="138"/>
      <c r="U331" s="139"/>
    </row>
    <row r="332" spans="1:21" ht="27.6" customHeight="1" x14ac:dyDescent="0.4">
      <c r="A332" s="140"/>
      <c r="B332" s="141"/>
      <c r="C332" s="141"/>
      <c r="D332" s="141"/>
      <c r="E332" s="141"/>
      <c r="F332" s="142"/>
      <c r="G332" s="143"/>
      <c r="H332" s="143"/>
      <c r="I332" s="143"/>
      <c r="J332" s="143"/>
      <c r="K332" s="143"/>
      <c r="L332" s="143"/>
      <c r="M332" s="143"/>
      <c r="N332" s="143"/>
      <c r="O332" s="143"/>
      <c r="P332" s="143"/>
      <c r="Q332" s="143"/>
      <c r="R332" s="144"/>
      <c r="S332" s="145"/>
      <c r="T332" s="146"/>
      <c r="U332" s="147"/>
    </row>
    <row r="333" spans="1:21" ht="27.6" customHeight="1" x14ac:dyDescent="0.15">
      <c r="A333" s="6">
        <v>16</v>
      </c>
      <c r="B333" s="7" t="s">
        <v>131</v>
      </c>
      <c r="C333" s="7"/>
    </row>
    <row r="334" spans="1:21" ht="27.6" customHeight="1" x14ac:dyDescent="0.4">
      <c r="A334" s="2"/>
      <c r="B334" s="2" t="s">
        <v>132</v>
      </c>
      <c r="N334" s="3" t="s">
        <v>105</v>
      </c>
      <c r="O334" s="9">
        <v>129</v>
      </c>
      <c r="P334" s="2" t="s">
        <v>106</v>
      </c>
      <c r="Q334" s="3" t="s">
        <v>107</v>
      </c>
      <c r="R334" s="2">
        <v>530</v>
      </c>
      <c r="S334" s="2" t="s">
        <v>92</v>
      </c>
    </row>
    <row r="335" spans="1:21" ht="27.6" customHeight="1" x14ac:dyDescent="0.4">
      <c r="A335" s="192" t="s">
        <v>12</v>
      </c>
      <c r="B335" s="218"/>
      <c r="C335" s="218"/>
      <c r="D335" s="218"/>
      <c r="E335" s="219"/>
      <c r="F335" s="222" t="s">
        <v>13</v>
      </c>
      <c r="G335" s="224" t="s">
        <v>14</v>
      </c>
      <c r="H335" s="225"/>
      <c r="I335" s="225"/>
      <c r="J335" s="225"/>
      <c r="K335" s="225"/>
      <c r="L335" s="225"/>
      <c r="M335" s="225"/>
      <c r="N335" s="225"/>
      <c r="O335" s="225"/>
      <c r="P335" s="225"/>
      <c r="Q335" s="225"/>
      <c r="R335" s="226"/>
      <c r="S335" s="227" t="s">
        <v>15</v>
      </c>
      <c r="T335" s="228"/>
      <c r="U335" s="229"/>
    </row>
    <row r="336" spans="1:21" ht="27.6" customHeight="1" x14ac:dyDescent="0.4">
      <c r="A336" s="193"/>
      <c r="B336" s="220"/>
      <c r="C336" s="220"/>
      <c r="D336" s="220"/>
      <c r="E336" s="221"/>
      <c r="F336" s="223"/>
      <c r="G336" s="10" t="s">
        <v>16</v>
      </c>
      <c r="H336" s="11" t="s">
        <v>17</v>
      </c>
      <c r="I336" s="11" t="s">
        <v>18</v>
      </c>
      <c r="J336" s="11" t="s">
        <v>19</v>
      </c>
      <c r="K336" s="11" t="s">
        <v>20</v>
      </c>
      <c r="L336" s="12" t="s">
        <v>21</v>
      </c>
      <c r="M336" s="10" t="s">
        <v>22</v>
      </c>
      <c r="N336" s="11" t="s">
        <v>23</v>
      </c>
      <c r="O336" s="11" t="s">
        <v>24</v>
      </c>
      <c r="P336" s="11" t="s">
        <v>25</v>
      </c>
      <c r="Q336" s="11" t="s">
        <v>26</v>
      </c>
      <c r="R336" s="12" t="s">
        <v>27</v>
      </c>
      <c r="S336" s="230"/>
      <c r="T336" s="231"/>
      <c r="U336" s="232"/>
    </row>
    <row r="337" spans="1:21" ht="27.6" customHeight="1" x14ac:dyDescent="0.4">
      <c r="A337" s="13" t="s">
        <v>28</v>
      </c>
      <c r="B337" s="14" t="s">
        <v>29</v>
      </c>
      <c r="C337" s="14" t="s">
        <v>30</v>
      </c>
      <c r="D337" s="15"/>
      <c r="E337" s="15"/>
      <c r="F337" s="16"/>
      <c r="G337" s="17">
        <v>129</v>
      </c>
      <c r="H337" s="18">
        <v>129</v>
      </c>
      <c r="I337" s="18">
        <v>129</v>
      </c>
      <c r="J337" s="18">
        <v>129</v>
      </c>
      <c r="K337" s="18">
        <v>129</v>
      </c>
      <c r="L337" s="19">
        <v>129</v>
      </c>
      <c r="M337" s="20">
        <v>129</v>
      </c>
      <c r="N337" s="18">
        <v>129</v>
      </c>
      <c r="O337" s="18">
        <v>129</v>
      </c>
      <c r="P337" s="18">
        <v>129</v>
      </c>
      <c r="Q337" s="18">
        <v>129</v>
      </c>
      <c r="R337" s="19">
        <v>129</v>
      </c>
      <c r="S337" s="21" t="s">
        <v>31</v>
      </c>
      <c r="T337" s="22"/>
      <c r="U337" s="23"/>
    </row>
    <row r="338" spans="1:21" ht="27.6" customHeight="1" x14ac:dyDescent="0.4">
      <c r="A338" s="192" t="s">
        <v>32</v>
      </c>
      <c r="B338" s="211" t="s">
        <v>33</v>
      </c>
      <c r="C338" s="214" t="s">
        <v>34</v>
      </c>
      <c r="D338" s="148" t="s">
        <v>35</v>
      </c>
      <c r="E338" s="149" t="s">
        <v>36</v>
      </c>
      <c r="F338" s="150"/>
      <c r="G338" s="151"/>
      <c r="H338" s="152"/>
      <c r="I338" s="152"/>
      <c r="J338" s="152"/>
      <c r="K338" s="152"/>
      <c r="L338" s="153"/>
      <c r="M338" s="151"/>
      <c r="N338" s="152"/>
      <c r="O338" s="152"/>
      <c r="P338" s="152"/>
      <c r="Q338" s="152"/>
      <c r="R338" s="153"/>
      <c r="S338" s="154"/>
      <c r="T338" s="155"/>
      <c r="U338" s="156"/>
    </row>
    <row r="339" spans="1:21" ht="27.6" customHeight="1" x14ac:dyDescent="0.4">
      <c r="A339" s="210"/>
      <c r="B339" s="212"/>
      <c r="C339" s="215"/>
      <c r="D339" s="33" t="s">
        <v>37</v>
      </c>
      <c r="E339" s="34" t="s">
        <v>38</v>
      </c>
      <c r="F339" s="35"/>
      <c r="G339" s="36">
        <v>0</v>
      </c>
      <c r="H339" s="37">
        <v>0</v>
      </c>
      <c r="I339" s="37">
        <v>0</v>
      </c>
      <c r="J339" s="37">
        <v>5000</v>
      </c>
      <c r="K339" s="37">
        <v>6000</v>
      </c>
      <c r="L339" s="38">
        <v>5000</v>
      </c>
      <c r="M339" s="36">
        <v>0</v>
      </c>
      <c r="N339" s="37">
        <v>0</v>
      </c>
      <c r="O339" s="37">
        <v>0</v>
      </c>
      <c r="P339" s="37">
        <v>0</v>
      </c>
      <c r="Q339" s="37">
        <v>0</v>
      </c>
      <c r="R339" s="38">
        <v>0</v>
      </c>
      <c r="S339" s="39" t="s">
        <v>31</v>
      </c>
      <c r="T339" s="40"/>
      <c r="U339" s="41"/>
    </row>
    <row r="340" spans="1:21" ht="27.6" customHeight="1" x14ac:dyDescent="0.4">
      <c r="A340" s="210"/>
      <c r="B340" s="212"/>
      <c r="C340" s="215"/>
      <c r="D340" s="33" t="s">
        <v>39</v>
      </c>
      <c r="E340" s="34" t="s">
        <v>40</v>
      </c>
      <c r="F340" s="35"/>
      <c r="G340" s="36">
        <v>5000</v>
      </c>
      <c r="H340" s="37">
        <v>4000</v>
      </c>
      <c r="I340" s="37">
        <v>4000</v>
      </c>
      <c r="J340" s="37">
        <v>0</v>
      </c>
      <c r="K340" s="37">
        <v>0</v>
      </c>
      <c r="L340" s="38">
        <v>0</v>
      </c>
      <c r="M340" s="36">
        <v>4000</v>
      </c>
      <c r="N340" s="37">
        <v>4000</v>
      </c>
      <c r="O340" s="37">
        <v>4000</v>
      </c>
      <c r="P340" s="37">
        <v>5000</v>
      </c>
      <c r="Q340" s="37">
        <v>5000</v>
      </c>
      <c r="R340" s="38">
        <v>5000</v>
      </c>
      <c r="S340" s="39" t="s">
        <v>31</v>
      </c>
      <c r="T340" s="40"/>
      <c r="U340" s="41"/>
    </row>
    <row r="341" spans="1:21" ht="27.6" customHeight="1" x14ac:dyDescent="0.4">
      <c r="A341" s="193"/>
      <c r="B341" s="213"/>
      <c r="C341" s="216"/>
      <c r="D341" s="157" t="s">
        <v>41</v>
      </c>
      <c r="E341" s="158" t="s">
        <v>42</v>
      </c>
      <c r="F341" s="159"/>
      <c r="G341" s="160"/>
      <c r="H341" s="161"/>
      <c r="I341" s="161"/>
      <c r="J341" s="161"/>
      <c r="K341" s="161"/>
      <c r="L341" s="162"/>
      <c r="M341" s="160"/>
      <c r="N341" s="161"/>
      <c r="O341" s="161"/>
      <c r="P341" s="161"/>
      <c r="Q341" s="161"/>
      <c r="R341" s="162"/>
      <c r="S341" s="163"/>
      <c r="T341" s="164"/>
      <c r="U341" s="165"/>
    </row>
    <row r="342" spans="1:21" ht="27.6" customHeight="1" thickBot="1" x14ac:dyDescent="0.45">
      <c r="A342" s="51" t="s">
        <v>43</v>
      </c>
      <c r="B342" s="52" t="s">
        <v>93</v>
      </c>
      <c r="C342" s="14"/>
      <c r="D342" s="15"/>
      <c r="E342" s="52"/>
      <c r="F342" s="16" t="s">
        <v>45</v>
      </c>
      <c r="G342" s="53">
        <v>1.1600000000000001</v>
      </c>
      <c r="H342" s="54">
        <v>1.19</v>
      </c>
      <c r="I342" s="54">
        <v>1.1800000000000002</v>
      </c>
      <c r="J342" s="54">
        <v>1.19</v>
      </c>
      <c r="K342" s="54">
        <v>1.1800000000000002</v>
      </c>
      <c r="L342" s="55">
        <v>1.19</v>
      </c>
      <c r="M342" s="53">
        <v>1.19</v>
      </c>
      <c r="N342" s="54">
        <v>1.1800000000000002</v>
      </c>
      <c r="O342" s="54">
        <v>1.1500000000000001</v>
      </c>
      <c r="P342" s="54">
        <v>1.1400000000000001</v>
      </c>
      <c r="Q342" s="54">
        <v>1.1500000000000001</v>
      </c>
      <c r="R342" s="55">
        <v>1.1400000000000001</v>
      </c>
      <c r="S342" s="56" t="s">
        <v>31</v>
      </c>
      <c r="T342" s="57"/>
      <c r="U342" s="58"/>
    </row>
    <row r="343" spans="1:21" ht="27.6" customHeight="1" x14ac:dyDescent="0.4">
      <c r="A343" s="51" t="s">
        <v>46</v>
      </c>
      <c r="B343" s="14" t="s">
        <v>47</v>
      </c>
      <c r="C343" s="14" t="s">
        <v>48</v>
      </c>
      <c r="D343" s="59"/>
      <c r="E343" s="15"/>
      <c r="F343" s="60" t="s">
        <v>49</v>
      </c>
      <c r="G343" s="61">
        <f>G337*$T343*G342</f>
        <v>0</v>
      </c>
      <c r="H343" s="62">
        <f t="shared" ref="H343:R343" si="60">H337*$T343*H342</f>
        <v>0</v>
      </c>
      <c r="I343" s="62">
        <f t="shared" si="60"/>
        <v>0</v>
      </c>
      <c r="J343" s="62">
        <f t="shared" si="60"/>
        <v>0</v>
      </c>
      <c r="K343" s="62">
        <f t="shared" si="60"/>
        <v>0</v>
      </c>
      <c r="L343" s="63">
        <f t="shared" si="60"/>
        <v>0</v>
      </c>
      <c r="M343" s="61">
        <f t="shared" si="60"/>
        <v>0</v>
      </c>
      <c r="N343" s="62">
        <f t="shared" si="60"/>
        <v>0</v>
      </c>
      <c r="O343" s="62">
        <f t="shared" si="60"/>
        <v>0</v>
      </c>
      <c r="P343" s="62">
        <f t="shared" si="60"/>
        <v>0</v>
      </c>
      <c r="Q343" s="62">
        <f t="shared" si="60"/>
        <v>0</v>
      </c>
      <c r="R343" s="64">
        <f t="shared" si="60"/>
        <v>0</v>
      </c>
      <c r="S343" s="65" t="s">
        <v>50</v>
      </c>
      <c r="T343" s="66"/>
      <c r="U343" s="67" t="s">
        <v>51</v>
      </c>
    </row>
    <row r="344" spans="1:21" ht="27.6" customHeight="1" x14ac:dyDescent="0.4">
      <c r="A344" s="192" t="s">
        <v>52</v>
      </c>
      <c r="B344" s="211" t="s">
        <v>53</v>
      </c>
      <c r="C344" s="214" t="s">
        <v>48</v>
      </c>
      <c r="D344" s="148" t="s">
        <v>54</v>
      </c>
      <c r="E344" s="149" t="s">
        <v>36</v>
      </c>
      <c r="F344" s="150" t="s">
        <v>55</v>
      </c>
      <c r="G344" s="166"/>
      <c r="H344" s="167"/>
      <c r="I344" s="167"/>
      <c r="J344" s="167"/>
      <c r="K344" s="167"/>
      <c r="L344" s="168"/>
      <c r="M344" s="166"/>
      <c r="N344" s="167"/>
      <c r="O344" s="167"/>
      <c r="P344" s="167"/>
      <c r="Q344" s="167"/>
      <c r="R344" s="169"/>
      <c r="S344" s="170" t="s">
        <v>56</v>
      </c>
      <c r="T344" s="171" t="s">
        <v>94</v>
      </c>
      <c r="U344" s="172" t="s">
        <v>57</v>
      </c>
    </row>
    <row r="345" spans="1:21" ht="27.6" customHeight="1" x14ac:dyDescent="0.4">
      <c r="A345" s="210"/>
      <c r="B345" s="212"/>
      <c r="C345" s="215"/>
      <c r="D345" s="33" t="s">
        <v>58</v>
      </c>
      <c r="E345" s="34" t="s">
        <v>38</v>
      </c>
      <c r="F345" s="35" t="s">
        <v>59</v>
      </c>
      <c r="G345" s="76">
        <f t="shared" ref="G345:R346" si="61">G339*$T345</f>
        <v>0</v>
      </c>
      <c r="H345" s="77">
        <f t="shared" si="61"/>
        <v>0</v>
      </c>
      <c r="I345" s="77">
        <f t="shared" si="61"/>
        <v>0</v>
      </c>
      <c r="J345" s="77">
        <f t="shared" si="61"/>
        <v>0</v>
      </c>
      <c r="K345" s="77">
        <f t="shared" si="61"/>
        <v>0</v>
      </c>
      <c r="L345" s="78">
        <f t="shared" si="61"/>
        <v>0</v>
      </c>
      <c r="M345" s="79">
        <f t="shared" si="61"/>
        <v>0</v>
      </c>
      <c r="N345" s="77">
        <f t="shared" si="61"/>
        <v>0</v>
      </c>
      <c r="O345" s="77">
        <f t="shared" si="61"/>
        <v>0</v>
      </c>
      <c r="P345" s="77">
        <f t="shared" si="61"/>
        <v>0</v>
      </c>
      <c r="Q345" s="77">
        <f t="shared" si="61"/>
        <v>0</v>
      </c>
      <c r="R345" s="80">
        <f t="shared" si="61"/>
        <v>0</v>
      </c>
      <c r="S345" s="81" t="s">
        <v>60</v>
      </c>
      <c r="T345" s="82"/>
      <c r="U345" s="83" t="s">
        <v>57</v>
      </c>
    </row>
    <row r="346" spans="1:21" ht="27.6" customHeight="1" x14ac:dyDescent="0.4">
      <c r="A346" s="210"/>
      <c r="B346" s="212"/>
      <c r="C346" s="215"/>
      <c r="D346" s="33" t="s">
        <v>61</v>
      </c>
      <c r="E346" s="34" t="s">
        <v>40</v>
      </c>
      <c r="F346" s="35" t="s">
        <v>62</v>
      </c>
      <c r="G346" s="76">
        <f t="shared" si="61"/>
        <v>0</v>
      </c>
      <c r="H346" s="77">
        <f t="shared" si="61"/>
        <v>0</v>
      </c>
      <c r="I346" s="77">
        <f t="shared" si="61"/>
        <v>0</v>
      </c>
      <c r="J346" s="77">
        <f t="shared" si="61"/>
        <v>0</v>
      </c>
      <c r="K346" s="77">
        <f t="shared" si="61"/>
        <v>0</v>
      </c>
      <c r="L346" s="78">
        <f t="shared" si="61"/>
        <v>0</v>
      </c>
      <c r="M346" s="79">
        <f t="shared" si="61"/>
        <v>0</v>
      </c>
      <c r="N346" s="77">
        <f t="shared" si="61"/>
        <v>0</v>
      </c>
      <c r="O346" s="77">
        <f t="shared" si="61"/>
        <v>0</v>
      </c>
      <c r="P346" s="77">
        <f t="shared" si="61"/>
        <v>0</v>
      </c>
      <c r="Q346" s="77">
        <f t="shared" si="61"/>
        <v>0</v>
      </c>
      <c r="R346" s="80">
        <f t="shared" si="61"/>
        <v>0</v>
      </c>
      <c r="S346" s="81" t="s">
        <v>63</v>
      </c>
      <c r="T346" s="82"/>
      <c r="U346" s="83" t="s">
        <v>57</v>
      </c>
    </row>
    <row r="347" spans="1:21" ht="27.6" customHeight="1" thickBot="1" x14ac:dyDescent="0.45">
      <c r="A347" s="193"/>
      <c r="B347" s="213"/>
      <c r="C347" s="216"/>
      <c r="D347" s="157" t="s">
        <v>64</v>
      </c>
      <c r="E347" s="158" t="s">
        <v>42</v>
      </c>
      <c r="F347" s="173" t="s">
        <v>65</v>
      </c>
      <c r="G347" s="174"/>
      <c r="H347" s="175"/>
      <c r="I347" s="175"/>
      <c r="J347" s="175"/>
      <c r="K347" s="175"/>
      <c r="L347" s="176"/>
      <c r="M347" s="174"/>
      <c r="N347" s="175"/>
      <c r="O347" s="175"/>
      <c r="P347" s="175"/>
      <c r="Q347" s="175"/>
      <c r="R347" s="177"/>
      <c r="S347" s="178" t="s">
        <v>66</v>
      </c>
      <c r="T347" s="179" t="s">
        <v>94</v>
      </c>
      <c r="U347" s="180" t="s">
        <v>57</v>
      </c>
    </row>
    <row r="348" spans="1:21" ht="27.6" customHeight="1" x14ac:dyDescent="0.4">
      <c r="A348" s="192" t="s">
        <v>67</v>
      </c>
      <c r="B348" s="211" t="s">
        <v>68</v>
      </c>
      <c r="C348" s="214" t="s">
        <v>48</v>
      </c>
      <c r="D348" s="93" t="s">
        <v>69</v>
      </c>
      <c r="E348" s="94" t="s">
        <v>70</v>
      </c>
      <c r="F348" s="95" t="s">
        <v>71</v>
      </c>
      <c r="G348" s="96">
        <f>ROUNDDOWN(G337*T348,2)</f>
        <v>0</v>
      </c>
      <c r="H348" s="97">
        <f>ROUNDDOWN(H337*T348,2)</f>
        <v>0</v>
      </c>
      <c r="I348" s="97">
        <f>ROUNDDOWN(I337*T348,2)</f>
        <v>0</v>
      </c>
      <c r="J348" s="97">
        <f>ROUNDDOWN(J337*T348,2)</f>
        <v>0</v>
      </c>
      <c r="K348" s="97">
        <f>ROUNDDOWN(K337*T348,2)</f>
        <v>0</v>
      </c>
      <c r="L348" s="98">
        <f>ROUNDDOWN(L337*T348,2)</f>
        <v>0</v>
      </c>
      <c r="M348" s="99">
        <f>ROUNDDOWN(M337*T348,2)</f>
        <v>0</v>
      </c>
      <c r="N348" s="97">
        <f>ROUNDDOWN(N337*T348,2)</f>
        <v>0</v>
      </c>
      <c r="O348" s="97">
        <f>ROUNDDOWN(O337*T348,2)</f>
        <v>0</v>
      </c>
      <c r="P348" s="97">
        <f>ROUNDDOWN(P337*T348,2)</f>
        <v>0</v>
      </c>
      <c r="Q348" s="97">
        <f>ROUNDDOWN(Q337*T348,2)</f>
        <v>0</v>
      </c>
      <c r="R348" s="100">
        <f>ROUNDDOWN(R337*T348,2)</f>
        <v>0</v>
      </c>
      <c r="S348" s="101" t="s">
        <v>72</v>
      </c>
      <c r="T348" s="102">
        <v>0</v>
      </c>
      <c r="U348" s="103" t="s">
        <v>73</v>
      </c>
    </row>
    <row r="349" spans="1:21" ht="27.6" customHeight="1" thickBot="1" x14ac:dyDescent="0.45">
      <c r="A349" s="193"/>
      <c r="B349" s="213"/>
      <c r="C349" s="216"/>
      <c r="D349" s="104" t="s">
        <v>74</v>
      </c>
      <c r="E349" s="105" t="s">
        <v>75</v>
      </c>
      <c r="F349" s="106" t="s">
        <v>76</v>
      </c>
      <c r="G349" s="107">
        <f>ROUNDDOWN(SUM(G344:G347)*T349%,2)</f>
        <v>0</v>
      </c>
      <c r="H349" s="108">
        <f>ROUNDDOWN(SUM(H344:H347)*T349%,2)</f>
        <v>0</v>
      </c>
      <c r="I349" s="108">
        <f>ROUNDDOWN(SUM(I344:I347)*T349%,2)</f>
        <v>0</v>
      </c>
      <c r="J349" s="108">
        <f>ROUNDDOWN(SUM(J344:J347)*T349%,2)</f>
        <v>0</v>
      </c>
      <c r="K349" s="108">
        <f>ROUNDDOWN(SUM(K344:K347)*T349%,2)</f>
        <v>0</v>
      </c>
      <c r="L349" s="109">
        <f>ROUNDDOWN(SUM(L344:L347)*T349%,2)</f>
        <v>0</v>
      </c>
      <c r="M349" s="110">
        <f>ROUNDDOWN(SUM(M344:M347)*T349%,2)</f>
        <v>0</v>
      </c>
      <c r="N349" s="108">
        <f>ROUNDDOWN(SUM(N344:N347)*T349%,2)</f>
        <v>0</v>
      </c>
      <c r="O349" s="108">
        <f>ROUNDDOWN(SUM(O344:O347)*T349%,2)</f>
        <v>0</v>
      </c>
      <c r="P349" s="108">
        <f>ROUNDDOWN(SUM(P344:P347)*T349%,2)</f>
        <v>0</v>
      </c>
      <c r="Q349" s="108">
        <f>ROUNDDOWN(SUM(Q344:Q347)*T349%,2)</f>
        <v>0</v>
      </c>
      <c r="R349" s="111">
        <f>ROUNDDOWN(SUM(R344:R347)*T349%,2)</f>
        <v>0</v>
      </c>
      <c r="S349" s="112" t="s">
        <v>77</v>
      </c>
      <c r="T349" s="113">
        <v>0</v>
      </c>
      <c r="U349" s="114" t="s">
        <v>78</v>
      </c>
    </row>
    <row r="350" spans="1:21" ht="27.6" customHeight="1" x14ac:dyDescent="0.4">
      <c r="A350" s="192" t="s">
        <v>79</v>
      </c>
      <c r="B350" s="194" t="s">
        <v>80</v>
      </c>
      <c r="C350" s="196" t="s">
        <v>48</v>
      </c>
      <c r="D350" s="93"/>
      <c r="E350" s="115" t="s">
        <v>81</v>
      </c>
      <c r="F350" s="116" t="s">
        <v>82</v>
      </c>
      <c r="G350" s="181">
        <f>ROUNDDOWN(G343+SUM(G344:G347)-SUM(G348:G349),0)</f>
        <v>0</v>
      </c>
      <c r="H350" s="182">
        <f t="shared" ref="H350" si="62">ROUNDDOWN(H343+SUM(H344:H347)-SUM(H348:H349),0)</f>
        <v>0</v>
      </c>
      <c r="I350" s="182">
        <f t="shared" ref="I350:R350" si="63">ROUNDDOWN(I343+SUM(I344:I347)-SUM(I348:I349),0)</f>
        <v>0</v>
      </c>
      <c r="J350" s="182">
        <f t="shared" si="63"/>
        <v>0</v>
      </c>
      <c r="K350" s="182">
        <f t="shared" si="63"/>
        <v>0</v>
      </c>
      <c r="L350" s="183">
        <f t="shared" si="63"/>
        <v>0</v>
      </c>
      <c r="M350" s="181">
        <f t="shared" si="63"/>
        <v>0</v>
      </c>
      <c r="N350" s="182">
        <f t="shared" si="63"/>
        <v>0</v>
      </c>
      <c r="O350" s="182">
        <f t="shared" si="63"/>
        <v>0</v>
      </c>
      <c r="P350" s="182">
        <f t="shared" si="63"/>
        <v>0</v>
      </c>
      <c r="Q350" s="182">
        <f t="shared" si="63"/>
        <v>0</v>
      </c>
      <c r="R350" s="183">
        <f t="shared" si="63"/>
        <v>0</v>
      </c>
      <c r="S350" s="120" t="s">
        <v>83</v>
      </c>
      <c r="T350" s="121"/>
      <c r="U350" s="122"/>
    </row>
    <row r="351" spans="1:21" ht="27.6" customHeight="1" x14ac:dyDescent="0.4">
      <c r="A351" s="193"/>
      <c r="B351" s="195"/>
      <c r="C351" s="197"/>
      <c r="D351" s="104"/>
      <c r="E351" s="123" t="s">
        <v>84</v>
      </c>
      <c r="F351" s="124"/>
      <c r="G351" s="125"/>
      <c r="H351" s="126"/>
      <c r="I351" s="126"/>
      <c r="J351" s="126"/>
      <c r="K351" s="126" t="s">
        <v>85</v>
      </c>
      <c r="L351" s="127">
        <f>SUM(G350:L350)</f>
        <v>0</v>
      </c>
      <c r="M351" s="125"/>
      <c r="N351" s="126"/>
      <c r="O351" s="126"/>
      <c r="P351" s="126"/>
      <c r="Q351" s="126" t="s">
        <v>86</v>
      </c>
      <c r="R351" s="127">
        <f>SUM(M350:R350)</f>
        <v>0</v>
      </c>
      <c r="S351" s="128"/>
      <c r="T351" s="129"/>
      <c r="U351" s="130"/>
    </row>
    <row r="352" spans="1:21" ht="27.6" customHeight="1" x14ac:dyDescent="0.4">
      <c r="A352" s="131" t="s">
        <v>87</v>
      </c>
      <c r="B352" s="132" t="s">
        <v>88</v>
      </c>
      <c r="C352" s="132" t="s">
        <v>48</v>
      </c>
      <c r="D352" s="132"/>
      <c r="E352" s="132"/>
      <c r="F352" s="133" t="s">
        <v>89</v>
      </c>
      <c r="G352" s="134"/>
      <c r="H352" s="135"/>
      <c r="I352" s="135"/>
      <c r="J352" s="135"/>
      <c r="K352" s="135"/>
      <c r="L352" s="135"/>
      <c r="M352" s="135"/>
      <c r="N352" s="135"/>
      <c r="O352" s="135"/>
      <c r="P352" s="135"/>
      <c r="Q352" s="135"/>
      <c r="R352" s="136">
        <f>SUM(L351,R351)*2+L351</f>
        <v>0</v>
      </c>
      <c r="S352" s="137"/>
      <c r="T352" s="138"/>
      <c r="U352" s="139"/>
    </row>
    <row r="353" spans="1:21" ht="27.6" customHeight="1" x14ac:dyDescent="0.4">
      <c r="A353" s="217" t="s">
        <v>0</v>
      </c>
      <c r="B353" s="217"/>
      <c r="C353" s="217"/>
      <c r="D353" s="217"/>
      <c r="E353" s="217"/>
      <c r="F353" s="217"/>
      <c r="G353" s="1"/>
      <c r="H353" s="1"/>
      <c r="I353" s="1"/>
      <c r="J353" s="1"/>
      <c r="U353" s="3" t="s">
        <v>133</v>
      </c>
    </row>
    <row r="354" spans="1:21" ht="27.6" customHeight="1" x14ac:dyDescent="0.4">
      <c r="A354" s="217"/>
      <c r="B354" s="217"/>
      <c r="C354" s="217"/>
      <c r="D354" s="217"/>
      <c r="E354" s="217"/>
      <c r="F354" s="217"/>
      <c r="G354" s="3" t="s">
        <v>2</v>
      </c>
      <c r="H354" s="2" t="s">
        <v>3</v>
      </c>
      <c r="L354" s="3" t="s">
        <v>4</v>
      </c>
      <c r="M354" s="2" t="s">
        <v>5</v>
      </c>
    </row>
    <row r="355" spans="1:21" ht="27.6" customHeight="1" x14ac:dyDescent="0.4">
      <c r="A355" s="5"/>
      <c r="B355" s="5"/>
      <c r="C355" s="5"/>
      <c r="D355" s="5"/>
      <c r="E355" s="5"/>
      <c r="F355" s="5"/>
      <c r="G355" s="3"/>
      <c r="L355" s="3"/>
    </row>
    <row r="356" spans="1:21" ht="27.6" customHeight="1" x14ac:dyDescent="0.15">
      <c r="A356" s="6">
        <v>17</v>
      </c>
      <c r="B356" s="7" t="s">
        <v>134</v>
      </c>
      <c r="C356" s="7"/>
    </row>
    <row r="357" spans="1:21" ht="27.6" customHeight="1" x14ac:dyDescent="0.4">
      <c r="A357" s="2"/>
      <c r="B357" s="2" t="s">
        <v>135</v>
      </c>
      <c r="N357" s="3" t="s">
        <v>8</v>
      </c>
      <c r="O357" s="9">
        <v>119</v>
      </c>
      <c r="P357" s="2" t="s">
        <v>9</v>
      </c>
      <c r="Q357" s="3" t="s">
        <v>10</v>
      </c>
      <c r="R357" s="2">
        <v>500</v>
      </c>
      <c r="S357" s="2" t="s">
        <v>92</v>
      </c>
    </row>
    <row r="358" spans="1:21" ht="27.6" customHeight="1" x14ac:dyDescent="0.4">
      <c r="A358" s="192" t="s">
        <v>12</v>
      </c>
      <c r="B358" s="218"/>
      <c r="C358" s="218"/>
      <c r="D358" s="218"/>
      <c r="E358" s="219"/>
      <c r="F358" s="222" t="s">
        <v>13</v>
      </c>
      <c r="G358" s="224" t="s">
        <v>14</v>
      </c>
      <c r="H358" s="225"/>
      <c r="I358" s="225"/>
      <c r="J358" s="225"/>
      <c r="K358" s="225"/>
      <c r="L358" s="225"/>
      <c r="M358" s="225"/>
      <c r="N358" s="225"/>
      <c r="O358" s="225"/>
      <c r="P358" s="225"/>
      <c r="Q358" s="225"/>
      <c r="R358" s="226"/>
      <c r="S358" s="227" t="s">
        <v>15</v>
      </c>
      <c r="T358" s="228"/>
      <c r="U358" s="229"/>
    </row>
    <row r="359" spans="1:21" ht="27.6" customHeight="1" x14ac:dyDescent="0.4">
      <c r="A359" s="193"/>
      <c r="B359" s="220"/>
      <c r="C359" s="220"/>
      <c r="D359" s="220"/>
      <c r="E359" s="221"/>
      <c r="F359" s="223"/>
      <c r="G359" s="10" t="s">
        <v>16</v>
      </c>
      <c r="H359" s="11" t="s">
        <v>17</v>
      </c>
      <c r="I359" s="11" t="s">
        <v>18</v>
      </c>
      <c r="J359" s="11" t="s">
        <v>19</v>
      </c>
      <c r="K359" s="11" t="s">
        <v>20</v>
      </c>
      <c r="L359" s="12" t="s">
        <v>21</v>
      </c>
      <c r="M359" s="10" t="s">
        <v>22</v>
      </c>
      <c r="N359" s="11" t="s">
        <v>23</v>
      </c>
      <c r="O359" s="11" t="s">
        <v>24</v>
      </c>
      <c r="P359" s="11" t="s">
        <v>25</v>
      </c>
      <c r="Q359" s="11" t="s">
        <v>26</v>
      </c>
      <c r="R359" s="12" t="s">
        <v>27</v>
      </c>
      <c r="S359" s="230"/>
      <c r="T359" s="231"/>
      <c r="U359" s="232"/>
    </row>
    <row r="360" spans="1:21" ht="27.6" customHeight="1" x14ac:dyDescent="0.4">
      <c r="A360" s="13" t="s">
        <v>28</v>
      </c>
      <c r="B360" s="14" t="s">
        <v>29</v>
      </c>
      <c r="C360" s="14" t="s">
        <v>30</v>
      </c>
      <c r="D360" s="15"/>
      <c r="E360" s="15"/>
      <c r="F360" s="16"/>
      <c r="G360" s="17">
        <v>119</v>
      </c>
      <c r="H360" s="18">
        <v>119</v>
      </c>
      <c r="I360" s="18">
        <v>119</v>
      </c>
      <c r="J360" s="18">
        <v>119</v>
      </c>
      <c r="K360" s="18">
        <v>119</v>
      </c>
      <c r="L360" s="19">
        <v>119</v>
      </c>
      <c r="M360" s="20">
        <v>119</v>
      </c>
      <c r="N360" s="18">
        <v>119</v>
      </c>
      <c r="O360" s="18">
        <v>119</v>
      </c>
      <c r="P360" s="18">
        <v>119</v>
      </c>
      <c r="Q360" s="18">
        <v>119</v>
      </c>
      <c r="R360" s="19">
        <v>119</v>
      </c>
      <c r="S360" s="21" t="s">
        <v>31</v>
      </c>
      <c r="T360" s="22"/>
      <c r="U360" s="23"/>
    </row>
    <row r="361" spans="1:21" ht="27.6" customHeight="1" x14ac:dyDescent="0.4">
      <c r="A361" s="192" t="s">
        <v>32</v>
      </c>
      <c r="B361" s="211" t="s">
        <v>33</v>
      </c>
      <c r="C361" s="214" t="s">
        <v>34</v>
      </c>
      <c r="D361" s="148" t="s">
        <v>35</v>
      </c>
      <c r="E361" s="149" t="s">
        <v>36</v>
      </c>
      <c r="F361" s="150"/>
      <c r="G361" s="151"/>
      <c r="H361" s="152"/>
      <c r="I361" s="152"/>
      <c r="J361" s="152"/>
      <c r="K361" s="152"/>
      <c r="L361" s="153"/>
      <c r="M361" s="151"/>
      <c r="N361" s="152"/>
      <c r="O361" s="152"/>
      <c r="P361" s="152"/>
      <c r="Q361" s="152"/>
      <c r="R361" s="153"/>
      <c r="S361" s="154"/>
      <c r="T361" s="155"/>
      <c r="U361" s="156"/>
    </row>
    <row r="362" spans="1:21" ht="27.6" customHeight="1" x14ac:dyDescent="0.4">
      <c r="A362" s="210"/>
      <c r="B362" s="212"/>
      <c r="C362" s="215"/>
      <c r="D362" s="33" t="s">
        <v>37</v>
      </c>
      <c r="E362" s="34" t="s">
        <v>38</v>
      </c>
      <c r="F362" s="35"/>
      <c r="G362" s="36">
        <v>0</v>
      </c>
      <c r="H362" s="37">
        <v>0</v>
      </c>
      <c r="I362" s="37">
        <v>0</v>
      </c>
      <c r="J362" s="37">
        <v>6000</v>
      </c>
      <c r="K362" s="37">
        <v>8000</v>
      </c>
      <c r="L362" s="38">
        <v>7000</v>
      </c>
      <c r="M362" s="36">
        <v>0</v>
      </c>
      <c r="N362" s="37">
        <v>0</v>
      </c>
      <c r="O362" s="37">
        <v>0</v>
      </c>
      <c r="P362" s="37">
        <v>0</v>
      </c>
      <c r="Q362" s="37">
        <v>0</v>
      </c>
      <c r="R362" s="38">
        <v>0</v>
      </c>
      <c r="S362" s="39" t="s">
        <v>31</v>
      </c>
      <c r="T362" s="40"/>
      <c r="U362" s="41"/>
    </row>
    <row r="363" spans="1:21" ht="27.6" customHeight="1" x14ac:dyDescent="0.4">
      <c r="A363" s="210"/>
      <c r="B363" s="212"/>
      <c r="C363" s="215"/>
      <c r="D363" s="33" t="s">
        <v>39</v>
      </c>
      <c r="E363" s="34" t="s">
        <v>40</v>
      </c>
      <c r="F363" s="35"/>
      <c r="G363" s="36">
        <v>6000</v>
      </c>
      <c r="H363" s="37">
        <v>6000</v>
      </c>
      <c r="I363" s="37">
        <v>5000</v>
      </c>
      <c r="J363" s="37">
        <v>0</v>
      </c>
      <c r="K363" s="37">
        <v>0</v>
      </c>
      <c r="L363" s="38">
        <v>0</v>
      </c>
      <c r="M363" s="36">
        <v>6000</v>
      </c>
      <c r="N363" s="37">
        <v>6000</v>
      </c>
      <c r="O363" s="37">
        <v>6000</v>
      </c>
      <c r="P363" s="37">
        <v>7000</v>
      </c>
      <c r="Q363" s="37">
        <v>7000</v>
      </c>
      <c r="R363" s="38">
        <v>6000</v>
      </c>
      <c r="S363" s="39" t="s">
        <v>31</v>
      </c>
      <c r="T363" s="40"/>
      <c r="U363" s="41"/>
    </row>
    <row r="364" spans="1:21" ht="27.6" customHeight="1" x14ac:dyDescent="0.4">
      <c r="A364" s="193"/>
      <c r="B364" s="213"/>
      <c r="C364" s="216"/>
      <c r="D364" s="157" t="s">
        <v>41</v>
      </c>
      <c r="E364" s="158" t="s">
        <v>42</v>
      </c>
      <c r="F364" s="159"/>
      <c r="G364" s="160"/>
      <c r="H364" s="161"/>
      <c r="I364" s="161"/>
      <c r="J364" s="161"/>
      <c r="K364" s="161"/>
      <c r="L364" s="162"/>
      <c r="M364" s="160"/>
      <c r="N364" s="161"/>
      <c r="O364" s="161"/>
      <c r="P364" s="161"/>
      <c r="Q364" s="161"/>
      <c r="R364" s="162"/>
      <c r="S364" s="163"/>
      <c r="T364" s="164"/>
      <c r="U364" s="165"/>
    </row>
    <row r="365" spans="1:21" ht="27.6" customHeight="1" thickBot="1" x14ac:dyDescent="0.45">
      <c r="A365" s="51" t="s">
        <v>43</v>
      </c>
      <c r="B365" s="52" t="s">
        <v>93</v>
      </c>
      <c r="C365" s="14"/>
      <c r="D365" s="15"/>
      <c r="E365" s="52"/>
      <c r="F365" s="16" t="s">
        <v>45</v>
      </c>
      <c r="G365" s="53">
        <v>1.0300000000000002</v>
      </c>
      <c r="H365" s="54">
        <v>1.0300000000000002</v>
      </c>
      <c r="I365" s="54">
        <v>1.04</v>
      </c>
      <c r="J365" s="54">
        <v>1.02</v>
      </c>
      <c r="K365" s="54">
        <v>1.06</v>
      </c>
      <c r="L365" s="55">
        <v>1.08</v>
      </c>
      <c r="M365" s="53">
        <v>1.04</v>
      </c>
      <c r="N365" s="54">
        <v>1.05</v>
      </c>
      <c r="O365" s="54">
        <v>1.04</v>
      </c>
      <c r="P365" s="54">
        <v>1.0100000000000002</v>
      </c>
      <c r="Q365" s="54">
        <v>1</v>
      </c>
      <c r="R365" s="55">
        <v>1.0100000000000002</v>
      </c>
      <c r="S365" s="56" t="s">
        <v>31</v>
      </c>
      <c r="T365" s="57"/>
      <c r="U365" s="58"/>
    </row>
    <row r="366" spans="1:21" ht="27.6" customHeight="1" x14ac:dyDescent="0.4">
      <c r="A366" s="51" t="s">
        <v>46</v>
      </c>
      <c r="B366" s="14" t="s">
        <v>47</v>
      </c>
      <c r="C366" s="14" t="s">
        <v>48</v>
      </c>
      <c r="D366" s="59"/>
      <c r="E366" s="15"/>
      <c r="F366" s="60" t="s">
        <v>49</v>
      </c>
      <c r="G366" s="61">
        <f>G360*$T366*G365</f>
        <v>0</v>
      </c>
      <c r="H366" s="62">
        <f t="shared" ref="H366:R366" si="64">H360*$T366*H365</f>
        <v>0</v>
      </c>
      <c r="I366" s="62">
        <f t="shared" si="64"/>
        <v>0</v>
      </c>
      <c r="J366" s="62">
        <f t="shared" si="64"/>
        <v>0</v>
      </c>
      <c r="K366" s="62">
        <f t="shared" si="64"/>
        <v>0</v>
      </c>
      <c r="L366" s="63">
        <f t="shared" si="64"/>
        <v>0</v>
      </c>
      <c r="M366" s="61">
        <f t="shared" si="64"/>
        <v>0</v>
      </c>
      <c r="N366" s="62">
        <f t="shared" si="64"/>
        <v>0</v>
      </c>
      <c r="O366" s="62">
        <f t="shared" si="64"/>
        <v>0</v>
      </c>
      <c r="P366" s="62">
        <f t="shared" si="64"/>
        <v>0</v>
      </c>
      <c r="Q366" s="62">
        <f t="shared" si="64"/>
        <v>0</v>
      </c>
      <c r="R366" s="64">
        <f t="shared" si="64"/>
        <v>0</v>
      </c>
      <c r="S366" s="65" t="s">
        <v>50</v>
      </c>
      <c r="T366" s="66"/>
      <c r="U366" s="67" t="s">
        <v>51</v>
      </c>
    </row>
    <row r="367" spans="1:21" ht="27.6" customHeight="1" x14ac:dyDescent="0.4">
      <c r="A367" s="192" t="s">
        <v>52</v>
      </c>
      <c r="B367" s="211" t="s">
        <v>53</v>
      </c>
      <c r="C367" s="214" t="s">
        <v>48</v>
      </c>
      <c r="D367" s="148" t="s">
        <v>54</v>
      </c>
      <c r="E367" s="149" t="s">
        <v>36</v>
      </c>
      <c r="F367" s="150" t="s">
        <v>55</v>
      </c>
      <c r="G367" s="166"/>
      <c r="H367" s="167"/>
      <c r="I367" s="167"/>
      <c r="J367" s="167"/>
      <c r="K367" s="167"/>
      <c r="L367" s="168"/>
      <c r="M367" s="166"/>
      <c r="N367" s="167"/>
      <c r="O367" s="167"/>
      <c r="P367" s="167"/>
      <c r="Q367" s="167"/>
      <c r="R367" s="169"/>
      <c r="S367" s="170" t="s">
        <v>56</v>
      </c>
      <c r="T367" s="171" t="s">
        <v>94</v>
      </c>
      <c r="U367" s="172" t="s">
        <v>57</v>
      </c>
    </row>
    <row r="368" spans="1:21" ht="27.6" customHeight="1" x14ac:dyDescent="0.4">
      <c r="A368" s="210"/>
      <c r="B368" s="212"/>
      <c r="C368" s="215"/>
      <c r="D368" s="33" t="s">
        <v>58</v>
      </c>
      <c r="E368" s="34" t="s">
        <v>38</v>
      </c>
      <c r="F368" s="35" t="s">
        <v>59</v>
      </c>
      <c r="G368" s="76">
        <f t="shared" ref="G368:R369" si="65">G362*$T368</f>
        <v>0</v>
      </c>
      <c r="H368" s="77">
        <f t="shared" si="65"/>
        <v>0</v>
      </c>
      <c r="I368" s="77">
        <f t="shared" si="65"/>
        <v>0</v>
      </c>
      <c r="J368" s="77">
        <f t="shared" si="65"/>
        <v>0</v>
      </c>
      <c r="K368" s="77">
        <f t="shared" si="65"/>
        <v>0</v>
      </c>
      <c r="L368" s="78">
        <f t="shared" si="65"/>
        <v>0</v>
      </c>
      <c r="M368" s="79">
        <f t="shared" si="65"/>
        <v>0</v>
      </c>
      <c r="N368" s="77">
        <f t="shared" si="65"/>
        <v>0</v>
      </c>
      <c r="O368" s="77">
        <f t="shared" si="65"/>
        <v>0</v>
      </c>
      <c r="P368" s="77">
        <f t="shared" si="65"/>
        <v>0</v>
      </c>
      <c r="Q368" s="77">
        <f t="shared" si="65"/>
        <v>0</v>
      </c>
      <c r="R368" s="80">
        <f t="shared" si="65"/>
        <v>0</v>
      </c>
      <c r="S368" s="81" t="s">
        <v>60</v>
      </c>
      <c r="T368" s="82"/>
      <c r="U368" s="83" t="s">
        <v>57</v>
      </c>
    </row>
    <row r="369" spans="1:21" ht="27.6" customHeight="1" x14ac:dyDescent="0.4">
      <c r="A369" s="210"/>
      <c r="B369" s="212"/>
      <c r="C369" s="215"/>
      <c r="D369" s="33" t="s">
        <v>61</v>
      </c>
      <c r="E369" s="34" t="s">
        <v>40</v>
      </c>
      <c r="F369" s="35" t="s">
        <v>62</v>
      </c>
      <c r="G369" s="76">
        <f t="shared" si="65"/>
        <v>0</v>
      </c>
      <c r="H369" s="77">
        <f t="shared" si="65"/>
        <v>0</v>
      </c>
      <c r="I369" s="77">
        <f t="shared" si="65"/>
        <v>0</v>
      </c>
      <c r="J369" s="77">
        <f t="shared" si="65"/>
        <v>0</v>
      </c>
      <c r="K369" s="77">
        <f t="shared" si="65"/>
        <v>0</v>
      </c>
      <c r="L369" s="78">
        <f t="shared" si="65"/>
        <v>0</v>
      </c>
      <c r="M369" s="79">
        <f t="shared" si="65"/>
        <v>0</v>
      </c>
      <c r="N369" s="77">
        <f t="shared" si="65"/>
        <v>0</v>
      </c>
      <c r="O369" s="77">
        <f t="shared" si="65"/>
        <v>0</v>
      </c>
      <c r="P369" s="77">
        <f t="shared" si="65"/>
        <v>0</v>
      </c>
      <c r="Q369" s="77">
        <f t="shared" si="65"/>
        <v>0</v>
      </c>
      <c r="R369" s="80">
        <f t="shared" si="65"/>
        <v>0</v>
      </c>
      <c r="S369" s="81" t="s">
        <v>63</v>
      </c>
      <c r="T369" s="82"/>
      <c r="U369" s="83" t="s">
        <v>57</v>
      </c>
    </row>
    <row r="370" spans="1:21" ht="27.6" customHeight="1" thickBot="1" x14ac:dyDescent="0.45">
      <c r="A370" s="193"/>
      <c r="B370" s="213"/>
      <c r="C370" s="216"/>
      <c r="D370" s="157" t="s">
        <v>64</v>
      </c>
      <c r="E370" s="158" t="s">
        <v>42</v>
      </c>
      <c r="F370" s="173" t="s">
        <v>65</v>
      </c>
      <c r="G370" s="174"/>
      <c r="H370" s="175"/>
      <c r="I370" s="175"/>
      <c r="J370" s="175"/>
      <c r="K370" s="175"/>
      <c r="L370" s="176"/>
      <c r="M370" s="174"/>
      <c r="N370" s="175"/>
      <c r="O370" s="175"/>
      <c r="P370" s="175"/>
      <c r="Q370" s="175"/>
      <c r="R370" s="177"/>
      <c r="S370" s="178" t="s">
        <v>66</v>
      </c>
      <c r="T370" s="179" t="s">
        <v>94</v>
      </c>
      <c r="U370" s="180" t="s">
        <v>57</v>
      </c>
    </row>
    <row r="371" spans="1:21" ht="27.6" customHeight="1" x14ac:dyDescent="0.4">
      <c r="A371" s="192" t="s">
        <v>67</v>
      </c>
      <c r="B371" s="211" t="s">
        <v>68</v>
      </c>
      <c r="C371" s="214" t="s">
        <v>48</v>
      </c>
      <c r="D371" s="93" t="s">
        <v>69</v>
      </c>
      <c r="E371" s="94" t="s">
        <v>70</v>
      </c>
      <c r="F371" s="95" t="s">
        <v>71</v>
      </c>
      <c r="G371" s="96">
        <f>ROUNDDOWN(G360*T371,2)</f>
        <v>0</v>
      </c>
      <c r="H371" s="97">
        <f>ROUNDDOWN(H360*T371,2)</f>
        <v>0</v>
      </c>
      <c r="I371" s="97">
        <f>ROUNDDOWN(I360*T371,2)</f>
        <v>0</v>
      </c>
      <c r="J371" s="97">
        <f>ROUNDDOWN(J360*T371,2)</f>
        <v>0</v>
      </c>
      <c r="K371" s="97">
        <f>ROUNDDOWN(K360*T371,2)</f>
        <v>0</v>
      </c>
      <c r="L371" s="98">
        <f>ROUNDDOWN(L360*T371,2)</f>
        <v>0</v>
      </c>
      <c r="M371" s="99">
        <f>ROUNDDOWN(M360*T371,2)</f>
        <v>0</v>
      </c>
      <c r="N371" s="97">
        <f>ROUNDDOWN(N360*T371,2)</f>
        <v>0</v>
      </c>
      <c r="O371" s="97">
        <f>ROUNDDOWN(O360*T371,2)</f>
        <v>0</v>
      </c>
      <c r="P371" s="97">
        <f>ROUNDDOWN(P360*T371,2)</f>
        <v>0</v>
      </c>
      <c r="Q371" s="97">
        <f>ROUNDDOWN(Q360*T371,2)</f>
        <v>0</v>
      </c>
      <c r="R371" s="100">
        <f>ROUNDDOWN(R360*T371,2)</f>
        <v>0</v>
      </c>
      <c r="S371" s="101" t="s">
        <v>72</v>
      </c>
      <c r="T371" s="102">
        <v>0</v>
      </c>
      <c r="U371" s="103" t="s">
        <v>73</v>
      </c>
    </row>
    <row r="372" spans="1:21" ht="27.6" customHeight="1" thickBot="1" x14ac:dyDescent="0.45">
      <c r="A372" s="193"/>
      <c r="B372" s="213"/>
      <c r="C372" s="216"/>
      <c r="D372" s="104" t="s">
        <v>74</v>
      </c>
      <c r="E372" s="105" t="s">
        <v>75</v>
      </c>
      <c r="F372" s="106" t="s">
        <v>76</v>
      </c>
      <c r="G372" s="107">
        <f>ROUNDDOWN(SUM(G367:G370)*T372%,2)</f>
        <v>0</v>
      </c>
      <c r="H372" s="108">
        <f>ROUNDDOWN(SUM(H367:H370)*T372%,2)</f>
        <v>0</v>
      </c>
      <c r="I372" s="108">
        <f>ROUNDDOWN(SUM(I367:I370)*T372%,2)</f>
        <v>0</v>
      </c>
      <c r="J372" s="108">
        <f>ROUNDDOWN(SUM(J367:J370)*T372%,2)</f>
        <v>0</v>
      </c>
      <c r="K372" s="108">
        <f>ROUNDDOWN(SUM(K367:K370)*T372%,2)</f>
        <v>0</v>
      </c>
      <c r="L372" s="109">
        <f>ROUNDDOWN(SUM(L367:L370)*T372%,2)</f>
        <v>0</v>
      </c>
      <c r="M372" s="110">
        <f>ROUNDDOWN(SUM(M367:M370)*T372%,2)</f>
        <v>0</v>
      </c>
      <c r="N372" s="108">
        <f>ROUNDDOWN(SUM(N367:N370)*T372%,2)</f>
        <v>0</v>
      </c>
      <c r="O372" s="108">
        <f>ROUNDDOWN(SUM(O367:O370)*T372%,2)</f>
        <v>0</v>
      </c>
      <c r="P372" s="108">
        <f>ROUNDDOWN(SUM(P367:P370)*T372%,2)</f>
        <v>0</v>
      </c>
      <c r="Q372" s="108">
        <f>ROUNDDOWN(SUM(Q367:Q370)*T372%,2)</f>
        <v>0</v>
      </c>
      <c r="R372" s="111">
        <f>ROUNDDOWN(SUM(R367:R370)*T372%,2)</f>
        <v>0</v>
      </c>
      <c r="S372" s="112" t="s">
        <v>77</v>
      </c>
      <c r="T372" s="113">
        <v>0</v>
      </c>
      <c r="U372" s="114" t="s">
        <v>78</v>
      </c>
    </row>
    <row r="373" spans="1:21" ht="27.6" customHeight="1" x14ac:dyDescent="0.4">
      <c r="A373" s="192" t="s">
        <v>79</v>
      </c>
      <c r="B373" s="194" t="s">
        <v>80</v>
      </c>
      <c r="C373" s="196" t="s">
        <v>48</v>
      </c>
      <c r="D373" s="93"/>
      <c r="E373" s="115" t="s">
        <v>81</v>
      </c>
      <c r="F373" s="116" t="s">
        <v>82</v>
      </c>
      <c r="G373" s="181">
        <f>ROUNDDOWN(G366+SUM(G367:G370)-SUM(G371:G372),0)</f>
        <v>0</v>
      </c>
      <c r="H373" s="182">
        <f t="shared" ref="H373" si="66">ROUNDDOWN(H366+SUM(H367:H370)-SUM(H371:H372),0)</f>
        <v>0</v>
      </c>
      <c r="I373" s="182">
        <f t="shared" ref="I373:R373" si="67">ROUNDDOWN(I366+SUM(I367:I370)-SUM(I371:I372),0)</f>
        <v>0</v>
      </c>
      <c r="J373" s="182">
        <f t="shared" si="67"/>
        <v>0</v>
      </c>
      <c r="K373" s="182">
        <f t="shared" si="67"/>
        <v>0</v>
      </c>
      <c r="L373" s="183">
        <f t="shared" si="67"/>
        <v>0</v>
      </c>
      <c r="M373" s="181">
        <f t="shared" si="67"/>
        <v>0</v>
      </c>
      <c r="N373" s="182">
        <f t="shared" si="67"/>
        <v>0</v>
      </c>
      <c r="O373" s="182">
        <f t="shared" si="67"/>
        <v>0</v>
      </c>
      <c r="P373" s="182">
        <f t="shared" si="67"/>
        <v>0</v>
      </c>
      <c r="Q373" s="182">
        <f t="shared" si="67"/>
        <v>0</v>
      </c>
      <c r="R373" s="183">
        <f t="shared" si="67"/>
        <v>0</v>
      </c>
      <c r="S373" s="120" t="s">
        <v>83</v>
      </c>
      <c r="T373" s="121"/>
      <c r="U373" s="122"/>
    </row>
    <row r="374" spans="1:21" ht="27.6" customHeight="1" x14ac:dyDescent="0.4">
      <c r="A374" s="193"/>
      <c r="B374" s="195"/>
      <c r="C374" s="197"/>
      <c r="D374" s="104"/>
      <c r="E374" s="123" t="s">
        <v>84</v>
      </c>
      <c r="F374" s="124"/>
      <c r="G374" s="125"/>
      <c r="H374" s="126"/>
      <c r="I374" s="126"/>
      <c r="J374" s="126"/>
      <c r="K374" s="126" t="s">
        <v>85</v>
      </c>
      <c r="L374" s="127">
        <f>SUM(G373:L373)</f>
        <v>0</v>
      </c>
      <c r="M374" s="125"/>
      <c r="N374" s="126"/>
      <c r="O374" s="126"/>
      <c r="P374" s="126"/>
      <c r="Q374" s="126" t="s">
        <v>86</v>
      </c>
      <c r="R374" s="127">
        <f>SUM(M373:R373)</f>
        <v>0</v>
      </c>
      <c r="S374" s="128"/>
      <c r="T374" s="129"/>
      <c r="U374" s="130"/>
    </row>
    <row r="375" spans="1:21" ht="27.6" customHeight="1" x14ac:dyDescent="0.4">
      <c r="A375" s="131" t="s">
        <v>87</v>
      </c>
      <c r="B375" s="132" t="s">
        <v>88</v>
      </c>
      <c r="C375" s="132" t="s">
        <v>48</v>
      </c>
      <c r="D375" s="132"/>
      <c r="E375" s="132"/>
      <c r="F375" s="133" t="s">
        <v>89</v>
      </c>
      <c r="G375" s="134"/>
      <c r="H375" s="135"/>
      <c r="I375" s="135"/>
      <c r="J375" s="135"/>
      <c r="K375" s="135"/>
      <c r="L375" s="135"/>
      <c r="M375" s="135"/>
      <c r="N375" s="135"/>
      <c r="O375" s="135"/>
      <c r="P375" s="135"/>
      <c r="Q375" s="135"/>
      <c r="R375" s="136">
        <f>SUM(L374,R374)*2+L374</f>
        <v>0</v>
      </c>
      <c r="S375" s="137"/>
      <c r="T375" s="138"/>
      <c r="U375" s="139"/>
    </row>
    <row r="376" spans="1:21" ht="27.6" customHeight="1" x14ac:dyDescent="0.4">
      <c r="A376" s="140"/>
      <c r="B376" s="141"/>
      <c r="C376" s="141"/>
      <c r="D376" s="141"/>
      <c r="E376" s="141"/>
      <c r="F376" s="142"/>
      <c r="G376" s="143"/>
      <c r="H376" s="143"/>
      <c r="I376" s="143"/>
      <c r="J376" s="143"/>
      <c r="K376" s="143"/>
      <c r="L376" s="143"/>
      <c r="M376" s="143"/>
      <c r="N376" s="143"/>
      <c r="O376" s="143"/>
      <c r="P376" s="143"/>
      <c r="Q376" s="143"/>
      <c r="R376" s="144"/>
      <c r="S376" s="145"/>
      <c r="T376" s="146"/>
      <c r="U376" s="147"/>
    </row>
    <row r="377" spans="1:21" ht="27.6" customHeight="1" x14ac:dyDescent="0.15">
      <c r="A377" s="6">
        <v>18</v>
      </c>
      <c r="B377" s="7" t="s">
        <v>136</v>
      </c>
      <c r="C377" s="7"/>
    </row>
    <row r="378" spans="1:21" ht="27.6" customHeight="1" x14ac:dyDescent="0.4">
      <c r="A378" s="2"/>
      <c r="B378" s="2" t="s">
        <v>137</v>
      </c>
      <c r="N378" s="3" t="s">
        <v>105</v>
      </c>
      <c r="O378" s="9">
        <v>76</v>
      </c>
      <c r="P378" s="2" t="s">
        <v>106</v>
      </c>
      <c r="Q378" s="3" t="s">
        <v>107</v>
      </c>
      <c r="R378" s="2">
        <v>500</v>
      </c>
      <c r="S378" s="2" t="s">
        <v>92</v>
      </c>
    </row>
    <row r="379" spans="1:21" ht="27.6" customHeight="1" x14ac:dyDescent="0.4">
      <c r="A379" s="192" t="s">
        <v>12</v>
      </c>
      <c r="B379" s="218"/>
      <c r="C379" s="218"/>
      <c r="D379" s="218"/>
      <c r="E379" s="219"/>
      <c r="F379" s="222" t="s">
        <v>13</v>
      </c>
      <c r="G379" s="224" t="s">
        <v>14</v>
      </c>
      <c r="H379" s="225"/>
      <c r="I379" s="225"/>
      <c r="J379" s="225"/>
      <c r="K379" s="225"/>
      <c r="L379" s="225"/>
      <c r="M379" s="225"/>
      <c r="N379" s="225"/>
      <c r="O379" s="225"/>
      <c r="P379" s="225"/>
      <c r="Q379" s="225"/>
      <c r="R379" s="226"/>
      <c r="S379" s="227" t="s">
        <v>15</v>
      </c>
      <c r="T379" s="228"/>
      <c r="U379" s="229"/>
    </row>
    <row r="380" spans="1:21" ht="27.6" customHeight="1" x14ac:dyDescent="0.4">
      <c r="A380" s="193"/>
      <c r="B380" s="220"/>
      <c r="C380" s="220"/>
      <c r="D380" s="220"/>
      <c r="E380" s="221"/>
      <c r="F380" s="223"/>
      <c r="G380" s="10" t="s">
        <v>16</v>
      </c>
      <c r="H380" s="11" t="s">
        <v>17</v>
      </c>
      <c r="I380" s="11" t="s">
        <v>18</v>
      </c>
      <c r="J380" s="11" t="s">
        <v>19</v>
      </c>
      <c r="K380" s="11" t="s">
        <v>20</v>
      </c>
      <c r="L380" s="12" t="s">
        <v>21</v>
      </c>
      <c r="M380" s="10" t="s">
        <v>22</v>
      </c>
      <c r="N380" s="11" t="s">
        <v>23</v>
      </c>
      <c r="O380" s="11" t="s">
        <v>24</v>
      </c>
      <c r="P380" s="11" t="s">
        <v>25</v>
      </c>
      <c r="Q380" s="11" t="s">
        <v>26</v>
      </c>
      <c r="R380" s="12" t="s">
        <v>27</v>
      </c>
      <c r="S380" s="230"/>
      <c r="T380" s="231"/>
      <c r="U380" s="232"/>
    </row>
    <row r="381" spans="1:21" ht="27.6" customHeight="1" x14ac:dyDescent="0.4">
      <c r="A381" s="13" t="s">
        <v>28</v>
      </c>
      <c r="B381" s="14" t="s">
        <v>29</v>
      </c>
      <c r="C381" s="14" t="s">
        <v>30</v>
      </c>
      <c r="D381" s="15"/>
      <c r="E381" s="15"/>
      <c r="F381" s="16"/>
      <c r="G381" s="17">
        <v>76</v>
      </c>
      <c r="H381" s="18">
        <v>76</v>
      </c>
      <c r="I381" s="18">
        <v>76</v>
      </c>
      <c r="J381" s="18">
        <v>76</v>
      </c>
      <c r="K381" s="18">
        <v>76</v>
      </c>
      <c r="L381" s="19">
        <v>76</v>
      </c>
      <c r="M381" s="20">
        <v>76</v>
      </c>
      <c r="N381" s="18">
        <v>76</v>
      </c>
      <c r="O381" s="18">
        <v>76</v>
      </c>
      <c r="P381" s="18">
        <v>76</v>
      </c>
      <c r="Q381" s="18">
        <v>76</v>
      </c>
      <c r="R381" s="19">
        <v>76</v>
      </c>
      <c r="S381" s="21" t="s">
        <v>31</v>
      </c>
      <c r="T381" s="22"/>
      <c r="U381" s="23"/>
    </row>
    <row r="382" spans="1:21" ht="27.6" customHeight="1" x14ac:dyDescent="0.4">
      <c r="A382" s="192" t="s">
        <v>32</v>
      </c>
      <c r="B382" s="211" t="s">
        <v>33</v>
      </c>
      <c r="C382" s="214" t="s">
        <v>34</v>
      </c>
      <c r="D382" s="148" t="s">
        <v>35</v>
      </c>
      <c r="E382" s="149" t="s">
        <v>36</v>
      </c>
      <c r="F382" s="150"/>
      <c r="G382" s="151"/>
      <c r="H382" s="152"/>
      <c r="I382" s="152"/>
      <c r="J382" s="152"/>
      <c r="K382" s="152"/>
      <c r="L382" s="153"/>
      <c r="M382" s="151"/>
      <c r="N382" s="152"/>
      <c r="O382" s="152"/>
      <c r="P382" s="152"/>
      <c r="Q382" s="152"/>
      <c r="R382" s="153"/>
      <c r="S382" s="154"/>
      <c r="T382" s="155"/>
      <c r="U382" s="156"/>
    </row>
    <row r="383" spans="1:21" ht="27.6" customHeight="1" x14ac:dyDescent="0.4">
      <c r="A383" s="210"/>
      <c r="B383" s="212"/>
      <c r="C383" s="215"/>
      <c r="D383" s="33" t="s">
        <v>37</v>
      </c>
      <c r="E383" s="34" t="s">
        <v>38</v>
      </c>
      <c r="F383" s="35"/>
      <c r="G383" s="36">
        <v>0</v>
      </c>
      <c r="H383" s="37">
        <v>0</v>
      </c>
      <c r="I383" s="37">
        <v>0</v>
      </c>
      <c r="J383" s="37">
        <v>7000</v>
      </c>
      <c r="K383" s="37">
        <v>14000</v>
      </c>
      <c r="L383" s="38">
        <v>33000</v>
      </c>
      <c r="M383" s="36">
        <v>0</v>
      </c>
      <c r="N383" s="37">
        <v>0</v>
      </c>
      <c r="O383" s="37">
        <v>0</v>
      </c>
      <c r="P383" s="37">
        <v>0</v>
      </c>
      <c r="Q383" s="37">
        <v>0</v>
      </c>
      <c r="R383" s="38">
        <v>0</v>
      </c>
      <c r="S383" s="39" t="s">
        <v>31</v>
      </c>
      <c r="T383" s="40"/>
      <c r="U383" s="41"/>
    </row>
    <row r="384" spans="1:21" ht="27.6" customHeight="1" x14ac:dyDescent="0.4">
      <c r="A384" s="210"/>
      <c r="B384" s="212"/>
      <c r="C384" s="215"/>
      <c r="D384" s="33" t="s">
        <v>39</v>
      </c>
      <c r="E384" s="34" t="s">
        <v>40</v>
      </c>
      <c r="F384" s="35"/>
      <c r="G384" s="36">
        <v>7000</v>
      </c>
      <c r="H384" s="37">
        <v>6000</v>
      </c>
      <c r="I384" s="37">
        <v>6000</v>
      </c>
      <c r="J384" s="37">
        <v>0</v>
      </c>
      <c r="K384" s="37">
        <v>0</v>
      </c>
      <c r="L384" s="38">
        <v>0</v>
      </c>
      <c r="M384" s="36">
        <v>7000</v>
      </c>
      <c r="N384" s="37">
        <v>6000</v>
      </c>
      <c r="O384" s="37">
        <v>6000</v>
      </c>
      <c r="P384" s="37">
        <v>8000</v>
      </c>
      <c r="Q384" s="37">
        <v>8000</v>
      </c>
      <c r="R384" s="38">
        <v>7000</v>
      </c>
      <c r="S384" s="39" t="s">
        <v>31</v>
      </c>
      <c r="T384" s="40"/>
      <c r="U384" s="41"/>
    </row>
    <row r="385" spans="1:21" ht="27.6" customHeight="1" x14ac:dyDescent="0.4">
      <c r="A385" s="193"/>
      <c r="B385" s="213"/>
      <c r="C385" s="216"/>
      <c r="D385" s="157" t="s">
        <v>41</v>
      </c>
      <c r="E385" s="158" t="s">
        <v>42</v>
      </c>
      <c r="F385" s="159"/>
      <c r="G385" s="160"/>
      <c r="H385" s="161"/>
      <c r="I385" s="161"/>
      <c r="J385" s="161"/>
      <c r="K385" s="161"/>
      <c r="L385" s="162"/>
      <c r="M385" s="160"/>
      <c r="N385" s="161"/>
      <c r="O385" s="161"/>
      <c r="P385" s="161"/>
      <c r="Q385" s="161"/>
      <c r="R385" s="162"/>
      <c r="S385" s="163"/>
      <c r="T385" s="164"/>
      <c r="U385" s="165"/>
    </row>
    <row r="386" spans="1:21" ht="27.6" customHeight="1" thickBot="1" x14ac:dyDescent="0.45">
      <c r="A386" s="51" t="s">
        <v>43</v>
      </c>
      <c r="B386" s="52" t="s">
        <v>93</v>
      </c>
      <c r="C386" s="14"/>
      <c r="D386" s="15"/>
      <c r="E386" s="52"/>
      <c r="F386" s="16" t="s">
        <v>45</v>
      </c>
      <c r="G386" s="53">
        <v>0.85000000000000009</v>
      </c>
      <c r="H386" s="54">
        <v>0.85000000000000009</v>
      </c>
      <c r="I386" s="54">
        <v>0.85000000000000009</v>
      </c>
      <c r="J386" s="54">
        <v>0.85000000000000009</v>
      </c>
      <c r="K386" s="54">
        <v>0.85000000000000009</v>
      </c>
      <c r="L386" s="55">
        <v>0.85000000000000009</v>
      </c>
      <c r="M386" s="53">
        <v>0.85000000000000009</v>
      </c>
      <c r="N386" s="54">
        <v>0.85000000000000009</v>
      </c>
      <c r="O386" s="54">
        <v>0.85000000000000009</v>
      </c>
      <c r="P386" s="54">
        <v>0.85000000000000009</v>
      </c>
      <c r="Q386" s="54">
        <v>0.85000000000000009</v>
      </c>
      <c r="R386" s="55">
        <v>0.85000000000000009</v>
      </c>
      <c r="S386" s="56" t="s">
        <v>31</v>
      </c>
      <c r="T386" s="57"/>
      <c r="U386" s="58"/>
    </row>
    <row r="387" spans="1:21" ht="27.6" customHeight="1" x14ac:dyDescent="0.4">
      <c r="A387" s="51" t="s">
        <v>46</v>
      </c>
      <c r="B387" s="14" t="s">
        <v>47</v>
      </c>
      <c r="C387" s="14" t="s">
        <v>48</v>
      </c>
      <c r="D387" s="59"/>
      <c r="E387" s="15"/>
      <c r="F387" s="60" t="s">
        <v>49</v>
      </c>
      <c r="G387" s="61">
        <f>G381*$T387*G386</f>
        <v>0</v>
      </c>
      <c r="H387" s="62">
        <f t="shared" ref="H387:R387" si="68">H381*$T387*H386</f>
        <v>0</v>
      </c>
      <c r="I387" s="62">
        <f t="shared" si="68"/>
        <v>0</v>
      </c>
      <c r="J387" s="62">
        <f t="shared" si="68"/>
        <v>0</v>
      </c>
      <c r="K387" s="62">
        <f t="shared" si="68"/>
        <v>0</v>
      </c>
      <c r="L387" s="63">
        <f t="shared" si="68"/>
        <v>0</v>
      </c>
      <c r="M387" s="61">
        <f t="shared" si="68"/>
        <v>0</v>
      </c>
      <c r="N387" s="62">
        <f t="shared" si="68"/>
        <v>0</v>
      </c>
      <c r="O387" s="62">
        <f t="shared" si="68"/>
        <v>0</v>
      </c>
      <c r="P387" s="62">
        <f t="shared" si="68"/>
        <v>0</v>
      </c>
      <c r="Q387" s="62">
        <f t="shared" si="68"/>
        <v>0</v>
      </c>
      <c r="R387" s="64">
        <f t="shared" si="68"/>
        <v>0</v>
      </c>
      <c r="S387" s="65" t="s">
        <v>50</v>
      </c>
      <c r="T387" s="66"/>
      <c r="U387" s="67" t="s">
        <v>51</v>
      </c>
    </row>
    <row r="388" spans="1:21" ht="27.6" customHeight="1" x14ac:dyDescent="0.4">
      <c r="A388" s="192" t="s">
        <v>52</v>
      </c>
      <c r="B388" s="211" t="s">
        <v>53</v>
      </c>
      <c r="C388" s="214" t="s">
        <v>48</v>
      </c>
      <c r="D388" s="148" t="s">
        <v>54</v>
      </c>
      <c r="E388" s="149" t="s">
        <v>36</v>
      </c>
      <c r="F388" s="150" t="s">
        <v>55</v>
      </c>
      <c r="G388" s="166"/>
      <c r="H388" s="167"/>
      <c r="I388" s="167"/>
      <c r="J388" s="167"/>
      <c r="K388" s="167"/>
      <c r="L388" s="168"/>
      <c r="M388" s="166"/>
      <c r="N388" s="167"/>
      <c r="O388" s="167"/>
      <c r="P388" s="167"/>
      <c r="Q388" s="167"/>
      <c r="R388" s="169"/>
      <c r="S388" s="170" t="s">
        <v>56</v>
      </c>
      <c r="T388" s="171" t="s">
        <v>94</v>
      </c>
      <c r="U388" s="172" t="s">
        <v>57</v>
      </c>
    </row>
    <row r="389" spans="1:21" ht="27.6" customHeight="1" x14ac:dyDescent="0.4">
      <c r="A389" s="210"/>
      <c r="B389" s="212"/>
      <c r="C389" s="215"/>
      <c r="D389" s="33" t="s">
        <v>58</v>
      </c>
      <c r="E389" s="34" t="s">
        <v>38</v>
      </c>
      <c r="F389" s="35" t="s">
        <v>59</v>
      </c>
      <c r="G389" s="76">
        <f t="shared" ref="G389:R390" si="69">G383*$T389</f>
        <v>0</v>
      </c>
      <c r="H389" s="77">
        <f t="shared" si="69"/>
        <v>0</v>
      </c>
      <c r="I389" s="77">
        <f t="shared" si="69"/>
        <v>0</v>
      </c>
      <c r="J389" s="77">
        <f t="shared" si="69"/>
        <v>0</v>
      </c>
      <c r="K389" s="77">
        <f t="shared" si="69"/>
        <v>0</v>
      </c>
      <c r="L389" s="78">
        <f t="shared" si="69"/>
        <v>0</v>
      </c>
      <c r="M389" s="79">
        <f t="shared" si="69"/>
        <v>0</v>
      </c>
      <c r="N389" s="77">
        <f t="shared" si="69"/>
        <v>0</v>
      </c>
      <c r="O389" s="77">
        <f t="shared" si="69"/>
        <v>0</v>
      </c>
      <c r="P389" s="77">
        <f t="shared" si="69"/>
        <v>0</v>
      </c>
      <c r="Q389" s="77">
        <f t="shared" si="69"/>
        <v>0</v>
      </c>
      <c r="R389" s="80">
        <f t="shared" si="69"/>
        <v>0</v>
      </c>
      <c r="S389" s="81" t="s">
        <v>60</v>
      </c>
      <c r="T389" s="82"/>
      <c r="U389" s="83" t="s">
        <v>57</v>
      </c>
    </row>
    <row r="390" spans="1:21" ht="27.6" customHeight="1" x14ac:dyDescent="0.4">
      <c r="A390" s="210"/>
      <c r="B390" s="212"/>
      <c r="C390" s="215"/>
      <c r="D390" s="33" t="s">
        <v>61</v>
      </c>
      <c r="E390" s="34" t="s">
        <v>40</v>
      </c>
      <c r="F390" s="35" t="s">
        <v>62</v>
      </c>
      <c r="G390" s="76">
        <f t="shared" si="69"/>
        <v>0</v>
      </c>
      <c r="H390" s="77">
        <f t="shared" si="69"/>
        <v>0</v>
      </c>
      <c r="I390" s="77">
        <f t="shared" si="69"/>
        <v>0</v>
      </c>
      <c r="J390" s="77">
        <f t="shared" si="69"/>
        <v>0</v>
      </c>
      <c r="K390" s="77">
        <f t="shared" si="69"/>
        <v>0</v>
      </c>
      <c r="L390" s="78">
        <f t="shared" si="69"/>
        <v>0</v>
      </c>
      <c r="M390" s="79">
        <f t="shared" si="69"/>
        <v>0</v>
      </c>
      <c r="N390" s="77">
        <f t="shared" si="69"/>
        <v>0</v>
      </c>
      <c r="O390" s="77">
        <f t="shared" si="69"/>
        <v>0</v>
      </c>
      <c r="P390" s="77">
        <f t="shared" si="69"/>
        <v>0</v>
      </c>
      <c r="Q390" s="77">
        <f t="shared" si="69"/>
        <v>0</v>
      </c>
      <c r="R390" s="80">
        <f t="shared" si="69"/>
        <v>0</v>
      </c>
      <c r="S390" s="81" t="s">
        <v>63</v>
      </c>
      <c r="T390" s="82"/>
      <c r="U390" s="83" t="s">
        <v>57</v>
      </c>
    </row>
    <row r="391" spans="1:21" ht="27.6" customHeight="1" thickBot="1" x14ac:dyDescent="0.45">
      <c r="A391" s="193"/>
      <c r="B391" s="213"/>
      <c r="C391" s="216"/>
      <c r="D391" s="157" t="s">
        <v>64</v>
      </c>
      <c r="E391" s="158" t="s">
        <v>42</v>
      </c>
      <c r="F391" s="173" t="s">
        <v>65</v>
      </c>
      <c r="G391" s="174"/>
      <c r="H391" s="175"/>
      <c r="I391" s="175"/>
      <c r="J391" s="175"/>
      <c r="K391" s="175"/>
      <c r="L391" s="176"/>
      <c r="M391" s="174"/>
      <c r="N391" s="175"/>
      <c r="O391" s="175"/>
      <c r="P391" s="175"/>
      <c r="Q391" s="175"/>
      <c r="R391" s="177"/>
      <c r="S391" s="178" t="s">
        <v>66</v>
      </c>
      <c r="T391" s="179" t="s">
        <v>94</v>
      </c>
      <c r="U391" s="180" t="s">
        <v>57</v>
      </c>
    </row>
    <row r="392" spans="1:21" ht="27.6" customHeight="1" x14ac:dyDescent="0.4">
      <c r="A392" s="192" t="s">
        <v>67</v>
      </c>
      <c r="B392" s="211" t="s">
        <v>68</v>
      </c>
      <c r="C392" s="214" t="s">
        <v>48</v>
      </c>
      <c r="D392" s="93" t="s">
        <v>69</v>
      </c>
      <c r="E392" s="94" t="s">
        <v>70</v>
      </c>
      <c r="F392" s="95" t="s">
        <v>71</v>
      </c>
      <c r="G392" s="96">
        <f>ROUNDDOWN(G381*T392,2)</f>
        <v>0</v>
      </c>
      <c r="H392" s="97">
        <f>ROUNDDOWN(H381*T392,2)</f>
        <v>0</v>
      </c>
      <c r="I392" s="97">
        <f>ROUNDDOWN(I381*T392,2)</f>
        <v>0</v>
      </c>
      <c r="J392" s="97">
        <f>ROUNDDOWN(J381*T392,2)</f>
        <v>0</v>
      </c>
      <c r="K392" s="97">
        <f>ROUNDDOWN(K381*T392,2)</f>
        <v>0</v>
      </c>
      <c r="L392" s="98">
        <f>ROUNDDOWN(L381*T392,2)</f>
        <v>0</v>
      </c>
      <c r="M392" s="99">
        <f>ROUNDDOWN(M381*T392,2)</f>
        <v>0</v>
      </c>
      <c r="N392" s="97">
        <f>ROUNDDOWN(N381*T392,2)</f>
        <v>0</v>
      </c>
      <c r="O392" s="97">
        <f>ROUNDDOWN(O381*T392,2)</f>
        <v>0</v>
      </c>
      <c r="P392" s="97">
        <f>ROUNDDOWN(P381*T392,2)</f>
        <v>0</v>
      </c>
      <c r="Q392" s="97">
        <f>ROUNDDOWN(Q381*T392,2)</f>
        <v>0</v>
      </c>
      <c r="R392" s="100">
        <f>ROUNDDOWN(R381*T392,2)</f>
        <v>0</v>
      </c>
      <c r="S392" s="101" t="s">
        <v>72</v>
      </c>
      <c r="T392" s="102">
        <v>0</v>
      </c>
      <c r="U392" s="103" t="s">
        <v>73</v>
      </c>
    </row>
    <row r="393" spans="1:21" ht="27.6" customHeight="1" thickBot="1" x14ac:dyDescent="0.45">
      <c r="A393" s="193"/>
      <c r="B393" s="213"/>
      <c r="C393" s="216"/>
      <c r="D393" s="104" t="s">
        <v>74</v>
      </c>
      <c r="E393" s="105" t="s">
        <v>75</v>
      </c>
      <c r="F393" s="106" t="s">
        <v>76</v>
      </c>
      <c r="G393" s="107">
        <f>ROUNDDOWN(SUM(G388:G391)*T393%,2)</f>
        <v>0</v>
      </c>
      <c r="H393" s="108">
        <f>ROUNDDOWN(SUM(H388:H391)*T393%,2)</f>
        <v>0</v>
      </c>
      <c r="I393" s="108">
        <f>ROUNDDOWN(SUM(I388:I391)*T393%,2)</f>
        <v>0</v>
      </c>
      <c r="J393" s="108">
        <f>ROUNDDOWN(SUM(J388:J391)*T393%,2)</f>
        <v>0</v>
      </c>
      <c r="K393" s="108">
        <f>ROUNDDOWN(SUM(K388:K391)*T393%,2)</f>
        <v>0</v>
      </c>
      <c r="L393" s="109">
        <f>ROUNDDOWN(SUM(L388:L391)*T393%,2)</f>
        <v>0</v>
      </c>
      <c r="M393" s="110">
        <f>ROUNDDOWN(SUM(M388:M391)*T393%,2)</f>
        <v>0</v>
      </c>
      <c r="N393" s="108">
        <f>ROUNDDOWN(SUM(N388:N391)*T393%,2)</f>
        <v>0</v>
      </c>
      <c r="O393" s="108">
        <f>ROUNDDOWN(SUM(O388:O391)*T393%,2)</f>
        <v>0</v>
      </c>
      <c r="P393" s="108">
        <f>ROUNDDOWN(SUM(P388:P391)*T393%,2)</f>
        <v>0</v>
      </c>
      <c r="Q393" s="108">
        <f>ROUNDDOWN(SUM(Q388:Q391)*T393%,2)</f>
        <v>0</v>
      </c>
      <c r="R393" s="111">
        <f>ROUNDDOWN(SUM(R388:R391)*T393%,2)</f>
        <v>0</v>
      </c>
      <c r="S393" s="112" t="s">
        <v>77</v>
      </c>
      <c r="T393" s="113">
        <v>0</v>
      </c>
      <c r="U393" s="114" t="s">
        <v>78</v>
      </c>
    </row>
    <row r="394" spans="1:21" ht="27.6" customHeight="1" x14ac:dyDescent="0.4">
      <c r="A394" s="192" t="s">
        <v>79</v>
      </c>
      <c r="B394" s="194" t="s">
        <v>80</v>
      </c>
      <c r="C394" s="196" t="s">
        <v>48</v>
      </c>
      <c r="D394" s="93"/>
      <c r="E394" s="115" t="s">
        <v>81</v>
      </c>
      <c r="F394" s="116" t="s">
        <v>82</v>
      </c>
      <c r="G394" s="181">
        <f>ROUNDDOWN(G387+SUM(G388:G391)-SUM(G392:G393),0)</f>
        <v>0</v>
      </c>
      <c r="H394" s="182">
        <f t="shared" ref="H394" si="70">ROUNDDOWN(H387+SUM(H388:H391)-SUM(H392:H393),0)</f>
        <v>0</v>
      </c>
      <c r="I394" s="182">
        <f t="shared" ref="I394:R394" si="71">ROUNDDOWN(I387+SUM(I388:I391)-SUM(I392:I393),0)</f>
        <v>0</v>
      </c>
      <c r="J394" s="182">
        <f t="shared" si="71"/>
        <v>0</v>
      </c>
      <c r="K394" s="182">
        <f t="shared" si="71"/>
        <v>0</v>
      </c>
      <c r="L394" s="183">
        <f t="shared" si="71"/>
        <v>0</v>
      </c>
      <c r="M394" s="181">
        <f t="shared" si="71"/>
        <v>0</v>
      </c>
      <c r="N394" s="182">
        <f t="shared" si="71"/>
        <v>0</v>
      </c>
      <c r="O394" s="182">
        <f t="shared" si="71"/>
        <v>0</v>
      </c>
      <c r="P394" s="182">
        <f t="shared" si="71"/>
        <v>0</v>
      </c>
      <c r="Q394" s="182">
        <f t="shared" si="71"/>
        <v>0</v>
      </c>
      <c r="R394" s="183">
        <f t="shared" si="71"/>
        <v>0</v>
      </c>
      <c r="S394" s="120" t="s">
        <v>83</v>
      </c>
      <c r="T394" s="121"/>
      <c r="U394" s="122"/>
    </row>
    <row r="395" spans="1:21" ht="27.6" customHeight="1" x14ac:dyDescent="0.4">
      <c r="A395" s="193"/>
      <c r="B395" s="195"/>
      <c r="C395" s="197"/>
      <c r="D395" s="104"/>
      <c r="E395" s="123" t="s">
        <v>84</v>
      </c>
      <c r="F395" s="124"/>
      <c r="G395" s="125"/>
      <c r="H395" s="126"/>
      <c r="I395" s="126"/>
      <c r="J395" s="126"/>
      <c r="K395" s="126" t="s">
        <v>85</v>
      </c>
      <c r="L395" s="127">
        <f>SUM(G394:L394)</f>
        <v>0</v>
      </c>
      <c r="M395" s="125"/>
      <c r="N395" s="126"/>
      <c r="O395" s="126"/>
      <c r="P395" s="126"/>
      <c r="Q395" s="126" t="s">
        <v>86</v>
      </c>
      <c r="R395" s="127">
        <f>SUM(M394:R394)</f>
        <v>0</v>
      </c>
      <c r="S395" s="128"/>
      <c r="T395" s="129"/>
      <c r="U395" s="130"/>
    </row>
    <row r="396" spans="1:21" ht="27.6" customHeight="1" x14ac:dyDescent="0.4">
      <c r="A396" s="131" t="s">
        <v>87</v>
      </c>
      <c r="B396" s="132" t="s">
        <v>88</v>
      </c>
      <c r="C396" s="132" t="s">
        <v>48</v>
      </c>
      <c r="D396" s="132"/>
      <c r="E396" s="132"/>
      <c r="F396" s="133" t="s">
        <v>89</v>
      </c>
      <c r="G396" s="134"/>
      <c r="H396" s="135"/>
      <c r="I396" s="135"/>
      <c r="J396" s="135"/>
      <c r="K396" s="135"/>
      <c r="L396" s="135"/>
      <c r="M396" s="135"/>
      <c r="N396" s="135"/>
      <c r="O396" s="135"/>
      <c r="P396" s="135"/>
      <c r="Q396" s="135"/>
      <c r="R396" s="136">
        <f>SUM(L395,R395)*2+L395</f>
        <v>0</v>
      </c>
      <c r="S396" s="137"/>
      <c r="T396" s="138"/>
      <c r="U396" s="139"/>
    </row>
    <row r="397" spans="1:21" ht="27.6" customHeight="1" x14ac:dyDescent="0.4">
      <c r="A397" s="217" t="s">
        <v>0</v>
      </c>
      <c r="B397" s="217"/>
      <c r="C397" s="217"/>
      <c r="D397" s="217"/>
      <c r="E397" s="217"/>
      <c r="F397" s="217"/>
      <c r="G397" s="1"/>
      <c r="H397" s="1"/>
      <c r="I397" s="1"/>
      <c r="J397" s="1"/>
      <c r="U397" s="3" t="s">
        <v>138</v>
      </c>
    </row>
    <row r="398" spans="1:21" ht="27.6" customHeight="1" x14ac:dyDescent="0.4">
      <c r="A398" s="217"/>
      <c r="B398" s="217"/>
      <c r="C398" s="217"/>
      <c r="D398" s="217"/>
      <c r="E398" s="217"/>
      <c r="F398" s="217"/>
      <c r="G398" s="3" t="s">
        <v>2</v>
      </c>
      <c r="H398" s="2" t="s">
        <v>3</v>
      </c>
      <c r="L398" s="3" t="s">
        <v>4</v>
      </c>
      <c r="M398" s="2" t="s">
        <v>5</v>
      </c>
    </row>
    <row r="399" spans="1:21" ht="27.6" customHeight="1" x14ac:dyDescent="0.4">
      <c r="A399" s="5"/>
      <c r="B399" s="5"/>
      <c r="C399" s="5"/>
      <c r="D399" s="5"/>
      <c r="E399" s="5"/>
      <c r="F399" s="5"/>
      <c r="G399" s="3"/>
      <c r="L399" s="3"/>
    </row>
    <row r="400" spans="1:21" ht="27.6" customHeight="1" x14ac:dyDescent="0.15">
      <c r="A400" s="6">
        <v>19</v>
      </c>
      <c r="B400" s="7" t="s">
        <v>139</v>
      </c>
      <c r="C400" s="7"/>
    </row>
    <row r="401" spans="1:21" ht="27.6" customHeight="1" x14ac:dyDescent="0.4">
      <c r="A401" s="2"/>
      <c r="B401" s="2" t="s">
        <v>140</v>
      </c>
      <c r="N401" s="3" t="s">
        <v>105</v>
      </c>
      <c r="O401" s="9">
        <v>52</v>
      </c>
      <c r="P401" s="2" t="s">
        <v>106</v>
      </c>
      <c r="Q401" s="3" t="s">
        <v>107</v>
      </c>
      <c r="R401" s="2">
        <v>100</v>
      </c>
      <c r="S401" s="2" t="s">
        <v>92</v>
      </c>
    </row>
    <row r="402" spans="1:21" ht="27.6" customHeight="1" x14ac:dyDescent="0.4">
      <c r="A402" s="192" t="s">
        <v>12</v>
      </c>
      <c r="B402" s="218"/>
      <c r="C402" s="218"/>
      <c r="D402" s="218"/>
      <c r="E402" s="219"/>
      <c r="F402" s="222" t="s">
        <v>13</v>
      </c>
      <c r="G402" s="224" t="s">
        <v>14</v>
      </c>
      <c r="H402" s="225"/>
      <c r="I402" s="225"/>
      <c r="J402" s="225"/>
      <c r="K402" s="225"/>
      <c r="L402" s="225"/>
      <c r="M402" s="225"/>
      <c r="N402" s="225"/>
      <c r="O402" s="225"/>
      <c r="P402" s="225"/>
      <c r="Q402" s="225"/>
      <c r="R402" s="226"/>
      <c r="S402" s="227" t="s">
        <v>15</v>
      </c>
      <c r="T402" s="228"/>
      <c r="U402" s="229"/>
    </row>
    <row r="403" spans="1:21" ht="27.6" customHeight="1" x14ac:dyDescent="0.4">
      <c r="A403" s="193"/>
      <c r="B403" s="220"/>
      <c r="C403" s="220"/>
      <c r="D403" s="220"/>
      <c r="E403" s="221"/>
      <c r="F403" s="223"/>
      <c r="G403" s="10" t="s">
        <v>16</v>
      </c>
      <c r="H403" s="11" t="s">
        <v>17</v>
      </c>
      <c r="I403" s="11" t="s">
        <v>18</v>
      </c>
      <c r="J403" s="11" t="s">
        <v>19</v>
      </c>
      <c r="K403" s="11" t="s">
        <v>20</v>
      </c>
      <c r="L403" s="12" t="s">
        <v>21</v>
      </c>
      <c r="M403" s="10" t="s">
        <v>22</v>
      </c>
      <c r="N403" s="11" t="s">
        <v>23</v>
      </c>
      <c r="O403" s="11" t="s">
        <v>24</v>
      </c>
      <c r="P403" s="11" t="s">
        <v>25</v>
      </c>
      <c r="Q403" s="11" t="s">
        <v>26</v>
      </c>
      <c r="R403" s="12" t="s">
        <v>27</v>
      </c>
      <c r="S403" s="230"/>
      <c r="T403" s="231"/>
      <c r="U403" s="232"/>
    </row>
    <row r="404" spans="1:21" ht="27.6" customHeight="1" x14ac:dyDescent="0.4">
      <c r="A404" s="13" t="s">
        <v>28</v>
      </c>
      <c r="B404" s="14" t="s">
        <v>29</v>
      </c>
      <c r="C404" s="14" t="s">
        <v>30</v>
      </c>
      <c r="D404" s="15"/>
      <c r="E404" s="15"/>
      <c r="F404" s="16"/>
      <c r="G404" s="17">
        <v>52</v>
      </c>
      <c r="H404" s="18">
        <v>52</v>
      </c>
      <c r="I404" s="18">
        <v>52</v>
      </c>
      <c r="J404" s="18">
        <v>52</v>
      </c>
      <c r="K404" s="18">
        <v>52</v>
      </c>
      <c r="L404" s="19">
        <v>52</v>
      </c>
      <c r="M404" s="20">
        <v>52</v>
      </c>
      <c r="N404" s="18">
        <v>52</v>
      </c>
      <c r="O404" s="18">
        <v>52</v>
      </c>
      <c r="P404" s="18">
        <v>52</v>
      </c>
      <c r="Q404" s="18">
        <v>52</v>
      </c>
      <c r="R404" s="19">
        <v>52</v>
      </c>
      <c r="S404" s="21" t="s">
        <v>31</v>
      </c>
      <c r="T404" s="22"/>
      <c r="U404" s="23"/>
    </row>
    <row r="405" spans="1:21" ht="27.6" customHeight="1" x14ac:dyDescent="0.4">
      <c r="A405" s="192" t="s">
        <v>32</v>
      </c>
      <c r="B405" s="211" t="s">
        <v>33</v>
      </c>
      <c r="C405" s="214" t="s">
        <v>34</v>
      </c>
      <c r="D405" s="148" t="s">
        <v>35</v>
      </c>
      <c r="E405" s="149" t="s">
        <v>36</v>
      </c>
      <c r="F405" s="150"/>
      <c r="G405" s="151"/>
      <c r="H405" s="152"/>
      <c r="I405" s="152"/>
      <c r="J405" s="152"/>
      <c r="K405" s="152"/>
      <c r="L405" s="153"/>
      <c r="M405" s="151"/>
      <c r="N405" s="152"/>
      <c r="O405" s="152"/>
      <c r="P405" s="152"/>
      <c r="Q405" s="152"/>
      <c r="R405" s="153"/>
      <c r="S405" s="154"/>
      <c r="T405" s="155"/>
      <c r="U405" s="156"/>
    </row>
    <row r="406" spans="1:21" ht="27.6" customHeight="1" x14ac:dyDescent="0.4">
      <c r="A406" s="210"/>
      <c r="B406" s="212"/>
      <c r="C406" s="215"/>
      <c r="D406" s="33" t="s">
        <v>37</v>
      </c>
      <c r="E406" s="34" t="s">
        <v>38</v>
      </c>
      <c r="F406" s="35"/>
      <c r="G406" s="36">
        <v>0</v>
      </c>
      <c r="H406" s="37">
        <v>0</v>
      </c>
      <c r="I406" s="37">
        <v>0</v>
      </c>
      <c r="J406" s="37">
        <v>11000</v>
      </c>
      <c r="K406" s="37">
        <v>13000</v>
      </c>
      <c r="L406" s="38">
        <v>10000</v>
      </c>
      <c r="M406" s="36">
        <v>0</v>
      </c>
      <c r="N406" s="37">
        <v>0</v>
      </c>
      <c r="O406" s="37">
        <v>0</v>
      </c>
      <c r="P406" s="37">
        <v>0</v>
      </c>
      <c r="Q406" s="37">
        <v>0</v>
      </c>
      <c r="R406" s="38">
        <v>0</v>
      </c>
      <c r="S406" s="39" t="s">
        <v>31</v>
      </c>
      <c r="T406" s="40"/>
      <c r="U406" s="41"/>
    </row>
    <row r="407" spans="1:21" ht="27.6" customHeight="1" x14ac:dyDescent="0.4">
      <c r="A407" s="210"/>
      <c r="B407" s="212"/>
      <c r="C407" s="215"/>
      <c r="D407" s="33" t="s">
        <v>39</v>
      </c>
      <c r="E407" s="34" t="s">
        <v>40</v>
      </c>
      <c r="F407" s="35"/>
      <c r="G407" s="36">
        <v>11000</v>
      </c>
      <c r="H407" s="37">
        <v>10000</v>
      </c>
      <c r="I407" s="37">
        <v>10000</v>
      </c>
      <c r="J407" s="37">
        <v>0</v>
      </c>
      <c r="K407" s="37">
        <v>0</v>
      </c>
      <c r="L407" s="38">
        <v>0</v>
      </c>
      <c r="M407" s="36">
        <v>9000</v>
      </c>
      <c r="N407" s="37">
        <v>10000</v>
      </c>
      <c r="O407" s="37">
        <v>9000</v>
      </c>
      <c r="P407" s="37">
        <v>10000</v>
      </c>
      <c r="Q407" s="37">
        <v>10000</v>
      </c>
      <c r="R407" s="38">
        <v>10000</v>
      </c>
      <c r="S407" s="39" t="s">
        <v>31</v>
      </c>
      <c r="T407" s="40"/>
      <c r="U407" s="41"/>
    </row>
    <row r="408" spans="1:21" ht="27.6" customHeight="1" x14ac:dyDescent="0.4">
      <c r="A408" s="193"/>
      <c r="B408" s="213"/>
      <c r="C408" s="216"/>
      <c r="D408" s="157" t="s">
        <v>41</v>
      </c>
      <c r="E408" s="158" t="s">
        <v>42</v>
      </c>
      <c r="F408" s="159"/>
      <c r="G408" s="160"/>
      <c r="H408" s="161"/>
      <c r="I408" s="161"/>
      <c r="J408" s="161"/>
      <c r="K408" s="161"/>
      <c r="L408" s="162"/>
      <c r="M408" s="160"/>
      <c r="N408" s="161"/>
      <c r="O408" s="161"/>
      <c r="P408" s="161"/>
      <c r="Q408" s="161"/>
      <c r="R408" s="162"/>
      <c r="S408" s="163"/>
      <c r="T408" s="164"/>
      <c r="U408" s="165"/>
    </row>
    <row r="409" spans="1:21" ht="27.6" customHeight="1" thickBot="1" x14ac:dyDescent="0.45">
      <c r="A409" s="51" t="s">
        <v>43</v>
      </c>
      <c r="B409" s="52" t="s">
        <v>93</v>
      </c>
      <c r="C409" s="14"/>
      <c r="D409" s="15"/>
      <c r="E409" s="52"/>
      <c r="F409" s="16" t="s">
        <v>45</v>
      </c>
      <c r="G409" s="53">
        <v>0.90000000000000013</v>
      </c>
      <c r="H409" s="54">
        <v>0.90000000000000013</v>
      </c>
      <c r="I409" s="54">
        <v>0.90000000000000013</v>
      </c>
      <c r="J409" s="54">
        <v>0.90000000000000013</v>
      </c>
      <c r="K409" s="54">
        <v>0.91000000000000014</v>
      </c>
      <c r="L409" s="55">
        <v>0.91000000000000014</v>
      </c>
      <c r="M409" s="53">
        <v>0.91000000000000014</v>
      </c>
      <c r="N409" s="54">
        <v>0.91000000000000014</v>
      </c>
      <c r="O409" s="54">
        <v>0.90000000000000013</v>
      </c>
      <c r="P409" s="54">
        <v>0.90000000000000013</v>
      </c>
      <c r="Q409" s="54">
        <v>0.90000000000000013</v>
      </c>
      <c r="R409" s="55">
        <v>0.91000000000000014</v>
      </c>
      <c r="S409" s="56" t="s">
        <v>31</v>
      </c>
      <c r="T409" s="57"/>
      <c r="U409" s="58"/>
    </row>
    <row r="410" spans="1:21" ht="27.6" customHeight="1" x14ac:dyDescent="0.4">
      <c r="A410" s="51" t="s">
        <v>46</v>
      </c>
      <c r="B410" s="14" t="s">
        <v>47</v>
      </c>
      <c r="C410" s="14" t="s">
        <v>48</v>
      </c>
      <c r="D410" s="59"/>
      <c r="E410" s="15"/>
      <c r="F410" s="60" t="s">
        <v>49</v>
      </c>
      <c r="G410" s="61">
        <f>G404*$T410*G409</f>
        <v>0</v>
      </c>
      <c r="H410" s="62">
        <f t="shared" ref="H410:R410" si="72">H404*$T410*H409</f>
        <v>0</v>
      </c>
      <c r="I410" s="62">
        <f t="shared" si="72"/>
        <v>0</v>
      </c>
      <c r="J410" s="62">
        <f t="shared" si="72"/>
        <v>0</v>
      </c>
      <c r="K410" s="62">
        <f t="shared" si="72"/>
        <v>0</v>
      </c>
      <c r="L410" s="63">
        <f t="shared" si="72"/>
        <v>0</v>
      </c>
      <c r="M410" s="61">
        <f t="shared" si="72"/>
        <v>0</v>
      </c>
      <c r="N410" s="62">
        <f t="shared" si="72"/>
        <v>0</v>
      </c>
      <c r="O410" s="62">
        <f t="shared" si="72"/>
        <v>0</v>
      </c>
      <c r="P410" s="62">
        <f t="shared" si="72"/>
        <v>0</v>
      </c>
      <c r="Q410" s="62">
        <f t="shared" si="72"/>
        <v>0</v>
      </c>
      <c r="R410" s="64">
        <f t="shared" si="72"/>
        <v>0</v>
      </c>
      <c r="S410" s="65" t="s">
        <v>50</v>
      </c>
      <c r="T410" s="66"/>
      <c r="U410" s="67" t="s">
        <v>51</v>
      </c>
    </row>
    <row r="411" spans="1:21" ht="27.6" customHeight="1" x14ac:dyDescent="0.4">
      <c r="A411" s="192" t="s">
        <v>52</v>
      </c>
      <c r="B411" s="211" t="s">
        <v>53</v>
      </c>
      <c r="C411" s="214" t="s">
        <v>48</v>
      </c>
      <c r="D411" s="148" t="s">
        <v>54</v>
      </c>
      <c r="E411" s="149" t="s">
        <v>36</v>
      </c>
      <c r="F411" s="150" t="s">
        <v>55</v>
      </c>
      <c r="G411" s="166"/>
      <c r="H411" s="167"/>
      <c r="I411" s="167"/>
      <c r="J411" s="167"/>
      <c r="K411" s="167"/>
      <c r="L411" s="168"/>
      <c r="M411" s="166"/>
      <c r="N411" s="167"/>
      <c r="O411" s="167"/>
      <c r="P411" s="167"/>
      <c r="Q411" s="167"/>
      <c r="R411" s="169"/>
      <c r="S411" s="170" t="s">
        <v>56</v>
      </c>
      <c r="T411" s="171" t="s">
        <v>94</v>
      </c>
      <c r="U411" s="172" t="s">
        <v>57</v>
      </c>
    </row>
    <row r="412" spans="1:21" ht="27.6" customHeight="1" x14ac:dyDescent="0.4">
      <c r="A412" s="210"/>
      <c r="B412" s="212"/>
      <c r="C412" s="215"/>
      <c r="D412" s="33" t="s">
        <v>58</v>
      </c>
      <c r="E412" s="34" t="s">
        <v>38</v>
      </c>
      <c r="F412" s="35" t="s">
        <v>59</v>
      </c>
      <c r="G412" s="76">
        <f t="shared" ref="G412:R413" si="73">G406*$T412</f>
        <v>0</v>
      </c>
      <c r="H412" s="77">
        <f t="shared" si="73"/>
        <v>0</v>
      </c>
      <c r="I412" s="77">
        <f t="shared" si="73"/>
        <v>0</v>
      </c>
      <c r="J412" s="77">
        <f t="shared" si="73"/>
        <v>0</v>
      </c>
      <c r="K412" s="77">
        <f t="shared" si="73"/>
        <v>0</v>
      </c>
      <c r="L412" s="78">
        <f t="shared" si="73"/>
        <v>0</v>
      </c>
      <c r="M412" s="79">
        <f t="shared" si="73"/>
        <v>0</v>
      </c>
      <c r="N412" s="77">
        <f t="shared" si="73"/>
        <v>0</v>
      </c>
      <c r="O412" s="77">
        <f t="shared" si="73"/>
        <v>0</v>
      </c>
      <c r="P412" s="77">
        <f t="shared" si="73"/>
        <v>0</v>
      </c>
      <c r="Q412" s="77">
        <f t="shared" si="73"/>
        <v>0</v>
      </c>
      <c r="R412" s="80">
        <f t="shared" si="73"/>
        <v>0</v>
      </c>
      <c r="S412" s="81" t="s">
        <v>60</v>
      </c>
      <c r="T412" s="82"/>
      <c r="U412" s="83" t="s">
        <v>57</v>
      </c>
    </row>
    <row r="413" spans="1:21" ht="27.6" customHeight="1" x14ac:dyDescent="0.4">
      <c r="A413" s="210"/>
      <c r="B413" s="212"/>
      <c r="C413" s="215"/>
      <c r="D413" s="33" t="s">
        <v>61</v>
      </c>
      <c r="E413" s="34" t="s">
        <v>40</v>
      </c>
      <c r="F413" s="35" t="s">
        <v>62</v>
      </c>
      <c r="G413" s="76">
        <f t="shared" si="73"/>
        <v>0</v>
      </c>
      <c r="H413" s="77">
        <f t="shared" si="73"/>
        <v>0</v>
      </c>
      <c r="I413" s="77">
        <f t="shared" si="73"/>
        <v>0</v>
      </c>
      <c r="J413" s="77">
        <f t="shared" si="73"/>
        <v>0</v>
      </c>
      <c r="K413" s="77">
        <f t="shared" si="73"/>
        <v>0</v>
      </c>
      <c r="L413" s="78">
        <f t="shared" si="73"/>
        <v>0</v>
      </c>
      <c r="M413" s="79">
        <f t="shared" si="73"/>
        <v>0</v>
      </c>
      <c r="N413" s="77">
        <f t="shared" si="73"/>
        <v>0</v>
      </c>
      <c r="O413" s="77">
        <f t="shared" si="73"/>
        <v>0</v>
      </c>
      <c r="P413" s="77">
        <f t="shared" si="73"/>
        <v>0</v>
      </c>
      <c r="Q413" s="77">
        <f t="shared" si="73"/>
        <v>0</v>
      </c>
      <c r="R413" s="80">
        <f t="shared" si="73"/>
        <v>0</v>
      </c>
      <c r="S413" s="81" t="s">
        <v>63</v>
      </c>
      <c r="T413" s="82"/>
      <c r="U413" s="83" t="s">
        <v>57</v>
      </c>
    </row>
    <row r="414" spans="1:21" ht="27.6" customHeight="1" thickBot="1" x14ac:dyDescent="0.45">
      <c r="A414" s="193"/>
      <c r="B414" s="213"/>
      <c r="C414" s="216"/>
      <c r="D414" s="157" t="s">
        <v>64</v>
      </c>
      <c r="E414" s="158" t="s">
        <v>42</v>
      </c>
      <c r="F414" s="173" t="s">
        <v>65</v>
      </c>
      <c r="G414" s="174"/>
      <c r="H414" s="175"/>
      <c r="I414" s="175"/>
      <c r="J414" s="175"/>
      <c r="K414" s="175"/>
      <c r="L414" s="176"/>
      <c r="M414" s="174"/>
      <c r="N414" s="175"/>
      <c r="O414" s="175"/>
      <c r="P414" s="175"/>
      <c r="Q414" s="175"/>
      <c r="R414" s="177"/>
      <c r="S414" s="178" t="s">
        <v>66</v>
      </c>
      <c r="T414" s="179" t="s">
        <v>94</v>
      </c>
      <c r="U414" s="180" t="s">
        <v>57</v>
      </c>
    </row>
    <row r="415" spans="1:21" ht="27.6" customHeight="1" x14ac:dyDescent="0.4">
      <c r="A415" s="192" t="s">
        <v>67</v>
      </c>
      <c r="B415" s="211" t="s">
        <v>68</v>
      </c>
      <c r="C415" s="214" t="s">
        <v>48</v>
      </c>
      <c r="D415" s="93" t="s">
        <v>69</v>
      </c>
      <c r="E415" s="94" t="s">
        <v>70</v>
      </c>
      <c r="F415" s="95" t="s">
        <v>71</v>
      </c>
      <c r="G415" s="96">
        <f>ROUNDDOWN(G404*T415,2)</f>
        <v>0</v>
      </c>
      <c r="H415" s="97">
        <f>ROUNDDOWN(H404*T415,2)</f>
        <v>0</v>
      </c>
      <c r="I415" s="97">
        <f>ROUNDDOWN(I404*T415,2)</f>
        <v>0</v>
      </c>
      <c r="J415" s="97">
        <f>ROUNDDOWN(J404*T415,2)</f>
        <v>0</v>
      </c>
      <c r="K415" s="97">
        <f>ROUNDDOWN(K404*T415,2)</f>
        <v>0</v>
      </c>
      <c r="L415" s="98">
        <f>ROUNDDOWN(L404*T415,2)</f>
        <v>0</v>
      </c>
      <c r="M415" s="99">
        <f>ROUNDDOWN(M404*T415,2)</f>
        <v>0</v>
      </c>
      <c r="N415" s="97">
        <f>ROUNDDOWN(N404*T415,2)</f>
        <v>0</v>
      </c>
      <c r="O415" s="97">
        <f>ROUNDDOWN(O404*T415,2)</f>
        <v>0</v>
      </c>
      <c r="P415" s="97">
        <f>ROUNDDOWN(P404*T415,2)</f>
        <v>0</v>
      </c>
      <c r="Q415" s="97">
        <f>ROUNDDOWN(Q404*T415,2)</f>
        <v>0</v>
      </c>
      <c r="R415" s="100">
        <f>ROUNDDOWN(R404*T415,2)</f>
        <v>0</v>
      </c>
      <c r="S415" s="101" t="s">
        <v>72</v>
      </c>
      <c r="T415" s="102">
        <v>0</v>
      </c>
      <c r="U415" s="103" t="s">
        <v>73</v>
      </c>
    </row>
    <row r="416" spans="1:21" ht="27.6" customHeight="1" thickBot="1" x14ac:dyDescent="0.45">
      <c r="A416" s="193"/>
      <c r="B416" s="213"/>
      <c r="C416" s="216"/>
      <c r="D416" s="104" t="s">
        <v>74</v>
      </c>
      <c r="E416" s="105" t="s">
        <v>75</v>
      </c>
      <c r="F416" s="106" t="s">
        <v>76</v>
      </c>
      <c r="G416" s="107">
        <f>ROUNDDOWN(SUM(G411:G414)*T416%,2)</f>
        <v>0</v>
      </c>
      <c r="H416" s="108">
        <f>ROUNDDOWN(SUM(H411:H414)*T416%,2)</f>
        <v>0</v>
      </c>
      <c r="I416" s="108">
        <f>ROUNDDOWN(SUM(I411:I414)*T416%,2)</f>
        <v>0</v>
      </c>
      <c r="J416" s="108">
        <f>ROUNDDOWN(SUM(J411:J414)*T416%,2)</f>
        <v>0</v>
      </c>
      <c r="K416" s="108">
        <f>ROUNDDOWN(SUM(K411:K414)*T416%,2)</f>
        <v>0</v>
      </c>
      <c r="L416" s="109">
        <f>ROUNDDOWN(SUM(L411:L414)*T416%,2)</f>
        <v>0</v>
      </c>
      <c r="M416" s="110">
        <f>ROUNDDOWN(SUM(M411:M414)*T416%,2)</f>
        <v>0</v>
      </c>
      <c r="N416" s="108">
        <f>ROUNDDOWN(SUM(N411:N414)*T416%,2)</f>
        <v>0</v>
      </c>
      <c r="O416" s="108">
        <f>ROUNDDOWN(SUM(O411:O414)*T416%,2)</f>
        <v>0</v>
      </c>
      <c r="P416" s="108">
        <f>ROUNDDOWN(SUM(P411:P414)*T416%,2)</f>
        <v>0</v>
      </c>
      <c r="Q416" s="108">
        <f>ROUNDDOWN(SUM(Q411:Q414)*T416%,2)</f>
        <v>0</v>
      </c>
      <c r="R416" s="111">
        <f>ROUNDDOWN(SUM(R411:R414)*T416%,2)</f>
        <v>0</v>
      </c>
      <c r="S416" s="112" t="s">
        <v>77</v>
      </c>
      <c r="T416" s="113">
        <v>0</v>
      </c>
      <c r="U416" s="114" t="s">
        <v>78</v>
      </c>
    </row>
    <row r="417" spans="1:21" ht="27.6" customHeight="1" x14ac:dyDescent="0.4">
      <c r="A417" s="192" t="s">
        <v>79</v>
      </c>
      <c r="B417" s="194" t="s">
        <v>80</v>
      </c>
      <c r="C417" s="196" t="s">
        <v>48</v>
      </c>
      <c r="D417" s="93"/>
      <c r="E417" s="115" t="s">
        <v>81</v>
      </c>
      <c r="F417" s="116" t="s">
        <v>82</v>
      </c>
      <c r="G417" s="181">
        <f>ROUNDDOWN(G410+SUM(G411:G414)-SUM(G415:G416),0)</f>
        <v>0</v>
      </c>
      <c r="H417" s="182">
        <f t="shared" ref="H417" si="74">ROUNDDOWN(H410+SUM(H411:H414)-SUM(H415:H416),0)</f>
        <v>0</v>
      </c>
      <c r="I417" s="182">
        <f t="shared" ref="I417:R417" si="75">ROUNDDOWN(I410+SUM(I411:I414)-SUM(I415:I416),0)</f>
        <v>0</v>
      </c>
      <c r="J417" s="182">
        <f t="shared" si="75"/>
        <v>0</v>
      </c>
      <c r="K417" s="182">
        <f t="shared" si="75"/>
        <v>0</v>
      </c>
      <c r="L417" s="183">
        <f t="shared" si="75"/>
        <v>0</v>
      </c>
      <c r="M417" s="181">
        <f t="shared" si="75"/>
        <v>0</v>
      </c>
      <c r="N417" s="182">
        <f t="shared" si="75"/>
        <v>0</v>
      </c>
      <c r="O417" s="182">
        <f t="shared" si="75"/>
        <v>0</v>
      </c>
      <c r="P417" s="182">
        <f t="shared" si="75"/>
        <v>0</v>
      </c>
      <c r="Q417" s="182">
        <f t="shared" si="75"/>
        <v>0</v>
      </c>
      <c r="R417" s="183">
        <f t="shared" si="75"/>
        <v>0</v>
      </c>
      <c r="S417" s="120" t="s">
        <v>83</v>
      </c>
      <c r="T417" s="121"/>
      <c r="U417" s="122"/>
    </row>
    <row r="418" spans="1:21" ht="27.6" customHeight="1" x14ac:dyDescent="0.4">
      <c r="A418" s="193"/>
      <c r="B418" s="195"/>
      <c r="C418" s="197"/>
      <c r="D418" s="104"/>
      <c r="E418" s="123" t="s">
        <v>84</v>
      </c>
      <c r="F418" s="124"/>
      <c r="G418" s="125"/>
      <c r="H418" s="126"/>
      <c r="I418" s="126"/>
      <c r="J418" s="126"/>
      <c r="K418" s="126" t="s">
        <v>85</v>
      </c>
      <c r="L418" s="127">
        <f>SUM(G417:L417)</f>
        <v>0</v>
      </c>
      <c r="M418" s="125"/>
      <c r="N418" s="126"/>
      <c r="O418" s="126"/>
      <c r="P418" s="126"/>
      <c r="Q418" s="126" t="s">
        <v>86</v>
      </c>
      <c r="R418" s="127">
        <f>SUM(M417:R417)</f>
        <v>0</v>
      </c>
      <c r="S418" s="128"/>
      <c r="T418" s="129"/>
      <c r="U418" s="130"/>
    </row>
    <row r="419" spans="1:21" ht="27.6" customHeight="1" x14ac:dyDescent="0.4">
      <c r="A419" s="131" t="s">
        <v>87</v>
      </c>
      <c r="B419" s="132" t="s">
        <v>88</v>
      </c>
      <c r="C419" s="132" t="s">
        <v>48</v>
      </c>
      <c r="D419" s="132"/>
      <c r="E419" s="132"/>
      <c r="F419" s="133" t="s">
        <v>89</v>
      </c>
      <c r="G419" s="134"/>
      <c r="H419" s="135"/>
      <c r="I419" s="135"/>
      <c r="J419" s="135"/>
      <c r="K419" s="135"/>
      <c r="L419" s="135"/>
      <c r="M419" s="135"/>
      <c r="N419" s="135"/>
      <c r="O419" s="135"/>
      <c r="P419" s="135"/>
      <c r="Q419" s="135"/>
      <c r="R419" s="136">
        <f>SUM(L418,R418)*2+L418</f>
        <v>0</v>
      </c>
      <c r="S419" s="137"/>
      <c r="T419" s="138"/>
      <c r="U419" s="139"/>
    </row>
    <row r="420" spans="1:21" ht="27.6" customHeight="1" x14ac:dyDescent="0.4">
      <c r="A420" s="140"/>
      <c r="B420" s="141"/>
      <c r="C420" s="141"/>
      <c r="D420" s="141"/>
      <c r="E420" s="141"/>
      <c r="F420" s="142"/>
      <c r="G420" s="143"/>
      <c r="H420" s="143"/>
      <c r="I420" s="143"/>
      <c r="J420" s="143"/>
      <c r="K420" s="143"/>
      <c r="L420" s="143"/>
      <c r="M420" s="143"/>
      <c r="N420" s="143"/>
      <c r="O420" s="143"/>
      <c r="P420" s="143"/>
      <c r="Q420" s="143"/>
      <c r="R420" s="144"/>
      <c r="S420" s="145"/>
      <c r="T420" s="146"/>
      <c r="U420" s="147"/>
    </row>
    <row r="421" spans="1:21" ht="27.6" customHeight="1" x14ac:dyDescent="0.15">
      <c r="A421" s="6">
        <v>20</v>
      </c>
      <c r="B421" s="7" t="s">
        <v>141</v>
      </c>
      <c r="C421" s="7"/>
    </row>
    <row r="422" spans="1:21" ht="27.6" customHeight="1" x14ac:dyDescent="0.4">
      <c r="A422" s="2"/>
      <c r="B422" s="2" t="s">
        <v>142</v>
      </c>
      <c r="N422" s="3" t="s">
        <v>8</v>
      </c>
      <c r="O422" s="9">
        <v>56</v>
      </c>
      <c r="P422" s="2" t="s">
        <v>9</v>
      </c>
      <c r="Q422" s="3" t="s">
        <v>10</v>
      </c>
      <c r="R422" s="2">
        <v>150</v>
      </c>
      <c r="S422" s="2" t="s">
        <v>92</v>
      </c>
    </row>
    <row r="423" spans="1:21" ht="27.6" customHeight="1" x14ac:dyDescent="0.4">
      <c r="A423" s="192" t="s">
        <v>12</v>
      </c>
      <c r="B423" s="218"/>
      <c r="C423" s="218"/>
      <c r="D423" s="218"/>
      <c r="E423" s="219"/>
      <c r="F423" s="222" t="s">
        <v>13</v>
      </c>
      <c r="G423" s="224" t="s">
        <v>14</v>
      </c>
      <c r="H423" s="225"/>
      <c r="I423" s="225"/>
      <c r="J423" s="225"/>
      <c r="K423" s="225"/>
      <c r="L423" s="225"/>
      <c r="M423" s="225"/>
      <c r="N423" s="225"/>
      <c r="O423" s="225"/>
      <c r="P423" s="225"/>
      <c r="Q423" s="225"/>
      <c r="R423" s="226"/>
      <c r="S423" s="227" t="s">
        <v>15</v>
      </c>
      <c r="T423" s="228"/>
      <c r="U423" s="229"/>
    </row>
    <row r="424" spans="1:21" ht="27.6" customHeight="1" x14ac:dyDescent="0.4">
      <c r="A424" s="193"/>
      <c r="B424" s="220"/>
      <c r="C424" s="220"/>
      <c r="D424" s="220"/>
      <c r="E424" s="221"/>
      <c r="F424" s="223"/>
      <c r="G424" s="10" t="s">
        <v>16</v>
      </c>
      <c r="H424" s="11" t="s">
        <v>17</v>
      </c>
      <c r="I424" s="11" t="s">
        <v>18</v>
      </c>
      <c r="J424" s="11" t="s">
        <v>19</v>
      </c>
      <c r="K424" s="11" t="s">
        <v>20</v>
      </c>
      <c r="L424" s="12" t="s">
        <v>21</v>
      </c>
      <c r="M424" s="10" t="s">
        <v>22</v>
      </c>
      <c r="N424" s="11" t="s">
        <v>23</v>
      </c>
      <c r="O424" s="11" t="s">
        <v>24</v>
      </c>
      <c r="P424" s="11" t="s">
        <v>25</v>
      </c>
      <c r="Q424" s="11" t="s">
        <v>26</v>
      </c>
      <c r="R424" s="12" t="s">
        <v>27</v>
      </c>
      <c r="S424" s="230"/>
      <c r="T424" s="231"/>
      <c r="U424" s="232"/>
    </row>
    <row r="425" spans="1:21" ht="27.6" customHeight="1" x14ac:dyDescent="0.4">
      <c r="A425" s="13" t="s">
        <v>28</v>
      </c>
      <c r="B425" s="14" t="s">
        <v>29</v>
      </c>
      <c r="C425" s="14" t="s">
        <v>30</v>
      </c>
      <c r="D425" s="15"/>
      <c r="E425" s="15"/>
      <c r="F425" s="16"/>
      <c r="G425" s="17">
        <v>56</v>
      </c>
      <c r="H425" s="18">
        <v>56</v>
      </c>
      <c r="I425" s="18">
        <v>56</v>
      </c>
      <c r="J425" s="18">
        <v>56</v>
      </c>
      <c r="K425" s="18">
        <v>56</v>
      </c>
      <c r="L425" s="19">
        <v>56</v>
      </c>
      <c r="M425" s="20">
        <v>56</v>
      </c>
      <c r="N425" s="18">
        <v>56</v>
      </c>
      <c r="O425" s="18">
        <v>56</v>
      </c>
      <c r="P425" s="18">
        <v>56</v>
      </c>
      <c r="Q425" s="18">
        <v>56</v>
      </c>
      <c r="R425" s="19">
        <v>56</v>
      </c>
      <c r="S425" s="21" t="s">
        <v>31</v>
      </c>
      <c r="T425" s="22"/>
      <c r="U425" s="23"/>
    </row>
    <row r="426" spans="1:21" ht="27.6" customHeight="1" x14ac:dyDescent="0.4">
      <c r="A426" s="192" t="s">
        <v>32</v>
      </c>
      <c r="B426" s="211" t="s">
        <v>33</v>
      </c>
      <c r="C426" s="214" t="s">
        <v>34</v>
      </c>
      <c r="D426" s="148" t="s">
        <v>35</v>
      </c>
      <c r="E426" s="149" t="s">
        <v>36</v>
      </c>
      <c r="F426" s="150"/>
      <c r="G426" s="151"/>
      <c r="H426" s="152"/>
      <c r="I426" s="152"/>
      <c r="J426" s="152"/>
      <c r="K426" s="152"/>
      <c r="L426" s="153"/>
      <c r="M426" s="151"/>
      <c r="N426" s="152"/>
      <c r="O426" s="152"/>
      <c r="P426" s="152"/>
      <c r="Q426" s="152"/>
      <c r="R426" s="153"/>
      <c r="S426" s="154"/>
      <c r="T426" s="155"/>
      <c r="U426" s="156"/>
    </row>
    <row r="427" spans="1:21" ht="27.6" customHeight="1" x14ac:dyDescent="0.4">
      <c r="A427" s="210"/>
      <c r="B427" s="212"/>
      <c r="C427" s="215"/>
      <c r="D427" s="33" t="s">
        <v>37</v>
      </c>
      <c r="E427" s="34" t="s">
        <v>38</v>
      </c>
      <c r="F427" s="35"/>
      <c r="G427" s="36">
        <v>0</v>
      </c>
      <c r="H427" s="37">
        <v>0</v>
      </c>
      <c r="I427" s="37">
        <v>0</v>
      </c>
      <c r="J427" s="37">
        <v>10000</v>
      </c>
      <c r="K427" s="37">
        <v>13000</v>
      </c>
      <c r="L427" s="38">
        <v>9000</v>
      </c>
      <c r="M427" s="36">
        <v>0</v>
      </c>
      <c r="N427" s="37">
        <v>0</v>
      </c>
      <c r="O427" s="37">
        <v>0</v>
      </c>
      <c r="P427" s="37">
        <v>0</v>
      </c>
      <c r="Q427" s="37">
        <v>0</v>
      </c>
      <c r="R427" s="38">
        <v>0</v>
      </c>
      <c r="S427" s="39" t="s">
        <v>31</v>
      </c>
      <c r="T427" s="40"/>
      <c r="U427" s="41"/>
    </row>
    <row r="428" spans="1:21" ht="27.6" customHeight="1" x14ac:dyDescent="0.4">
      <c r="A428" s="210"/>
      <c r="B428" s="212"/>
      <c r="C428" s="215"/>
      <c r="D428" s="33" t="s">
        <v>39</v>
      </c>
      <c r="E428" s="34" t="s">
        <v>40</v>
      </c>
      <c r="F428" s="35"/>
      <c r="G428" s="36">
        <v>10000</v>
      </c>
      <c r="H428" s="37">
        <v>9000</v>
      </c>
      <c r="I428" s="37">
        <v>9000</v>
      </c>
      <c r="J428" s="37">
        <v>0</v>
      </c>
      <c r="K428" s="37">
        <v>0</v>
      </c>
      <c r="L428" s="38">
        <v>0</v>
      </c>
      <c r="M428" s="36">
        <v>8000</v>
      </c>
      <c r="N428" s="37">
        <v>9000</v>
      </c>
      <c r="O428" s="37">
        <v>9000</v>
      </c>
      <c r="P428" s="37">
        <v>10000</v>
      </c>
      <c r="Q428" s="37">
        <v>10000</v>
      </c>
      <c r="R428" s="38">
        <v>9000</v>
      </c>
      <c r="S428" s="39" t="s">
        <v>31</v>
      </c>
      <c r="T428" s="40"/>
      <c r="U428" s="41"/>
    </row>
    <row r="429" spans="1:21" ht="27.6" customHeight="1" x14ac:dyDescent="0.4">
      <c r="A429" s="193"/>
      <c r="B429" s="213"/>
      <c r="C429" s="216"/>
      <c r="D429" s="157" t="s">
        <v>41</v>
      </c>
      <c r="E429" s="158" t="s">
        <v>42</v>
      </c>
      <c r="F429" s="159"/>
      <c r="G429" s="160"/>
      <c r="H429" s="161"/>
      <c r="I429" s="161"/>
      <c r="J429" s="161"/>
      <c r="K429" s="161"/>
      <c r="L429" s="162"/>
      <c r="M429" s="160"/>
      <c r="N429" s="161"/>
      <c r="O429" s="161"/>
      <c r="P429" s="161"/>
      <c r="Q429" s="161"/>
      <c r="R429" s="162"/>
      <c r="S429" s="163"/>
      <c r="T429" s="164"/>
      <c r="U429" s="165"/>
    </row>
    <row r="430" spans="1:21" ht="27.6" customHeight="1" thickBot="1" x14ac:dyDescent="0.45">
      <c r="A430" s="51" t="s">
        <v>43</v>
      </c>
      <c r="B430" s="52" t="s">
        <v>93</v>
      </c>
      <c r="C430" s="14"/>
      <c r="D430" s="15"/>
      <c r="E430" s="52"/>
      <c r="F430" s="16" t="s">
        <v>45</v>
      </c>
      <c r="G430" s="53">
        <v>0.92</v>
      </c>
      <c r="H430" s="54">
        <v>0.92</v>
      </c>
      <c r="I430" s="54">
        <v>0.93</v>
      </c>
      <c r="J430" s="54">
        <v>0.94000000000000006</v>
      </c>
      <c r="K430" s="54">
        <v>0.93</v>
      </c>
      <c r="L430" s="55">
        <v>0.93</v>
      </c>
      <c r="M430" s="53">
        <v>0.93</v>
      </c>
      <c r="N430" s="54">
        <v>0.93</v>
      </c>
      <c r="O430" s="54">
        <v>0.92</v>
      </c>
      <c r="P430" s="54">
        <v>0.91000000000000014</v>
      </c>
      <c r="Q430" s="54">
        <v>0.91000000000000014</v>
      </c>
      <c r="R430" s="55">
        <v>0.91000000000000014</v>
      </c>
      <c r="S430" s="56" t="s">
        <v>31</v>
      </c>
      <c r="T430" s="57"/>
      <c r="U430" s="58"/>
    </row>
    <row r="431" spans="1:21" ht="27.6" customHeight="1" x14ac:dyDescent="0.4">
      <c r="A431" s="51" t="s">
        <v>46</v>
      </c>
      <c r="B431" s="14" t="s">
        <v>47</v>
      </c>
      <c r="C431" s="14" t="s">
        <v>48</v>
      </c>
      <c r="D431" s="59"/>
      <c r="E431" s="15"/>
      <c r="F431" s="60" t="s">
        <v>49</v>
      </c>
      <c r="G431" s="61">
        <f>G425*$T431*G430</f>
        <v>0</v>
      </c>
      <c r="H431" s="62">
        <f t="shared" ref="H431:R431" si="76">H425*$T431*H430</f>
        <v>0</v>
      </c>
      <c r="I431" s="62">
        <f t="shared" si="76"/>
        <v>0</v>
      </c>
      <c r="J431" s="62">
        <f t="shared" si="76"/>
        <v>0</v>
      </c>
      <c r="K431" s="62">
        <f t="shared" si="76"/>
        <v>0</v>
      </c>
      <c r="L431" s="63">
        <f t="shared" si="76"/>
        <v>0</v>
      </c>
      <c r="M431" s="61">
        <f t="shared" si="76"/>
        <v>0</v>
      </c>
      <c r="N431" s="62">
        <f t="shared" si="76"/>
        <v>0</v>
      </c>
      <c r="O431" s="62">
        <f t="shared" si="76"/>
        <v>0</v>
      </c>
      <c r="P431" s="62">
        <f t="shared" si="76"/>
        <v>0</v>
      </c>
      <c r="Q431" s="62">
        <f t="shared" si="76"/>
        <v>0</v>
      </c>
      <c r="R431" s="64">
        <f t="shared" si="76"/>
        <v>0</v>
      </c>
      <c r="S431" s="65" t="s">
        <v>50</v>
      </c>
      <c r="T431" s="66"/>
      <c r="U431" s="67" t="s">
        <v>51</v>
      </c>
    </row>
    <row r="432" spans="1:21" ht="27.6" customHeight="1" x14ac:dyDescent="0.4">
      <c r="A432" s="192" t="s">
        <v>52</v>
      </c>
      <c r="B432" s="211" t="s">
        <v>53</v>
      </c>
      <c r="C432" s="214" t="s">
        <v>48</v>
      </c>
      <c r="D432" s="148" t="s">
        <v>54</v>
      </c>
      <c r="E432" s="149" t="s">
        <v>36</v>
      </c>
      <c r="F432" s="150" t="s">
        <v>55</v>
      </c>
      <c r="G432" s="166"/>
      <c r="H432" s="167"/>
      <c r="I432" s="167"/>
      <c r="J432" s="167"/>
      <c r="K432" s="167"/>
      <c r="L432" s="168"/>
      <c r="M432" s="166"/>
      <c r="N432" s="167"/>
      <c r="O432" s="167"/>
      <c r="P432" s="167"/>
      <c r="Q432" s="167"/>
      <c r="R432" s="169"/>
      <c r="S432" s="170" t="s">
        <v>56</v>
      </c>
      <c r="T432" s="171" t="s">
        <v>94</v>
      </c>
      <c r="U432" s="172" t="s">
        <v>57</v>
      </c>
    </row>
    <row r="433" spans="1:21" ht="27.6" customHeight="1" x14ac:dyDescent="0.4">
      <c r="A433" s="210"/>
      <c r="B433" s="212"/>
      <c r="C433" s="215"/>
      <c r="D433" s="33" t="s">
        <v>58</v>
      </c>
      <c r="E433" s="34" t="s">
        <v>38</v>
      </c>
      <c r="F433" s="35" t="s">
        <v>59</v>
      </c>
      <c r="G433" s="76">
        <f t="shared" ref="G433:R434" si="77">G427*$T433</f>
        <v>0</v>
      </c>
      <c r="H433" s="77">
        <f t="shared" si="77"/>
        <v>0</v>
      </c>
      <c r="I433" s="77">
        <f t="shared" si="77"/>
        <v>0</v>
      </c>
      <c r="J433" s="77">
        <f t="shared" si="77"/>
        <v>0</v>
      </c>
      <c r="K433" s="77">
        <f t="shared" si="77"/>
        <v>0</v>
      </c>
      <c r="L433" s="78">
        <f t="shared" si="77"/>
        <v>0</v>
      </c>
      <c r="M433" s="79">
        <f t="shared" si="77"/>
        <v>0</v>
      </c>
      <c r="N433" s="77">
        <f t="shared" si="77"/>
        <v>0</v>
      </c>
      <c r="O433" s="77">
        <f t="shared" si="77"/>
        <v>0</v>
      </c>
      <c r="P433" s="77">
        <f t="shared" si="77"/>
        <v>0</v>
      </c>
      <c r="Q433" s="77">
        <f t="shared" si="77"/>
        <v>0</v>
      </c>
      <c r="R433" s="80">
        <f t="shared" si="77"/>
        <v>0</v>
      </c>
      <c r="S433" s="81" t="s">
        <v>60</v>
      </c>
      <c r="T433" s="82"/>
      <c r="U433" s="83" t="s">
        <v>57</v>
      </c>
    </row>
    <row r="434" spans="1:21" ht="27.6" customHeight="1" x14ac:dyDescent="0.4">
      <c r="A434" s="210"/>
      <c r="B434" s="212"/>
      <c r="C434" s="215"/>
      <c r="D434" s="33" t="s">
        <v>61</v>
      </c>
      <c r="E434" s="34" t="s">
        <v>40</v>
      </c>
      <c r="F434" s="35" t="s">
        <v>62</v>
      </c>
      <c r="G434" s="76">
        <f t="shared" si="77"/>
        <v>0</v>
      </c>
      <c r="H434" s="77">
        <f t="shared" si="77"/>
        <v>0</v>
      </c>
      <c r="I434" s="77">
        <f t="shared" si="77"/>
        <v>0</v>
      </c>
      <c r="J434" s="77">
        <f t="shared" si="77"/>
        <v>0</v>
      </c>
      <c r="K434" s="77">
        <f t="shared" si="77"/>
        <v>0</v>
      </c>
      <c r="L434" s="78">
        <f t="shared" si="77"/>
        <v>0</v>
      </c>
      <c r="M434" s="79">
        <f t="shared" si="77"/>
        <v>0</v>
      </c>
      <c r="N434" s="77">
        <f t="shared" si="77"/>
        <v>0</v>
      </c>
      <c r="O434" s="77">
        <f t="shared" si="77"/>
        <v>0</v>
      </c>
      <c r="P434" s="77">
        <f t="shared" si="77"/>
        <v>0</v>
      </c>
      <c r="Q434" s="77">
        <f t="shared" si="77"/>
        <v>0</v>
      </c>
      <c r="R434" s="80">
        <f t="shared" si="77"/>
        <v>0</v>
      </c>
      <c r="S434" s="81" t="s">
        <v>63</v>
      </c>
      <c r="T434" s="82"/>
      <c r="U434" s="83" t="s">
        <v>57</v>
      </c>
    </row>
    <row r="435" spans="1:21" ht="27.6" customHeight="1" thickBot="1" x14ac:dyDescent="0.45">
      <c r="A435" s="193"/>
      <c r="B435" s="213"/>
      <c r="C435" s="216"/>
      <c r="D435" s="157" t="s">
        <v>64</v>
      </c>
      <c r="E435" s="158" t="s">
        <v>42</v>
      </c>
      <c r="F435" s="173" t="s">
        <v>65</v>
      </c>
      <c r="G435" s="174"/>
      <c r="H435" s="175"/>
      <c r="I435" s="175"/>
      <c r="J435" s="175"/>
      <c r="K435" s="175"/>
      <c r="L435" s="176"/>
      <c r="M435" s="174"/>
      <c r="N435" s="175"/>
      <c r="O435" s="175"/>
      <c r="P435" s="175"/>
      <c r="Q435" s="175"/>
      <c r="R435" s="177"/>
      <c r="S435" s="178" t="s">
        <v>66</v>
      </c>
      <c r="T435" s="179" t="s">
        <v>94</v>
      </c>
      <c r="U435" s="180" t="s">
        <v>57</v>
      </c>
    </row>
    <row r="436" spans="1:21" ht="27.6" customHeight="1" x14ac:dyDescent="0.4">
      <c r="A436" s="192" t="s">
        <v>67</v>
      </c>
      <c r="B436" s="211" t="s">
        <v>68</v>
      </c>
      <c r="C436" s="214" t="s">
        <v>48</v>
      </c>
      <c r="D436" s="93" t="s">
        <v>69</v>
      </c>
      <c r="E436" s="94" t="s">
        <v>70</v>
      </c>
      <c r="F436" s="95" t="s">
        <v>71</v>
      </c>
      <c r="G436" s="96">
        <f>ROUNDDOWN(G425*T436,2)</f>
        <v>0</v>
      </c>
      <c r="H436" s="97">
        <f>ROUNDDOWN(H425*T436,2)</f>
        <v>0</v>
      </c>
      <c r="I436" s="97">
        <f>ROUNDDOWN(I425*T436,2)</f>
        <v>0</v>
      </c>
      <c r="J436" s="97">
        <f>ROUNDDOWN(J425*T436,2)</f>
        <v>0</v>
      </c>
      <c r="K436" s="97">
        <f>ROUNDDOWN(K425*T436,2)</f>
        <v>0</v>
      </c>
      <c r="L436" s="98">
        <f>ROUNDDOWN(L425*T436,2)</f>
        <v>0</v>
      </c>
      <c r="M436" s="99">
        <f>ROUNDDOWN(M425*T436,2)</f>
        <v>0</v>
      </c>
      <c r="N436" s="97">
        <f>ROUNDDOWN(N425*T436,2)</f>
        <v>0</v>
      </c>
      <c r="O436" s="97">
        <f>ROUNDDOWN(O425*T436,2)</f>
        <v>0</v>
      </c>
      <c r="P436" s="97">
        <f>ROUNDDOWN(P425*T436,2)</f>
        <v>0</v>
      </c>
      <c r="Q436" s="97">
        <f>ROUNDDOWN(Q425*T436,2)</f>
        <v>0</v>
      </c>
      <c r="R436" s="100">
        <f>ROUNDDOWN(R425*T436,2)</f>
        <v>0</v>
      </c>
      <c r="S436" s="101" t="s">
        <v>72</v>
      </c>
      <c r="T436" s="102">
        <v>0</v>
      </c>
      <c r="U436" s="103" t="s">
        <v>73</v>
      </c>
    </row>
    <row r="437" spans="1:21" ht="27.6" customHeight="1" thickBot="1" x14ac:dyDescent="0.45">
      <c r="A437" s="193"/>
      <c r="B437" s="213"/>
      <c r="C437" s="216"/>
      <c r="D437" s="104" t="s">
        <v>74</v>
      </c>
      <c r="E437" s="105" t="s">
        <v>75</v>
      </c>
      <c r="F437" s="106" t="s">
        <v>76</v>
      </c>
      <c r="G437" s="107">
        <f>ROUNDDOWN(SUM(G432:G435)*T437%,2)</f>
        <v>0</v>
      </c>
      <c r="H437" s="108">
        <f>ROUNDDOWN(SUM(H432:H435)*T437%,2)</f>
        <v>0</v>
      </c>
      <c r="I437" s="108">
        <f>ROUNDDOWN(SUM(I432:I435)*T437%,2)</f>
        <v>0</v>
      </c>
      <c r="J437" s="108">
        <f>ROUNDDOWN(SUM(J432:J435)*T437%,2)</f>
        <v>0</v>
      </c>
      <c r="K437" s="108">
        <f>ROUNDDOWN(SUM(K432:K435)*T437%,2)</f>
        <v>0</v>
      </c>
      <c r="L437" s="109">
        <f>ROUNDDOWN(SUM(L432:L435)*T437%,2)</f>
        <v>0</v>
      </c>
      <c r="M437" s="110">
        <f>ROUNDDOWN(SUM(M432:M435)*T437%,2)</f>
        <v>0</v>
      </c>
      <c r="N437" s="108">
        <f>ROUNDDOWN(SUM(N432:N435)*T437%,2)</f>
        <v>0</v>
      </c>
      <c r="O437" s="108">
        <f>ROUNDDOWN(SUM(O432:O435)*T437%,2)</f>
        <v>0</v>
      </c>
      <c r="P437" s="108">
        <f>ROUNDDOWN(SUM(P432:P435)*T437%,2)</f>
        <v>0</v>
      </c>
      <c r="Q437" s="108">
        <f>ROUNDDOWN(SUM(Q432:Q435)*T437%,2)</f>
        <v>0</v>
      </c>
      <c r="R437" s="111">
        <f>ROUNDDOWN(SUM(R432:R435)*T437%,2)</f>
        <v>0</v>
      </c>
      <c r="S437" s="112" t="s">
        <v>77</v>
      </c>
      <c r="T437" s="113">
        <v>0</v>
      </c>
      <c r="U437" s="114" t="s">
        <v>78</v>
      </c>
    </row>
    <row r="438" spans="1:21" ht="27.6" customHeight="1" x14ac:dyDescent="0.4">
      <c r="A438" s="192" t="s">
        <v>79</v>
      </c>
      <c r="B438" s="194" t="s">
        <v>80</v>
      </c>
      <c r="C438" s="196" t="s">
        <v>48</v>
      </c>
      <c r="D438" s="93"/>
      <c r="E438" s="115" t="s">
        <v>81</v>
      </c>
      <c r="F438" s="116" t="s">
        <v>82</v>
      </c>
      <c r="G438" s="181">
        <f>ROUNDDOWN(G431+SUM(G432:G435)-SUM(G436:G437),0)</f>
        <v>0</v>
      </c>
      <c r="H438" s="182">
        <f t="shared" ref="H438" si="78">ROUNDDOWN(H431+SUM(H432:H435)-SUM(H436:H437),0)</f>
        <v>0</v>
      </c>
      <c r="I438" s="182">
        <f t="shared" ref="I438:R438" si="79">ROUNDDOWN(I431+SUM(I432:I435)-SUM(I436:I437),0)</f>
        <v>0</v>
      </c>
      <c r="J438" s="182">
        <f t="shared" si="79"/>
        <v>0</v>
      </c>
      <c r="K438" s="182">
        <f t="shared" si="79"/>
        <v>0</v>
      </c>
      <c r="L438" s="183">
        <f t="shared" si="79"/>
        <v>0</v>
      </c>
      <c r="M438" s="181">
        <f t="shared" si="79"/>
        <v>0</v>
      </c>
      <c r="N438" s="182">
        <f t="shared" si="79"/>
        <v>0</v>
      </c>
      <c r="O438" s="182">
        <f t="shared" si="79"/>
        <v>0</v>
      </c>
      <c r="P438" s="182">
        <f t="shared" si="79"/>
        <v>0</v>
      </c>
      <c r="Q438" s="182">
        <f t="shared" si="79"/>
        <v>0</v>
      </c>
      <c r="R438" s="183">
        <f t="shared" si="79"/>
        <v>0</v>
      </c>
      <c r="S438" s="120" t="s">
        <v>83</v>
      </c>
      <c r="T438" s="121"/>
      <c r="U438" s="122"/>
    </row>
    <row r="439" spans="1:21" ht="27.6" customHeight="1" x14ac:dyDescent="0.4">
      <c r="A439" s="193"/>
      <c r="B439" s="195"/>
      <c r="C439" s="197"/>
      <c r="D439" s="104"/>
      <c r="E439" s="123" t="s">
        <v>84</v>
      </c>
      <c r="F439" s="124"/>
      <c r="G439" s="125"/>
      <c r="H439" s="126"/>
      <c r="I439" s="126"/>
      <c r="J439" s="126"/>
      <c r="K439" s="126" t="s">
        <v>85</v>
      </c>
      <c r="L439" s="127">
        <f>SUM(G438:L438)</f>
        <v>0</v>
      </c>
      <c r="M439" s="125"/>
      <c r="N439" s="126"/>
      <c r="O439" s="126"/>
      <c r="P439" s="126"/>
      <c r="Q439" s="126" t="s">
        <v>86</v>
      </c>
      <c r="R439" s="127">
        <f>SUM(M438:R438)</f>
        <v>0</v>
      </c>
      <c r="S439" s="128"/>
      <c r="T439" s="129"/>
      <c r="U439" s="130"/>
    </row>
    <row r="440" spans="1:21" ht="27.6" customHeight="1" x14ac:dyDescent="0.4">
      <c r="A440" s="131" t="s">
        <v>87</v>
      </c>
      <c r="B440" s="132" t="s">
        <v>88</v>
      </c>
      <c r="C440" s="132" t="s">
        <v>48</v>
      </c>
      <c r="D440" s="132"/>
      <c r="E440" s="132"/>
      <c r="F440" s="133" t="s">
        <v>89</v>
      </c>
      <c r="G440" s="134"/>
      <c r="H440" s="135"/>
      <c r="I440" s="135"/>
      <c r="J440" s="135"/>
      <c r="K440" s="135"/>
      <c r="L440" s="135"/>
      <c r="M440" s="135"/>
      <c r="N440" s="135"/>
      <c r="O440" s="135"/>
      <c r="P440" s="135"/>
      <c r="Q440" s="135"/>
      <c r="R440" s="136">
        <f>SUM(L439,R439)*2+L439</f>
        <v>0</v>
      </c>
      <c r="S440" s="137"/>
      <c r="T440" s="138"/>
      <c r="U440" s="139"/>
    </row>
    <row r="441" spans="1:21" ht="27.6" customHeight="1" x14ac:dyDescent="0.4">
      <c r="A441" s="217" t="s">
        <v>0</v>
      </c>
      <c r="B441" s="217"/>
      <c r="C441" s="217"/>
      <c r="D441" s="217"/>
      <c r="E441" s="217"/>
      <c r="F441" s="217"/>
      <c r="G441" s="1"/>
      <c r="H441" s="1"/>
      <c r="I441" s="1"/>
      <c r="J441" s="1"/>
      <c r="U441" s="3" t="s">
        <v>143</v>
      </c>
    </row>
    <row r="442" spans="1:21" ht="27.6" customHeight="1" x14ac:dyDescent="0.4">
      <c r="A442" s="217"/>
      <c r="B442" s="217"/>
      <c r="C442" s="217"/>
      <c r="D442" s="217"/>
      <c r="E442" s="217"/>
      <c r="F442" s="217"/>
      <c r="G442" s="3" t="s">
        <v>2</v>
      </c>
      <c r="H442" s="2" t="s">
        <v>3</v>
      </c>
      <c r="L442" s="3" t="s">
        <v>4</v>
      </c>
      <c r="M442" s="2" t="s">
        <v>5</v>
      </c>
    </row>
    <row r="443" spans="1:21" ht="27.6" customHeight="1" x14ac:dyDescent="0.4">
      <c r="A443" s="5"/>
      <c r="B443" s="5"/>
      <c r="C443" s="5"/>
      <c r="D443" s="5"/>
      <c r="E443" s="5"/>
      <c r="F443" s="5"/>
      <c r="G443" s="3"/>
      <c r="L443" s="3"/>
    </row>
    <row r="444" spans="1:21" ht="27.6" customHeight="1" x14ac:dyDescent="0.15">
      <c r="A444" s="6">
        <v>21</v>
      </c>
      <c r="B444" s="7" t="s">
        <v>144</v>
      </c>
      <c r="C444" s="7"/>
    </row>
    <row r="445" spans="1:21" ht="27.6" customHeight="1" x14ac:dyDescent="0.4">
      <c r="A445" s="2"/>
      <c r="B445" s="2" t="s">
        <v>145</v>
      </c>
      <c r="N445" s="3" t="s">
        <v>8</v>
      </c>
      <c r="O445" s="9">
        <v>51</v>
      </c>
      <c r="P445" s="2" t="s">
        <v>9</v>
      </c>
      <c r="Q445" s="3" t="s">
        <v>10</v>
      </c>
      <c r="R445" s="2">
        <v>150</v>
      </c>
      <c r="S445" s="2" t="s">
        <v>92</v>
      </c>
    </row>
    <row r="446" spans="1:21" ht="27.6" customHeight="1" x14ac:dyDescent="0.4">
      <c r="A446" s="192" t="s">
        <v>12</v>
      </c>
      <c r="B446" s="218"/>
      <c r="C446" s="218"/>
      <c r="D446" s="218"/>
      <c r="E446" s="219"/>
      <c r="F446" s="222" t="s">
        <v>13</v>
      </c>
      <c r="G446" s="224" t="s">
        <v>14</v>
      </c>
      <c r="H446" s="225"/>
      <c r="I446" s="225"/>
      <c r="J446" s="225"/>
      <c r="K446" s="225"/>
      <c r="L446" s="225"/>
      <c r="M446" s="225"/>
      <c r="N446" s="225"/>
      <c r="O446" s="225"/>
      <c r="P446" s="225"/>
      <c r="Q446" s="225"/>
      <c r="R446" s="226"/>
      <c r="S446" s="227" t="s">
        <v>15</v>
      </c>
      <c r="T446" s="228"/>
      <c r="U446" s="229"/>
    </row>
    <row r="447" spans="1:21" ht="27.6" customHeight="1" x14ac:dyDescent="0.4">
      <c r="A447" s="193"/>
      <c r="B447" s="220"/>
      <c r="C447" s="220"/>
      <c r="D447" s="220"/>
      <c r="E447" s="221"/>
      <c r="F447" s="223"/>
      <c r="G447" s="10" t="s">
        <v>16</v>
      </c>
      <c r="H447" s="11" t="s">
        <v>17</v>
      </c>
      <c r="I447" s="11" t="s">
        <v>18</v>
      </c>
      <c r="J447" s="11" t="s">
        <v>19</v>
      </c>
      <c r="K447" s="11" t="s">
        <v>20</v>
      </c>
      <c r="L447" s="12" t="s">
        <v>21</v>
      </c>
      <c r="M447" s="10" t="s">
        <v>22</v>
      </c>
      <c r="N447" s="11" t="s">
        <v>23</v>
      </c>
      <c r="O447" s="11" t="s">
        <v>24</v>
      </c>
      <c r="P447" s="11" t="s">
        <v>25</v>
      </c>
      <c r="Q447" s="11" t="s">
        <v>26</v>
      </c>
      <c r="R447" s="12" t="s">
        <v>27</v>
      </c>
      <c r="S447" s="230"/>
      <c r="T447" s="231"/>
      <c r="U447" s="232"/>
    </row>
    <row r="448" spans="1:21" ht="27.6" customHeight="1" x14ac:dyDescent="0.4">
      <c r="A448" s="13" t="s">
        <v>28</v>
      </c>
      <c r="B448" s="14" t="s">
        <v>29</v>
      </c>
      <c r="C448" s="14" t="s">
        <v>30</v>
      </c>
      <c r="D448" s="15"/>
      <c r="E448" s="15"/>
      <c r="F448" s="16"/>
      <c r="G448" s="17">
        <v>51</v>
      </c>
      <c r="H448" s="18">
        <v>51</v>
      </c>
      <c r="I448" s="18">
        <v>51</v>
      </c>
      <c r="J448" s="18">
        <v>51</v>
      </c>
      <c r="K448" s="18">
        <v>51</v>
      </c>
      <c r="L448" s="19">
        <v>51</v>
      </c>
      <c r="M448" s="20">
        <v>51</v>
      </c>
      <c r="N448" s="18">
        <v>51</v>
      </c>
      <c r="O448" s="18">
        <v>51</v>
      </c>
      <c r="P448" s="18">
        <v>51</v>
      </c>
      <c r="Q448" s="18">
        <v>51</v>
      </c>
      <c r="R448" s="19">
        <v>51</v>
      </c>
      <c r="S448" s="21" t="s">
        <v>31</v>
      </c>
      <c r="T448" s="22"/>
      <c r="U448" s="23"/>
    </row>
    <row r="449" spans="1:21" ht="27.6" customHeight="1" x14ac:dyDescent="0.4">
      <c r="A449" s="192" t="s">
        <v>32</v>
      </c>
      <c r="B449" s="211" t="s">
        <v>33</v>
      </c>
      <c r="C449" s="214" t="s">
        <v>34</v>
      </c>
      <c r="D449" s="148" t="s">
        <v>35</v>
      </c>
      <c r="E449" s="149" t="s">
        <v>36</v>
      </c>
      <c r="F449" s="150"/>
      <c r="G449" s="151"/>
      <c r="H449" s="152"/>
      <c r="I449" s="152"/>
      <c r="J449" s="152"/>
      <c r="K449" s="152"/>
      <c r="L449" s="153"/>
      <c r="M449" s="151"/>
      <c r="N449" s="152"/>
      <c r="O449" s="152"/>
      <c r="P449" s="152"/>
      <c r="Q449" s="152"/>
      <c r="R449" s="153"/>
      <c r="S449" s="154"/>
      <c r="T449" s="155"/>
      <c r="U449" s="156"/>
    </row>
    <row r="450" spans="1:21" ht="27.6" customHeight="1" x14ac:dyDescent="0.4">
      <c r="A450" s="210"/>
      <c r="B450" s="212"/>
      <c r="C450" s="215"/>
      <c r="D450" s="33" t="s">
        <v>37</v>
      </c>
      <c r="E450" s="34" t="s">
        <v>38</v>
      </c>
      <c r="F450" s="35"/>
      <c r="G450" s="36">
        <v>0</v>
      </c>
      <c r="H450" s="37">
        <v>0</v>
      </c>
      <c r="I450" s="37">
        <v>0</v>
      </c>
      <c r="J450" s="37">
        <v>9000</v>
      </c>
      <c r="K450" s="37">
        <v>10000</v>
      </c>
      <c r="L450" s="38">
        <v>9000</v>
      </c>
      <c r="M450" s="36">
        <v>0</v>
      </c>
      <c r="N450" s="37">
        <v>0</v>
      </c>
      <c r="O450" s="37">
        <v>0</v>
      </c>
      <c r="P450" s="37">
        <v>0</v>
      </c>
      <c r="Q450" s="37">
        <v>0</v>
      </c>
      <c r="R450" s="38">
        <v>0</v>
      </c>
      <c r="S450" s="39" t="s">
        <v>31</v>
      </c>
      <c r="T450" s="40"/>
      <c r="U450" s="41"/>
    </row>
    <row r="451" spans="1:21" ht="27.6" customHeight="1" x14ac:dyDescent="0.4">
      <c r="A451" s="210"/>
      <c r="B451" s="212"/>
      <c r="C451" s="215"/>
      <c r="D451" s="33" t="s">
        <v>39</v>
      </c>
      <c r="E451" s="34" t="s">
        <v>40</v>
      </c>
      <c r="F451" s="35"/>
      <c r="G451" s="36">
        <v>9000</v>
      </c>
      <c r="H451" s="37">
        <v>9000</v>
      </c>
      <c r="I451" s="37">
        <v>9000</v>
      </c>
      <c r="J451" s="37">
        <v>0</v>
      </c>
      <c r="K451" s="37">
        <v>0</v>
      </c>
      <c r="L451" s="38">
        <v>0</v>
      </c>
      <c r="M451" s="36">
        <v>8000</v>
      </c>
      <c r="N451" s="37">
        <v>10000</v>
      </c>
      <c r="O451" s="37">
        <v>10000</v>
      </c>
      <c r="P451" s="37">
        <v>9000</v>
      </c>
      <c r="Q451" s="37">
        <v>8000</v>
      </c>
      <c r="R451" s="38">
        <v>8000</v>
      </c>
      <c r="S451" s="39" t="s">
        <v>31</v>
      </c>
      <c r="T451" s="40"/>
      <c r="U451" s="41"/>
    </row>
    <row r="452" spans="1:21" ht="27.6" customHeight="1" x14ac:dyDescent="0.4">
      <c r="A452" s="193"/>
      <c r="B452" s="213"/>
      <c r="C452" s="216"/>
      <c r="D452" s="157" t="s">
        <v>41</v>
      </c>
      <c r="E452" s="158" t="s">
        <v>42</v>
      </c>
      <c r="F452" s="159"/>
      <c r="G452" s="160"/>
      <c r="H452" s="161"/>
      <c r="I452" s="161"/>
      <c r="J452" s="161"/>
      <c r="K452" s="161"/>
      <c r="L452" s="162"/>
      <c r="M452" s="160"/>
      <c r="N452" s="161"/>
      <c r="O452" s="161"/>
      <c r="P452" s="161"/>
      <c r="Q452" s="161"/>
      <c r="R452" s="162"/>
      <c r="S452" s="163"/>
      <c r="T452" s="164"/>
      <c r="U452" s="165"/>
    </row>
    <row r="453" spans="1:21" ht="27.6" customHeight="1" thickBot="1" x14ac:dyDescent="0.45">
      <c r="A453" s="51" t="s">
        <v>43</v>
      </c>
      <c r="B453" s="52" t="s">
        <v>93</v>
      </c>
      <c r="C453" s="14"/>
      <c r="D453" s="15"/>
      <c r="E453" s="52"/>
      <c r="F453" s="16" t="s">
        <v>45</v>
      </c>
      <c r="G453" s="53">
        <v>0.89000000000000012</v>
      </c>
      <c r="H453" s="54">
        <v>0.90000000000000013</v>
      </c>
      <c r="I453" s="54">
        <v>0.89000000000000012</v>
      </c>
      <c r="J453" s="54">
        <v>0.89000000000000012</v>
      </c>
      <c r="K453" s="54">
        <v>0.90000000000000013</v>
      </c>
      <c r="L453" s="55">
        <v>0.90000000000000013</v>
      </c>
      <c r="M453" s="53">
        <v>0.89000000000000012</v>
      </c>
      <c r="N453" s="54">
        <v>0.87000000000000011</v>
      </c>
      <c r="O453" s="54">
        <v>0.88000000000000012</v>
      </c>
      <c r="P453" s="54">
        <v>0.89000000000000012</v>
      </c>
      <c r="Q453" s="54">
        <v>0.89000000000000012</v>
      </c>
      <c r="R453" s="55">
        <v>0.89000000000000012</v>
      </c>
      <c r="S453" s="56" t="s">
        <v>31</v>
      </c>
      <c r="T453" s="57"/>
      <c r="U453" s="58"/>
    </row>
    <row r="454" spans="1:21" ht="27.6" customHeight="1" x14ac:dyDescent="0.4">
      <c r="A454" s="51" t="s">
        <v>46</v>
      </c>
      <c r="B454" s="14" t="s">
        <v>47</v>
      </c>
      <c r="C454" s="14" t="s">
        <v>48</v>
      </c>
      <c r="D454" s="59"/>
      <c r="E454" s="15"/>
      <c r="F454" s="60" t="s">
        <v>49</v>
      </c>
      <c r="G454" s="61">
        <f>G448*$T454*G453</f>
        <v>0</v>
      </c>
      <c r="H454" s="62">
        <f t="shared" ref="H454:R454" si="80">H448*$T454*H453</f>
        <v>0</v>
      </c>
      <c r="I454" s="62">
        <f t="shared" si="80"/>
        <v>0</v>
      </c>
      <c r="J454" s="62">
        <f t="shared" si="80"/>
        <v>0</v>
      </c>
      <c r="K454" s="62">
        <f t="shared" si="80"/>
        <v>0</v>
      </c>
      <c r="L454" s="63">
        <f t="shared" si="80"/>
        <v>0</v>
      </c>
      <c r="M454" s="61">
        <f t="shared" si="80"/>
        <v>0</v>
      </c>
      <c r="N454" s="62">
        <f t="shared" si="80"/>
        <v>0</v>
      </c>
      <c r="O454" s="62">
        <f t="shared" si="80"/>
        <v>0</v>
      </c>
      <c r="P454" s="62">
        <f t="shared" si="80"/>
        <v>0</v>
      </c>
      <c r="Q454" s="62">
        <f t="shared" si="80"/>
        <v>0</v>
      </c>
      <c r="R454" s="64">
        <f t="shared" si="80"/>
        <v>0</v>
      </c>
      <c r="S454" s="65" t="s">
        <v>50</v>
      </c>
      <c r="T454" s="66"/>
      <c r="U454" s="67" t="s">
        <v>51</v>
      </c>
    </row>
    <row r="455" spans="1:21" ht="27.6" customHeight="1" x14ac:dyDescent="0.4">
      <c r="A455" s="192" t="s">
        <v>52</v>
      </c>
      <c r="B455" s="211" t="s">
        <v>53</v>
      </c>
      <c r="C455" s="214" t="s">
        <v>48</v>
      </c>
      <c r="D455" s="148" t="s">
        <v>54</v>
      </c>
      <c r="E455" s="149" t="s">
        <v>36</v>
      </c>
      <c r="F455" s="150" t="s">
        <v>55</v>
      </c>
      <c r="G455" s="166"/>
      <c r="H455" s="167"/>
      <c r="I455" s="167"/>
      <c r="J455" s="167"/>
      <c r="K455" s="167"/>
      <c r="L455" s="168"/>
      <c r="M455" s="166"/>
      <c r="N455" s="167"/>
      <c r="O455" s="167"/>
      <c r="P455" s="167"/>
      <c r="Q455" s="167"/>
      <c r="R455" s="169"/>
      <c r="S455" s="170" t="s">
        <v>56</v>
      </c>
      <c r="T455" s="171" t="s">
        <v>94</v>
      </c>
      <c r="U455" s="172" t="s">
        <v>57</v>
      </c>
    </row>
    <row r="456" spans="1:21" ht="27.6" customHeight="1" x14ac:dyDescent="0.4">
      <c r="A456" s="210"/>
      <c r="B456" s="212"/>
      <c r="C456" s="215"/>
      <c r="D456" s="33" t="s">
        <v>58</v>
      </c>
      <c r="E456" s="34" t="s">
        <v>38</v>
      </c>
      <c r="F456" s="35" t="s">
        <v>59</v>
      </c>
      <c r="G456" s="76">
        <f t="shared" ref="G456:R457" si="81">G450*$T456</f>
        <v>0</v>
      </c>
      <c r="H456" s="77">
        <f t="shared" si="81"/>
        <v>0</v>
      </c>
      <c r="I456" s="77">
        <f t="shared" si="81"/>
        <v>0</v>
      </c>
      <c r="J456" s="77">
        <f t="shared" si="81"/>
        <v>0</v>
      </c>
      <c r="K456" s="77">
        <f t="shared" si="81"/>
        <v>0</v>
      </c>
      <c r="L456" s="78">
        <f t="shared" si="81"/>
        <v>0</v>
      </c>
      <c r="M456" s="79">
        <f t="shared" si="81"/>
        <v>0</v>
      </c>
      <c r="N456" s="77">
        <f t="shared" si="81"/>
        <v>0</v>
      </c>
      <c r="O456" s="77">
        <f t="shared" si="81"/>
        <v>0</v>
      </c>
      <c r="P456" s="77">
        <f t="shared" si="81"/>
        <v>0</v>
      </c>
      <c r="Q456" s="77">
        <f t="shared" si="81"/>
        <v>0</v>
      </c>
      <c r="R456" s="80">
        <f t="shared" si="81"/>
        <v>0</v>
      </c>
      <c r="S456" s="81" t="s">
        <v>60</v>
      </c>
      <c r="T456" s="82"/>
      <c r="U456" s="83" t="s">
        <v>57</v>
      </c>
    </row>
    <row r="457" spans="1:21" ht="27.6" customHeight="1" x14ac:dyDescent="0.4">
      <c r="A457" s="210"/>
      <c r="B457" s="212"/>
      <c r="C457" s="215"/>
      <c r="D457" s="33" t="s">
        <v>61</v>
      </c>
      <c r="E457" s="34" t="s">
        <v>40</v>
      </c>
      <c r="F457" s="35" t="s">
        <v>62</v>
      </c>
      <c r="G457" s="76">
        <f t="shared" si="81"/>
        <v>0</v>
      </c>
      <c r="H457" s="77">
        <f t="shared" si="81"/>
        <v>0</v>
      </c>
      <c r="I457" s="77">
        <f t="shared" si="81"/>
        <v>0</v>
      </c>
      <c r="J457" s="77">
        <f t="shared" si="81"/>
        <v>0</v>
      </c>
      <c r="K457" s="77">
        <f t="shared" si="81"/>
        <v>0</v>
      </c>
      <c r="L457" s="78">
        <f t="shared" si="81"/>
        <v>0</v>
      </c>
      <c r="M457" s="79">
        <f t="shared" si="81"/>
        <v>0</v>
      </c>
      <c r="N457" s="77">
        <f t="shared" si="81"/>
        <v>0</v>
      </c>
      <c r="O457" s="77">
        <f t="shared" si="81"/>
        <v>0</v>
      </c>
      <c r="P457" s="77">
        <f t="shared" si="81"/>
        <v>0</v>
      </c>
      <c r="Q457" s="77">
        <f t="shared" si="81"/>
        <v>0</v>
      </c>
      <c r="R457" s="80">
        <f t="shared" si="81"/>
        <v>0</v>
      </c>
      <c r="S457" s="81" t="s">
        <v>63</v>
      </c>
      <c r="T457" s="82"/>
      <c r="U457" s="83" t="s">
        <v>57</v>
      </c>
    </row>
    <row r="458" spans="1:21" ht="27.6" customHeight="1" thickBot="1" x14ac:dyDescent="0.45">
      <c r="A458" s="193"/>
      <c r="B458" s="213"/>
      <c r="C458" s="216"/>
      <c r="D458" s="157" t="s">
        <v>64</v>
      </c>
      <c r="E458" s="158" t="s">
        <v>42</v>
      </c>
      <c r="F458" s="173" t="s">
        <v>65</v>
      </c>
      <c r="G458" s="174"/>
      <c r="H458" s="175"/>
      <c r="I458" s="175"/>
      <c r="J458" s="175"/>
      <c r="K458" s="175"/>
      <c r="L458" s="176"/>
      <c r="M458" s="174"/>
      <c r="N458" s="175"/>
      <c r="O458" s="175"/>
      <c r="P458" s="175"/>
      <c r="Q458" s="175"/>
      <c r="R458" s="177"/>
      <c r="S458" s="178" t="s">
        <v>66</v>
      </c>
      <c r="T458" s="179" t="s">
        <v>94</v>
      </c>
      <c r="U458" s="180" t="s">
        <v>57</v>
      </c>
    </row>
    <row r="459" spans="1:21" ht="27.6" customHeight="1" x14ac:dyDescent="0.4">
      <c r="A459" s="192" t="s">
        <v>67</v>
      </c>
      <c r="B459" s="211" t="s">
        <v>68</v>
      </c>
      <c r="C459" s="214" t="s">
        <v>48</v>
      </c>
      <c r="D459" s="93" t="s">
        <v>69</v>
      </c>
      <c r="E459" s="94" t="s">
        <v>70</v>
      </c>
      <c r="F459" s="95" t="s">
        <v>71</v>
      </c>
      <c r="G459" s="96">
        <f>ROUNDDOWN(G448*T459,2)</f>
        <v>0</v>
      </c>
      <c r="H459" s="97">
        <f>ROUNDDOWN(H448*T459,2)</f>
        <v>0</v>
      </c>
      <c r="I459" s="97">
        <f>ROUNDDOWN(I448*T459,2)</f>
        <v>0</v>
      </c>
      <c r="J459" s="97">
        <f>ROUNDDOWN(J448*T459,2)</f>
        <v>0</v>
      </c>
      <c r="K459" s="97">
        <f>ROUNDDOWN(K448*T459,2)</f>
        <v>0</v>
      </c>
      <c r="L459" s="98">
        <f>ROUNDDOWN(L448*T459,2)</f>
        <v>0</v>
      </c>
      <c r="M459" s="99">
        <f>ROUNDDOWN(M448*T459,2)</f>
        <v>0</v>
      </c>
      <c r="N459" s="97">
        <f>ROUNDDOWN(N448*T459,2)</f>
        <v>0</v>
      </c>
      <c r="O459" s="97">
        <f>ROUNDDOWN(O448*T459,2)</f>
        <v>0</v>
      </c>
      <c r="P459" s="97">
        <f>ROUNDDOWN(P448*T459,2)</f>
        <v>0</v>
      </c>
      <c r="Q459" s="97">
        <f>ROUNDDOWN(Q448*T459,2)</f>
        <v>0</v>
      </c>
      <c r="R459" s="100">
        <f>ROUNDDOWN(R448*T459,2)</f>
        <v>0</v>
      </c>
      <c r="S459" s="101" t="s">
        <v>72</v>
      </c>
      <c r="T459" s="102">
        <v>0</v>
      </c>
      <c r="U459" s="103" t="s">
        <v>73</v>
      </c>
    </row>
    <row r="460" spans="1:21" ht="27.6" customHeight="1" thickBot="1" x14ac:dyDescent="0.45">
      <c r="A460" s="193"/>
      <c r="B460" s="213"/>
      <c r="C460" s="216"/>
      <c r="D460" s="104" t="s">
        <v>74</v>
      </c>
      <c r="E460" s="105" t="s">
        <v>75</v>
      </c>
      <c r="F460" s="106" t="s">
        <v>76</v>
      </c>
      <c r="G460" s="107">
        <f>ROUNDDOWN(SUM(G455:G458)*T460%,2)</f>
        <v>0</v>
      </c>
      <c r="H460" s="108">
        <f>ROUNDDOWN(SUM(H455:H458)*T460%,2)</f>
        <v>0</v>
      </c>
      <c r="I460" s="108">
        <f>ROUNDDOWN(SUM(I455:I458)*T460%,2)</f>
        <v>0</v>
      </c>
      <c r="J460" s="108">
        <f>ROUNDDOWN(SUM(J455:J458)*T460%,2)</f>
        <v>0</v>
      </c>
      <c r="K460" s="108">
        <f>ROUNDDOWN(SUM(K455:K458)*T460%,2)</f>
        <v>0</v>
      </c>
      <c r="L460" s="109">
        <f>ROUNDDOWN(SUM(L455:L458)*T460%,2)</f>
        <v>0</v>
      </c>
      <c r="M460" s="110">
        <f>ROUNDDOWN(SUM(M455:M458)*T460%,2)</f>
        <v>0</v>
      </c>
      <c r="N460" s="108">
        <f>ROUNDDOWN(SUM(N455:N458)*T460%,2)</f>
        <v>0</v>
      </c>
      <c r="O460" s="108">
        <f>ROUNDDOWN(SUM(O455:O458)*T460%,2)</f>
        <v>0</v>
      </c>
      <c r="P460" s="108">
        <f>ROUNDDOWN(SUM(P455:P458)*T460%,2)</f>
        <v>0</v>
      </c>
      <c r="Q460" s="108">
        <f>ROUNDDOWN(SUM(Q455:Q458)*T460%,2)</f>
        <v>0</v>
      </c>
      <c r="R460" s="111">
        <f>ROUNDDOWN(SUM(R455:R458)*T460%,2)</f>
        <v>0</v>
      </c>
      <c r="S460" s="112" t="s">
        <v>77</v>
      </c>
      <c r="T460" s="113">
        <v>0</v>
      </c>
      <c r="U460" s="114" t="s">
        <v>78</v>
      </c>
    </row>
    <row r="461" spans="1:21" ht="27.6" customHeight="1" x14ac:dyDescent="0.4">
      <c r="A461" s="192" t="s">
        <v>79</v>
      </c>
      <c r="B461" s="194" t="s">
        <v>80</v>
      </c>
      <c r="C461" s="196" t="s">
        <v>48</v>
      </c>
      <c r="D461" s="93"/>
      <c r="E461" s="115" t="s">
        <v>81</v>
      </c>
      <c r="F461" s="116" t="s">
        <v>82</v>
      </c>
      <c r="G461" s="181">
        <f>ROUNDDOWN(G454+SUM(G455:G458)-SUM(G459:G460),0)</f>
        <v>0</v>
      </c>
      <c r="H461" s="182">
        <f t="shared" ref="H461" si="82">ROUNDDOWN(H454+SUM(H455:H458)-SUM(H459:H460),0)</f>
        <v>0</v>
      </c>
      <c r="I461" s="182">
        <f t="shared" ref="I461:R461" si="83">ROUNDDOWN(I454+SUM(I455:I458)-SUM(I459:I460),0)</f>
        <v>0</v>
      </c>
      <c r="J461" s="182">
        <f t="shared" si="83"/>
        <v>0</v>
      </c>
      <c r="K461" s="182">
        <f t="shared" si="83"/>
        <v>0</v>
      </c>
      <c r="L461" s="183">
        <f t="shared" si="83"/>
        <v>0</v>
      </c>
      <c r="M461" s="181">
        <f t="shared" si="83"/>
        <v>0</v>
      </c>
      <c r="N461" s="182">
        <f t="shared" si="83"/>
        <v>0</v>
      </c>
      <c r="O461" s="182">
        <f t="shared" si="83"/>
        <v>0</v>
      </c>
      <c r="P461" s="182">
        <f t="shared" si="83"/>
        <v>0</v>
      </c>
      <c r="Q461" s="182">
        <f t="shared" si="83"/>
        <v>0</v>
      </c>
      <c r="R461" s="183">
        <f t="shared" si="83"/>
        <v>0</v>
      </c>
      <c r="S461" s="120" t="s">
        <v>83</v>
      </c>
      <c r="T461" s="121"/>
      <c r="U461" s="122"/>
    </row>
    <row r="462" spans="1:21" ht="27.6" customHeight="1" x14ac:dyDescent="0.4">
      <c r="A462" s="193"/>
      <c r="B462" s="195"/>
      <c r="C462" s="197"/>
      <c r="D462" s="104"/>
      <c r="E462" s="123" t="s">
        <v>84</v>
      </c>
      <c r="F462" s="124"/>
      <c r="G462" s="125"/>
      <c r="H462" s="126"/>
      <c r="I462" s="126"/>
      <c r="J462" s="126"/>
      <c r="K462" s="126" t="s">
        <v>85</v>
      </c>
      <c r="L462" s="127">
        <f>SUM(G461:L461)</f>
        <v>0</v>
      </c>
      <c r="M462" s="125"/>
      <c r="N462" s="126"/>
      <c r="O462" s="126"/>
      <c r="P462" s="126"/>
      <c r="Q462" s="126" t="s">
        <v>86</v>
      </c>
      <c r="R462" s="127">
        <f>SUM(M461:R461)</f>
        <v>0</v>
      </c>
      <c r="S462" s="128"/>
      <c r="T462" s="129"/>
      <c r="U462" s="130"/>
    </row>
    <row r="463" spans="1:21" ht="27.6" customHeight="1" x14ac:dyDescent="0.4">
      <c r="A463" s="131" t="s">
        <v>87</v>
      </c>
      <c r="B463" s="132" t="s">
        <v>88</v>
      </c>
      <c r="C463" s="132" t="s">
        <v>48</v>
      </c>
      <c r="D463" s="132"/>
      <c r="E463" s="132"/>
      <c r="F463" s="133" t="s">
        <v>89</v>
      </c>
      <c r="G463" s="134"/>
      <c r="H463" s="135"/>
      <c r="I463" s="135"/>
      <c r="J463" s="135"/>
      <c r="K463" s="135"/>
      <c r="L463" s="135"/>
      <c r="M463" s="135"/>
      <c r="N463" s="135"/>
      <c r="O463" s="135"/>
      <c r="P463" s="135"/>
      <c r="Q463" s="135"/>
      <c r="R463" s="136">
        <f>SUM(L462,R462)*2+L462</f>
        <v>0</v>
      </c>
      <c r="S463" s="137"/>
      <c r="T463" s="138"/>
      <c r="U463" s="139"/>
    </row>
    <row r="464" spans="1:21" ht="27.6" customHeight="1" x14ac:dyDescent="0.4">
      <c r="A464" s="140"/>
      <c r="B464" s="141"/>
      <c r="C464" s="141"/>
      <c r="D464" s="141"/>
      <c r="E464" s="141"/>
      <c r="F464" s="142"/>
      <c r="G464" s="143"/>
      <c r="H464" s="143"/>
      <c r="I464" s="143"/>
      <c r="J464" s="143"/>
      <c r="K464" s="143"/>
      <c r="L464" s="143"/>
      <c r="M464" s="143"/>
      <c r="N464" s="143"/>
      <c r="O464" s="143"/>
      <c r="P464" s="143"/>
      <c r="Q464" s="143"/>
      <c r="R464" s="144"/>
      <c r="S464" s="145"/>
      <c r="T464" s="146"/>
      <c r="U464" s="147"/>
    </row>
    <row r="465" spans="1:21" ht="27.6" customHeight="1" x14ac:dyDescent="0.15">
      <c r="A465" s="6">
        <v>22</v>
      </c>
      <c r="B465" s="7" t="s">
        <v>146</v>
      </c>
      <c r="C465" s="7"/>
    </row>
    <row r="466" spans="1:21" ht="27.6" customHeight="1" x14ac:dyDescent="0.4">
      <c r="A466" s="2"/>
      <c r="B466" s="2" t="s">
        <v>147</v>
      </c>
      <c r="N466" s="3" t="s">
        <v>105</v>
      </c>
      <c r="O466" s="9">
        <v>57</v>
      </c>
      <c r="P466" s="2" t="s">
        <v>106</v>
      </c>
      <c r="Q466" s="3" t="s">
        <v>107</v>
      </c>
      <c r="R466" s="2">
        <v>150</v>
      </c>
      <c r="S466" s="2" t="s">
        <v>92</v>
      </c>
    </row>
    <row r="467" spans="1:21" ht="27.6" customHeight="1" x14ac:dyDescent="0.4">
      <c r="A467" s="192" t="s">
        <v>12</v>
      </c>
      <c r="B467" s="218"/>
      <c r="C467" s="218"/>
      <c r="D467" s="218"/>
      <c r="E467" s="219"/>
      <c r="F467" s="222" t="s">
        <v>13</v>
      </c>
      <c r="G467" s="224" t="s">
        <v>14</v>
      </c>
      <c r="H467" s="225"/>
      <c r="I467" s="225"/>
      <c r="J467" s="225"/>
      <c r="K467" s="225"/>
      <c r="L467" s="225"/>
      <c r="M467" s="225"/>
      <c r="N467" s="225"/>
      <c r="O467" s="225"/>
      <c r="P467" s="225"/>
      <c r="Q467" s="225"/>
      <c r="R467" s="226"/>
      <c r="S467" s="227" t="s">
        <v>15</v>
      </c>
      <c r="T467" s="228"/>
      <c r="U467" s="229"/>
    </row>
    <row r="468" spans="1:21" ht="27.6" customHeight="1" x14ac:dyDescent="0.4">
      <c r="A468" s="193"/>
      <c r="B468" s="220"/>
      <c r="C468" s="220"/>
      <c r="D468" s="220"/>
      <c r="E468" s="221"/>
      <c r="F468" s="223"/>
      <c r="G468" s="10" t="s">
        <v>16</v>
      </c>
      <c r="H468" s="11" t="s">
        <v>17</v>
      </c>
      <c r="I468" s="11" t="s">
        <v>18</v>
      </c>
      <c r="J468" s="11" t="s">
        <v>19</v>
      </c>
      <c r="K468" s="11" t="s">
        <v>20</v>
      </c>
      <c r="L468" s="12" t="s">
        <v>21</v>
      </c>
      <c r="M468" s="10" t="s">
        <v>22</v>
      </c>
      <c r="N468" s="11" t="s">
        <v>23</v>
      </c>
      <c r="O468" s="11" t="s">
        <v>24</v>
      </c>
      <c r="P468" s="11" t="s">
        <v>25</v>
      </c>
      <c r="Q468" s="11" t="s">
        <v>26</v>
      </c>
      <c r="R468" s="12" t="s">
        <v>27</v>
      </c>
      <c r="S468" s="230"/>
      <c r="T468" s="231"/>
      <c r="U468" s="232"/>
    </row>
    <row r="469" spans="1:21" ht="27.6" customHeight="1" x14ac:dyDescent="0.4">
      <c r="A469" s="13" t="s">
        <v>28</v>
      </c>
      <c r="B469" s="14" t="s">
        <v>29</v>
      </c>
      <c r="C469" s="14" t="s">
        <v>30</v>
      </c>
      <c r="D469" s="15"/>
      <c r="E469" s="15"/>
      <c r="F469" s="16"/>
      <c r="G469" s="17">
        <v>57</v>
      </c>
      <c r="H469" s="18">
        <v>57</v>
      </c>
      <c r="I469" s="18">
        <v>57</v>
      </c>
      <c r="J469" s="18">
        <v>57</v>
      </c>
      <c r="K469" s="18">
        <v>57</v>
      </c>
      <c r="L469" s="19">
        <v>57</v>
      </c>
      <c r="M469" s="20">
        <v>57</v>
      </c>
      <c r="N469" s="18">
        <v>57</v>
      </c>
      <c r="O469" s="18">
        <v>57</v>
      </c>
      <c r="P469" s="18">
        <v>57</v>
      </c>
      <c r="Q469" s="18">
        <v>57</v>
      </c>
      <c r="R469" s="19">
        <v>57</v>
      </c>
      <c r="S469" s="21" t="s">
        <v>31</v>
      </c>
      <c r="T469" s="22"/>
      <c r="U469" s="23"/>
    </row>
    <row r="470" spans="1:21" ht="27.6" customHeight="1" x14ac:dyDescent="0.4">
      <c r="A470" s="192" t="s">
        <v>32</v>
      </c>
      <c r="B470" s="211" t="s">
        <v>33</v>
      </c>
      <c r="C470" s="214" t="s">
        <v>34</v>
      </c>
      <c r="D470" s="148" t="s">
        <v>35</v>
      </c>
      <c r="E470" s="149" t="s">
        <v>36</v>
      </c>
      <c r="F470" s="150"/>
      <c r="G470" s="151"/>
      <c r="H470" s="152"/>
      <c r="I470" s="152"/>
      <c r="J470" s="152"/>
      <c r="K470" s="152"/>
      <c r="L470" s="153"/>
      <c r="M470" s="151"/>
      <c r="N470" s="152"/>
      <c r="O470" s="152"/>
      <c r="P470" s="152"/>
      <c r="Q470" s="152"/>
      <c r="R470" s="153"/>
      <c r="S470" s="154"/>
      <c r="T470" s="155"/>
      <c r="U470" s="156"/>
    </row>
    <row r="471" spans="1:21" ht="27.6" customHeight="1" x14ac:dyDescent="0.4">
      <c r="A471" s="210"/>
      <c r="B471" s="212"/>
      <c r="C471" s="215"/>
      <c r="D471" s="33" t="s">
        <v>37</v>
      </c>
      <c r="E471" s="34" t="s">
        <v>38</v>
      </c>
      <c r="F471" s="35"/>
      <c r="G471" s="36">
        <v>0</v>
      </c>
      <c r="H471" s="37">
        <v>0</v>
      </c>
      <c r="I471" s="37">
        <v>0</v>
      </c>
      <c r="J471" s="37">
        <v>8000</v>
      </c>
      <c r="K471" s="37">
        <v>10000</v>
      </c>
      <c r="L471" s="38">
        <v>7000</v>
      </c>
      <c r="M471" s="36">
        <v>0</v>
      </c>
      <c r="N471" s="37">
        <v>0</v>
      </c>
      <c r="O471" s="37">
        <v>0</v>
      </c>
      <c r="P471" s="37">
        <v>0</v>
      </c>
      <c r="Q471" s="37">
        <v>0</v>
      </c>
      <c r="R471" s="38">
        <v>0</v>
      </c>
      <c r="S471" s="39" t="s">
        <v>31</v>
      </c>
      <c r="T471" s="40"/>
      <c r="U471" s="41"/>
    </row>
    <row r="472" spans="1:21" ht="27.6" customHeight="1" x14ac:dyDescent="0.4">
      <c r="A472" s="210"/>
      <c r="B472" s="212"/>
      <c r="C472" s="215"/>
      <c r="D472" s="33" t="s">
        <v>39</v>
      </c>
      <c r="E472" s="34" t="s">
        <v>40</v>
      </c>
      <c r="F472" s="35"/>
      <c r="G472" s="36">
        <v>8000</v>
      </c>
      <c r="H472" s="37">
        <v>8000</v>
      </c>
      <c r="I472" s="37">
        <v>7000</v>
      </c>
      <c r="J472" s="37">
        <v>0</v>
      </c>
      <c r="K472" s="37">
        <v>0</v>
      </c>
      <c r="L472" s="38">
        <v>0</v>
      </c>
      <c r="M472" s="36">
        <v>7000</v>
      </c>
      <c r="N472" s="37">
        <v>7000</v>
      </c>
      <c r="O472" s="37">
        <v>7000</v>
      </c>
      <c r="P472" s="37">
        <v>8000</v>
      </c>
      <c r="Q472" s="37">
        <v>8000</v>
      </c>
      <c r="R472" s="38">
        <v>8000</v>
      </c>
      <c r="S472" s="39" t="s">
        <v>31</v>
      </c>
      <c r="T472" s="40"/>
      <c r="U472" s="41"/>
    </row>
    <row r="473" spans="1:21" ht="27.6" customHeight="1" x14ac:dyDescent="0.4">
      <c r="A473" s="193"/>
      <c r="B473" s="213"/>
      <c r="C473" s="216"/>
      <c r="D473" s="157" t="s">
        <v>41</v>
      </c>
      <c r="E473" s="158" t="s">
        <v>42</v>
      </c>
      <c r="F473" s="159"/>
      <c r="G473" s="160"/>
      <c r="H473" s="161"/>
      <c r="I473" s="161"/>
      <c r="J473" s="161"/>
      <c r="K473" s="161"/>
      <c r="L473" s="162"/>
      <c r="M473" s="160"/>
      <c r="N473" s="161"/>
      <c r="O473" s="161"/>
      <c r="P473" s="161"/>
      <c r="Q473" s="161"/>
      <c r="R473" s="162"/>
      <c r="S473" s="163"/>
      <c r="T473" s="164"/>
      <c r="U473" s="165"/>
    </row>
    <row r="474" spans="1:21" ht="27.6" customHeight="1" thickBot="1" x14ac:dyDescent="0.45">
      <c r="A474" s="51" t="s">
        <v>43</v>
      </c>
      <c r="B474" s="52" t="s">
        <v>93</v>
      </c>
      <c r="C474" s="14"/>
      <c r="D474" s="15"/>
      <c r="E474" s="52"/>
      <c r="F474" s="16" t="s">
        <v>45</v>
      </c>
      <c r="G474" s="53">
        <v>0.94000000000000006</v>
      </c>
      <c r="H474" s="54">
        <v>0.94000000000000006</v>
      </c>
      <c r="I474" s="54">
        <v>0.94000000000000006</v>
      </c>
      <c r="J474" s="54">
        <v>0.94000000000000006</v>
      </c>
      <c r="K474" s="54">
        <v>0.96000000000000008</v>
      </c>
      <c r="L474" s="55">
        <v>0.94000000000000006</v>
      </c>
      <c r="M474" s="53">
        <v>0.95000000000000007</v>
      </c>
      <c r="N474" s="54">
        <v>0.94000000000000006</v>
      </c>
      <c r="O474" s="54">
        <v>0.94000000000000006</v>
      </c>
      <c r="P474" s="54">
        <v>0.94000000000000006</v>
      </c>
      <c r="Q474" s="54">
        <v>0.94000000000000006</v>
      </c>
      <c r="R474" s="55">
        <v>0.94000000000000006</v>
      </c>
      <c r="S474" s="56" t="s">
        <v>31</v>
      </c>
      <c r="T474" s="57"/>
      <c r="U474" s="58"/>
    </row>
    <row r="475" spans="1:21" ht="27.6" customHeight="1" x14ac:dyDescent="0.4">
      <c r="A475" s="51" t="s">
        <v>46</v>
      </c>
      <c r="B475" s="14" t="s">
        <v>47</v>
      </c>
      <c r="C475" s="14" t="s">
        <v>48</v>
      </c>
      <c r="D475" s="59"/>
      <c r="E475" s="15"/>
      <c r="F475" s="60" t="s">
        <v>49</v>
      </c>
      <c r="G475" s="61">
        <f>G469*$T475*G474</f>
        <v>0</v>
      </c>
      <c r="H475" s="62">
        <f t="shared" ref="H475:R475" si="84">H469*$T475*H474</f>
        <v>0</v>
      </c>
      <c r="I475" s="62">
        <f t="shared" si="84"/>
        <v>0</v>
      </c>
      <c r="J475" s="62">
        <f t="shared" si="84"/>
        <v>0</v>
      </c>
      <c r="K475" s="62">
        <f t="shared" si="84"/>
        <v>0</v>
      </c>
      <c r="L475" s="63">
        <f t="shared" si="84"/>
        <v>0</v>
      </c>
      <c r="M475" s="61">
        <f t="shared" si="84"/>
        <v>0</v>
      </c>
      <c r="N475" s="62">
        <f t="shared" si="84"/>
        <v>0</v>
      </c>
      <c r="O475" s="62">
        <f t="shared" si="84"/>
        <v>0</v>
      </c>
      <c r="P475" s="62">
        <f t="shared" si="84"/>
        <v>0</v>
      </c>
      <c r="Q475" s="62">
        <f t="shared" si="84"/>
        <v>0</v>
      </c>
      <c r="R475" s="64">
        <f t="shared" si="84"/>
        <v>0</v>
      </c>
      <c r="S475" s="65" t="s">
        <v>50</v>
      </c>
      <c r="T475" s="66"/>
      <c r="U475" s="67" t="s">
        <v>51</v>
      </c>
    </row>
    <row r="476" spans="1:21" ht="27.6" customHeight="1" x14ac:dyDescent="0.4">
      <c r="A476" s="192" t="s">
        <v>52</v>
      </c>
      <c r="B476" s="211" t="s">
        <v>53</v>
      </c>
      <c r="C476" s="214" t="s">
        <v>48</v>
      </c>
      <c r="D476" s="148" t="s">
        <v>54</v>
      </c>
      <c r="E476" s="149" t="s">
        <v>36</v>
      </c>
      <c r="F476" s="150" t="s">
        <v>55</v>
      </c>
      <c r="G476" s="166"/>
      <c r="H476" s="167"/>
      <c r="I476" s="167"/>
      <c r="J476" s="167"/>
      <c r="K476" s="167"/>
      <c r="L476" s="168"/>
      <c r="M476" s="166"/>
      <c r="N476" s="167"/>
      <c r="O476" s="167"/>
      <c r="P476" s="167"/>
      <c r="Q476" s="167"/>
      <c r="R476" s="169"/>
      <c r="S476" s="170" t="s">
        <v>56</v>
      </c>
      <c r="T476" s="171" t="s">
        <v>94</v>
      </c>
      <c r="U476" s="172" t="s">
        <v>57</v>
      </c>
    </row>
    <row r="477" spans="1:21" ht="27.6" customHeight="1" x14ac:dyDescent="0.4">
      <c r="A477" s="210"/>
      <c r="B477" s="212"/>
      <c r="C477" s="215"/>
      <c r="D477" s="33" t="s">
        <v>58</v>
      </c>
      <c r="E477" s="34" t="s">
        <v>38</v>
      </c>
      <c r="F477" s="35" t="s">
        <v>59</v>
      </c>
      <c r="G477" s="76">
        <f t="shared" ref="G477:R478" si="85">G471*$T477</f>
        <v>0</v>
      </c>
      <c r="H477" s="77">
        <f t="shared" si="85"/>
        <v>0</v>
      </c>
      <c r="I477" s="77">
        <f t="shared" si="85"/>
        <v>0</v>
      </c>
      <c r="J477" s="77">
        <f t="shared" si="85"/>
        <v>0</v>
      </c>
      <c r="K477" s="77">
        <f t="shared" si="85"/>
        <v>0</v>
      </c>
      <c r="L477" s="78">
        <f t="shared" si="85"/>
        <v>0</v>
      </c>
      <c r="M477" s="79">
        <f t="shared" si="85"/>
        <v>0</v>
      </c>
      <c r="N477" s="77">
        <f t="shared" si="85"/>
        <v>0</v>
      </c>
      <c r="O477" s="77">
        <f t="shared" si="85"/>
        <v>0</v>
      </c>
      <c r="P477" s="77">
        <f t="shared" si="85"/>
        <v>0</v>
      </c>
      <c r="Q477" s="77">
        <f t="shared" si="85"/>
        <v>0</v>
      </c>
      <c r="R477" s="80">
        <f t="shared" si="85"/>
        <v>0</v>
      </c>
      <c r="S477" s="81" t="s">
        <v>60</v>
      </c>
      <c r="T477" s="82"/>
      <c r="U477" s="83" t="s">
        <v>57</v>
      </c>
    </row>
    <row r="478" spans="1:21" ht="27.6" customHeight="1" x14ac:dyDescent="0.4">
      <c r="A478" s="210"/>
      <c r="B478" s="212"/>
      <c r="C478" s="215"/>
      <c r="D478" s="33" t="s">
        <v>61</v>
      </c>
      <c r="E478" s="34" t="s">
        <v>40</v>
      </c>
      <c r="F478" s="35" t="s">
        <v>62</v>
      </c>
      <c r="G478" s="76">
        <f t="shared" si="85"/>
        <v>0</v>
      </c>
      <c r="H478" s="77">
        <f t="shared" si="85"/>
        <v>0</v>
      </c>
      <c r="I478" s="77">
        <f t="shared" si="85"/>
        <v>0</v>
      </c>
      <c r="J478" s="77">
        <f t="shared" si="85"/>
        <v>0</v>
      </c>
      <c r="K478" s="77">
        <f t="shared" si="85"/>
        <v>0</v>
      </c>
      <c r="L478" s="78">
        <f t="shared" si="85"/>
        <v>0</v>
      </c>
      <c r="M478" s="79">
        <f t="shared" si="85"/>
        <v>0</v>
      </c>
      <c r="N478" s="77">
        <f t="shared" si="85"/>
        <v>0</v>
      </c>
      <c r="O478" s="77">
        <f t="shared" si="85"/>
        <v>0</v>
      </c>
      <c r="P478" s="77">
        <f t="shared" si="85"/>
        <v>0</v>
      </c>
      <c r="Q478" s="77">
        <f t="shared" si="85"/>
        <v>0</v>
      </c>
      <c r="R478" s="80">
        <f t="shared" si="85"/>
        <v>0</v>
      </c>
      <c r="S478" s="81" t="s">
        <v>63</v>
      </c>
      <c r="T478" s="82"/>
      <c r="U478" s="83" t="s">
        <v>57</v>
      </c>
    </row>
    <row r="479" spans="1:21" ht="27.6" customHeight="1" thickBot="1" x14ac:dyDescent="0.45">
      <c r="A479" s="193"/>
      <c r="B479" s="213"/>
      <c r="C479" s="216"/>
      <c r="D479" s="157" t="s">
        <v>64</v>
      </c>
      <c r="E479" s="158" t="s">
        <v>42</v>
      </c>
      <c r="F479" s="173" t="s">
        <v>65</v>
      </c>
      <c r="G479" s="174"/>
      <c r="H479" s="175"/>
      <c r="I479" s="175"/>
      <c r="J479" s="175"/>
      <c r="K479" s="175"/>
      <c r="L479" s="176"/>
      <c r="M479" s="174"/>
      <c r="N479" s="175"/>
      <c r="O479" s="175"/>
      <c r="P479" s="175"/>
      <c r="Q479" s="175"/>
      <c r="R479" s="177"/>
      <c r="S479" s="178" t="s">
        <v>66</v>
      </c>
      <c r="T479" s="179" t="s">
        <v>94</v>
      </c>
      <c r="U479" s="180" t="s">
        <v>57</v>
      </c>
    </row>
    <row r="480" spans="1:21" ht="27.6" customHeight="1" x14ac:dyDescent="0.4">
      <c r="A480" s="192" t="s">
        <v>67</v>
      </c>
      <c r="B480" s="211" t="s">
        <v>68</v>
      </c>
      <c r="C480" s="214" t="s">
        <v>48</v>
      </c>
      <c r="D480" s="93" t="s">
        <v>69</v>
      </c>
      <c r="E480" s="94" t="s">
        <v>70</v>
      </c>
      <c r="F480" s="95" t="s">
        <v>71</v>
      </c>
      <c r="G480" s="96">
        <f>ROUNDDOWN(G469*T480,2)</f>
        <v>0</v>
      </c>
      <c r="H480" s="97">
        <f>ROUNDDOWN(H469*T480,2)</f>
        <v>0</v>
      </c>
      <c r="I480" s="97">
        <f>ROUNDDOWN(I469*T480,2)</f>
        <v>0</v>
      </c>
      <c r="J480" s="97">
        <f>ROUNDDOWN(J469*T480,2)</f>
        <v>0</v>
      </c>
      <c r="K480" s="97">
        <f>ROUNDDOWN(K469*T480,2)</f>
        <v>0</v>
      </c>
      <c r="L480" s="98">
        <f>ROUNDDOWN(L469*T480,2)</f>
        <v>0</v>
      </c>
      <c r="M480" s="99">
        <f>ROUNDDOWN(M469*T480,2)</f>
        <v>0</v>
      </c>
      <c r="N480" s="97">
        <f>ROUNDDOWN(N469*T480,2)</f>
        <v>0</v>
      </c>
      <c r="O480" s="97">
        <f>ROUNDDOWN(O469*T480,2)</f>
        <v>0</v>
      </c>
      <c r="P480" s="97">
        <f>ROUNDDOWN(P469*T480,2)</f>
        <v>0</v>
      </c>
      <c r="Q480" s="97">
        <f>ROUNDDOWN(Q469*T480,2)</f>
        <v>0</v>
      </c>
      <c r="R480" s="100">
        <f>ROUNDDOWN(R469*T480,2)</f>
        <v>0</v>
      </c>
      <c r="S480" s="101" t="s">
        <v>72</v>
      </c>
      <c r="T480" s="102">
        <v>0</v>
      </c>
      <c r="U480" s="103" t="s">
        <v>73</v>
      </c>
    </row>
    <row r="481" spans="1:21" ht="27.6" customHeight="1" thickBot="1" x14ac:dyDescent="0.45">
      <c r="A481" s="193"/>
      <c r="B481" s="213"/>
      <c r="C481" s="216"/>
      <c r="D481" s="104" t="s">
        <v>74</v>
      </c>
      <c r="E481" s="105" t="s">
        <v>75</v>
      </c>
      <c r="F481" s="106" t="s">
        <v>76</v>
      </c>
      <c r="G481" s="107">
        <f>ROUNDDOWN(SUM(G476:G479)*T481%,2)</f>
        <v>0</v>
      </c>
      <c r="H481" s="108">
        <f>ROUNDDOWN(SUM(H476:H479)*T481%,2)</f>
        <v>0</v>
      </c>
      <c r="I481" s="108">
        <f>ROUNDDOWN(SUM(I476:I479)*T481%,2)</f>
        <v>0</v>
      </c>
      <c r="J481" s="108">
        <f>ROUNDDOWN(SUM(J476:J479)*T481%,2)</f>
        <v>0</v>
      </c>
      <c r="K481" s="108">
        <f>ROUNDDOWN(SUM(K476:K479)*T481%,2)</f>
        <v>0</v>
      </c>
      <c r="L481" s="109">
        <f>ROUNDDOWN(SUM(L476:L479)*T481%,2)</f>
        <v>0</v>
      </c>
      <c r="M481" s="110">
        <f>ROUNDDOWN(SUM(M476:M479)*T481%,2)</f>
        <v>0</v>
      </c>
      <c r="N481" s="108">
        <f>ROUNDDOWN(SUM(N476:N479)*T481%,2)</f>
        <v>0</v>
      </c>
      <c r="O481" s="108">
        <f>ROUNDDOWN(SUM(O476:O479)*T481%,2)</f>
        <v>0</v>
      </c>
      <c r="P481" s="108">
        <f>ROUNDDOWN(SUM(P476:P479)*T481%,2)</f>
        <v>0</v>
      </c>
      <c r="Q481" s="108">
        <f>ROUNDDOWN(SUM(Q476:Q479)*T481%,2)</f>
        <v>0</v>
      </c>
      <c r="R481" s="111">
        <f>ROUNDDOWN(SUM(R476:R479)*T481%,2)</f>
        <v>0</v>
      </c>
      <c r="S481" s="112" t="s">
        <v>77</v>
      </c>
      <c r="T481" s="113">
        <v>0</v>
      </c>
      <c r="U481" s="114" t="s">
        <v>78</v>
      </c>
    </row>
    <row r="482" spans="1:21" ht="27.6" customHeight="1" x14ac:dyDescent="0.4">
      <c r="A482" s="192" t="s">
        <v>79</v>
      </c>
      <c r="B482" s="194" t="s">
        <v>80</v>
      </c>
      <c r="C482" s="196" t="s">
        <v>48</v>
      </c>
      <c r="D482" s="93"/>
      <c r="E482" s="115" t="s">
        <v>81</v>
      </c>
      <c r="F482" s="116" t="s">
        <v>82</v>
      </c>
      <c r="G482" s="181">
        <f>ROUNDDOWN(G475+SUM(G476:G479)-SUM(G480:G481),0)</f>
        <v>0</v>
      </c>
      <c r="H482" s="182">
        <f t="shared" ref="H482" si="86">ROUNDDOWN(H475+SUM(H476:H479)-SUM(H480:H481),0)</f>
        <v>0</v>
      </c>
      <c r="I482" s="182">
        <f t="shared" ref="I482:R482" si="87">ROUNDDOWN(I475+SUM(I476:I479)-SUM(I480:I481),0)</f>
        <v>0</v>
      </c>
      <c r="J482" s="182">
        <f t="shared" si="87"/>
        <v>0</v>
      </c>
      <c r="K482" s="182">
        <f t="shared" si="87"/>
        <v>0</v>
      </c>
      <c r="L482" s="183">
        <f t="shared" si="87"/>
        <v>0</v>
      </c>
      <c r="M482" s="181">
        <f t="shared" si="87"/>
        <v>0</v>
      </c>
      <c r="N482" s="182">
        <f t="shared" si="87"/>
        <v>0</v>
      </c>
      <c r="O482" s="182">
        <f t="shared" si="87"/>
        <v>0</v>
      </c>
      <c r="P482" s="182">
        <f t="shared" si="87"/>
        <v>0</v>
      </c>
      <c r="Q482" s="182">
        <f t="shared" si="87"/>
        <v>0</v>
      </c>
      <c r="R482" s="183">
        <f t="shared" si="87"/>
        <v>0</v>
      </c>
      <c r="S482" s="120" t="s">
        <v>83</v>
      </c>
      <c r="T482" s="121"/>
      <c r="U482" s="122"/>
    </row>
    <row r="483" spans="1:21" ht="27.6" customHeight="1" x14ac:dyDescent="0.4">
      <c r="A483" s="193"/>
      <c r="B483" s="195"/>
      <c r="C483" s="197"/>
      <c r="D483" s="104"/>
      <c r="E483" s="123" t="s">
        <v>84</v>
      </c>
      <c r="F483" s="124"/>
      <c r="G483" s="125"/>
      <c r="H483" s="126"/>
      <c r="I483" s="126"/>
      <c r="J483" s="126"/>
      <c r="K483" s="126" t="s">
        <v>85</v>
      </c>
      <c r="L483" s="127">
        <f>SUM(G482:L482)</f>
        <v>0</v>
      </c>
      <c r="M483" s="125"/>
      <c r="N483" s="126"/>
      <c r="O483" s="126"/>
      <c r="P483" s="126"/>
      <c r="Q483" s="126" t="s">
        <v>86</v>
      </c>
      <c r="R483" s="127">
        <f>SUM(M482:R482)</f>
        <v>0</v>
      </c>
      <c r="S483" s="128"/>
      <c r="T483" s="129"/>
      <c r="U483" s="130"/>
    </row>
    <row r="484" spans="1:21" ht="27.6" customHeight="1" x14ac:dyDescent="0.4">
      <c r="A484" s="131" t="s">
        <v>87</v>
      </c>
      <c r="B484" s="132" t="s">
        <v>88</v>
      </c>
      <c r="C484" s="132" t="s">
        <v>48</v>
      </c>
      <c r="D484" s="132"/>
      <c r="E484" s="132"/>
      <c r="F484" s="133" t="s">
        <v>89</v>
      </c>
      <c r="G484" s="134"/>
      <c r="H484" s="135"/>
      <c r="I484" s="135"/>
      <c r="J484" s="135"/>
      <c r="K484" s="135"/>
      <c r="L484" s="135"/>
      <c r="M484" s="135"/>
      <c r="N484" s="135"/>
      <c r="O484" s="135"/>
      <c r="P484" s="135"/>
      <c r="Q484" s="135"/>
      <c r="R484" s="136">
        <f>SUM(L483,R483)*2+L483</f>
        <v>0</v>
      </c>
      <c r="S484" s="137"/>
      <c r="T484" s="138"/>
      <c r="U484" s="139"/>
    </row>
    <row r="485" spans="1:21" ht="27.6" customHeight="1" x14ac:dyDescent="0.4">
      <c r="A485" s="217" t="s">
        <v>0</v>
      </c>
      <c r="B485" s="217"/>
      <c r="C485" s="217"/>
      <c r="D485" s="217"/>
      <c r="E485" s="217"/>
      <c r="F485" s="217"/>
      <c r="G485" s="1"/>
      <c r="H485" s="1"/>
      <c r="I485" s="1"/>
      <c r="J485" s="1"/>
      <c r="U485" s="3" t="s">
        <v>148</v>
      </c>
    </row>
    <row r="486" spans="1:21" ht="27.6" customHeight="1" x14ac:dyDescent="0.4">
      <c r="A486" s="217"/>
      <c r="B486" s="217"/>
      <c r="C486" s="217"/>
      <c r="D486" s="217"/>
      <c r="E486" s="217"/>
      <c r="F486" s="217"/>
      <c r="G486" s="3" t="s">
        <v>2</v>
      </c>
      <c r="H486" s="2" t="s">
        <v>3</v>
      </c>
      <c r="L486" s="3" t="s">
        <v>4</v>
      </c>
      <c r="M486" s="2" t="s">
        <v>5</v>
      </c>
    </row>
    <row r="487" spans="1:21" ht="27.6" customHeight="1" x14ac:dyDescent="0.4">
      <c r="A487" s="5"/>
      <c r="B487" s="5"/>
      <c r="C487" s="5"/>
      <c r="D487" s="5"/>
      <c r="E487" s="5"/>
      <c r="F487" s="5"/>
      <c r="G487" s="3"/>
      <c r="L487" s="3"/>
    </row>
    <row r="488" spans="1:21" ht="27.6" customHeight="1" x14ac:dyDescent="0.15">
      <c r="A488" s="6">
        <v>23</v>
      </c>
      <c r="B488" s="7" t="s">
        <v>149</v>
      </c>
      <c r="C488" s="7"/>
    </row>
    <row r="489" spans="1:21" ht="27.6" customHeight="1" x14ac:dyDescent="0.4">
      <c r="A489" s="2"/>
      <c r="B489" s="2" t="s">
        <v>150</v>
      </c>
      <c r="N489" s="3" t="s">
        <v>105</v>
      </c>
      <c r="O489" s="9">
        <v>117</v>
      </c>
      <c r="P489" s="2" t="s">
        <v>106</v>
      </c>
      <c r="Q489" s="3" t="s">
        <v>107</v>
      </c>
      <c r="R489" s="2">
        <v>300</v>
      </c>
      <c r="S489" s="2" t="s">
        <v>92</v>
      </c>
    </row>
    <row r="490" spans="1:21" ht="27.6" customHeight="1" x14ac:dyDescent="0.4">
      <c r="A490" s="192" t="s">
        <v>12</v>
      </c>
      <c r="B490" s="218"/>
      <c r="C490" s="218"/>
      <c r="D490" s="218"/>
      <c r="E490" s="219"/>
      <c r="F490" s="222" t="s">
        <v>13</v>
      </c>
      <c r="G490" s="224" t="s">
        <v>14</v>
      </c>
      <c r="H490" s="225"/>
      <c r="I490" s="225"/>
      <c r="J490" s="225"/>
      <c r="K490" s="225"/>
      <c r="L490" s="225"/>
      <c r="M490" s="225"/>
      <c r="N490" s="225"/>
      <c r="O490" s="225"/>
      <c r="P490" s="225"/>
      <c r="Q490" s="225"/>
      <c r="R490" s="226"/>
      <c r="S490" s="227" t="s">
        <v>15</v>
      </c>
      <c r="T490" s="228"/>
      <c r="U490" s="229"/>
    </row>
    <row r="491" spans="1:21" ht="27.6" customHeight="1" x14ac:dyDescent="0.4">
      <c r="A491" s="193"/>
      <c r="B491" s="220"/>
      <c r="C491" s="220"/>
      <c r="D491" s="220"/>
      <c r="E491" s="221"/>
      <c r="F491" s="223"/>
      <c r="G491" s="10" t="s">
        <v>16</v>
      </c>
      <c r="H491" s="11" t="s">
        <v>17</v>
      </c>
      <c r="I491" s="11" t="s">
        <v>18</v>
      </c>
      <c r="J491" s="11" t="s">
        <v>19</v>
      </c>
      <c r="K491" s="11" t="s">
        <v>20</v>
      </c>
      <c r="L491" s="12" t="s">
        <v>21</v>
      </c>
      <c r="M491" s="10" t="s">
        <v>22</v>
      </c>
      <c r="N491" s="11" t="s">
        <v>23</v>
      </c>
      <c r="O491" s="11" t="s">
        <v>24</v>
      </c>
      <c r="P491" s="11" t="s">
        <v>25</v>
      </c>
      <c r="Q491" s="11" t="s">
        <v>26</v>
      </c>
      <c r="R491" s="12" t="s">
        <v>27</v>
      </c>
      <c r="S491" s="230"/>
      <c r="T491" s="231"/>
      <c r="U491" s="232"/>
    </row>
    <row r="492" spans="1:21" ht="27.6" customHeight="1" x14ac:dyDescent="0.4">
      <c r="A492" s="13" t="s">
        <v>28</v>
      </c>
      <c r="B492" s="14" t="s">
        <v>29</v>
      </c>
      <c r="C492" s="14" t="s">
        <v>30</v>
      </c>
      <c r="D492" s="15"/>
      <c r="E492" s="15"/>
      <c r="F492" s="16"/>
      <c r="G492" s="17">
        <v>117</v>
      </c>
      <c r="H492" s="18">
        <v>117</v>
      </c>
      <c r="I492" s="18">
        <v>117</v>
      </c>
      <c r="J492" s="18">
        <v>117</v>
      </c>
      <c r="K492" s="18">
        <v>117</v>
      </c>
      <c r="L492" s="19">
        <v>117</v>
      </c>
      <c r="M492" s="20">
        <v>117</v>
      </c>
      <c r="N492" s="18">
        <v>117</v>
      </c>
      <c r="O492" s="18">
        <v>117</v>
      </c>
      <c r="P492" s="18">
        <v>117</v>
      </c>
      <c r="Q492" s="18">
        <v>117</v>
      </c>
      <c r="R492" s="19">
        <v>117</v>
      </c>
      <c r="S492" s="21" t="s">
        <v>31</v>
      </c>
      <c r="T492" s="22"/>
      <c r="U492" s="23"/>
    </row>
    <row r="493" spans="1:21" ht="27.6" customHeight="1" x14ac:dyDescent="0.4">
      <c r="A493" s="192" t="s">
        <v>32</v>
      </c>
      <c r="B493" s="211" t="s">
        <v>33</v>
      </c>
      <c r="C493" s="214" t="s">
        <v>34</v>
      </c>
      <c r="D493" s="148" t="s">
        <v>35</v>
      </c>
      <c r="E493" s="149" t="s">
        <v>36</v>
      </c>
      <c r="F493" s="150"/>
      <c r="G493" s="151"/>
      <c r="H493" s="152"/>
      <c r="I493" s="152"/>
      <c r="J493" s="152"/>
      <c r="K493" s="152"/>
      <c r="L493" s="153"/>
      <c r="M493" s="151"/>
      <c r="N493" s="152"/>
      <c r="O493" s="152"/>
      <c r="P493" s="152"/>
      <c r="Q493" s="152"/>
      <c r="R493" s="153"/>
      <c r="S493" s="154"/>
      <c r="T493" s="155"/>
      <c r="U493" s="156"/>
    </row>
    <row r="494" spans="1:21" ht="27.6" customHeight="1" x14ac:dyDescent="0.4">
      <c r="A494" s="210"/>
      <c r="B494" s="212"/>
      <c r="C494" s="215"/>
      <c r="D494" s="33" t="s">
        <v>37</v>
      </c>
      <c r="E494" s="34" t="s">
        <v>38</v>
      </c>
      <c r="F494" s="35"/>
      <c r="G494" s="36">
        <v>0</v>
      </c>
      <c r="H494" s="37">
        <v>0</v>
      </c>
      <c r="I494" s="37">
        <v>0</v>
      </c>
      <c r="J494" s="37">
        <v>4000</v>
      </c>
      <c r="K494" s="37">
        <v>5000</v>
      </c>
      <c r="L494" s="38">
        <v>5000</v>
      </c>
      <c r="M494" s="36">
        <v>0</v>
      </c>
      <c r="N494" s="37">
        <v>0</v>
      </c>
      <c r="O494" s="37">
        <v>0</v>
      </c>
      <c r="P494" s="37">
        <v>0</v>
      </c>
      <c r="Q494" s="37">
        <v>0</v>
      </c>
      <c r="R494" s="38">
        <v>0</v>
      </c>
      <c r="S494" s="39" t="s">
        <v>31</v>
      </c>
      <c r="T494" s="40"/>
      <c r="U494" s="41"/>
    </row>
    <row r="495" spans="1:21" ht="27.6" customHeight="1" x14ac:dyDescent="0.4">
      <c r="A495" s="210"/>
      <c r="B495" s="212"/>
      <c r="C495" s="215"/>
      <c r="D495" s="33" t="s">
        <v>39</v>
      </c>
      <c r="E495" s="34" t="s">
        <v>40</v>
      </c>
      <c r="F495" s="35"/>
      <c r="G495" s="36">
        <v>3000</v>
      </c>
      <c r="H495" s="37">
        <v>4000</v>
      </c>
      <c r="I495" s="37">
        <v>4000</v>
      </c>
      <c r="J495" s="37">
        <v>0</v>
      </c>
      <c r="K495" s="37">
        <v>0</v>
      </c>
      <c r="L495" s="38">
        <v>0</v>
      </c>
      <c r="M495" s="36">
        <v>4000</v>
      </c>
      <c r="N495" s="37">
        <v>3000</v>
      </c>
      <c r="O495" s="37">
        <v>3000</v>
      </c>
      <c r="P495" s="37">
        <v>3000</v>
      </c>
      <c r="Q495" s="37">
        <v>3000</v>
      </c>
      <c r="R495" s="38">
        <v>3000</v>
      </c>
      <c r="S495" s="39" t="s">
        <v>31</v>
      </c>
      <c r="T495" s="40"/>
      <c r="U495" s="41"/>
    </row>
    <row r="496" spans="1:21" ht="27.6" customHeight="1" x14ac:dyDescent="0.4">
      <c r="A496" s="193"/>
      <c r="B496" s="213"/>
      <c r="C496" s="216"/>
      <c r="D496" s="157" t="s">
        <v>41</v>
      </c>
      <c r="E496" s="158" t="s">
        <v>42</v>
      </c>
      <c r="F496" s="159"/>
      <c r="G496" s="160"/>
      <c r="H496" s="161"/>
      <c r="I496" s="161"/>
      <c r="J496" s="161"/>
      <c r="K496" s="161"/>
      <c r="L496" s="162"/>
      <c r="M496" s="160"/>
      <c r="N496" s="161"/>
      <c r="O496" s="161"/>
      <c r="P496" s="161"/>
      <c r="Q496" s="161"/>
      <c r="R496" s="162"/>
      <c r="S496" s="163"/>
      <c r="T496" s="164"/>
      <c r="U496" s="165"/>
    </row>
    <row r="497" spans="1:21" ht="27.6" customHeight="1" thickBot="1" x14ac:dyDescent="0.45">
      <c r="A497" s="51" t="s">
        <v>43</v>
      </c>
      <c r="B497" s="52" t="s">
        <v>93</v>
      </c>
      <c r="C497" s="14"/>
      <c r="D497" s="15"/>
      <c r="E497" s="52"/>
      <c r="F497" s="16" t="s">
        <v>45</v>
      </c>
      <c r="G497" s="53">
        <v>0.85000000000000009</v>
      </c>
      <c r="H497" s="54">
        <v>0.8600000000000001</v>
      </c>
      <c r="I497" s="54">
        <v>0.85000000000000009</v>
      </c>
      <c r="J497" s="54">
        <v>0.85000000000000009</v>
      </c>
      <c r="K497" s="54">
        <v>0.8600000000000001</v>
      </c>
      <c r="L497" s="55">
        <v>0.8600000000000001</v>
      </c>
      <c r="M497" s="53">
        <v>0.8600000000000001</v>
      </c>
      <c r="N497" s="54">
        <v>0.85000000000000009</v>
      </c>
      <c r="O497" s="54">
        <v>0.85000000000000009</v>
      </c>
      <c r="P497" s="54">
        <v>0.85000000000000009</v>
      </c>
      <c r="Q497" s="54">
        <v>0.85000000000000009</v>
      </c>
      <c r="R497" s="55">
        <v>0.85000000000000009</v>
      </c>
      <c r="S497" s="56" t="s">
        <v>31</v>
      </c>
      <c r="T497" s="57"/>
      <c r="U497" s="58"/>
    </row>
    <row r="498" spans="1:21" ht="27.6" customHeight="1" x14ac:dyDescent="0.4">
      <c r="A498" s="51" t="s">
        <v>46</v>
      </c>
      <c r="B498" s="14" t="s">
        <v>47</v>
      </c>
      <c r="C498" s="14" t="s">
        <v>48</v>
      </c>
      <c r="D498" s="59"/>
      <c r="E498" s="15"/>
      <c r="F498" s="60" t="s">
        <v>49</v>
      </c>
      <c r="G498" s="61">
        <f>G492*$T498*G497</f>
        <v>0</v>
      </c>
      <c r="H498" s="62">
        <f t="shared" ref="H498:R498" si="88">H492*$T498*H497</f>
        <v>0</v>
      </c>
      <c r="I498" s="62">
        <f t="shared" si="88"/>
        <v>0</v>
      </c>
      <c r="J498" s="62">
        <f t="shared" si="88"/>
        <v>0</v>
      </c>
      <c r="K498" s="62">
        <f t="shared" si="88"/>
        <v>0</v>
      </c>
      <c r="L498" s="63">
        <f t="shared" si="88"/>
        <v>0</v>
      </c>
      <c r="M498" s="61">
        <f t="shared" si="88"/>
        <v>0</v>
      </c>
      <c r="N498" s="62">
        <f t="shared" si="88"/>
        <v>0</v>
      </c>
      <c r="O498" s="62">
        <f t="shared" si="88"/>
        <v>0</v>
      </c>
      <c r="P498" s="62">
        <f t="shared" si="88"/>
        <v>0</v>
      </c>
      <c r="Q498" s="62">
        <f t="shared" si="88"/>
        <v>0</v>
      </c>
      <c r="R498" s="64">
        <f t="shared" si="88"/>
        <v>0</v>
      </c>
      <c r="S498" s="65" t="s">
        <v>50</v>
      </c>
      <c r="T498" s="66"/>
      <c r="U498" s="67" t="s">
        <v>51</v>
      </c>
    </row>
    <row r="499" spans="1:21" ht="27.6" customHeight="1" x14ac:dyDescent="0.4">
      <c r="A499" s="192" t="s">
        <v>52</v>
      </c>
      <c r="B499" s="211" t="s">
        <v>53</v>
      </c>
      <c r="C499" s="214" t="s">
        <v>48</v>
      </c>
      <c r="D499" s="148" t="s">
        <v>54</v>
      </c>
      <c r="E499" s="149" t="s">
        <v>36</v>
      </c>
      <c r="F499" s="150" t="s">
        <v>55</v>
      </c>
      <c r="G499" s="166"/>
      <c r="H499" s="167"/>
      <c r="I499" s="167"/>
      <c r="J499" s="167"/>
      <c r="K499" s="167"/>
      <c r="L499" s="168"/>
      <c r="M499" s="166"/>
      <c r="N499" s="167"/>
      <c r="O499" s="167"/>
      <c r="P499" s="167"/>
      <c r="Q499" s="167"/>
      <c r="R499" s="169"/>
      <c r="S499" s="170" t="s">
        <v>56</v>
      </c>
      <c r="T499" s="171" t="s">
        <v>94</v>
      </c>
      <c r="U499" s="172" t="s">
        <v>57</v>
      </c>
    </row>
    <row r="500" spans="1:21" ht="27.6" customHeight="1" x14ac:dyDescent="0.4">
      <c r="A500" s="210"/>
      <c r="B500" s="212"/>
      <c r="C500" s="215"/>
      <c r="D500" s="33" t="s">
        <v>58</v>
      </c>
      <c r="E500" s="34" t="s">
        <v>38</v>
      </c>
      <c r="F500" s="35" t="s">
        <v>59</v>
      </c>
      <c r="G500" s="76">
        <f t="shared" ref="G500:R501" si="89">G494*$T500</f>
        <v>0</v>
      </c>
      <c r="H500" s="77">
        <f t="shared" si="89"/>
        <v>0</v>
      </c>
      <c r="I500" s="77">
        <f t="shared" si="89"/>
        <v>0</v>
      </c>
      <c r="J500" s="77">
        <f t="shared" si="89"/>
        <v>0</v>
      </c>
      <c r="K500" s="77">
        <f t="shared" si="89"/>
        <v>0</v>
      </c>
      <c r="L500" s="78">
        <f t="shared" si="89"/>
        <v>0</v>
      </c>
      <c r="M500" s="79">
        <f t="shared" si="89"/>
        <v>0</v>
      </c>
      <c r="N500" s="77">
        <f t="shared" si="89"/>
        <v>0</v>
      </c>
      <c r="O500" s="77">
        <f t="shared" si="89"/>
        <v>0</v>
      </c>
      <c r="P500" s="77">
        <f t="shared" si="89"/>
        <v>0</v>
      </c>
      <c r="Q500" s="77">
        <f t="shared" si="89"/>
        <v>0</v>
      </c>
      <c r="R500" s="80">
        <f t="shared" si="89"/>
        <v>0</v>
      </c>
      <c r="S500" s="81" t="s">
        <v>60</v>
      </c>
      <c r="T500" s="82"/>
      <c r="U500" s="83" t="s">
        <v>57</v>
      </c>
    </row>
    <row r="501" spans="1:21" ht="27.6" customHeight="1" x14ac:dyDescent="0.4">
      <c r="A501" s="210"/>
      <c r="B501" s="212"/>
      <c r="C501" s="215"/>
      <c r="D501" s="33" t="s">
        <v>61</v>
      </c>
      <c r="E501" s="34" t="s">
        <v>40</v>
      </c>
      <c r="F501" s="35" t="s">
        <v>62</v>
      </c>
      <c r="G501" s="76">
        <f t="shared" si="89"/>
        <v>0</v>
      </c>
      <c r="H501" s="77">
        <f t="shared" si="89"/>
        <v>0</v>
      </c>
      <c r="I501" s="77">
        <f t="shared" si="89"/>
        <v>0</v>
      </c>
      <c r="J501" s="77">
        <f t="shared" si="89"/>
        <v>0</v>
      </c>
      <c r="K501" s="77">
        <f t="shared" si="89"/>
        <v>0</v>
      </c>
      <c r="L501" s="78">
        <f t="shared" si="89"/>
        <v>0</v>
      </c>
      <c r="M501" s="79">
        <f t="shared" si="89"/>
        <v>0</v>
      </c>
      <c r="N501" s="77">
        <f t="shared" si="89"/>
        <v>0</v>
      </c>
      <c r="O501" s="77">
        <f t="shared" si="89"/>
        <v>0</v>
      </c>
      <c r="P501" s="77">
        <f t="shared" si="89"/>
        <v>0</v>
      </c>
      <c r="Q501" s="77">
        <f t="shared" si="89"/>
        <v>0</v>
      </c>
      <c r="R501" s="80">
        <f t="shared" si="89"/>
        <v>0</v>
      </c>
      <c r="S501" s="81" t="s">
        <v>63</v>
      </c>
      <c r="T501" s="82"/>
      <c r="U501" s="83" t="s">
        <v>57</v>
      </c>
    </row>
    <row r="502" spans="1:21" ht="27.6" customHeight="1" thickBot="1" x14ac:dyDescent="0.45">
      <c r="A502" s="193"/>
      <c r="B502" s="213"/>
      <c r="C502" s="216"/>
      <c r="D502" s="157" t="s">
        <v>64</v>
      </c>
      <c r="E502" s="158" t="s">
        <v>42</v>
      </c>
      <c r="F502" s="173" t="s">
        <v>65</v>
      </c>
      <c r="G502" s="174"/>
      <c r="H502" s="175"/>
      <c r="I502" s="175"/>
      <c r="J502" s="175"/>
      <c r="K502" s="175"/>
      <c r="L502" s="176"/>
      <c r="M502" s="174"/>
      <c r="N502" s="175"/>
      <c r="O502" s="175"/>
      <c r="P502" s="175"/>
      <c r="Q502" s="175"/>
      <c r="R502" s="177"/>
      <c r="S502" s="178" t="s">
        <v>66</v>
      </c>
      <c r="T502" s="179" t="s">
        <v>94</v>
      </c>
      <c r="U502" s="180" t="s">
        <v>57</v>
      </c>
    </row>
    <row r="503" spans="1:21" ht="27.6" customHeight="1" x14ac:dyDescent="0.4">
      <c r="A503" s="192" t="s">
        <v>67</v>
      </c>
      <c r="B503" s="211" t="s">
        <v>68</v>
      </c>
      <c r="C503" s="214" t="s">
        <v>48</v>
      </c>
      <c r="D503" s="93" t="s">
        <v>69</v>
      </c>
      <c r="E503" s="94" t="s">
        <v>70</v>
      </c>
      <c r="F503" s="95" t="s">
        <v>71</v>
      </c>
      <c r="G503" s="96">
        <f>ROUNDDOWN(G492*T503,2)</f>
        <v>0</v>
      </c>
      <c r="H503" s="97">
        <f>ROUNDDOWN(H492*T503,2)</f>
        <v>0</v>
      </c>
      <c r="I503" s="97">
        <f>ROUNDDOWN(I492*T503,2)</f>
        <v>0</v>
      </c>
      <c r="J503" s="97">
        <f>ROUNDDOWN(J492*T503,2)</f>
        <v>0</v>
      </c>
      <c r="K503" s="97">
        <f>ROUNDDOWN(K492*T503,2)</f>
        <v>0</v>
      </c>
      <c r="L503" s="98">
        <f>ROUNDDOWN(L492*T503,2)</f>
        <v>0</v>
      </c>
      <c r="M503" s="99">
        <f>ROUNDDOWN(M492*T503,2)</f>
        <v>0</v>
      </c>
      <c r="N503" s="97">
        <f>ROUNDDOWN(N492*T503,2)</f>
        <v>0</v>
      </c>
      <c r="O503" s="97">
        <f>ROUNDDOWN(O492*T503,2)</f>
        <v>0</v>
      </c>
      <c r="P503" s="97">
        <f>ROUNDDOWN(P492*T503,2)</f>
        <v>0</v>
      </c>
      <c r="Q503" s="97">
        <f>ROUNDDOWN(Q492*T503,2)</f>
        <v>0</v>
      </c>
      <c r="R503" s="100">
        <f>ROUNDDOWN(R492*T503,2)</f>
        <v>0</v>
      </c>
      <c r="S503" s="101" t="s">
        <v>72</v>
      </c>
      <c r="T503" s="102">
        <v>0</v>
      </c>
      <c r="U503" s="103" t="s">
        <v>73</v>
      </c>
    </row>
    <row r="504" spans="1:21" ht="27.6" customHeight="1" thickBot="1" x14ac:dyDescent="0.45">
      <c r="A504" s="193"/>
      <c r="B504" s="213"/>
      <c r="C504" s="216"/>
      <c r="D504" s="104" t="s">
        <v>74</v>
      </c>
      <c r="E504" s="105" t="s">
        <v>75</v>
      </c>
      <c r="F504" s="106" t="s">
        <v>76</v>
      </c>
      <c r="G504" s="107">
        <f>ROUNDDOWN(SUM(G499:G502)*T504%,2)</f>
        <v>0</v>
      </c>
      <c r="H504" s="108">
        <f>ROUNDDOWN(SUM(H499:H502)*T504%,2)</f>
        <v>0</v>
      </c>
      <c r="I504" s="108">
        <f>ROUNDDOWN(SUM(I499:I502)*T504%,2)</f>
        <v>0</v>
      </c>
      <c r="J504" s="108">
        <f>ROUNDDOWN(SUM(J499:J502)*T504%,2)</f>
        <v>0</v>
      </c>
      <c r="K504" s="108">
        <f>ROUNDDOWN(SUM(K499:K502)*T504%,2)</f>
        <v>0</v>
      </c>
      <c r="L504" s="109">
        <f>ROUNDDOWN(SUM(L499:L502)*T504%,2)</f>
        <v>0</v>
      </c>
      <c r="M504" s="110">
        <f>ROUNDDOWN(SUM(M499:M502)*T504%,2)</f>
        <v>0</v>
      </c>
      <c r="N504" s="108">
        <f>ROUNDDOWN(SUM(N499:N502)*T504%,2)</f>
        <v>0</v>
      </c>
      <c r="O504" s="108">
        <f>ROUNDDOWN(SUM(O499:O502)*T504%,2)</f>
        <v>0</v>
      </c>
      <c r="P504" s="108">
        <f>ROUNDDOWN(SUM(P499:P502)*T504%,2)</f>
        <v>0</v>
      </c>
      <c r="Q504" s="108">
        <f>ROUNDDOWN(SUM(Q499:Q502)*T504%,2)</f>
        <v>0</v>
      </c>
      <c r="R504" s="111">
        <f>ROUNDDOWN(SUM(R499:R502)*T504%,2)</f>
        <v>0</v>
      </c>
      <c r="S504" s="112" t="s">
        <v>77</v>
      </c>
      <c r="T504" s="113">
        <v>0</v>
      </c>
      <c r="U504" s="114" t="s">
        <v>78</v>
      </c>
    </row>
    <row r="505" spans="1:21" ht="27.6" customHeight="1" x14ac:dyDescent="0.4">
      <c r="A505" s="192" t="s">
        <v>79</v>
      </c>
      <c r="B505" s="194" t="s">
        <v>80</v>
      </c>
      <c r="C505" s="196" t="s">
        <v>48</v>
      </c>
      <c r="D505" s="93"/>
      <c r="E505" s="115" t="s">
        <v>81</v>
      </c>
      <c r="F505" s="116" t="s">
        <v>82</v>
      </c>
      <c r="G505" s="181">
        <f>ROUNDDOWN(G498+SUM(G499:G502)-SUM(G503:G504),0)</f>
        <v>0</v>
      </c>
      <c r="H505" s="182">
        <f t="shared" ref="H505" si="90">ROUNDDOWN(H498+SUM(H499:H502)-SUM(H503:H504),0)</f>
        <v>0</v>
      </c>
      <c r="I505" s="182">
        <f t="shared" ref="I505:R505" si="91">ROUNDDOWN(I498+SUM(I499:I502)-SUM(I503:I504),0)</f>
        <v>0</v>
      </c>
      <c r="J505" s="182">
        <f t="shared" si="91"/>
        <v>0</v>
      </c>
      <c r="K505" s="182">
        <f t="shared" si="91"/>
        <v>0</v>
      </c>
      <c r="L505" s="183">
        <f t="shared" si="91"/>
        <v>0</v>
      </c>
      <c r="M505" s="181">
        <f t="shared" si="91"/>
        <v>0</v>
      </c>
      <c r="N505" s="182">
        <f t="shared" si="91"/>
        <v>0</v>
      </c>
      <c r="O505" s="182">
        <f t="shared" si="91"/>
        <v>0</v>
      </c>
      <c r="P505" s="182">
        <f t="shared" si="91"/>
        <v>0</v>
      </c>
      <c r="Q505" s="182">
        <f t="shared" si="91"/>
        <v>0</v>
      </c>
      <c r="R505" s="183">
        <f t="shared" si="91"/>
        <v>0</v>
      </c>
      <c r="S505" s="120" t="s">
        <v>83</v>
      </c>
      <c r="T505" s="121"/>
      <c r="U505" s="122"/>
    </row>
    <row r="506" spans="1:21" ht="27.6" customHeight="1" x14ac:dyDescent="0.4">
      <c r="A506" s="193"/>
      <c r="B506" s="195"/>
      <c r="C506" s="197"/>
      <c r="D506" s="104"/>
      <c r="E506" s="123" t="s">
        <v>84</v>
      </c>
      <c r="F506" s="124"/>
      <c r="G506" s="125"/>
      <c r="H506" s="126"/>
      <c r="I506" s="126"/>
      <c r="J506" s="126"/>
      <c r="K506" s="126" t="s">
        <v>85</v>
      </c>
      <c r="L506" s="127">
        <f>SUM(G505:L505)</f>
        <v>0</v>
      </c>
      <c r="M506" s="125"/>
      <c r="N506" s="126"/>
      <c r="O506" s="126"/>
      <c r="P506" s="126"/>
      <c r="Q506" s="126" t="s">
        <v>86</v>
      </c>
      <c r="R506" s="127">
        <f>SUM(M505:R505)</f>
        <v>0</v>
      </c>
      <c r="S506" s="128"/>
      <c r="T506" s="129"/>
      <c r="U506" s="130"/>
    </row>
    <row r="507" spans="1:21" ht="27.6" customHeight="1" x14ac:dyDescent="0.4">
      <c r="A507" s="131" t="s">
        <v>87</v>
      </c>
      <c r="B507" s="132" t="s">
        <v>88</v>
      </c>
      <c r="C507" s="132" t="s">
        <v>48</v>
      </c>
      <c r="D507" s="132"/>
      <c r="E507" s="132"/>
      <c r="F507" s="133" t="s">
        <v>89</v>
      </c>
      <c r="G507" s="134"/>
      <c r="H507" s="135"/>
      <c r="I507" s="135"/>
      <c r="J507" s="135"/>
      <c r="K507" s="135"/>
      <c r="L507" s="135"/>
      <c r="M507" s="135"/>
      <c r="N507" s="135"/>
      <c r="O507" s="135"/>
      <c r="P507" s="135"/>
      <c r="Q507" s="135"/>
      <c r="R507" s="136">
        <f>SUM(L506,R506)*2+L506</f>
        <v>0</v>
      </c>
      <c r="S507" s="137"/>
      <c r="T507" s="138"/>
      <c r="U507" s="139"/>
    </row>
    <row r="508" spans="1:21" ht="27.6" customHeight="1" x14ac:dyDescent="0.4">
      <c r="A508" s="140"/>
      <c r="B508" s="141"/>
      <c r="C508" s="141"/>
      <c r="D508" s="141"/>
      <c r="E508" s="141"/>
      <c r="F508" s="142"/>
      <c r="G508" s="143"/>
      <c r="H508" s="143"/>
      <c r="I508" s="143"/>
      <c r="J508" s="143"/>
      <c r="K508" s="143"/>
      <c r="L508" s="143"/>
      <c r="M508" s="143"/>
      <c r="N508" s="143"/>
      <c r="O508" s="143"/>
      <c r="P508" s="143"/>
      <c r="Q508" s="143"/>
      <c r="R508" s="144"/>
      <c r="S508" s="145"/>
      <c r="T508" s="146"/>
      <c r="U508" s="147"/>
    </row>
    <row r="509" spans="1:21" ht="27.6" customHeight="1" x14ac:dyDescent="0.15">
      <c r="A509" s="6">
        <v>24</v>
      </c>
      <c r="B509" s="7" t="s">
        <v>151</v>
      </c>
      <c r="C509" s="7"/>
    </row>
    <row r="510" spans="1:21" ht="27.6" customHeight="1" x14ac:dyDescent="0.4">
      <c r="A510" s="2"/>
      <c r="B510" s="2" t="s">
        <v>152</v>
      </c>
      <c r="N510" s="3" t="s">
        <v>8</v>
      </c>
      <c r="O510" s="9">
        <v>33</v>
      </c>
      <c r="P510" s="2" t="s">
        <v>9</v>
      </c>
      <c r="Q510" s="3" t="s">
        <v>10</v>
      </c>
      <c r="R510" s="2">
        <v>100</v>
      </c>
      <c r="S510" s="2" t="s">
        <v>92</v>
      </c>
    </row>
    <row r="511" spans="1:21" ht="27.6" customHeight="1" x14ac:dyDescent="0.4">
      <c r="A511" s="192" t="s">
        <v>12</v>
      </c>
      <c r="B511" s="218"/>
      <c r="C511" s="218"/>
      <c r="D511" s="218"/>
      <c r="E511" s="219"/>
      <c r="F511" s="222" t="s">
        <v>13</v>
      </c>
      <c r="G511" s="224" t="s">
        <v>14</v>
      </c>
      <c r="H511" s="225"/>
      <c r="I511" s="225"/>
      <c r="J511" s="225"/>
      <c r="K511" s="225"/>
      <c r="L511" s="225"/>
      <c r="M511" s="225"/>
      <c r="N511" s="225"/>
      <c r="O511" s="225"/>
      <c r="P511" s="225"/>
      <c r="Q511" s="225"/>
      <c r="R511" s="226"/>
      <c r="S511" s="227" t="s">
        <v>15</v>
      </c>
      <c r="T511" s="228"/>
      <c r="U511" s="229"/>
    </row>
    <row r="512" spans="1:21" ht="27.6" customHeight="1" x14ac:dyDescent="0.4">
      <c r="A512" s="193"/>
      <c r="B512" s="220"/>
      <c r="C512" s="220"/>
      <c r="D512" s="220"/>
      <c r="E512" s="221"/>
      <c r="F512" s="223"/>
      <c r="G512" s="10" t="s">
        <v>16</v>
      </c>
      <c r="H512" s="11" t="s">
        <v>17</v>
      </c>
      <c r="I512" s="11" t="s">
        <v>18</v>
      </c>
      <c r="J512" s="11" t="s">
        <v>19</v>
      </c>
      <c r="K512" s="11" t="s">
        <v>20</v>
      </c>
      <c r="L512" s="12" t="s">
        <v>21</v>
      </c>
      <c r="M512" s="10" t="s">
        <v>22</v>
      </c>
      <c r="N512" s="11" t="s">
        <v>23</v>
      </c>
      <c r="O512" s="11" t="s">
        <v>24</v>
      </c>
      <c r="P512" s="11" t="s">
        <v>25</v>
      </c>
      <c r="Q512" s="11" t="s">
        <v>26</v>
      </c>
      <c r="R512" s="12" t="s">
        <v>27</v>
      </c>
      <c r="S512" s="230"/>
      <c r="T512" s="231"/>
      <c r="U512" s="232"/>
    </row>
    <row r="513" spans="1:21" ht="27.6" customHeight="1" x14ac:dyDescent="0.4">
      <c r="A513" s="13" t="s">
        <v>28</v>
      </c>
      <c r="B513" s="14" t="s">
        <v>29</v>
      </c>
      <c r="C513" s="14" t="s">
        <v>30</v>
      </c>
      <c r="D513" s="15"/>
      <c r="E513" s="15"/>
      <c r="F513" s="16"/>
      <c r="G513" s="17">
        <v>33</v>
      </c>
      <c r="H513" s="18">
        <v>33</v>
      </c>
      <c r="I513" s="18">
        <v>33</v>
      </c>
      <c r="J513" s="18">
        <v>33</v>
      </c>
      <c r="K513" s="18">
        <v>33</v>
      </c>
      <c r="L513" s="19">
        <v>33</v>
      </c>
      <c r="M513" s="20">
        <v>33</v>
      </c>
      <c r="N513" s="18">
        <v>33</v>
      </c>
      <c r="O513" s="18">
        <v>33</v>
      </c>
      <c r="P513" s="18">
        <v>33</v>
      </c>
      <c r="Q513" s="18">
        <v>33</v>
      </c>
      <c r="R513" s="19">
        <v>33</v>
      </c>
      <c r="S513" s="21" t="s">
        <v>31</v>
      </c>
      <c r="T513" s="22"/>
      <c r="U513" s="23"/>
    </row>
    <row r="514" spans="1:21" ht="27.6" customHeight="1" x14ac:dyDescent="0.4">
      <c r="A514" s="192" t="s">
        <v>32</v>
      </c>
      <c r="B514" s="211" t="s">
        <v>33</v>
      </c>
      <c r="C514" s="214" t="s">
        <v>34</v>
      </c>
      <c r="D514" s="148" t="s">
        <v>35</v>
      </c>
      <c r="E514" s="149" t="s">
        <v>36</v>
      </c>
      <c r="F514" s="150"/>
      <c r="G514" s="151"/>
      <c r="H514" s="152"/>
      <c r="I514" s="152"/>
      <c r="J514" s="152"/>
      <c r="K514" s="152"/>
      <c r="L514" s="153"/>
      <c r="M514" s="151"/>
      <c r="N514" s="152"/>
      <c r="O514" s="152"/>
      <c r="P514" s="152"/>
      <c r="Q514" s="152"/>
      <c r="R514" s="153"/>
      <c r="S514" s="154"/>
      <c r="T514" s="155"/>
      <c r="U514" s="156"/>
    </row>
    <row r="515" spans="1:21" ht="27.6" customHeight="1" x14ac:dyDescent="0.4">
      <c r="A515" s="210"/>
      <c r="B515" s="212"/>
      <c r="C515" s="215"/>
      <c r="D515" s="33" t="s">
        <v>37</v>
      </c>
      <c r="E515" s="34" t="s">
        <v>38</v>
      </c>
      <c r="F515" s="35"/>
      <c r="G515" s="36">
        <v>0</v>
      </c>
      <c r="H515" s="37">
        <v>0</v>
      </c>
      <c r="I515" s="37">
        <v>0</v>
      </c>
      <c r="J515" s="37">
        <v>10000</v>
      </c>
      <c r="K515" s="37">
        <v>12000</v>
      </c>
      <c r="L515" s="38">
        <v>8000</v>
      </c>
      <c r="M515" s="36">
        <v>0</v>
      </c>
      <c r="N515" s="37">
        <v>0</v>
      </c>
      <c r="O515" s="37">
        <v>0</v>
      </c>
      <c r="P515" s="37">
        <v>0</v>
      </c>
      <c r="Q515" s="37">
        <v>0</v>
      </c>
      <c r="R515" s="38">
        <v>0</v>
      </c>
      <c r="S515" s="39" t="s">
        <v>31</v>
      </c>
      <c r="T515" s="40"/>
      <c r="U515" s="41"/>
    </row>
    <row r="516" spans="1:21" ht="27.6" customHeight="1" x14ac:dyDescent="0.4">
      <c r="A516" s="210"/>
      <c r="B516" s="212"/>
      <c r="C516" s="215"/>
      <c r="D516" s="33" t="s">
        <v>39</v>
      </c>
      <c r="E516" s="34" t="s">
        <v>40</v>
      </c>
      <c r="F516" s="35"/>
      <c r="G516" s="36">
        <v>10000</v>
      </c>
      <c r="H516" s="37">
        <v>10000</v>
      </c>
      <c r="I516" s="37">
        <v>9000</v>
      </c>
      <c r="J516" s="37">
        <v>0</v>
      </c>
      <c r="K516" s="37">
        <v>0</v>
      </c>
      <c r="L516" s="38">
        <v>0</v>
      </c>
      <c r="M516" s="36">
        <v>8000</v>
      </c>
      <c r="N516" s="37">
        <v>9000</v>
      </c>
      <c r="O516" s="37">
        <v>8000</v>
      </c>
      <c r="P516" s="37">
        <v>9000</v>
      </c>
      <c r="Q516" s="37">
        <v>9000</v>
      </c>
      <c r="R516" s="38">
        <v>9000</v>
      </c>
      <c r="S516" s="39" t="s">
        <v>31</v>
      </c>
      <c r="T516" s="40"/>
      <c r="U516" s="41"/>
    </row>
    <row r="517" spans="1:21" ht="27.6" customHeight="1" x14ac:dyDescent="0.4">
      <c r="A517" s="193"/>
      <c r="B517" s="213"/>
      <c r="C517" s="216"/>
      <c r="D517" s="157" t="s">
        <v>41</v>
      </c>
      <c r="E517" s="158" t="s">
        <v>42</v>
      </c>
      <c r="F517" s="159"/>
      <c r="G517" s="160"/>
      <c r="H517" s="161"/>
      <c r="I517" s="161"/>
      <c r="J517" s="161"/>
      <c r="K517" s="161"/>
      <c r="L517" s="162"/>
      <c r="M517" s="160"/>
      <c r="N517" s="161"/>
      <c r="O517" s="161"/>
      <c r="P517" s="161"/>
      <c r="Q517" s="161"/>
      <c r="R517" s="162"/>
      <c r="S517" s="163"/>
      <c r="T517" s="164"/>
      <c r="U517" s="165"/>
    </row>
    <row r="518" spans="1:21" ht="27.6" customHeight="1" thickBot="1" x14ac:dyDescent="0.45">
      <c r="A518" s="51" t="s">
        <v>43</v>
      </c>
      <c r="B518" s="52" t="s">
        <v>93</v>
      </c>
      <c r="C518" s="14"/>
      <c r="D518" s="15"/>
      <c r="E518" s="52"/>
      <c r="F518" s="16" t="s">
        <v>45</v>
      </c>
      <c r="G518" s="53">
        <v>0.87000000000000011</v>
      </c>
      <c r="H518" s="54">
        <v>0.87000000000000011</v>
      </c>
      <c r="I518" s="54">
        <v>0.87000000000000011</v>
      </c>
      <c r="J518" s="54">
        <v>0.87000000000000011</v>
      </c>
      <c r="K518" s="54">
        <v>0.89000000000000012</v>
      </c>
      <c r="L518" s="55">
        <v>0.85000000000000009</v>
      </c>
      <c r="M518" s="53">
        <v>0.8600000000000001</v>
      </c>
      <c r="N518" s="54">
        <v>0.87000000000000011</v>
      </c>
      <c r="O518" s="54">
        <v>0.87000000000000011</v>
      </c>
      <c r="P518" s="54">
        <v>0.8600000000000001</v>
      </c>
      <c r="Q518" s="54">
        <v>0.8600000000000001</v>
      </c>
      <c r="R518" s="55">
        <v>0.8600000000000001</v>
      </c>
      <c r="S518" s="56" t="s">
        <v>31</v>
      </c>
      <c r="T518" s="57"/>
      <c r="U518" s="58"/>
    </row>
    <row r="519" spans="1:21" ht="27.6" customHeight="1" x14ac:dyDescent="0.4">
      <c r="A519" s="51" t="s">
        <v>46</v>
      </c>
      <c r="B519" s="14" t="s">
        <v>47</v>
      </c>
      <c r="C519" s="14" t="s">
        <v>48</v>
      </c>
      <c r="D519" s="59"/>
      <c r="E519" s="15"/>
      <c r="F519" s="60" t="s">
        <v>49</v>
      </c>
      <c r="G519" s="61">
        <f>G513*$T519*G518</f>
        <v>0</v>
      </c>
      <c r="H519" s="62">
        <f t="shared" ref="H519:R519" si="92">H513*$T519*H518</f>
        <v>0</v>
      </c>
      <c r="I519" s="62">
        <f t="shared" si="92"/>
        <v>0</v>
      </c>
      <c r="J519" s="62">
        <f t="shared" si="92"/>
        <v>0</v>
      </c>
      <c r="K519" s="62">
        <f t="shared" si="92"/>
        <v>0</v>
      </c>
      <c r="L519" s="63">
        <f t="shared" si="92"/>
        <v>0</v>
      </c>
      <c r="M519" s="61">
        <f t="shared" si="92"/>
        <v>0</v>
      </c>
      <c r="N519" s="62">
        <f t="shared" si="92"/>
        <v>0</v>
      </c>
      <c r="O519" s="62">
        <f t="shared" si="92"/>
        <v>0</v>
      </c>
      <c r="P519" s="62">
        <f t="shared" si="92"/>
        <v>0</v>
      </c>
      <c r="Q519" s="62">
        <f t="shared" si="92"/>
        <v>0</v>
      </c>
      <c r="R519" s="64">
        <f t="shared" si="92"/>
        <v>0</v>
      </c>
      <c r="S519" s="65" t="s">
        <v>50</v>
      </c>
      <c r="T519" s="66"/>
      <c r="U519" s="67" t="s">
        <v>51</v>
      </c>
    </row>
    <row r="520" spans="1:21" ht="27.6" customHeight="1" x14ac:dyDescent="0.4">
      <c r="A520" s="192" t="s">
        <v>52</v>
      </c>
      <c r="B520" s="211" t="s">
        <v>53</v>
      </c>
      <c r="C520" s="214" t="s">
        <v>48</v>
      </c>
      <c r="D520" s="148" t="s">
        <v>54</v>
      </c>
      <c r="E520" s="149" t="s">
        <v>36</v>
      </c>
      <c r="F520" s="150" t="s">
        <v>55</v>
      </c>
      <c r="G520" s="166"/>
      <c r="H520" s="167"/>
      <c r="I520" s="167"/>
      <c r="J520" s="167"/>
      <c r="K520" s="167"/>
      <c r="L520" s="168"/>
      <c r="M520" s="166"/>
      <c r="N520" s="167"/>
      <c r="O520" s="167"/>
      <c r="P520" s="167"/>
      <c r="Q520" s="167"/>
      <c r="R520" s="169"/>
      <c r="S520" s="170" t="s">
        <v>56</v>
      </c>
      <c r="T520" s="171" t="s">
        <v>94</v>
      </c>
      <c r="U520" s="172" t="s">
        <v>57</v>
      </c>
    </row>
    <row r="521" spans="1:21" ht="27.6" customHeight="1" x14ac:dyDescent="0.4">
      <c r="A521" s="210"/>
      <c r="B521" s="212"/>
      <c r="C521" s="215"/>
      <c r="D521" s="33" t="s">
        <v>58</v>
      </c>
      <c r="E521" s="34" t="s">
        <v>38</v>
      </c>
      <c r="F521" s="35" t="s">
        <v>59</v>
      </c>
      <c r="G521" s="76">
        <f t="shared" ref="G521:R522" si="93">G515*$T521</f>
        <v>0</v>
      </c>
      <c r="H521" s="77">
        <f t="shared" si="93"/>
        <v>0</v>
      </c>
      <c r="I521" s="77">
        <f t="shared" si="93"/>
        <v>0</v>
      </c>
      <c r="J521" s="77">
        <f t="shared" si="93"/>
        <v>0</v>
      </c>
      <c r="K521" s="77">
        <f t="shared" si="93"/>
        <v>0</v>
      </c>
      <c r="L521" s="78">
        <f t="shared" si="93"/>
        <v>0</v>
      </c>
      <c r="M521" s="79">
        <f t="shared" si="93"/>
        <v>0</v>
      </c>
      <c r="N521" s="77">
        <f t="shared" si="93"/>
        <v>0</v>
      </c>
      <c r="O521" s="77">
        <f t="shared" si="93"/>
        <v>0</v>
      </c>
      <c r="P521" s="77">
        <f t="shared" si="93"/>
        <v>0</v>
      </c>
      <c r="Q521" s="77">
        <f t="shared" si="93"/>
        <v>0</v>
      </c>
      <c r="R521" s="80">
        <f t="shared" si="93"/>
        <v>0</v>
      </c>
      <c r="S521" s="81" t="s">
        <v>60</v>
      </c>
      <c r="T521" s="82"/>
      <c r="U521" s="83" t="s">
        <v>57</v>
      </c>
    </row>
    <row r="522" spans="1:21" ht="27.6" customHeight="1" x14ac:dyDescent="0.4">
      <c r="A522" s="210"/>
      <c r="B522" s="212"/>
      <c r="C522" s="215"/>
      <c r="D522" s="33" t="s">
        <v>61</v>
      </c>
      <c r="E522" s="34" t="s">
        <v>40</v>
      </c>
      <c r="F522" s="35" t="s">
        <v>62</v>
      </c>
      <c r="G522" s="76">
        <f t="shared" si="93"/>
        <v>0</v>
      </c>
      <c r="H522" s="77">
        <f t="shared" si="93"/>
        <v>0</v>
      </c>
      <c r="I522" s="77">
        <f t="shared" si="93"/>
        <v>0</v>
      </c>
      <c r="J522" s="77">
        <f t="shared" si="93"/>
        <v>0</v>
      </c>
      <c r="K522" s="77">
        <f t="shared" si="93"/>
        <v>0</v>
      </c>
      <c r="L522" s="78">
        <f t="shared" si="93"/>
        <v>0</v>
      </c>
      <c r="M522" s="79">
        <f t="shared" si="93"/>
        <v>0</v>
      </c>
      <c r="N522" s="77">
        <f t="shared" si="93"/>
        <v>0</v>
      </c>
      <c r="O522" s="77">
        <f t="shared" si="93"/>
        <v>0</v>
      </c>
      <c r="P522" s="77">
        <f t="shared" si="93"/>
        <v>0</v>
      </c>
      <c r="Q522" s="77">
        <f t="shared" si="93"/>
        <v>0</v>
      </c>
      <c r="R522" s="80">
        <f t="shared" si="93"/>
        <v>0</v>
      </c>
      <c r="S522" s="81" t="s">
        <v>63</v>
      </c>
      <c r="T522" s="82"/>
      <c r="U522" s="83" t="s">
        <v>57</v>
      </c>
    </row>
    <row r="523" spans="1:21" ht="27.6" customHeight="1" thickBot="1" x14ac:dyDescent="0.45">
      <c r="A523" s="193"/>
      <c r="B523" s="213"/>
      <c r="C523" s="216"/>
      <c r="D523" s="157" t="s">
        <v>64</v>
      </c>
      <c r="E523" s="158" t="s">
        <v>42</v>
      </c>
      <c r="F523" s="173" t="s">
        <v>65</v>
      </c>
      <c r="G523" s="174"/>
      <c r="H523" s="175"/>
      <c r="I523" s="175"/>
      <c r="J523" s="175"/>
      <c r="K523" s="175"/>
      <c r="L523" s="176"/>
      <c r="M523" s="174"/>
      <c r="N523" s="175"/>
      <c r="O523" s="175"/>
      <c r="P523" s="175"/>
      <c r="Q523" s="175"/>
      <c r="R523" s="177"/>
      <c r="S523" s="178" t="s">
        <v>66</v>
      </c>
      <c r="T523" s="179" t="s">
        <v>94</v>
      </c>
      <c r="U523" s="180" t="s">
        <v>57</v>
      </c>
    </row>
    <row r="524" spans="1:21" ht="27.6" customHeight="1" x14ac:dyDescent="0.4">
      <c r="A524" s="192" t="s">
        <v>67</v>
      </c>
      <c r="B524" s="211" t="s">
        <v>68</v>
      </c>
      <c r="C524" s="214" t="s">
        <v>48</v>
      </c>
      <c r="D524" s="93" t="s">
        <v>69</v>
      </c>
      <c r="E524" s="94" t="s">
        <v>70</v>
      </c>
      <c r="F524" s="95" t="s">
        <v>71</v>
      </c>
      <c r="G524" s="96">
        <f>ROUNDDOWN(G513*T524,2)</f>
        <v>0</v>
      </c>
      <c r="H524" s="97">
        <f>ROUNDDOWN(H513*T524,2)</f>
        <v>0</v>
      </c>
      <c r="I524" s="97">
        <f>ROUNDDOWN(I513*T524,2)</f>
        <v>0</v>
      </c>
      <c r="J524" s="97">
        <f>ROUNDDOWN(J513*T524,2)</f>
        <v>0</v>
      </c>
      <c r="K524" s="97">
        <f>ROUNDDOWN(K513*T524,2)</f>
        <v>0</v>
      </c>
      <c r="L524" s="98">
        <f>ROUNDDOWN(L513*T524,2)</f>
        <v>0</v>
      </c>
      <c r="M524" s="99">
        <f>ROUNDDOWN(M513*T524,2)</f>
        <v>0</v>
      </c>
      <c r="N524" s="97">
        <f>ROUNDDOWN(N513*T524,2)</f>
        <v>0</v>
      </c>
      <c r="O524" s="97">
        <f>ROUNDDOWN(O513*T524,2)</f>
        <v>0</v>
      </c>
      <c r="P524" s="97">
        <f>ROUNDDOWN(P513*T524,2)</f>
        <v>0</v>
      </c>
      <c r="Q524" s="97">
        <f>ROUNDDOWN(Q513*T524,2)</f>
        <v>0</v>
      </c>
      <c r="R524" s="100">
        <f>ROUNDDOWN(R513*T524,2)</f>
        <v>0</v>
      </c>
      <c r="S524" s="101" t="s">
        <v>72</v>
      </c>
      <c r="T524" s="102">
        <v>0</v>
      </c>
      <c r="U524" s="103" t="s">
        <v>73</v>
      </c>
    </row>
    <row r="525" spans="1:21" ht="27.6" customHeight="1" thickBot="1" x14ac:dyDescent="0.45">
      <c r="A525" s="193"/>
      <c r="B525" s="213"/>
      <c r="C525" s="216"/>
      <c r="D525" s="104" t="s">
        <v>74</v>
      </c>
      <c r="E525" s="105" t="s">
        <v>75</v>
      </c>
      <c r="F525" s="106" t="s">
        <v>76</v>
      </c>
      <c r="G525" s="107">
        <f>ROUNDDOWN(SUM(G520:G523)*T525%,2)</f>
        <v>0</v>
      </c>
      <c r="H525" s="108">
        <f>ROUNDDOWN(SUM(H520:H523)*T525%,2)</f>
        <v>0</v>
      </c>
      <c r="I525" s="108">
        <f>ROUNDDOWN(SUM(I520:I523)*T525%,2)</f>
        <v>0</v>
      </c>
      <c r="J525" s="108">
        <f>ROUNDDOWN(SUM(J520:J523)*T525%,2)</f>
        <v>0</v>
      </c>
      <c r="K525" s="108">
        <f>ROUNDDOWN(SUM(K520:K523)*T525%,2)</f>
        <v>0</v>
      </c>
      <c r="L525" s="109">
        <f>ROUNDDOWN(SUM(L520:L523)*T525%,2)</f>
        <v>0</v>
      </c>
      <c r="M525" s="110">
        <f>ROUNDDOWN(SUM(M520:M523)*T525%,2)</f>
        <v>0</v>
      </c>
      <c r="N525" s="108">
        <f>ROUNDDOWN(SUM(N520:N523)*T525%,2)</f>
        <v>0</v>
      </c>
      <c r="O525" s="108">
        <f>ROUNDDOWN(SUM(O520:O523)*T525%,2)</f>
        <v>0</v>
      </c>
      <c r="P525" s="108">
        <f>ROUNDDOWN(SUM(P520:P523)*T525%,2)</f>
        <v>0</v>
      </c>
      <c r="Q525" s="108">
        <f>ROUNDDOWN(SUM(Q520:Q523)*T525%,2)</f>
        <v>0</v>
      </c>
      <c r="R525" s="111">
        <f>ROUNDDOWN(SUM(R520:R523)*T525%,2)</f>
        <v>0</v>
      </c>
      <c r="S525" s="112" t="s">
        <v>77</v>
      </c>
      <c r="T525" s="113">
        <v>0</v>
      </c>
      <c r="U525" s="114" t="s">
        <v>78</v>
      </c>
    </row>
    <row r="526" spans="1:21" ht="27.6" customHeight="1" x14ac:dyDescent="0.4">
      <c r="A526" s="192" t="s">
        <v>79</v>
      </c>
      <c r="B526" s="194" t="s">
        <v>80</v>
      </c>
      <c r="C526" s="196" t="s">
        <v>48</v>
      </c>
      <c r="D526" s="93"/>
      <c r="E526" s="115" t="s">
        <v>81</v>
      </c>
      <c r="F526" s="116" t="s">
        <v>82</v>
      </c>
      <c r="G526" s="181">
        <f>ROUNDDOWN(G519+SUM(G520:G523)-SUM(G524:G525),0)</f>
        <v>0</v>
      </c>
      <c r="H526" s="182">
        <f t="shared" ref="H526" si="94">ROUNDDOWN(H519+SUM(H520:H523)-SUM(H524:H525),0)</f>
        <v>0</v>
      </c>
      <c r="I526" s="182">
        <f t="shared" ref="I526:R526" si="95">ROUNDDOWN(I519+SUM(I520:I523)-SUM(I524:I525),0)</f>
        <v>0</v>
      </c>
      <c r="J526" s="182">
        <f t="shared" si="95"/>
        <v>0</v>
      </c>
      <c r="K526" s="182">
        <f t="shared" si="95"/>
        <v>0</v>
      </c>
      <c r="L526" s="183">
        <f t="shared" si="95"/>
        <v>0</v>
      </c>
      <c r="M526" s="181">
        <f t="shared" si="95"/>
        <v>0</v>
      </c>
      <c r="N526" s="182">
        <f t="shared" si="95"/>
        <v>0</v>
      </c>
      <c r="O526" s="182">
        <f t="shared" si="95"/>
        <v>0</v>
      </c>
      <c r="P526" s="182">
        <f t="shared" si="95"/>
        <v>0</v>
      </c>
      <c r="Q526" s="182">
        <f t="shared" si="95"/>
        <v>0</v>
      </c>
      <c r="R526" s="183">
        <f t="shared" si="95"/>
        <v>0</v>
      </c>
      <c r="S526" s="120" t="s">
        <v>83</v>
      </c>
      <c r="T526" s="121"/>
      <c r="U526" s="122"/>
    </row>
    <row r="527" spans="1:21" ht="27.6" customHeight="1" x14ac:dyDescent="0.4">
      <c r="A527" s="193"/>
      <c r="B527" s="195"/>
      <c r="C527" s="197"/>
      <c r="D527" s="104"/>
      <c r="E527" s="123" t="s">
        <v>84</v>
      </c>
      <c r="F527" s="124"/>
      <c r="G527" s="125"/>
      <c r="H527" s="126"/>
      <c r="I527" s="126"/>
      <c r="J527" s="126"/>
      <c r="K527" s="126" t="s">
        <v>85</v>
      </c>
      <c r="L527" s="127">
        <f>SUM(G526:L526)</f>
        <v>0</v>
      </c>
      <c r="M527" s="125"/>
      <c r="N527" s="126"/>
      <c r="O527" s="126"/>
      <c r="P527" s="126"/>
      <c r="Q527" s="126" t="s">
        <v>86</v>
      </c>
      <c r="R527" s="127">
        <f>SUM(M526:R526)</f>
        <v>0</v>
      </c>
      <c r="S527" s="128"/>
      <c r="T527" s="129"/>
      <c r="U527" s="130"/>
    </row>
    <row r="528" spans="1:21" ht="27.6" customHeight="1" x14ac:dyDescent="0.4">
      <c r="A528" s="131" t="s">
        <v>87</v>
      </c>
      <c r="B528" s="132" t="s">
        <v>88</v>
      </c>
      <c r="C528" s="132" t="s">
        <v>48</v>
      </c>
      <c r="D528" s="132"/>
      <c r="E528" s="132"/>
      <c r="F528" s="133" t="s">
        <v>89</v>
      </c>
      <c r="G528" s="134"/>
      <c r="H528" s="135"/>
      <c r="I528" s="135"/>
      <c r="J528" s="135"/>
      <c r="K528" s="135"/>
      <c r="L528" s="135"/>
      <c r="M528" s="135"/>
      <c r="N528" s="135"/>
      <c r="O528" s="135"/>
      <c r="P528" s="135"/>
      <c r="Q528" s="135"/>
      <c r="R528" s="136">
        <f>SUM(L527,R527)*2+L527</f>
        <v>0</v>
      </c>
      <c r="S528" s="137"/>
      <c r="T528" s="138"/>
      <c r="U528" s="139"/>
    </row>
    <row r="529" spans="1:21" ht="27.6" customHeight="1" x14ac:dyDescent="0.4">
      <c r="A529" s="217" t="s">
        <v>0</v>
      </c>
      <c r="B529" s="217"/>
      <c r="C529" s="217"/>
      <c r="D529" s="217"/>
      <c r="E529" s="217"/>
      <c r="F529" s="217"/>
      <c r="G529" s="1"/>
      <c r="H529" s="1"/>
      <c r="I529" s="1"/>
      <c r="J529" s="1"/>
      <c r="U529" s="3" t="s">
        <v>153</v>
      </c>
    </row>
    <row r="530" spans="1:21" ht="27.6" customHeight="1" x14ac:dyDescent="0.4">
      <c r="A530" s="217"/>
      <c r="B530" s="217"/>
      <c r="C530" s="217"/>
      <c r="D530" s="217"/>
      <c r="E530" s="217"/>
      <c r="F530" s="217"/>
      <c r="G530" s="3" t="s">
        <v>2</v>
      </c>
      <c r="H530" s="2" t="s">
        <v>3</v>
      </c>
      <c r="L530" s="3" t="s">
        <v>4</v>
      </c>
      <c r="M530" s="2" t="s">
        <v>5</v>
      </c>
    </row>
    <row r="531" spans="1:21" ht="27.6" customHeight="1" x14ac:dyDescent="0.4">
      <c r="A531" s="5"/>
      <c r="B531" s="5"/>
      <c r="C531" s="5"/>
      <c r="D531" s="5"/>
      <c r="E531" s="5"/>
      <c r="F531" s="5"/>
      <c r="G531" s="3"/>
      <c r="L531" s="3"/>
    </row>
    <row r="532" spans="1:21" ht="27.6" customHeight="1" x14ac:dyDescent="0.15">
      <c r="A532" s="6">
        <v>25</v>
      </c>
      <c r="B532" s="7" t="s">
        <v>154</v>
      </c>
      <c r="C532" s="7"/>
    </row>
    <row r="533" spans="1:21" ht="27.6" customHeight="1" x14ac:dyDescent="0.4">
      <c r="A533" s="2"/>
      <c r="B533" s="2" t="s">
        <v>155</v>
      </c>
      <c r="N533" s="3" t="s">
        <v>8</v>
      </c>
      <c r="O533" s="9">
        <v>51</v>
      </c>
      <c r="P533" s="2" t="s">
        <v>9</v>
      </c>
      <c r="Q533" s="3" t="s">
        <v>10</v>
      </c>
      <c r="R533" s="2">
        <v>300</v>
      </c>
      <c r="S533" s="2" t="s">
        <v>92</v>
      </c>
    </row>
    <row r="534" spans="1:21" ht="27.6" customHeight="1" x14ac:dyDescent="0.4">
      <c r="A534" s="192" t="s">
        <v>12</v>
      </c>
      <c r="B534" s="218"/>
      <c r="C534" s="218"/>
      <c r="D534" s="218"/>
      <c r="E534" s="219"/>
      <c r="F534" s="222" t="s">
        <v>13</v>
      </c>
      <c r="G534" s="224" t="s">
        <v>14</v>
      </c>
      <c r="H534" s="225"/>
      <c r="I534" s="225"/>
      <c r="J534" s="225"/>
      <c r="K534" s="225"/>
      <c r="L534" s="225"/>
      <c r="M534" s="225"/>
      <c r="N534" s="225"/>
      <c r="O534" s="225"/>
      <c r="P534" s="225"/>
      <c r="Q534" s="225"/>
      <c r="R534" s="226"/>
      <c r="S534" s="227" t="s">
        <v>15</v>
      </c>
      <c r="T534" s="228"/>
      <c r="U534" s="229"/>
    </row>
    <row r="535" spans="1:21" ht="27.6" customHeight="1" x14ac:dyDescent="0.4">
      <c r="A535" s="193"/>
      <c r="B535" s="220"/>
      <c r="C535" s="220"/>
      <c r="D535" s="220"/>
      <c r="E535" s="221"/>
      <c r="F535" s="223"/>
      <c r="G535" s="10" t="s">
        <v>16</v>
      </c>
      <c r="H535" s="11" t="s">
        <v>17</v>
      </c>
      <c r="I535" s="11" t="s">
        <v>18</v>
      </c>
      <c r="J535" s="11" t="s">
        <v>19</v>
      </c>
      <c r="K535" s="11" t="s">
        <v>20</v>
      </c>
      <c r="L535" s="12" t="s">
        <v>21</v>
      </c>
      <c r="M535" s="10" t="s">
        <v>22</v>
      </c>
      <c r="N535" s="11" t="s">
        <v>23</v>
      </c>
      <c r="O535" s="11" t="s">
        <v>24</v>
      </c>
      <c r="P535" s="11" t="s">
        <v>25</v>
      </c>
      <c r="Q535" s="11" t="s">
        <v>26</v>
      </c>
      <c r="R535" s="12" t="s">
        <v>27</v>
      </c>
      <c r="S535" s="230"/>
      <c r="T535" s="231"/>
      <c r="U535" s="232"/>
    </row>
    <row r="536" spans="1:21" ht="27.6" customHeight="1" x14ac:dyDescent="0.4">
      <c r="A536" s="13" t="s">
        <v>28</v>
      </c>
      <c r="B536" s="14" t="s">
        <v>29</v>
      </c>
      <c r="C536" s="14" t="s">
        <v>30</v>
      </c>
      <c r="D536" s="15"/>
      <c r="E536" s="15"/>
      <c r="F536" s="16"/>
      <c r="G536" s="17">
        <v>51</v>
      </c>
      <c r="H536" s="18">
        <v>51</v>
      </c>
      <c r="I536" s="18">
        <v>51</v>
      </c>
      <c r="J536" s="18">
        <v>51</v>
      </c>
      <c r="K536" s="18">
        <v>51</v>
      </c>
      <c r="L536" s="19">
        <v>51</v>
      </c>
      <c r="M536" s="20">
        <v>51</v>
      </c>
      <c r="N536" s="18">
        <v>51</v>
      </c>
      <c r="O536" s="18">
        <v>51</v>
      </c>
      <c r="P536" s="18">
        <v>51</v>
      </c>
      <c r="Q536" s="18">
        <v>51</v>
      </c>
      <c r="R536" s="19">
        <v>51</v>
      </c>
      <c r="S536" s="21" t="s">
        <v>31</v>
      </c>
      <c r="T536" s="22"/>
      <c r="U536" s="23"/>
    </row>
    <row r="537" spans="1:21" ht="27.6" customHeight="1" x14ac:dyDescent="0.4">
      <c r="A537" s="192" t="s">
        <v>32</v>
      </c>
      <c r="B537" s="211" t="s">
        <v>33</v>
      </c>
      <c r="C537" s="214" t="s">
        <v>34</v>
      </c>
      <c r="D537" s="148" t="s">
        <v>35</v>
      </c>
      <c r="E537" s="149" t="s">
        <v>36</v>
      </c>
      <c r="F537" s="150"/>
      <c r="G537" s="151"/>
      <c r="H537" s="152"/>
      <c r="I537" s="152"/>
      <c r="J537" s="152"/>
      <c r="K537" s="152"/>
      <c r="L537" s="153"/>
      <c r="M537" s="151"/>
      <c r="N537" s="152"/>
      <c r="O537" s="152"/>
      <c r="P537" s="152"/>
      <c r="Q537" s="152"/>
      <c r="R537" s="153"/>
      <c r="S537" s="154"/>
      <c r="T537" s="155"/>
      <c r="U537" s="156"/>
    </row>
    <row r="538" spans="1:21" ht="27.6" customHeight="1" x14ac:dyDescent="0.4">
      <c r="A538" s="210"/>
      <c r="B538" s="212"/>
      <c r="C538" s="215"/>
      <c r="D538" s="33" t="s">
        <v>37</v>
      </c>
      <c r="E538" s="34" t="s">
        <v>38</v>
      </c>
      <c r="F538" s="35"/>
      <c r="G538" s="36">
        <v>0</v>
      </c>
      <c r="H538" s="37">
        <v>0</v>
      </c>
      <c r="I538" s="37">
        <v>0</v>
      </c>
      <c r="J538" s="37">
        <v>10000</v>
      </c>
      <c r="K538" s="37">
        <v>7000</v>
      </c>
      <c r="L538" s="38">
        <v>8000</v>
      </c>
      <c r="M538" s="36">
        <v>0</v>
      </c>
      <c r="N538" s="37">
        <v>0</v>
      </c>
      <c r="O538" s="37">
        <v>0</v>
      </c>
      <c r="P538" s="37">
        <v>0</v>
      </c>
      <c r="Q538" s="37">
        <v>0</v>
      </c>
      <c r="R538" s="38">
        <v>0</v>
      </c>
      <c r="S538" s="39" t="s">
        <v>31</v>
      </c>
      <c r="T538" s="40"/>
      <c r="U538" s="41"/>
    </row>
    <row r="539" spans="1:21" ht="27.6" customHeight="1" x14ac:dyDescent="0.4">
      <c r="A539" s="210"/>
      <c r="B539" s="212"/>
      <c r="C539" s="215"/>
      <c r="D539" s="33" t="s">
        <v>39</v>
      </c>
      <c r="E539" s="34" t="s">
        <v>40</v>
      </c>
      <c r="F539" s="35"/>
      <c r="G539" s="36">
        <v>7000</v>
      </c>
      <c r="H539" s="37">
        <v>6000</v>
      </c>
      <c r="I539" s="37">
        <v>7000</v>
      </c>
      <c r="J539" s="37">
        <v>0</v>
      </c>
      <c r="K539" s="37">
        <v>0</v>
      </c>
      <c r="L539" s="38">
        <v>0</v>
      </c>
      <c r="M539" s="36">
        <v>8000</v>
      </c>
      <c r="N539" s="37">
        <v>10000</v>
      </c>
      <c r="O539" s="37">
        <v>7000</v>
      </c>
      <c r="P539" s="37">
        <v>9000</v>
      </c>
      <c r="Q539" s="37">
        <v>10000</v>
      </c>
      <c r="R539" s="38">
        <v>8000</v>
      </c>
      <c r="S539" s="39" t="s">
        <v>31</v>
      </c>
      <c r="T539" s="40"/>
      <c r="U539" s="41"/>
    </row>
    <row r="540" spans="1:21" ht="27.6" customHeight="1" x14ac:dyDescent="0.4">
      <c r="A540" s="193"/>
      <c r="B540" s="213"/>
      <c r="C540" s="216"/>
      <c r="D540" s="157" t="s">
        <v>41</v>
      </c>
      <c r="E540" s="158" t="s">
        <v>42</v>
      </c>
      <c r="F540" s="159"/>
      <c r="G540" s="160"/>
      <c r="H540" s="161"/>
      <c r="I540" s="161"/>
      <c r="J540" s="161"/>
      <c r="K540" s="161"/>
      <c r="L540" s="162"/>
      <c r="M540" s="160"/>
      <c r="N540" s="161"/>
      <c r="O540" s="161"/>
      <c r="P540" s="161"/>
      <c r="Q540" s="161"/>
      <c r="R540" s="162"/>
      <c r="S540" s="163"/>
      <c r="T540" s="164"/>
      <c r="U540" s="165"/>
    </row>
    <row r="541" spans="1:21" ht="27.6" customHeight="1" thickBot="1" x14ac:dyDescent="0.45">
      <c r="A541" s="51" t="s">
        <v>43</v>
      </c>
      <c r="B541" s="52" t="s">
        <v>93</v>
      </c>
      <c r="C541" s="14"/>
      <c r="D541" s="15"/>
      <c r="E541" s="52"/>
      <c r="F541" s="16" t="s">
        <v>45</v>
      </c>
      <c r="G541" s="53">
        <v>0.85000000000000009</v>
      </c>
      <c r="H541" s="54">
        <v>0.85000000000000009</v>
      </c>
      <c r="I541" s="54">
        <v>0.85000000000000009</v>
      </c>
      <c r="J541" s="54">
        <v>0.85000000000000009</v>
      </c>
      <c r="K541" s="54">
        <v>0.85000000000000009</v>
      </c>
      <c r="L541" s="55">
        <v>0.85000000000000009</v>
      </c>
      <c r="M541" s="53">
        <v>0.85000000000000009</v>
      </c>
      <c r="N541" s="54">
        <v>0.85000000000000009</v>
      </c>
      <c r="O541" s="54">
        <v>0.85000000000000009</v>
      </c>
      <c r="P541" s="54">
        <v>0.85000000000000009</v>
      </c>
      <c r="Q541" s="54">
        <v>0.85000000000000009</v>
      </c>
      <c r="R541" s="55">
        <v>0.85000000000000009</v>
      </c>
      <c r="S541" s="56" t="s">
        <v>31</v>
      </c>
      <c r="T541" s="57"/>
      <c r="U541" s="58"/>
    </row>
    <row r="542" spans="1:21" ht="27.6" customHeight="1" x14ac:dyDescent="0.4">
      <c r="A542" s="51" t="s">
        <v>46</v>
      </c>
      <c r="B542" s="14" t="s">
        <v>47</v>
      </c>
      <c r="C542" s="14" t="s">
        <v>48</v>
      </c>
      <c r="D542" s="59"/>
      <c r="E542" s="15"/>
      <c r="F542" s="60" t="s">
        <v>49</v>
      </c>
      <c r="G542" s="61">
        <f>G536*$T542*G541</f>
        <v>0</v>
      </c>
      <c r="H542" s="62">
        <f t="shared" ref="H542:R542" si="96">H536*$T542*H541</f>
        <v>0</v>
      </c>
      <c r="I542" s="62">
        <f t="shared" si="96"/>
        <v>0</v>
      </c>
      <c r="J542" s="62">
        <f t="shared" si="96"/>
        <v>0</v>
      </c>
      <c r="K542" s="62">
        <f t="shared" si="96"/>
        <v>0</v>
      </c>
      <c r="L542" s="63">
        <f t="shared" si="96"/>
        <v>0</v>
      </c>
      <c r="M542" s="61">
        <f t="shared" si="96"/>
        <v>0</v>
      </c>
      <c r="N542" s="62">
        <f t="shared" si="96"/>
        <v>0</v>
      </c>
      <c r="O542" s="62">
        <f t="shared" si="96"/>
        <v>0</v>
      </c>
      <c r="P542" s="62">
        <f t="shared" si="96"/>
        <v>0</v>
      </c>
      <c r="Q542" s="62">
        <f t="shared" si="96"/>
        <v>0</v>
      </c>
      <c r="R542" s="64">
        <f t="shared" si="96"/>
        <v>0</v>
      </c>
      <c r="S542" s="65" t="s">
        <v>50</v>
      </c>
      <c r="T542" s="66"/>
      <c r="U542" s="67" t="s">
        <v>51</v>
      </c>
    </row>
    <row r="543" spans="1:21" ht="27.6" customHeight="1" x14ac:dyDescent="0.4">
      <c r="A543" s="192" t="s">
        <v>52</v>
      </c>
      <c r="B543" s="211" t="s">
        <v>53</v>
      </c>
      <c r="C543" s="214" t="s">
        <v>48</v>
      </c>
      <c r="D543" s="148" t="s">
        <v>54</v>
      </c>
      <c r="E543" s="149" t="s">
        <v>36</v>
      </c>
      <c r="F543" s="150" t="s">
        <v>55</v>
      </c>
      <c r="G543" s="166"/>
      <c r="H543" s="167"/>
      <c r="I543" s="167"/>
      <c r="J543" s="167"/>
      <c r="K543" s="167"/>
      <c r="L543" s="168"/>
      <c r="M543" s="166"/>
      <c r="N543" s="167"/>
      <c r="O543" s="167"/>
      <c r="P543" s="167"/>
      <c r="Q543" s="167"/>
      <c r="R543" s="169"/>
      <c r="S543" s="170" t="s">
        <v>56</v>
      </c>
      <c r="T543" s="171" t="s">
        <v>94</v>
      </c>
      <c r="U543" s="172" t="s">
        <v>57</v>
      </c>
    </row>
    <row r="544" spans="1:21" ht="27.6" customHeight="1" x14ac:dyDescent="0.4">
      <c r="A544" s="210"/>
      <c r="B544" s="212"/>
      <c r="C544" s="215"/>
      <c r="D544" s="33" t="s">
        <v>58</v>
      </c>
      <c r="E544" s="34" t="s">
        <v>38</v>
      </c>
      <c r="F544" s="35" t="s">
        <v>59</v>
      </c>
      <c r="G544" s="76">
        <f t="shared" ref="G544:R545" si="97">G538*$T544</f>
        <v>0</v>
      </c>
      <c r="H544" s="77">
        <f t="shared" si="97"/>
        <v>0</v>
      </c>
      <c r="I544" s="77">
        <f t="shared" si="97"/>
        <v>0</v>
      </c>
      <c r="J544" s="77">
        <f t="shared" si="97"/>
        <v>0</v>
      </c>
      <c r="K544" s="77">
        <f t="shared" si="97"/>
        <v>0</v>
      </c>
      <c r="L544" s="78">
        <f t="shared" si="97"/>
        <v>0</v>
      </c>
      <c r="M544" s="79">
        <f t="shared" si="97"/>
        <v>0</v>
      </c>
      <c r="N544" s="77">
        <f t="shared" si="97"/>
        <v>0</v>
      </c>
      <c r="O544" s="77">
        <f t="shared" si="97"/>
        <v>0</v>
      </c>
      <c r="P544" s="77">
        <f t="shared" si="97"/>
        <v>0</v>
      </c>
      <c r="Q544" s="77">
        <f t="shared" si="97"/>
        <v>0</v>
      </c>
      <c r="R544" s="80">
        <f t="shared" si="97"/>
        <v>0</v>
      </c>
      <c r="S544" s="81" t="s">
        <v>60</v>
      </c>
      <c r="T544" s="82"/>
      <c r="U544" s="83" t="s">
        <v>57</v>
      </c>
    </row>
    <row r="545" spans="1:21" ht="27.6" customHeight="1" x14ac:dyDescent="0.4">
      <c r="A545" s="210"/>
      <c r="B545" s="212"/>
      <c r="C545" s="215"/>
      <c r="D545" s="33" t="s">
        <v>61</v>
      </c>
      <c r="E545" s="34" t="s">
        <v>40</v>
      </c>
      <c r="F545" s="35" t="s">
        <v>62</v>
      </c>
      <c r="G545" s="76">
        <f t="shared" si="97"/>
        <v>0</v>
      </c>
      <c r="H545" s="77">
        <f t="shared" si="97"/>
        <v>0</v>
      </c>
      <c r="I545" s="77">
        <f t="shared" si="97"/>
        <v>0</v>
      </c>
      <c r="J545" s="77">
        <f t="shared" si="97"/>
        <v>0</v>
      </c>
      <c r="K545" s="77">
        <f t="shared" si="97"/>
        <v>0</v>
      </c>
      <c r="L545" s="78">
        <f t="shared" si="97"/>
        <v>0</v>
      </c>
      <c r="M545" s="79">
        <f t="shared" si="97"/>
        <v>0</v>
      </c>
      <c r="N545" s="77">
        <f t="shared" si="97"/>
        <v>0</v>
      </c>
      <c r="O545" s="77">
        <f t="shared" si="97"/>
        <v>0</v>
      </c>
      <c r="P545" s="77">
        <f t="shared" si="97"/>
        <v>0</v>
      </c>
      <c r="Q545" s="77">
        <f t="shared" si="97"/>
        <v>0</v>
      </c>
      <c r="R545" s="80">
        <f t="shared" si="97"/>
        <v>0</v>
      </c>
      <c r="S545" s="81" t="s">
        <v>63</v>
      </c>
      <c r="T545" s="82"/>
      <c r="U545" s="83" t="s">
        <v>57</v>
      </c>
    </row>
    <row r="546" spans="1:21" ht="27.6" customHeight="1" thickBot="1" x14ac:dyDescent="0.45">
      <c r="A546" s="193"/>
      <c r="B546" s="213"/>
      <c r="C546" s="216"/>
      <c r="D546" s="157" t="s">
        <v>64</v>
      </c>
      <c r="E546" s="158" t="s">
        <v>42</v>
      </c>
      <c r="F546" s="173" t="s">
        <v>65</v>
      </c>
      <c r="G546" s="174"/>
      <c r="H546" s="175"/>
      <c r="I546" s="175"/>
      <c r="J546" s="175"/>
      <c r="K546" s="175"/>
      <c r="L546" s="176"/>
      <c r="M546" s="174"/>
      <c r="N546" s="175"/>
      <c r="O546" s="175"/>
      <c r="P546" s="175"/>
      <c r="Q546" s="175"/>
      <c r="R546" s="177"/>
      <c r="S546" s="178" t="s">
        <v>66</v>
      </c>
      <c r="T546" s="179" t="s">
        <v>94</v>
      </c>
      <c r="U546" s="180" t="s">
        <v>57</v>
      </c>
    </row>
    <row r="547" spans="1:21" ht="27.6" customHeight="1" x14ac:dyDescent="0.4">
      <c r="A547" s="192" t="s">
        <v>67</v>
      </c>
      <c r="B547" s="211" t="s">
        <v>68</v>
      </c>
      <c r="C547" s="214" t="s">
        <v>48</v>
      </c>
      <c r="D547" s="93" t="s">
        <v>69</v>
      </c>
      <c r="E547" s="94" t="s">
        <v>70</v>
      </c>
      <c r="F547" s="95" t="s">
        <v>71</v>
      </c>
      <c r="G547" s="96">
        <f>ROUNDDOWN(G536*T547,2)</f>
        <v>0</v>
      </c>
      <c r="H547" s="97">
        <f>ROUNDDOWN(H536*T547,2)</f>
        <v>0</v>
      </c>
      <c r="I547" s="97">
        <f>ROUNDDOWN(I536*T547,2)</f>
        <v>0</v>
      </c>
      <c r="J547" s="97">
        <f>ROUNDDOWN(J536*T547,2)</f>
        <v>0</v>
      </c>
      <c r="K547" s="97">
        <f>ROUNDDOWN(K536*T547,2)</f>
        <v>0</v>
      </c>
      <c r="L547" s="98">
        <f>ROUNDDOWN(L536*T547,2)</f>
        <v>0</v>
      </c>
      <c r="M547" s="99">
        <f>ROUNDDOWN(M536*T547,2)</f>
        <v>0</v>
      </c>
      <c r="N547" s="97">
        <f>ROUNDDOWN(N536*T547,2)</f>
        <v>0</v>
      </c>
      <c r="O547" s="97">
        <f>ROUNDDOWN(O536*T547,2)</f>
        <v>0</v>
      </c>
      <c r="P547" s="97">
        <f>ROUNDDOWN(P536*T547,2)</f>
        <v>0</v>
      </c>
      <c r="Q547" s="97">
        <f>ROUNDDOWN(Q536*T547,2)</f>
        <v>0</v>
      </c>
      <c r="R547" s="100">
        <f>ROUNDDOWN(R536*T547,2)</f>
        <v>0</v>
      </c>
      <c r="S547" s="101" t="s">
        <v>72</v>
      </c>
      <c r="T547" s="102">
        <v>0</v>
      </c>
      <c r="U547" s="103" t="s">
        <v>73</v>
      </c>
    </row>
    <row r="548" spans="1:21" ht="27.6" customHeight="1" thickBot="1" x14ac:dyDescent="0.45">
      <c r="A548" s="193"/>
      <c r="B548" s="213"/>
      <c r="C548" s="216"/>
      <c r="D548" s="104" t="s">
        <v>74</v>
      </c>
      <c r="E548" s="105" t="s">
        <v>75</v>
      </c>
      <c r="F548" s="106" t="s">
        <v>76</v>
      </c>
      <c r="G548" s="107">
        <f>ROUNDDOWN(SUM(G543:G546)*T548%,2)</f>
        <v>0</v>
      </c>
      <c r="H548" s="108">
        <f>ROUNDDOWN(SUM(H543:H546)*T548%,2)</f>
        <v>0</v>
      </c>
      <c r="I548" s="108">
        <f>ROUNDDOWN(SUM(I543:I546)*T548%,2)</f>
        <v>0</v>
      </c>
      <c r="J548" s="108">
        <f>ROUNDDOWN(SUM(J543:J546)*T548%,2)</f>
        <v>0</v>
      </c>
      <c r="K548" s="108">
        <f>ROUNDDOWN(SUM(K543:K546)*T548%,2)</f>
        <v>0</v>
      </c>
      <c r="L548" s="109">
        <f>ROUNDDOWN(SUM(L543:L546)*T548%,2)</f>
        <v>0</v>
      </c>
      <c r="M548" s="110">
        <f>ROUNDDOWN(SUM(M543:M546)*T548%,2)</f>
        <v>0</v>
      </c>
      <c r="N548" s="108">
        <f>ROUNDDOWN(SUM(N543:N546)*T548%,2)</f>
        <v>0</v>
      </c>
      <c r="O548" s="108">
        <f>ROUNDDOWN(SUM(O543:O546)*T548%,2)</f>
        <v>0</v>
      </c>
      <c r="P548" s="108">
        <f>ROUNDDOWN(SUM(P543:P546)*T548%,2)</f>
        <v>0</v>
      </c>
      <c r="Q548" s="108">
        <f>ROUNDDOWN(SUM(Q543:Q546)*T548%,2)</f>
        <v>0</v>
      </c>
      <c r="R548" s="111">
        <f>ROUNDDOWN(SUM(R543:R546)*T548%,2)</f>
        <v>0</v>
      </c>
      <c r="S548" s="112" t="s">
        <v>77</v>
      </c>
      <c r="T548" s="113">
        <v>0</v>
      </c>
      <c r="U548" s="114" t="s">
        <v>78</v>
      </c>
    </row>
    <row r="549" spans="1:21" ht="27.6" customHeight="1" x14ac:dyDescent="0.4">
      <c r="A549" s="192" t="s">
        <v>79</v>
      </c>
      <c r="B549" s="194" t="s">
        <v>80</v>
      </c>
      <c r="C549" s="196" t="s">
        <v>48</v>
      </c>
      <c r="D549" s="93"/>
      <c r="E549" s="115" t="s">
        <v>81</v>
      </c>
      <c r="F549" s="116" t="s">
        <v>82</v>
      </c>
      <c r="G549" s="181">
        <f>ROUNDDOWN(G542+SUM(G543:G546)-SUM(G547:G548),0)</f>
        <v>0</v>
      </c>
      <c r="H549" s="182">
        <f t="shared" ref="H549" si="98">ROUNDDOWN(H542+SUM(H543:H546)-SUM(H547:H548),0)</f>
        <v>0</v>
      </c>
      <c r="I549" s="182">
        <f t="shared" ref="I549:R549" si="99">ROUNDDOWN(I542+SUM(I543:I546)-SUM(I547:I548),0)</f>
        <v>0</v>
      </c>
      <c r="J549" s="182">
        <f t="shared" si="99"/>
        <v>0</v>
      </c>
      <c r="K549" s="182">
        <f t="shared" si="99"/>
        <v>0</v>
      </c>
      <c r="L549" s="183">
        <f t="shared" si="99"/>
        <v>0</v>
      </c>
      <c r="M549" s="181">
        <f t="shared" si="99"/>
        <v>0</v>
      </c>
      <c r="N549" s="182">
        <f t="shared" si="99"/>
        <v>0</v>
      </c>
      <c r="O549" s="182">
        <f t="shared" si="99"/>
        <v>0</v>
      </c>
      <c r="P549" s="182">
        <f t="shared" si="99"/>
        <v>0</v>
      </c>
      <c r="Q549" s="182">
        <f t="shared" si="99"/>
        <v>0</v>
      </c>
      <c r="R549" s="183">
        <f t="shared" si="99"/>
        <v>0</v>
      </c>
      <c r="S549" s="120" t="s">
        <v>83</v>
      </c>
      <c r="T549" s="121"/>
      <c r="U549" s="122"/>
    </row>
    <row r="550" spans="1:21" ht="27.6" customHeight="1" x14ac:dyDescent="0.4">
      <c r="A550" s="193"/>
      <c r="B550" s="195"/>
      <c r="C550" s="197"/>
      <c r="D550" s="104"/>
      <c r="E550" s="123" t="s">
        <v>84</v>
      </c>
      <c r="F550" s="124"/>
      <c r="G550" s="125"/>
      <c r="H550" s="126"/>
      <c r="I550" s="126"/>
      <c r="J550" s="126"/>
      <c r="K550" s="126" t="s">
        <v>85</v>
      </c>
      <c r="L550" s="127">
        <f>SUM(G549:L549)</f>
        <v>0</v>
      </c>
      <c r="M550" s="125"/>
      <c r="N550" s="126"/>
      <c r="O550" s="126"/>
      <c r="P550" s="126"/>
      <c r="Q550" s="126" t="s">
        <v>86</v>
      </c>
      <c r="R550" s="127">
        <f>SUM(M549:R549)</f>
        <v>0</v>
      </c>
      <c r="S550" s="128"/>
      <c r="T550" s="129"/>
      <c r="U550" s="130"/>
    </row>
    <row r="551" spans="1:21" ht="27.6" customHeight="1" x14ac:dyDescent="0.4">
      <c r="A551" s="131" t="s">
        <v>87</v>
      </c>
      <c r="B551" s="132" t="s">
        <v>88</v>
      </c>
      <c r="C551" s="132" t="s">
        <v>48</v>
      </c>
      <c r="D551" s="132"/>
      <c r="E551" s="132"/>
      <c r="F551" s="133" t="s">
        <v>89</v>
      </c>
      <c r="G551" s="134"/>
      <c r="H551" s="135"/>
      <c r="I551" s="135"/>
      <c r="J551" s="135"/>
      <c r="K551" s="135"/>
      <c r="L551" s="135"/>
      <c r="M551" s="135"/>
      <c r="N551" s="135"/>
      <c r="O551" s="135"/>
      <c r="P551" s="135"/>
      <c r="Q551" s="135"/>
      <c r="R551" s="136">
        <f>SUM(L550,R550)*2+L550</f>
        <v>0</v>
      </c>
      <c r="S551" s="137"/>
      <c r="T551" s="138"/>
      <c r="U551" s="139"/>
    </row>
    <row r="552" spans="1:21" ht="27.6" customHeight="1" x14ac:dyDescent="0.4">
      <c r="A552" s="140"/>
      <c r="B552" s="141"/>
      <c r="C552" s="141"/>
      <c r="D552" s="141"/>
      <c r="E552" s="141"/>
      <c r="F552" s="142"/>
      <c r="G552" s="143"/>
      <c r="H552" s="143"/>
      <c r="I552" s="143"/>
      <c r="J552" s="143"/>
      <c r="K552" s="143"/>
      <c r="L552" s="143"/>
      <c r="M552" s="143"/>
      <c r="N552" s="143"/>
      <c r="O552" s="143"/>
      <c r="P552" s="143"/>
      <c r="Q552" s="143"/>
      <c r="R552" s="144"/>
      <c r="S552" s="145"/>
      <c r="T552" s="146"/>
      <c r="U552" s="147"/>
    </row>
    <row r="553" spans="1:21" ht="27.6" customHeight="1" x14ac:dyDescent="0.15">
      <c r="A553" s="6">
        <v>26</v>
      </c>
      <c r="B553" s="7" t="s">
        <v>156</v>
      </c>
      <c r="C553" s="7"/>
    </row>
    <row r="554" spans="1:21" ht="27.6" customHeight="1" x14ac:dyDescent="0.4">
      <c r="A554" s="2"/>
      <c r="B554" s="2" t="s">
        <v>157</v>
      </c>
      <c r="N554" s="3" t="s">
        <v>105</v>
      </c>
      <c r="O554" s="9">
        <v>107</v>
      </c>
      <c r="P554" s="2" t="s">
        <v>106</v>
      </c>
      <c r="Q554" s="3" t="s">
        <v>107</v>
      </c>
      <c r="R554" s="2">
        <v>210</v>
      </c>
      <c r="S554" s="2" t="s">
        <v>92</v>
      </c>
    </row>
    <row r="555" spans="1:21" ht="27.6" customHeight="1" x14ac:dyDescent="0.4">
      <c r="A555" s="192" t="s">
        <v>12</v>
      </c>
      <c r="B555" s="218"/>
      <c r="C555" s="218"/>
      <c r="D555" s="218"/>
      <c r="E555" s="219"/>
      <c r="F555" s="222" t="s">
        <v>13</v>
      </c>
      <c r="G555" s="224" t="s">
        <v>14</v>
      </c>
      <c r="H555" s="225"/>
      <c r="I555" s="225"/>
      <c r="J555" s="225"/>
      <c r="K555" s="225"/>
      <c r="L555" s="225"/>
      <c r="M555" s="225"/>
      <c r="N555" s="225"/>
      <c r="O555" s="225"/>
      <c r="P555" s="225"/>
      <c r="Q555" s="225"/>
      <c r="R555" s="226"/>
      <c r="S555" s="227" t="s">
        <v>15</v>
      </c>
      <c r="T555" s="228"/>
      <c r="U555" s="229"/>
    </row>
    <row r="556" spans="1:21" ht="27.6" customHeight="1" x14ac:dyDescent="0.4">
      <c r="A556" s="193"/>
      <c r="B556" s="220"/>
      <c r="C556" s="220"/>
      <c r="D556" s="220"/>
      <c r="E556" s="221"/>
      <c r="F556" s="223"/>
      <c r="G556" s="10" t="s">
        <v>16</v>
      </c>
      <c r="H556" s="11" t="s">
        <v>17</v>
      </c>
      <c r="I556" s="11" t="s">
        <v>18</v>
      </c>
      <c r="J556" s="11" t="s">
        <v>19</v>
      </c>
      <c r="K556" s="11" t="s">
        <v>20</v>
      </c>
      <c r="L556" s="12" t="s">
        <v>21</v>
      </c>
      <c r="M556" s="10" t="s">
        <v>22</v>
      </c>
      <c r="N556" s="11" t="s">
        <v>23</v>
      </c>
      <c r="O556" s="11" t="s">
        <v>24</v>
      </c>
      <c r="P556" s="11" t="s">
        <v>25</v>
      </c>
      <c r="Q556" s="11" t="s">
        <v>26</v>
      </c>
      <c r="R556" s="12" t="s">
        <v>27</v>
      </c>
      <c r="S556" s="230"/>
      <c r="T556" s="231"/>
      <c r="U556" s="232"/>
    </row>
    <row r="557" spans="1:21" ht="27.6" customHeight="1" x14ac:dyDescent="0.4">
      <c r="A557" s="13" t="s">
        <v>28</v>
      </c>
      <c r="B557" s="14" t="s">
        <v>29</v>
      </c>
      <c r="C557" s="14" t="s">
        <v>30</v>
      </c>
      <c r="D557" s="15"/>
      <c r="E557" s="15"/>
      <c r="F557" s="16"/>
      <c r="G557" s="17">
        <v>107</v>
      </c>
      <c r="H557" s="18">
        <v>107</v>
      </c>
      <c r="I557" s="18">
        <v>107</v>
      </c>
      <c r="J557" s="18">
        <v>107</v>
      </c>
      <c r="K557" s="18">
        <v>107</v>
      </c>
      <c r="L557" s="19">
        <v>107</v>
      </c>
      <c r="M557" s="20">
        <v>107</v>
      </c>
      <c r="N557" s="18">
        <v>107</v>
      </c>
      <c r="O557" s="18">
        <v>107</v>
      </c>
      <c r="P557" s="18">
        <v>107</v>
      </c>
      <c r="Q557" s="18">
        <v>107</v>
      </c>
      <c r="R557" s="19">
        <v>107</v>
      </c>
      <c r="S557" s="21" t="s">
        <v>31</v>
      </c>
      <c r="T557" s="22"/>
      <c r="U557" s="23"/>
    </row>
    <row r="558" spans="1:21" ht="27.6" customHeight="1" x14ac:dyDescent="0.4">
      <c r="A558" s="192" t="s">
        <v>32</v>
      </c>
      <c r="B558" s="211" t="s">
        <v>33</v>
      </c>
      <c r="C558" s="214" t="s">
        <v>34</v>
      </c>
      <c r="D558" s="148" t="s">
        <v>35</v>
      </c>
      <c r="E558" s="149" t="s">
        <v>36</v>
      </c>
      <c r="F558" s="150"/>
      <c r="G558" s="151"/>
      <c r="H558" s="152"/>
      <c r="I558" s="152"/>
      <c r="J558" s="152"/>
      <c r="K558" s="152"/>
      <c r="L558" s="153"/>
      <c r="M558" s="151"/>
      <c r="N558" s="152"/>
      <c r="O558" s="152"/>
      <c r="P558" s="152"/>
      <c r="Q558" s="152"/>
      <c r="R558" s="153"/>
      <c r="S558" s="154"/>
      <c r="T558" s="155"/>
      <c r="U558" s="156"/>
    </row>
    <row r="559" spans="1:21" ht="27.6" customHeight="1" x14ac:dyDescent="0.4">
      <c r="A559" s="210"/>
      <c r="B559" s="212"/>
      <c r="C559" s="215"/>
      <c r="D559" s="33" t="s">
        <v>37</v>
      </c>
      <c r="E559" s="34" t="s">
        <v>38</v>
      </c>
      <c r="F559" s="35"/>
      <c r="G559" s="36">
        <v>0</v>
      </c>
      <c r="H559" s="37">
        <v>0</v>
      </c>
      <c r="I559" s="37">
        <v>0</v>
      </c>
      <c r="J559" s="37">
        <v>2000</v>
      </c>
      <c r="K559" s="37">
        <v>3000</v>
      </c>
      <c r="L559" s="38">
        <v>2000</v>
      </c>
      <c r="M559" s="36">
        <v>0</v>
      </c>
      <c r="N559" s="37">
        <v>0</v>
      </c>
      <c r="O559" s="37">
        <v>0</v>
      </c>
      <c r="P559" s="37">
        <v>0</v>
      </c>
      <c r="Q559" s="37">
        <v>0</v>
      </c>
      <c r="R559" s="38">
        <v>0</v>
      </c>
      <c r="S559" s="39" t="s">
        <v>31</v>
      </c>
      <c r="T559" s="40"/>
      <c r="U559" s="41"/>
    </row>
    <row r="560" spans="1:21" ht="27.6" customHeight="1" x14ac:dyDescent="0.4">
      <c r="A560" s="210"/>
      <c r="B560" s="212"/>
      <c r="C560" s="215"/>
      <c r="D560" s="33" t="s">
        <v>39</v>
      </c>
      <c r="E560" s="34" t="s">
        <v>40</v>
      </c>
      <c r="F560" s="35"/>
      <c r="G560" s="36">
        <v>2000</v>
      </c>
      <c r="H560" s="37">
        <v>2000</v>
      </c>
      <c r="I560" s="37">
        <v>1000</v>
      </c>
      <c r="J560" s="37">
        <v>0</v>
      </c>
      <c r="K560" s="37">
        <v>0</v>
      </c>
      <c r="L560" s="38">
        <v>0</v>
      </c>
      <c r="M560" s="36">
        <v>1000</v>
      </c>
      <c r="N560" s="37">
        <v>2000</v>
      </c>
      <c r="O560" s="37">
        <v>1000</v>
      </c>
      <c r="P560" s="37">
        <v>2000</v>
      </c>
      <c r="Q560" s="37">
        <v>2000</v>
      </c>
      <c r="R560" s="38">
        <v>2000</v>
      </c>
      <c r="S560" s="39" t="s">
        <v>31</v>
      </c>
      <c r="T560" s="40"/>
      <c r="U560" s="41"/>
    </row>
    <row r="561" spans="1:21" ht="27.6" customHeight="1" x14ac:dyDescent="0.4">
      <c r="A561" s="193"/>
      <c r="B561" s="213"/>
      <c r="C561" s="216"/>
      <c r="D561" s="157" t="s">
        <v>41</v>
      </c>
      <c r="E561" s="158" t="s">
        <v>42</v>
      </c>
      <c r="F561" s="159"/>
      <c r="G561" s="160"/>
      <c r="H561" s="161"/>
      <c r="I561" s="161"/>
      <c r="J561" s="161"/>
      <c r="K561" s="161"/>
      <c r="L561" s="162"/>
      <c r="M561" s="160"/>
      <c r="N561" s="161"/>
      <c r="O561" s="161"/>
      <c r="P561" s="161"/>
      <c r="Q561" s="161"/>
      <c r="R561" s="162"/>
      <c r="S561" s="163"/>
      <c r="T561" s="164"/>
      <c r="U561" s="165"/>
    </row>
    <row r="562" spans="1:21" ht="27.6" customHeight="1" thickBot="1" x14ac:dyDescent="0.45">
      <c r="A562" s="51" t="s">
        <v>43</v>
      </c>
      <c r="B562" s="52" t="s">
        <v>93</v>
      </c>
      <c r="C562" s="14"/>
      <c r="D562" s="15"/>
      <c r="E562" s="52"/>
      <c r="F562" s="16" t="s">
        <v>45</v>
      </c>
      <c r="G562" s="53">
        <v>0.95000000000000007</v>
      </c>
      <c r="H562" s="54">
        <v>0.97000000000000008</v>
      </c>
      <c r="I562" s="54">
        <v>0.92</v>
      </c>
      <c r="J562" s="54">
        <v>0.93</v>
      </c>
      <c r="K562" s="54">
        <v>1.02</v>
      </c>
      <c r="L562" s="55">
        <v>0.94000000000000006</v>
      </c>
      <c r="M562" s="53">
        <v>1.0100000000000002</v>
      </c>
      <c r="N562" s="54">
        <v>0.95000000000000007</v>
      </c>
      <c r="O562" s="54">
        <v>0.91000000000000014</v>
      </c>
      <c r="P562" s="54">
        <v>0.90000000000000013</v>
      </c>
      <c r="Q562" s="54">
        <v>0.89000000000000012</v>
      </c>
      <c r="R562" s="55">
        <v>0.94000000000000006</v>
      </c>
      <c r="S562" s="56" t="s">
        <v>31</v>
      </c>
      <c r="T562" s="57"/>
      <c r="U562" s="58"/>
    </row>
    <row r="563" spans="1:21" ht="27.6" customHeight="1" x14ac:dyDescent="0.4">
      <c r="A563" s="51" t="s">
        <v>46</v>
      </c>
      <c r="B563" s="14" t="s">
        <v>47</v>
      </c>
      <c r="C563" s="14" t="s">
        <v>48</v>
      </c>
      <c r="D563" s="59"/>
      <c r="E563" s="15"/>
      <c r="F563" s="60" t="s">
        <v>49</v>
      </c>
      <c r="G563" s="61">
        <f>G557*$T563*G562</f>
        <v>0</v>
      </c>
      <c r="H563" s="62">
        <f t="shared" ref="H563:R563" si="100">H557*$T563*H562</f>
        <v>0</v>
      </c>
      <c r="I563" s="62">
        <f t="shared" si="100"/>
        <v>0</v>
      </c>
      <c r="J563" s="62">
        <f t="shared" si="100"/>
        <v>0</v>
      </c>
      <c r="K563" s="62">
        <f t="shared" si="100"/>
        <v>0</v>
      </c>
      <c r="L563" s="63">
        <f t="shared" si="100"/>
        <v>0</v>
      </c>
      <c r="M563" s="61">
        <f t="shared" si="100"/>
        <v>0</v>
      </c>
      <c r="N563" s="62">
        <f t="shared" si="100"/>
        <v>0</v>
      </c>
      <c r="O563" s="62">
        <f t="shared" si="100"/>
        <v>0</v>
      </c>
      <c r="P563" s="62">
        <f t="shared" si="100"/>
        <v>0</v>
      </c>
      <c r="Q563" s="62">
        <f t="shared" si="100"/>
        <v>0</v>
      </c>
      <c r="R563" s="64">
        <f t="shared" si="100"/>
        <v>0</v>
      </c>
      <c r="S563" s="65" t="s">
        <v>50</v>
      </c>
      <c r="T563" s="66"/>
      <c r="U563" s="67" t="s">
        <v>51</v>
      </c>
    </row>
    <row r="564" spans="1:21" ht="27.6" customHeight="1" x14ac:dyDescent="0.4">
      <c r="A564" s="192" t="s">
        <v>52</v>
      </c>
      <c r="B564" s="211" t="s">
        <v>53</v>
      </c>
      <c r="C564" s="214" t="s">
        <v>48</v>
      </c>
      <c r="D564" s="148" t="s">
        <v>54</v>
      </c>
      <c r="E564" s="149" t="s">
        <v>36</v>
      </c>
      <c r="F564" s="150" t="s">
        <v>55</v>
      </c>
      <c r="G564" s="166"/>
      <c r="H564" s="167"/>
      <c r="I564" s="167"/>
      <c r="J564" s="167"/>
      <c r="K564" s="167"/>
      <c r="L564" s="168"/>
      <c r="M564" s="166"/>
      <c r="N564" s="167"/>
      <c r="O564" s="167"/>
      <c r="P564" s="167"/>
      <c r="Q564" s="167"/>
      <c r="R564" s="169"/>
      <c r="S564" s="170" t="s">
        <v>56</v>
      </c>
      <c r="T564" s="171" t="s">
        <v>94</v>
      </c>
      <c r="U564" s="172" t="s">
        <v>57</v>
      </c>
    </row>
    <row r="565" spans="1:21" ht="27.6" customHeight="1" x14ac:dyDescent="0.4">
      <c r="A565" s="210"/>
      <c r="B565" s="212"/>
      <c r="C565" s="215"/>
      <c r="D565" s="33" t="s">
        <v>58</v>
      </c>
      <c r="E565" s="34" t="s">
        <v>38</v>
      </c>
      <c r="F565" s="35" t="s">
        <v>59</v>
      </c>
      <c r="G565" s="76">
        <f t="shared" ref="G565:R566" si="101">G559*$T565</f>
        <v>0</v>
      </c>
      <c r="H565" s="77">
        <f t="shared" si="101"/>
        <v>0</v>
      </c>
      <c r="I565" s="77">
        <f t="shared" si="101"/>
        <v>0</v>
      </c>
      <c r="J565" s="77">
        <f t="shared" si="101"/>
        <v>0</v>
      </c>
      <c r="K565" s="77">
        <f t="shared" si="101"/>
        <v>0</v>
      </c>
      <c r="L565" s="78">
        <f t="shared" si="101"/>
        <v>0</v>
      </c>
      <c r="M565" s="79">
        <f t="shared" si="101"/>
        <v>0</v>
      </c>
      <c r="N565" s="77">
        <f t="shared" si="101"/>
        <v>0</v>
      </c>
      <c r="O565" s="77">
        <f t="shared" si="101"/>
        <v>0</v>
      </c>
      <c r="P565" s="77">
        <f t="shared" si="101"/>
        <v>0</v>
      </c>
      <c r="Q565" s="77">
        <f t="shared" si="101"/>
        <v>0</v>
      </c>
      <c r="R565" s="80">
        <f t="shared" si="101"/>
        <v>0</v>
      </c>
      <c r="S565" s="81" t="s">
        <v>60</v>
      </c>
      <c r="T565" s="82"/>
      <c r="U565" s="83" t="s">
        <v>57</v>
      </c>
    </row>
    <row r="566" spans="1:21" ht="27.6" customHeight="1" x14ac:dyDescent="0.4">
      <c r="A566" s="210"/>
      <c r="B566" s="212"/>
      <c r="C566" s="215"/>
      <c r="D566" s="33" t="s">
        <v>61</v>
      </c>
      <c r="E566" s="34" t="s">
        <v>40</v>
      </c>
      <c r="F566" s="35" t="s">
        <v>62</v>
      </c>
      <c r="G566" s="76">
        <f t="shared" si="101"/>
        <v>0</v>
      </c>
      <c r="H566" s="77">
        <f t="shared" si="101"/>
        <v>0</v>
      </c>
      <c r="I566" s="77">
        <f t="shared" si="101"/>
        <v>0</v>
      </c>
      <c r="J566" s="77">
        <f t="shared" si="101"/>
        <v>0</v>
      </c>
      <c r="K566" s="77">
        <f t="shared" si="101"/>
        <v>0</v>
      </c>
      <c r="L566" s="78">
        <f t="shared" si="101"/>
        <v>0</v>
      </c>
      <c r="M566" s="79">
        <f t="shared" si="101"/>
        <v>0</v>
      </c>
      <c r="N566" s="77">
        <f t="shared" si="101"/>
        <v>0</v>
      </c>
      <c r="O566" s="77">
        <f t="shared" si="101"/>
        <v>0</v>
      </c>
      <c r="P566" s="77">
        <f t="shared" si="101"/>
        <v>0</v>
      </c>
      <c r="Q566" s="77">
        <f t="shared" si="101"/>
        <v>0</v>
      </c>
      <c r="R566" s="80">
        <f t="shared" si="101"/>
        <v>0</v>
      </c>
      <c r="S566" s="81" t="s">
        <v>63</v>
      </c>
      <c r="T566" s="82"/>
      <c r="U566" s="83" t="s">
        <v>57</v>
      </c>
    </row>
    <row r="567" spans="1:21" ht="27.6" customHeight="1" thickBot="1" x14ac:dyDescent="0.45">
      <c r="A567" s="193"/>
      <c r="B567" s="213"/>
      <c r="C567" s="216"/>
      <c r="D567" s="157" t="s">
        <v>64</v>
      </c>
      <c r="E567" s="158" t="s">
        <v>42</v>
      </c>
      <c r="F567" s="173" t="s">
        <v>65</v>
      </c>
      <c r="G567" s="174"/>
      <c r="H567" s="175"/>
      <c r="I567" s="175"/>
      <c r="J567" s="175"/>
      <c r="K567" s="175"/>
      <c r="L567" s="176"/>
      <c r="M567" s="174"/>
      <c r="N567" s="175"/>
      <c r="O567" s="175"/>
      <c r="P567" s="175"/>
      <c r="Q567" s="175"/>
      <c r="R567" s="177"/>
      <c r="S567" s="178" t="s">
        <v>66</v>
      </c>
      <c r="T567" s="179" t="s">
        <v>94</v>
      </c>
      <c r="U567" s="180" t="s">
        <v>57</v>
      </c>
    </row>
    <row r="568" spans="1:21" ht="27.6" customHeight="1" x14ac:dyDescent="0.4">
      <c r="A568" s="192" t="s">
        <v>67</v>
      </c>
      <c r="B568" s="211" t="s">
        <v>68</v>
      </c>
      <c r="C568" s="214" t="s">
        <v>48</v>
      </c>
      <c r="D568" s="93" t="s">
        <v>69</v>
      </c>
      <c r="E568" s="94" t="s">
        <v>70</v>
      </c>
      <c r="F568" s="95" t="s">
        <v>71</v>
      </c>
      <c r="G568" s="96">
        <f>ROUNDDOWN(G557*T568,2)</f>
        <v>0</v>
      </c>
      <c r="H568" s="97">
        <f>ROUNDDOWN(H557*T568,2)</f>
        <v>0</v>
      </c>
      <c r="I568" s="97">
        <f>ROUNDDOWN(I557*T568,2)</f>
        <v>0</v>
      </c>
      <c r="J568" s="97">
        <f>ROUNDDOWN(J557*T568,2)</f>
        <v>0</v>
      </c>
      <c r="K568" s="97">
        <f>ROUNDDOWN(K557*T568,2)</f>
        <v>0</v>
      </c>
      <c r="L568" s="98">
        <f>ROUNDDOWN(L557*T568,2)</f>
        <v>0</v>
      </c>
      <c r="M568" s="99">
        <f>ROUNDDOWN(M557*T568,2)</f>
        <v>0</v>
      </c>
      <c r="N568" s="97">
        <f>ROUNDDOWN(N557*T568,2)</f>
        <v>0</v>
      </c>
      <c r="O568" s="97">
        <f>ROUNDDOWN(O557*T568,2)</f>
        <v>0</v>
      </c>
      <c r="P568" s="97">
        <f>ROUNDDOWN(P557*T568,2)</f>
        <v>0</v>
      </c>
      <c r="Q568" s="97">
        <f>ROUNDDOWN(Q557*T568,2)</f>
        <v>0</v>
      </c>
      <c r="R568" s="100">
        <f>ROUNDDOWN(R557*T568,2)</f>
        <v>0</v>
      </c>
      <c r="S568" s="101" t="s">
        <v>72</v>
      </c>
      <c r="T568" s="102">
        <v>0</v>
      </c>
      <c r="U568" s="103" t="s">
        <v>73</v>
      </c>
    </row>
    <row r="569" spans="1:21" ht="27.6" customHeight="1" thickBot="1" x14ac:dyDescent="0.45">
      <c r="A569" s="193"/>
      <c r="B569" s="213"/>
      <c r="C569" s="216"/>
      <c r="D569" s="104" t="s">
        <v>74</v>
      </c>
      <c r="E569" s="105" t="s">
        <v>75</v>
      </c>
      <c r="F569" s="106" t="s">
        <v>76</v>
      </c>
      <c r="G569" s="107">
        <f>ROUNDDOWN(SUM(G564:G567)*T569%,2)</f>
        <v>0</v>
      </c>
      <c r="H569" s="108">
        <f>ROUNDDOWN(SUM(H564:H567)*T569%,2)</f>
        <v>0</v>
      </c>
      <c r="I569" s="108">
        <f>ROUNDDOWN(SUM(I564:I567)*T569%,2)</f>
        <v>0</v>
      </c>
      <c r="J569" s="108">
        <f>ROUNDDOWN(SUM(J564:J567)*T569%,2)</f>
        <v>0</v>
      </c>
      <c r="K569" s="108">
        <f>ROUNDDOWN(SUM(K564:K567)*T569%,2)</f>
        <v>0</v>
      </c>
      <c r="L569" s="109">
        <f>ROUNDDOWN(SUM(L564:L567)*T569%,2)</f>
        <v>0</v>
      </c>
      <c r="M569" s="110">
        <f>ROUNDDOWN(SUM(M564:M567)*T569%,2)</f>
        <v>0</v>
      </c>
      <c r="N569" s="108">
        <f>ROUNDDOWN(SUM(N564:N567)*T569%,2)</f>
        <v>0</v>
      </c>
      <c r="O569" s="108">
        <f>ROUNDDOWN(SUM(O564:O567)*T569%,2)</f>
        <v>0</v>
      </c>
      <c r="P569" s="108">
        <f>ROUNDDOWN(SUM(P564:P567)*T569%,2)</f>
        <v>0</v>
      </c>
      <c r="Q569" s="108">
        <f>ROUNDDOWN(SUM(Q564:Q567)*T569%,2)</f>
        <v>0</v>
      </c>
      <c r="R569" s="111">
        <f>ROUNDDOWN(SUM(R564:R567)*T569%,2)</f>
        <v>0</v>
      </c>
      <c r="S569" s="112" t="s">
        <v>77</v>
      </c>
      <c r="T569" s="113">
        <v>0</v>
      </c>
      <c r="U569" s="114" t="s">
        <v>78</v>
      </c>
    </row>
    <row r="570" spans="1:21" ht="27.6" customHeight="1" x14ac:dyDescent="0.4">
      <c r="A570" s="192" t="s">
        <v>79</v>
      </c>
      <c r="B570" s="194" t="s">
        <v>80</v>
      </c>
      <c r="C570" s="196" t="s">
        <v>48</v>
      </c>
      <c r="D570" s="93"/>
      <c r="E570" s="115" t="s">
        <v>81</v>
      </c>
      <c r="F570" s="116" t="s">
        <v>82</v>
      </c>
      <c r="G570" s="181">
        <f>ROUNDDOWN(G563+SUM(G564:G567)-SUM(G568:G569),0)</f>
        <v>0</v>
      </c>
      <c r="H570" s="182">
        <f t="shared" ref="H570" si="102">ROUNDDOWN(H563+SUM(H564:H567)-SUM(H568:H569),0)</f>
        <v>0</v>
      </c>
      <c r="I570" s="182">
        <f t="shared" ref="I570:R570" si="103">ROUNDDOWN(I563+SUM(I564:I567)-SUM(I568:I569),0)</f>
        <v>0</v>
      </c>
      <c r="J570" s="182">
        <f t="shared" si="103"/>
        <v>0</v>
      </c>
      <c r="K570" s="182">
        <f t="shared" si="103"/>
        <v>0</v>
      </c>
      <c r="L570" s="183">
        <f t="shared" si="103"/>
        <v>0</v>
      </c>
      <c r="M570" s="181">
        <f t="shared" si="103"/>
        <v>0</v>
      </c>
      <c r="N570" s="182">
        <f t="shared" si="103"/>
        <v>0</v>
      </c>
      <c r="O570" s="182">
        <f t="shared" si="103"/>
        <v>0</v>
      </c>
      <c r="P570" s="182">
        <f t="shared" si="103"/>
        <v>0</v>
      </c>
      <c r="Q570" s="182">
        <f t="shared" si="103"/>
        <v>0</v>
      </c>
      <c r="R570" s="183">
        <f t="shared" si="103"/>
        <v>0</v>
      </c>
      <c r="S570" s="120" t="s">
        <v>83</v>
      </c>
      <c r="T570" s="121"/>
      <c r="U570" s="122"/>
    </row>
    <row r="571" spans="1:21" ht="27.6" customHeight="1" x14ac:dyDescent="0.4">
      <c r="A571" s="193"/>
      <c r="B571" s="195"/>
      <c r="C571" s="197"/>
      <c r="D571" s="104"/>
      <c r="E571" s="123" t="s">
        <v>84</v>
      </c>
      <c r="F571" s="124"/>
      <c r="G571" s="125"/>
      <c r="H571" s="126"/>
      <c r="I571" s="126"/>
      <c r="J571" s="126"/>
      <c r="K571" s="126" t="s">
        <v>85</v>
      </c>
      <c r="L571" s="127">
        <f>SUM(G570:L570)</f>
        <v>0</v>
      </c>
      <c r="M571" s="125"/>
      <c r="N571" s="126"/>
      <c r="O571" s="126"/>
      <c r="P571" s="126"/>
      <c r="Q571" s="126" t="s">
        <v>86</v>
      </c>
      <c r="R571" s="127">
        <f>SUM(M570:R570)</f>
        <v>0</v>
      </c>
      <c r="S571" s="128"/>
      <c r="T571" s="129"/>
      <c r="U571" s="130"/>
    </row>
    <row r="572" spans="1:21" ht="27.6" customHeight="1" x14ac:dyDescent="0.4">
      <c r="A572" s="131" t="s">
        <v>87</v>
      </c>
      <c r="B572" s="132" t="s">
        <v>88</v>
      </c>
      <c r="C572" s="132" t="s">
        <v>48</v>
      </c>
      <c r="D572" s="132"/>
      <c r="E572" s="132"/>
      <c r="F572" s="133" t="s">
        <v>89</v>
      </c>
      <c r="G572" s="134"/>
      <c r="H572" s="135"/>
      <c r="I572" s="135"/>
      <c r="J572" s="135"/>
      <c r="K572" s="135"/>
      <c r="L572" s="135"/>
      <c r="M572" s="135"/>
      <c r="N572" s="135"/>
      <c r="O572" s="135"/>
      <c r="P572" s="135"/>
      <c r="Q572" s="135"/>
      <c r="R572" s="136">
        <f>SUM(L571,R571)*2+L571</f>
        <v>0</v>
      </c>
      <c r="S572" s="137"/>
      <c r="T572" s="138"/>
      <c r="U572" s="139"/>
    </row>
    <row r="573" spans="1:21" ht="27.6" customHeight="1" x14ac:dyDescent="0.4">
      <c r="A573" s="217" t="s">
        <v>0</v>
      </c>
      <c r="B573" s="217"/>
      <c r="C573" s="217"/>
      <c r="D573" s="217"/>
      <c r="E573" s="217"/>
      <c r="F573" s="217"/>
      <c r="G573" s="1"/>
      <c r="H573" s="1"/>
      <c r="I573" s="1"/>
      <c r="J573" s="1"/>
      <c r="U573" s="3" t="s">
        <v>158</v>
      </c>
    </row>
    <row r="574" spans="1:21" ht="27.6" customHeight="1" x14ac:dyDescent="0.4">
      <c r="A574" s="217"/>
      <c r="B574" s="217"/>
      <c r="C574" s="217"/>
      <c r="D574" s="217"/>
      <c r="E574" s="217"/>
      <c r="F574" s="217"/>
      <c r="G574" s="3" t="s">
        <v>2</v>
      </c>
      <c r="H574" s="2" t="s">
        <v>3</v>
      </c>
      <c r="L574" s="3" t="s">
        <v>4</v>
      </c>
      <c r="M574" s="2" t="s">
        <v>5</v>
      </c>
    </row>
    <row r="575" spans="1:21" ht="27.6" customHeight="1" x14ac:dyDescent="0.4">
      <c r="A575" s="5"/>
      <c r="B575" s="5"/>
      <c r="C575" s="5"/>
      <c r="D575" s="5"/>
      <c r="E575" s="5"/>
      <c r="F575" s="5"/>
      <c r="G575" s="3"/>
      <c r="L575" s="3"/>
    </row>
    <row r="576" spans="1:21" ht="27.6" customHeight="1" x14ac:dyDescent="0.15">
      <c r="A576" s="6">
        <v>27</v>
      </c>
      <c r="B576" s="7" t="s">
        <v>159</v>
      </c>
      <c r="C576" s="7"/>
    </row>
    <row r="577" spans="1:21" ht="27.6" customHeight="1" x14ac:dyDescent="0.4">
      <c r="A577" s="2"/>
      <c r="B577" s="2" t="s">
        <v>160</v>
      </c>
      <c r="N577" s="3" t="s">
        <v>105</v>
      </c>
      <c r="O577" s="9">
        <v>38</v>
      </c>
      <c r="P577" s="2" t="s">
        <v>106</v>
      </c>
      <c r="Q577" s="3" t="s">
        <v>107</v>
      </c>
      <c r="R577" s="2">
        <v>200</v>
      </c>
      <c r="S577" s="2" t="s">
        <v>92</v>
      </c>
    </row>
    <row r="578" spans="1:21" ht="27.6" customHeight="1" x14ac:dyDescent="0.4">
      <c r="A578" s="192" t="s">
        <v>12</v>
      </c>
      <c r="B578" s="218"/>
      <c r="C578" s="218"/>
      <c r="D578" s="218"/>
      <c r="E578" s="219"/>
      <c r="F578" s="222" t="s">
        <v>13</v>
      </c>
      <c r="G578" s="224" t="s">
        <v>14</v>
      </c>
      <c r="H578" s="225"/>
      <c r="I578" s="225"/>
      <c r="J578" s="225"/>
      <c r="K578" s="225"/>
      <c r="L578" s="225"/>
      <c r="M578" s="225"/>
      <c r="N578" s="225"/>
      <c r="O578" s="225"/>
      <c r="P578" s="225"/>
      <c r="Q578" s="225"/>
      <c r="R578" s="226"/>
      <c r="S578" s="227" t="s">
        <v>15</v>
      </c>
      <c r="T578" s="228"/>
      <c r="U578" s="229"/>
    </row>
    <row r="579" spans="1:21" ht="27.6" customHeight="1" x14ac:dyDescent="0.4">
      <c r="A579" s="193"/>
      <c r="B579" s="220"/>
      <c r="C579" s="220"/>
      <c r="D579" s="220"/>
      <c r="E579" s="221"/>
      <c r="F579" s="223"/>
      <c r="G579" s="10" t="s">
        <v>16</v>
      </c>
      <c r="H579" s="11" t="s">
        <v>17</v>
      </c>
      <c r="I579" s="11" t="s">
        <v>18</v>
      </c>
      <c r="J579" s="11" t="s">
        <v>19</v>
      </c>
      <c r="K579" s="11" t="s">
        <v>20</v>
      </c>
      <c r="L579" s="12" t="s">
        <v>21</v>
      </c>
      <c r="M579" s="10" t="s">
        <v>22</v>
      </c>
      <c r="N579" s="11" t="s">
        <v>23</v>
      </c>
      <c r="O579" s="11" t="s">
        <v>24</v>
      </c>
      <c r="P579" s="11" t="s">
        <v>25</v>
      </c>
      <c r="Q579" s="11" t="s">
        <v>26</v>
      </c>
      <c r="R579" s="12" t="s">
        <v>27</v>
      </c>
      <c r="S579" s="230"/>
      <c r="T579" s="231"/>
      <c r="U579" s="232"/>
    </row>
    <row r="580" spans="1:21" ht="27.6" customHeight="1" x14ac:dyDescent="0.4">
      <c r="A580" s="13" t="s">
        <v>28</v>
      </c>
      <c r="B580" s="14" t="s">
        <v>29</v>
      </c>
      <c r="C580" s="14" t="s">
        <v>30</v>
      </c>
      <c r="D580" s="15"/>
      <c r="E580" s="15"/>
      <c r="F580" s="16"/>
      <c r="G580" s="17">
        <v>38</v>
      </c>
      <c r="H580" s="18">
        <v>38</v>
      </c>
      <c r="I580" s="18">
        <v>38</v>
      </c>
      <c r="J580" s="18">
        <v>38</v>
      </c>
      <c r="K580" s="18">
        <v>38</v>
      </c>
      <c r="L580" s="19">
        <v>38</v>
      </c>
      <c r="M580" s="20">
        <v>38</v>
      </c>
      <c r="N580" s="18">
        <v>38</v>
      </c>
      <c r="O580" s="18">
        <v>38</v>
      </c>
      <c r="P580" s="18">
        <v>38</v>
      </c>
      <c r="Q580" s="18">
        <v>38</v>
      </c>
      <c r="R580" s="19">
        <v>38</v>
      </c>
      <c r="S580" s="21" t="s">
        <v>31</v>
      </c>
      <c r="T580" s="22"/>
      <c r="U580" s="23"/>
    </row>
    <row r="581" spans="1:21" ht="27.6" customHeight="1" x14ac:dyDescent="0.4">
      <c r="A581" s="192" t="s">
        <v>32</v>
      </c>
      <c r="B581" s="211" t="s">
        <v>33</v>
      </c>
      <c r="C581" s="214" t="s">
        <v>34</v>
      </c>
      <c r="D581" s="148" t="s">
        <v>35</v>
      </c>
      <c r="E581" s="149" t="s">
        <v>36</v>
      </c>
      <c r="F581" s="150"/>
      <c r="G581" s="151"/>
      <c r="H581" s="152"/>
      <c r="I581" s="152"/>
      <c r="J581" s="152"/>
      <c r="K581" s="152"/>
      <c r="L581" s="153"/>
      <c r="M581" s="151"/>
      <c r="N581" s="152"/>
      <c r="O581" s="152"/>
      <c r="P581" s="152"/>
      <c r="Q581" s="152"/>
      <c r="R581" s="153"/>
      <c r="S581" s="154"/>
      <c r="T581" s="155"/>
      <c r="U581" s="156"/>
    </row>
    <row r="582" spans="1:21" ht="27.6" customHeight="1" x14ac:dyDescent="0.4">
      <c r="A582" s="210"/>
      <c r="B582" s="212"/>
      <c r="C582" s="215"/>
      <c r="D582" s="33" t="s">
        <v>37</v>
      </c>
      <c r="E582" s="34" t="s">
        <v>38</v>
      </c>
      <c r="F582" s="35"/>
      <c r="G582" s="36">
        <v>0</v>
      </c>
      <c r="H582" s="37">
        <v>0</v>
      </c>
      <c r="I582" s="37">
        <v>0</v>
      </c>
      <c r="J582" s="37">
        <v>8000</v>
      </c>
      <c r="K582" s="37">
        <v>8000</v>
      </c>
      <c r="L582" s="38">
        <v>8000</v>
      </c>
      <c r="M582" s="36">
        <v>0</v>
      </c>
      <c r="N582" s="37">
        <v>0</v>
      </c>
      <c r="O582" s="37">
        <v>0</v>
      </c>
      <c r="P582" s="37">
        <v>0</v>
      </c>
      <c r="Q582" s="37">
        <v>0</v>
      </c>
      <c r="R582" s="38">
        <v>0</v>
      </c>
      <c r="S582" s="39" t="s">
        <v>31</v>
      </c>
      <c r="T582" s="40"/>
      <c r="U582" s="41"/>
    </row>
    <row r="583" spans="1:21" ht="27.6" customHeight="1" x14ac:dyDescent="0.4">
      <c r="A583" s="210"/>
      <c r="B583" s="212"/>
      <c r="C583" s="215"/>
      <c r="D583" s="33" t="s">
        <v>39</v>
      </c>
      <c r="E583" s="34" t="s">
        <v>40</v>
      </c>
      <c r="F583" s="35"/>
      <c r="G583" s="36">
        <v>8000</v>
      </c>
      <c r="H583" s="37">
        <v>7000</v>
      </c>
      <c r="I583" s="37">
        <v>7000</v>
      </c>
      <c r="J583" s="37">
        <v>0</v>
      </c>
      <c r="K583" s="37">
        <v>0</v>
      </c>
      <c r="L583" s="38">
        <v>0</v>
      </c>
      <c r="M583" s="36">
        <v>7000</v>
      </c>
      <c r="N583" s="37">
        <v>8000</v>
      </c>
      <c r="O583" s="37">
        <v>7000</v>
      </c>
      <c r="P583" s="37">
        <v>8000</v>
      </c>
      <c r="Q583" s="37">
        <v>8000</v>
      </c>
      <c r="R583" s="38">
        <v>7000</v>
      </c>
      <c r="S583" s="39" t="s">
        <v>31</v>
      </c>
      <c r="T583" s="40"/>
      <c r="U583" s="41"/>
    </row>
    <row r="584" spans="1:21" ht="27.6" customHeight="1" x14ac:dyDescent="0.4">
      <c r="A584" s="193"/>
      <c r="B584" s="213"/>
      <c r="C584" s="216"/>
      <c r="D584" s="157" t="s">
        <v>41</v>
      </c>
      <c r="E584" s="158" t="s">
        <v>42</v>
      </c>
      <c r="F584" s="159"/>
      <c r="G584" s="160"/>
      <c r="H584" s="161"/>
      <c r="I584" s="161"/>
      <c r="J584" s="161"/>
      <c r="K584" s="161"/>
      <c r="L584" s="162"/>
      <c r="M584" s="160"/>
      <c r="N584" s="161"/>
      <c r="O584" s="161"/>
      <c r="P584" s="161"/>
      <c r="Q584" s="161"/>
      <c r="R584" s="162"/>
      <c r="S584" s="163"/>
      <c r="T584" s="164"/>
      <c r="U584" s="165"/>
    </row>
    <row r="585" spans="1:21" ht="27.6" customHeight="1" thickBot="1" x14ac:dyDescent="0.45">
      <c r="A585" s="51" t="s">
        <v>43</v>
      </c>
      <c r="B585" s="52" t="s">
        <v>93</v>
      </c>
      <c r="C585" s="14"/>
      <c r="D585" s="15"/>
      <c r="E585" s="52"/>
      <c r="F585" s="16" t="s">
        <v>45</v>
      </c>
      <c r="G585" s="53">
        <v>0.8600000000000001</v>
      </c>
      <c r="H585" s="54">
        <v>0.8600000000000001</v>
      </c>
      <c r="I585" s="54">
        <v>0.8600000000000001</v>
      </c>
      <c r="J585" s="54">
        <v>0.8600000000000001</v>
      </c>
      <c r="K585" s="54">
        <v>0.87000000000000011</v>
      </c>
      <c r="L585" s="55">
        <v>0.88000000000000012</v>
      </c>
      <c r="M585" s="53">
        <v>0.88000000000000012</v>
      </c>
      <c r="N585" s="54">
        <v>0.87000000000000011</v>
      </c>
      <c r="O585" s="54">
        <v>0.8600000000000001</v>
      </c>
      <c r="P585" s="54">
        <v>0.8600000000000001</v>
      </c>
      <c r="Q585" s="54">
        <v>0.8600000000000001</v>
      </c>
      <c r="R585" s="55">
        <v>0.8600000000000001</v>
      </c>
      <c r="S585" s="56" t="s">
        <v>31</v>
      </c>
      <c r="T585" s="57"/>
      <c r="U585" s="58"/>
    </row>
    <row r="586" spans="1:21" ht="27.6" customHeight="1" x14ac:dyDescent="0.4">
      <c r="A586" s="51" t="s">
        <v>46</v>
      </c>
      <c r="B586" s="14" t="s">
        <v>47</v>
      </c>
      <c r="C586" s="14" t="s">
        <v>48</v>
      </c>
      <c r="D586" s="59"/>
      <c r="E586" s="15"/>
      <c r="F586" s="60" t="s">
        <v>49</v>
      </c>
      <c r="G586" s="61">
        <f>G580*$T586*G585</f>
        <v>0</v>
      </c>
      <c r="H586" s="62">
        <f t="shared" ref="H586:R586" si="104">H580*$T586*H585</f>
        <v>0</v>
      </c>
      <c r="I586" s="62">
        <f t="shared" si="104"/>
        <v>0</v>
      </c>
      <c r="J586" s="62">
        <f t="shared" si="104"/>
        <v>0</v>
      </c>
      <c r="K586" s="62">
        <f t="shared" si="104"/>
        <v>0</v>
      </c>
      <c r="L586" s="63">
        <f t="shared" si="104"/>
        <v>0</v>
      </c>
      <c r="M586" s="61">
        <f t="shared" si="104"/>
        <v>0</v>
      </c>
      <c r="N586" s="62">
        <f t="shared" si="104"/>
        <v>0</v>
      </c>
      <c r="O586" s="62">
        <f t="shared" si="104"/>
        <v>0</v>
      </c>
      <c r="P586" s="62">
        <f t="shared" si="104"/>
        <v>0</v>
      </c>
      <c r="Q586" s="62">
        <f t="shared" si="104"/>
        <v>0</v>
      </c>
      <c r="R586" s="64">
        <f t="shared" si="104"/>
        <v>0</v>
      </c>
      <c r="S586" s="65" t="s">
        <v>50</v>
      </c>
      <c r="T586" s="66"/>
      <c r="U586" s="67" t="s">
        <v>51</v>
      </c>
    </row>
    <row r="587" spans="1:21" ht="27.6" customHeight="1" x14ac:dyDescent="0.4">
      <c r="A587" s="192" t="s">
        <v>52</v>
      </c>
      <c r="B587" s="211" t="s">
        <v>53</v>
      </c>
      <c r="C587" s="214" t="s">
        <v>48</v>
      </c>
      <c r="D587" s="148" t="s">
        <v>54</v>
      </c>
      <c r="E587" s="149" t="s">
        <v>36</v>
      </c>
      <c r="F587" s="150" t="s">
        <v>55</v>
      </c>
      <c r="G587" s="166"/>
      <c r="H587" s="167"/>
      <c r="I587" s="167"/>
      <c r="J587" s="167"/>
      <c r="K587" s="167"/>
      <c r="L587" s="168"/>
      <c r="M587" s="166"/>
      <c r="N587" s="167"/>
      <c r="O587" s="167"/>
      <c r="P587" s="167"/>
      <c r="Q587" s="167"/>
      <c r="R587" s="169"/>
      <c r="S587" s="170" t="s">
        <v>56</v>
      </c>
      <c r="T587" s="171" t="s">
        <v>94</v>
      </c>
      <c r="U587" s="172" t="s">
        <v>57</v>
      </c>
    </row>
    <row r="588" spans="1:21" ht="27.6" customHeight="1" x14ac:dyDescent="0.4">
      <c r="A588" s="210"/>
      <c r="B588" s="212"/>
      <c r="C588" s="215"/>
      <c r="D588" s="33" t="s">
        <v>58</v>
      </c>
      <c r="E588" s="34" t="s">
        <v>38</v>
      </c>
      <c r="F588" s="35" t="s">
        <v>59</v>
      </c>
      <c r="G588" s="76">
        <f t="shared" ref="G588:R589" si="105">G582*$T588</f>
        <v>0</v>
      </c>
      <c r="H588" s="77">
        <f t="shared" si="105"/>
        <v>0</v>
      </c>
      <c r="I588" s="77">
        <f t="shared" si="105"/>
        <v>0</v>
      </c>
      <c r="J588" s="77">
        <f t="shared" si="105"/>
        <v>0</v>
      </c>
      <c r="K588" s="77">
        <f t="shared" si="105"/>
        <v>0</v>
      </c>
      <c r="L588" s="78">
        <f t="shared" si="105"/>
        <v>0</v>
      </c>
      <c r="M588" s="79">
        <f t="shared" si="105"/>
        <v>0</v>
      </c>
      <c r="N588" s="77">
        <f t="shared" si="105"/>
        <v>0</v>
      </c>
      <c r="O588" s="77">
        <f t="shared" si="105"/>
        <v>0</v>
      </c>
      <c r="P588" s="77">
        <f t="shared" si="105"/>
        <v>0</v>
      </c>
      <c r="Q588" s="77">
        <f t="shared" si="105"/>
        <v>0</v>
      </c>
      <c r="R588" s="80">
        <f t="shared" si="105"/>
        <v>0</v>
      </c>
      <c r="S588" s="81" t="s">
        <v>60</v>
      </c>
      <c r="T588" s="82"/>
      <c r="U588" s="83" t="s">
        <v>57</v>
      </c>
    </row>
    <row r="589" spans="1:21" ht="27.6" customHeight="1" x14ac:dyDescent="0.4">
      <c r="A589" s="210"/>
      <c r="B589" s="212"/>
      <c r="C589" s="215"/>
      <c r="D589" s="33" t="s">
        <v>61</v>
      </c>
      <c r="E589" s="34" t="s">
        <v>40</v>
      </c>
      <c r="F589" s="35" t="s">
        <v>62</v>
      </c>
      <c r="G589" s="76">
        <f t="shared" si="105"/>
        <v>0</v>
      </c>
      <c r="H589" s="77">
        <f t="shared" si="105"/>
        <v>0</v>
      </c>
      <c r="I589" s="77">
        <f t="shared" si="105"/>
        <v>0</v>
      </c>
      <c r="J589" s="77">
        <f t="shared" si="105"/>
        <v>0</v>
      </c>
      <c r="K589" s="77">
        <f t="shared" si="105"/>
        <v>0</v>
      </c>
      <c r="L589" s="78">
        <f t="shared" si="105"/>
        <v>0</v>
      </c>
      <c r="M589" s="79">
        <f t="shared" si="105"/>
        <v>0</v>
      </c>
      <c r="N589" s="77">
        <f t="shared" si="105"/>
        <v>0</v>
      </c>
      <c r="O589" s="77">
        <f t="shared" si="105"/>
        <v>0</v>
      </c>
      <c r="P589" s="77">
        <f t="shared" si="105"/>
        <v>0</v>
      </c>
      <c r="Q589" s="77">
        <f t="shared" si="105"/>
        <v>0</v>
      </c>
      <c r="R589" s="80">
        <f t="shared" si="105"/>
        <v>0</v>
      </c>
      <c r="S589" s="81" t="s">
        <v>63</v>
      </c>
      <c r="T589" s="82"/>
      <c r="U589" s="83" t="s">
        <v>57</v>
      </c>
    </row>
    <row r="590" spans="1:21" ht="27.6" customHeight="1" thickBot="1" x14ac:dyDescent="0.45">
      <c r="A590" s="193"/>
      <c r="B590" s="213"/>
      <c r="C590" s="216"/>
      <c r="D590" s="157" t="s">
        <v>64</v>
      </c>
      <c r="E590" s="158" t="s">
        <v>42</v>
      </c>
      <c r="F590" s="173" t="s">
        <v>65</v>
      </c>
      <c r="G590" s="174"/>
      <c r="H590" s="175"/>
      <c r="I590" s="175"/>
      <c r="J590" s="175"/>
      <c r="K590" s="175"/>
      <c r="L590" s="176"/>
      <c r="M590" s="174"/>
      <c r="N590" s="175"/>
      <c r="O590" s="175"/>
      <c r="P590" s="175"/>
      <c r="Q590" s="175"/>
      <c r="R590" s="177"/>
      <c r="S590" s="178" t="s">
        <v>66</v>
      </c>
      <c r="T590" s="179" t="s">
        <v>94</v>
      </c>
      <c r="U590" s="180" t="s">
        <v>57</v>
      </c>
    </row>
    <row r="591" spans="1:21" ht="27.6" customHeight="1" x14ac:dyDescent="0.4">
      <c r="A591" s="192" t="s">
        <v>67</v>
      </c>
      <c r="B591" s="211" t="s">
        <v>68</v>
      </c>
      <c r="C591" s="214" t="s">
        <v>48</v>
      </c>
      <c r="D591" s="93" t="s">
        <v>69</v>
      </c>
      <c r="E591" s="94" t="s">
        <v>70</v>
      </c>
      <c r="F591" s="95" t="s">
        <v>71</v>
      </c>
      <c r="G591" s="96">
        <f>ROUNDDOWN(G580*T591,2)</f>
        <v>0</v>
      </c>
      <c r="H591" s="97">
        <f>ROUNDDOWN(H580*T591,2)</f>
        <v>0</v>
      </c>
      <c r="I591" s="97">
        <f>ROUNDDOWN(I580*T591,2)</f>
        <v>0</v>
      </c>
      <c r="J591" s="97">
        <f>ROUNDDOWN(J580*T591,2)</f>
        <v>0</v>
      </c>
      <c r="K591" s="97">
        <f>ROUNDDOWN(K580*T591,2)</f>
        <v>0</v>
      </c>
      <c r="L591" s="98">
        <f>ROUNDDOWN(L580*T591,2)</f>
        <v>0</v>
      </c>
      <c r="M591" s="99">
        <f>ROUNDDOWN(M580*T591,2)</f>
        <v>0</v>
      </c>
      <c r="N591" s="97">
        <f>ROUNDDOWN(N580*T591,2)</f>
        <v>0</v>
      </c>
      <c r="O591" s="97">
        <f>ROUNDDOWN(O580*T591,2)</f>
        <v>0</v>
      </c>
      <c r="P591" s="97">
        <f>ROUNDDOWN(P580*T591,2)</f>
        <v>0</v>
      </c>
      <c r="Q591" s="97">
        <f>ROUNDDOWN(Q580*T591,2)</f>
        <v>0</v>
      </c>
      <c r="R591" s="100">
        <f>ROUNDDOWN(R580*T591,2)</f>
        <v>0</v>
      </c>
      <c r="S591" s="101" t="s">
        <v>72</v>
      </c>
      <c r="T591" s="102">
        <v>0</v>
      </c>
      <c r="U591" s="103" t="s">
        <v>73</v>
      </c>
    </row>
    <row r="592" spans="1:21" ht="27.6" customHeight="1" thickBot="1" x14ac:dyDescent="0.45">
      <c r="A592" s="193"/>
      <c r="B592" s="213"/>
      <c r="C592" s="216"/>
      <c r="D592" s="104" t="s">
        <v>74</v>
      </c>
      <c r="E592" s="105" t="s">
        <v>75</v>
      </c>
      <c r="F592" s="106" t="s">
        <v>76</v>
      </c>
      <c r="G592" s="107">
        <f>ROUNDDOWN(SUM(G587:G590)*T592%,2)</f>
        <v>0</v>
      </c>
      <c r="H592" s="108">
        <f>ROUNDDOWN(SUM(H587:H590)*T592%,2)</f>
        <v>0</v>
      </c>
      <c r="I592" s="108">
        <f>ROUNDDOWN(SUM(I587:I590)*T592%,2)</f>
        <v>0</v>
      </c>
      <c r="J592" s="108">
        <f>ROUNDDOWN(SUM(J587:J590)*T592%,2)</f>
        <v>0</v>
      </c>
      <c r="K592" s="108">
        <f>ROUNDDOWN(SUM(K587:K590)*T592%,2)</f>
        <v>0</v>
      </c>
      <c r="L592" s="109">
        <f>ROUNDDOWN(SUM(L587:L590)*T592%,2)</f>
        <v>0</v>
      </c>
      <c r="M592" s="110">
        <f>ROUNDDOWN(SUM(M587:M590)*T592%,2)</f>
        <v>0</v>
      </c>
      <c r="N592" s="108">
        <f>ROUNDDOWN(SUM(N587:N590)*T592%,2)</f>
        <v>0</v>
      </c>
      <c r="O592" s="108">
        <f>ROUNDDOWN(SUM(O587:O590)*T592%,2)</f>
        <v>0</v>
      </c>
      <c r="P592" s="108">
        <f>ROUNDDOWN(SUM(P587:P590)*T592%,2)</f>
        <v>0</v>
      </c>
      <c r="Q592" s="108">
        <f>ROUNDDOWN(SUM(Q587:Q590)*T592%,2)</f>
        <v>0</v>
      </c>
      <c r="R592" s="111">
        <f>ROUNDDOWN(SUM(R587:R590)*T592%,2)</f>
        <v>0</v>
      </c>
      <c r="S592" s="112" t="s">
        <v>77</v>
      </c>
      <c r="T592" s="113">
        <v>0</v>
      </c>
      <c r="U592" s="114" t="s">
        <v>78</v>
      </c>
    </row>
    <row r="593" spans="1:21" ht="27.6" customHeight="1" x14ac:dyDescent="0.4">
      <c r="A593" s="192" t="s">
        <v>79</v>
      </c>
      <c r="B593" s="194" t="s">
        <v>80</v>
      </c>
      <c r="C593" s="196" t="s">
        <v>48</v>
      </c>
      <c r="D593" s="93"/>
      <c r="E593" s="115" t="s">
        <v>81</v>
      </c>
      <c r="F593" s="116" t="s">
        <v>82</v>
      </c>
      <c r="G593" s="181">
        <f>ROUNDDOWN(G586+SUM(G587:G590)-SUM(G591:G592),0)</f>
        <v>0</v>
      </c>
      <c r="H593" s="182">
        <f t="shared" ref="H593" si="106">ROUNDDOWN(H586+SUM(H587:H590)-SUM(H591:H592),0)</f>
        <v>0</v>
      </c>
      <c r="I593" s="182">
        <f t="shared" ref="I593:R593" si="107">ROUNDDOWN(I586+SUM(I587:I590)-SUM(I591:I592),0)</f>
        <v>0</v>
      </c>
      <c r="J593" s="182">
        <f t="shared" si="107"/>
        <v>0</v>
      </c>
      <c r="K593" s="182">
        <f t="shared" si="107"/>
        <v>0</v>
      </c>
      <c r="L593" s="183">
        <f t="shared" si="107"/>
        <v>0</v>
      </c>
      <c r="M593" s="181">
        <f t="shared" si="107"/>
        <v>0</v>
      </c>
      <c r="N593" s="182">
        <f t="shared" si="107"/>
        <v>0</v>
      </c>
      <c r="O593" s="182">
        <f t="shared" si="107"/>
        <v>0</v>
      </c>
      <c r="P593" s="182">
        <f t="shared" si="107"/>
        <v>0</v>
      </c>
      <c r="Q593" s="182">
        <f t="shared" si="107"/>
        <v>0</v>
      </c>
      <c r="R593" s="183">
        <f t="shared" si="107"/>
        <v>0</v>
      </c>
      <c r="S593" s="120" t="s">
        <v>83</v>
      </c>
      <c r="T593" s="121"/>
      <c r="U593" s="122"/>
    </row>
    <row r="594" spans="1:21" ht="27.6" customHeight="1" x14ac:dyDescent="0.4">
      <c r="A594" s="193"/>
      <c r="B594" s="195"/>
      <c r="C594" s="197"/>
      <c r="D594" s="104"/>
      <c r="E594" s="123" t="s">
        <v>84</v>
      </c>
      <c r="F594" s="124"/>
      <c r="G594" s="125"/>
      <c r="H594" s="126"/>
      <c r="I594" s="126"/>
      <c r="J594" s="126"/>
      <c r="K594" s="126" t="s">
        <v>85</v>
      </c>
      <c r="L594" s="127">
        <f>SUM(G593:L593)</f>
        <v>0</v>
      </c>
      <c r="M594" s="125"/>
      <c r="N594" s="126"/>
      <c r="O594" s="126"/>
      <c r="P594" s="126"/>
      <c r="Q594" s="126" t="s">
        <v>86</v>
      </c>
      <c r="R594" s="127">
        <f>SUM(M593:R593)</f>
        <v>0</v>
      </c>
      <c r="S594" s="128"/>
      <c r="T594" s="129"/>
      <c r="U594" s="130"/>
    </row>
    <row r="595" spans="1:21" ht="27.6" customHeight="1" x14ac:dyDescent="0.4">
      <c r="A595" s="131" t="s">
        <v>87</v>
      </c>
      <c r="B595" s="132" t="s">
        <v>88</v>
      </c>
      <c r="C595" s="132" t="s">
        <v>48</v>
      </c>
      <c r="D595" s="132"/>
      <c r="E595" s="132"/>
      <c r="F595" s="133" t="s">
        <v>89</v>
      </c>
      <c r="G595" s="134"/>
      <c r="H595" s="135"/>
      <c r="I595" s="135"/>
      <c r="J595" s="135"/>
      <c r="K595" s="135"/>
      <c r="L595" s="135"/>
      <c r="M595" s="135"/>
      <c r="N595" s="135"/>
      <c r="O595" s="135"/>
      <c r="P595" s="135"/>
      <c r="Q595" s="135"/>
      <c r="R595" s="136">
        <f>SUM(L594,R594)*2+L594</f>
        <v>0</v>
      </c>
      <c r="S595" s="137"/>
      <c r="T595" s="138"/>
      <c r="U595" s="139"/>
    </row>
    <row r="596" spans="1:21" ht="27.6" customHeight="1" x14ac:dyDescent="0.4">
      <c r="A596" s="140"/>
      <c r="B596" s="141"/>
      <c r="C596" s="141"/>
      <c r="D596" s="141"/>
      <c r="E596" s="141"/>
      <c r="F596" s="142"/>
      <c r="G596" s="143"/>
      <c r="H596" s="143"/>
      <c r="I596" s="143"/>
      <c r="J596" s="143"/>
      <c r="K596" s="143"/>
      <c r="L596" s="143"/>
      <c r="M596" s="143"/>
      <c r="N596" s="143"/>
      <c r="O596" s="143"/>
      <c r="P596" s="143"/>
      <c r="Q596" s="143"/>
      <c r="R596" s="144"/>
      <c r="S596" s="145"/>
      <c r="T596" s="146"/>
      <c r="U596" s="147"/>
    </row>
    <row r="597" spans="1:21" ht="27.6" customHeight="1" x14ac:dyDescent="0.15">
      <c r="A597" s="6">
        <v>28</v>
      </c>
      <c r="B597" s="7" t="s">
        <v>161</v>
      </c>
      <c r="C597" s="7"/>
    </row>
    <row r="598" spans="1:21" ht="27.6" customHeight="1" x14ac:dyDescent="0.4">
      <c r="A598" s="2"/>
      <c r="B598" s="2" t="s">
        <v>162</v>
      </c>
      <c r="N598" s="3" t="s">
        <v>105</v>
      </c>
      <c r="O598" s="9">
        <v>103</v>
      </c>
      <c r="P598" s="2" t="s">
        <v>106</v>
      </c>
      <c r="Q598" s="3" t="s">
        <v>107</v>
      </c>
      <c r="R598" s="2">
        <v>200</v>
      </c>
      <c r="S598" s="2" t="s">
        <v>92</v>
      </c>
    </row>
    <row r="599" spans="1:21" ht="27.6" customHeight="1" x14ac:dyDescent="0.4">
      <c r="A599" s="192" t="s">
        <v>12</v>
      </c>
      <c r="B599" s="218"/>
      <c r="C599" s="218"/>
      <c r="D599" s="218"/>
      <c r="E599" s="219"/>
      <c r="F599" s="222" t="s">
        <v>13</v>
      </c>
      <c r="G599" s="224" t="s">
        <v>14</v>
      </c>
      <c r="H599" s="225"/>
      <c r="I599" s="225"/>
      <c r="J599" s="225"/>
      <c r="K599" s="225"/>
      <c r="L599" s="225"/>
      <c r="M599" s="225"/>
      <c r="N599" s="225"/>
      <c r="O599" s="225"/>
      <c r="P599" s="225"/>
      <c r="Q599" s="225"/>
      <c r="R599" s="226"/>
      <c r="S599" s="227" t="s">
        <v>15</v>
      </c>
      <c r="T599" s="228"/>
      <c r="U599" s="229"/>
    </row>
    <row r="600" spans="1:21" ht="27.6" customHeight="1" x14ac:dyDescent="0.4">
      <c r="A600" s="193"/>
      <c r="B600" s="220"/>
      <c r="C600" s="220"/>
      <c r="D600" s="220"/>
      <c r="E600" s="221"/>
      <c r="F600" s="223"/>
      <c r="G600" s="10" t="s">
        <v>16</v>
      </c>
      <c r="H600" s="11" t="s">
        <v>17</v>
      </c>
      <c r="I600" s="11" t="s">
        <v>18</v>
      </c>
      <c r="J600" s="11" t="s">
        <v>19</v>
      </c>
      <c r="K600" s="11" t="s">
        <v>20</v>
      </c>
      <c r="L600" s="12" t="s">
        <v>21</v>
      </c>
      <c r="M600" s="10" t="s">
        <v>22</v>
      </c>
      <c r="N600" s="11" t="s">
        <v>23</v>
      </c>
      <c r="O600" s="11" t="s">
        <v>24</v>
      </c>
      <c r="P600" s="11" t="s">
        <v>25</v>
      </c>
      <c r="Q600" s="11" t="s">
        <v>26</v>
      </c>
      <c r="R600" s="12" t="s">
        <v>27</v>
      </c>
      <c r="S600" s="230"/>
      <c r="T600" s="231"/>
      <c r="U600" s="232"/>
    </row>
    <row r="601" spans="1:21" ht="27.6" customHeight="1" x14ac:dyDescent="0.4">
      <c r="A601" s="13" t="s">
        <v>28</v>
      </c>
      <c r="B601" s="14" t="s">
        <v>29</v>
      </c>
      <c r="C601" s="14" t="s">
        <v>30</v>
      </c>
      <c r="D601" s="15"/>
      <c r="E601" s="15"/>
      <c r="F601" s="16"/>
      <c r="G601" s="17">
        <v>103</v>
      </c>
      <c r="H601" s="18">
        <v>103</v>
      </c>
      <c r="I601" s="18">
        <v>103</v>
      </c>
      <c r="J601" s="18">
        <v>103</v>
      </c>
      <c r="K601" s="18">
        <v>103</v>
      </c>
      <c r="L601" s="19">
        <v>103</v>
      </c>
      <c r="M601" s="20">
        <v>103</v>
      </c>
      <c r="N601" s="18">
        <v>103</v>
      </c>
      <c r="O601" s="18">
        <v>103</v>
      </c>
      <c r="P601" s="18">
        <v>103</v>
      </c>
      <c r="Q601" s="18">
        <v>103</v>
      </c>
      <c r="R601" s="19">
        <v>103</v>
      </c>
      <c r="S601" s="21" t="s">
        <v>31</v>
      </c>
      <c r="T601" s="22"/>
      <c r="U601" s="23"/>
    </row>
    <row r="602" spans="1:21" ht="27.6" customHeight="1" x14ac:dyDescent="0.4">
      <c r="A602" s="192" t="s">
        <v>32</v>
      </c>
      <c r="B602" s="211" t="s">
        <v>33</v>
      </c>
      <c r="C602" s="214" t="s">
        <v>34</v>
      </c>
      <c r="D602" s="148" t="s">
        <v>35</v>
      </c>
      <c r="E602" s="149" t="s">
        <v>36</v>
      </c>
      <c r="F602" s="150"/>
      <c r="G602" s="151"/>
      <c r="H602" s="152"/>
      <c r="I602" s="152"/>
      <c r="J602" s="152"/>
      <c r="K602" s="152"/>
      <c r="L602" s="153"/>
      <c r="M602" s="151"/>
      <c r="N602" s="152"/>
      <c r="O602" s="152"/>
      <c r="P602" s="152"/>
      <c r="Q602" s="152"/>
      <c r="R602" s="153"/>
      <c r="S602" s="154"/>
      <c r="T602" s="155"/>
      <c r="U602" s="156"/>
    </row>
    <row r="603" spans="1:21" ht="27.6" customHeight="1" x14ac:dyDescent="0.4">
      <c r="A603" s="210"/>
      <c r="B603" s="212"/>
      <c r="C603" s="215"/>
      <c r="D603" s="33" t="s">
        <v>37</v>
      </c>
      <c r="E603" s="34" t="s">
        <v>38</v>
      </c>
      <c r="F603" s="35"/>
      <c r="G603" s="36">
        <v>0</v>
      </c>
      <c r="H603" s="37">
        <v>0</v>
      </c>
      <c r="I603" s="37">
        <v>0</v>
      </c>
      <c r="J603" s="37">
        <v>3000</v>
      </c>
      <c r="K603" s="37">
        <v>5000</v>
      </c>
      <c r="L603" s="38">
        <v>3000</v>
      </c>
      <c r="M603" s="36">
        <v>0</v>
      </c>
      <c r="N603" s="37">
        <v>0</v>
      </c>
      <c r="O603" s="37">
        <v>0</v>
      </c>
      <c r="P603" s="37">
        <v>0</v>
      </c>
      <c r="Q603" s="37">
        <v>0</v>
      </c>
      <c r="R603" s="38">
        <v>0</v>
      </c>
      <c r="S603" s="39" t="s">
        <v>31</v>
      </c>
      <c r="T603" s="40"/>
      <c r="U603" s="41"/>
    </row>
    <row r="604" spans="1:21" ht="27.6" customHeight="1" x14ac:dyDescent="0.4">
      <c r="A604" s="210"/>
      <c r="B604" s="212"/>
      <c r="C604" s="215"/>
      <c r="D604" s="33" t="s">
        <v>39</v>
      </c>
      <c r="E604" s="34" t="s">
        <v>40</v>
      </c>
      <c r="F604" s="35"/>
      <c r="G604" s="36">
        <v>2000</v>
      </c>
      <c r="H604" s="37">
        <v>3000</v>
      </c>
      <c r="I604" s="37">
        <v>2000</v>
      </c>
      <c r="J604" s="37">
        <v>0</v>
      </c>
      <c r="K604" s="37">
        <v>0</v>
      </c>
      <c r="L604" s="38">
        <v>0</v>
      </c>
      <c r="M604" s="36">
        <v>3000</v>
      </c>
      <c r="N604" s="37">
        <v>2000</v>
      </c>
      <c r="O604" s="37">
        <v>2000</v>
      </c>
      <c r="P604" s="37">
        <v>2000</v>
      </c>
      <c r="Q604" s="37">
        <v>2000</v>
      </c>
      <c r="R604" s="38">
        <v>2000</v>
      </c>
      <c r="S604" s="39" t="s">
        <v>31</v>
      </c>
      <c r="T604" s="40"/>
      <c r="U604" s="41"/>
    </row>
    <row r="605" spans="1:21" ht="27.6" customHeight="1" x14ac:dyDescent="0.4">
      <c r="A605" s="193"/>
      <c r="B605" s="213"/>
      <c r="C605" s="216"/>
      <c r="D605" s="157" t="s">
        <v>41</v>
      </c>
      <c r="E605" s="158" t="s">
        <v>42</v>
      </c>
      <c r="F605" s="159"/>
      <c r="G605" s="160"/>
      <c r="H605" s="161"/>
      <c r="I605" s="161"/>
      <c r="J605" s="161"/>
      <c r="K605" s="161"/>
      <c r="L605" s="162"/>
      <c r="M605" s="160"/>
      <c r="N605" s="161"/>
      <c r="O605" s="161"/>
      <c r="P605" s="161"/>
      <c r="Q605" s="161"/>
      <c r="R605" s="162"/>
      <c r="S605" s="163"/>
      <c r="T605" s="164"/>
      <c r="U605" s="165"/>
    </row>
    <row r="606" spans="1:21" ht="27.6" customHeight="1" thickBot="1" x14ac:dyDescent="0.45">
      <c r="A606" s="51" t="s">
        <v>43</v>
      </c>
      <c r="B606" s="52" t="s">
        <v>93</v>
      </c>
      <c r="C606" s="14"/>
      <c r="D606" s="15"/>
      <c r="E606" s="52"/>
      <c r="F606" s="16" t="s">
        <v>45</v>
      </c>
      <c r="G606" s="53">
        <v>0.8600000000000001</v>
      </c>
      <c r="H606" s="54">
        <v>0.8600000000000001</v>
      </c>
      <c r="I606" s="54">
        <v>0.8600000000000001</v>
      </c>
      <c r="J606" s="54">
        <v>0.8600000000000001</v>
      </c>
      <c r="K606" s="54">
        <v>0.89000000000000012</v>
      </c>
      <c r="L606" s="55">
        <v>0.85000000000000009</v>
      </c>
      <c r="M606" s="53">
        <v>0.89000000000000012</v>
      </c>
      <c r="N606" s="54">
        <v>0.85000000000000009</v>
      </c>
      <c r="O606" s="54">
        <v>0.85000000000000009</v>
      </c>
      <c r="P606" s="54">
        <v>0.85000000000000009</v>
      </c>
      <c r="Q606" s="54">
        <v>0.85000000000000009</v>
      </c>
      <c r="R606" s="55">
        <v>0.87000000000000011</v>
      </c>
      <c r="S606" s="56" t="s">
        <v>31</v>
      </c>
      <c r="T606" s="57"/>
      <c r="U606" s="58"/>
    </row>
    <row r="607" spans="1:21" ht="27.6" customHeight="1" x14ac:dyDescent="0.4">
      <c r="A607" s="51" t="s">
        <v>46</v>
      </c>
      <c r="B607" s="14" t="s">
        <v>47</v>
      </c>
      <c r="C607" s="14" t="s">
        <v>48</v>
      </c>
      <c r="D607" s="59"/>
      <c r="E607" s="15"/>
      <c r="F607" s="60" t="s">
        <v>49</v>
      </c>
      <c r="G607" s="61">
        <f>G601*$T607*G606</f>
        <v>0</v>
      </c>
      <c r="H607" s="62">
        <f t="shared" ref="H607:R607" si="108">H601*$T607*H606</f>
        <v>0</v>
      </c>
      <c r="I607" s="62">
        <f t="shared" si="108"/>
        <v>0</v>
      </c>
      <c r="J607" s="62">
        <f t="shared" si="108"/>
        <v>0</v>
      </c>
      <c r="K607" s="62">
        <f t="shared" si="108"/>
        <v>0</v>
      </c>
      <c r="L607" s="63">
        <f t="shared" si="108"/>
        <v>0</v>
      </c>
      <c r="M607" s="61">
        <f t="shared" si="108"/>
        <v>0</v>
      </c>
      <c r="N607" s="62">
        <f t="shared" si="108"/>
        <v>0</v>
      </c>
      <c r="O607" s="62">
        <f t="shared" si="108"/>
        <v>0</v>
      </c>
      <c r="P607" s="62">
        <f t="shared" si="108"/>
        <v>0</v>
      </c>
      <c r="Q607" s="62">
        <f t="shared" si="108"/>
        <v>0</v>
      </c>
      <c r="R607" s="64">
        <f t="shared" si="108"/>
        <v>0</v>
      </c>
      <c r="S607" s="65" t="s">
        <v>50</v>
      </c>
      <c r="T607" s="66"/>
      <c r="U607" s="67" t="s">
        <v>51</v>
      </c>
    </row>
    <row r="608" spans="1:21" ht="27.6" customHeight="1" x14ac:dyDescent="0.4">
      <c r="A608" s="192" t="s">
        <v>52</v>
      </c>
      <c r="B608" s="211" t="s">
        <v>53</v>
      </c>
      <c r="C608" s="214" t="s">
        <v>48</v>
      </c>
      <c r="D608" s="148" t="s">
        <v>54</v>
      </c>
      <c r="E608" s="149" t="s">
        <v>36</v>
      </c>
      <c r="F608" s="150" t="s">
        <v>55</v>
      </c>
      <c r="G608" s="166"/>
      <c r="H608" s="167"/>
      <c r="I608" s="167"/>
      <c r="J608" s="167"/>
      <c r="K608" s="167"/>
      <c r="L608" s="168"/>
      <c r="M608" s="166"/>
      <c r="N608" s="167"/>
      <c r="O608" s="167"/>
      <c r="P608" s="167"/>
      <c r="Q608" s="167"/>
      <c r="R608" s="169"/>
      <c r="S608" s="170" t="s">
        <v>56</v>
      </c>
      <c r="T608" s="171" t="s">
        <v>94</v>
      </c>
      <c r="U608" s="172" t="s">
        <v>57</v>
      </c>
    </row>
    <row r="609" spans="1:21" ht="27.6" customHeight="1" x14ac:dyDescent="0.4">
      <c r="A609" s="210"/>
      <c r="B609" s="212"/>
      <c r="C609" s="215"/>
      <c r="D609" s="33" t="s">
        <v>58</v>
      </c>
      <c r="E609" s="34" t="s">
        <v>38</v>
      </c>
      <c r="F609" s="35" t="s">
        <v>59</v>
      </c>
      <c r="G609" s="76">
        <f t="shared" ref="G609:R610" si="109">G603*$T609</f>
        <v>0</v>
      </c>
      <c r="H609" s="77">
        <f t="shared" si="109"/>
        <v>0</v>
      </c>
      <c r="I609" s="77">
        <f t="shared" si="109"/>
        <v>0</v>
      </c>
      <c r="J609" s="77">
        <f t="shared" si="109"/>
        <v>0</v>
      </c>
      <c r="K609" s="77">
        <f t="shared" si="109"/>
        <v>0</v>
      </c>
      <c r="L609" s="78">
        <f t="shared" si="109"/>
        <v>0</v>
      </c>
      <c r="M609" s="79">
        <f t="shared" si="109"/>
        <v>0</v>
      </c>
      <c r="N609" s="77">
        <f t="shared" si="109"/>
        <v>0</v>
      </c>
      <c r="O609" s="77">
        <f t="shared" si="109"/>
        <v>0</v>
      </c>
      <c r="P609" s="77">
        <f t="shared" si="109"/>
        <v>0</v>
      </c>
      <c r="Q609" s="77">
        <f t="shared" si="109"/>
        <v>0</v>
      </c>
      <c r="R609" s="80">
        <f t="shared" si="109"/>
        <v>0</v>
      </c>
      <c r="S609" s="81" t="s">
        <v>60</v>
      </c>
      <c r="T609" s="82"/>
      <c r="U609" s="83" t="s">
        <v>57</v>
      </c>
    </row>
    <row r="610" spans="1:21" ht="27.6" customHeight="1" x14ac:dyDescent="0.4">
      <c r="A610" s="210"/>
      <c r="B610" s="212"/>
      <c r="C610" s="215"/>
      <c r="D610" s="33" t="s">
        <v>61</v>
      </c>
      <c r="E610" s="34" t="s">
        <v>40</v>
      </c>
      <c r="F610" s="35" t="s">
        <v>62</v>
      </c>
      <c r="G610" s="76">
        <f t="shared" si="109"/>
        <v>0</v>
      </c>
      <c r="H610" s="77">
        <f t="shared" si="109"/>
        <v>0</v>
      </c>
      <c r="I610" s="77">
        <f t="shared" si="109"/>
        <v>0</v>
      </c>
      <c r="J610" s="77">
        <f t="shared" si="109"/>
        <v>0</v>
      </c>
      <c r="K610" s="77">
        <f t="shared" si="109"/>
        <v>0</v>
      </c>
      <c r="L610" s="78">
        <f t="shared" si="109"/>
        <v>0</v>
      </c>
      <c r="M610" s="79">
        <f t="shared" si="109"/>
        <v>0</v>
      </c>
      <c r="N610" s="77">
        <f t="shared" si="109"/>
        <v>0</v>
      </c>
      <c r="O610" s="77">
        <f t="shared" si="109"/>
        <v>0</v>
      </c>
      <c r="P610" s="77">
        <f t="shared" si="109"/>
        <v>0</v>
      </c>
      <c r="Q610" s="77">
        <f t="shared" si="109"/>
        <v>0</v>
      </c>
      <c r="R610" s="80">
        <f t="shared" si="109"/>
        <v>0</v>
      </c>
      <c r="S610" s="81" t="s">
        <v>63</v>
      </c>
      <c r="T610" s="82"/>
      <c r="U610" s="83" t="s">
        <v>57</v>
      </c>
    </row>
    <row r="611" spans="1:21" ht="27.6" customHeight="1" thickBot="1" x14ac:dyDescent="0.45">
      <c r="A611" s="193"/>
      <c r="B611" s="213"/>
      <c r="C611" s="216"/>
      <c r="D611" s="157" t="s">
        <v>64</v>
      </c>
      <c r="E611" s="158" t="s">
        <v>42</v>
      </c>
      <c r="F611" s="173" t="s">
        <v>65</v>
      </c>
      <c r="G611" s="174"/>
      <c r="H611" s="175"/>
      <c r="I611" s="175"/>
      <c r="J611" s="175"/>
      <c r="K611" s="175"/>
      <c r="L611" s="176"/>
      <c r="M611" s="174"/>
      <c r="N611" s="175"/>
      <c r="O611" s="175"/>
      <c r="P611" s="175"/>
      <c r="Q611" s="175"/>
      <c r="R611" s="177"/>
      <c r="S611" s="178" t="s">
        <v>66</v>
      </c>
      <c r="T611" s="179" t="s">
        <v>94</v>
      </c>
      <c r="U611" s="180" t="s">
        <v>57</v>
      </c>
    </row>
    <row r="612" spans="1:21" ht="27.6" customHeight="1" x14ac:dyDescent="0.4">
      <c r="A612" s="192" t="s">
        <v>67</v>
      </c>
      <c r="B612" s="211" t="s">
        <v>68</v>
      </c>
      <c r="C612" s="214" t="s">
        <v>48</v>
      </c>
      <c r="D612" s="93" t="s">
        <v>69</v>
      </c>
      <c r="E612" s="94" t="s">
        <v>70</v>
      </c>
      <c r="F612" s="95" t="s">
        <v>71</v>
      </c>
      <c r="G612" s="96">
        <f>ROUNDDOWN(G601*T612,2)</f>
        <v>0</v>
      </c>
      <c r="H612" s="97">
        <f>ROUNDDOWN(H601*T612,2)</f>
        <v>0</v>
      </c>
      <c r="I612" s="97">
        <f>ROUNDDOWN(I601*T612,2)</f>
        <v>0</v>
      </c>
      <c r="J612" s="97">
        <f>ROUNDDOWN(J601*T612,2)</f>
        <v>0</v>
      </c>
      <c r="K612" s="97">
        <f>ROUNDDOWN(K601*T612,2)</f>
        <v>0</v>
      </c>
      <c r="L612" s="98">
        <f>ROUNDDOWN(L601*T612,2)</f>
        <v>0</v>
      </c>
      <c r="M612" s="99">
        <f>ROUNDDOWN(M601*T612,2)</f>
        <v>0</v>
      </c>
      <c r="N612" s="97">
        <f>ROUNDDOWN(N601*T612,2)</f>
        <v>0</v>
      </c>
      <c r="O612" s="97">
        <f>ROUNDDOWN(O601*T612,2)</f>
        <v>0</v>
      </c>
      <c r="P612" s="97">
        <f>ROUNDDOWN(P601*T612,2)</f>
        <v>0</v>
      </c>
      <c r="Q612" s="97">
        <f>ROUNDDOWN(Q601*T612,2)</f>
        <v>0</v>
      </c>
      <c r="R612" s="100">
        <f>ROUNDDOWN(R601*T612,2)</f>
        <v>0</v>
      </c>
      <c r="S612" s="101" t="s">
        <v>72</v>
      </c>
      <c r="T612" s="102">
        <v>0</v>
      </c>
      <c r="U612" s="103" t="s">
        <v>73</v>
      </c>
    </row>
    <row r="613" spans="1:21" ht="27.6" customHeight="1" thickBot="1" x14ac:dyDescent="0.45">
      <c r="A613" s="193"/>
      <c r="B613" s="213"/>
      <c r="C613" s="216"/>
      <c r="D613" s="104" t="s">
        <v>74</v>
      </c>
      <c r="E613" s="105" t="s">
        <v>75</v>
      </c>
      <c r="F613" s="106" t="s">
        <v>76</v>
      </c>
      <c r="G613" s="107">
        <f>ROUNDDOWN(SUM(G608:G611)*T613%,2)</f>
        <v>0</v>
      </c>
      <c r="H613" s="108">
        <f>ROUNDDOWN(SUM(H608:H611)*T613%,2)</f>
        <v>0</v>
      </c>
      <c r="I613" s="108">
        <f>ROUNDDOWN(SUM(I608:I611)*T613%,2)</f>
        <v>0</v>
      </c>
      <c r="J613" s="108">
        <f>ROUNDDOWN(SUM(J608:J611)*T613%,2)</f>
        <v>0</v>
      </c>
      <c r="K613" s="108">
        <f>ROUNDDOWN(SUM(K608:K611)*T613%,2)</f>
        <v>0</v>
      </c>
      <c r="L613" s="109">
        <f>ROUNDDOWN(SUM(L608:L611)*T613%,2)</f>
        <v>0</v>
      </c>
      <c r="M613" s="110">
        <f>ROUNDDOWN(SUM(M608:M611)*T613%,2)</f>
        <v>0</v>
      </c>
      <c r="N613" s="108">
        <f>ROUNDDOWN(SUM(N608:N611)*T613%,2)</f>
        <v>0</v>
      </c>
      <c r="O613" s="108">
        <f>ROUNDDOWN(SUM(O608:O611)*T613%,2)</f>
        <v>0</v>
      </c>
      <c r="P613" s="108">
        <f>ROUNDDOWN(SUM(P608:P611)*T613%,2)</f>
        <v>0</v>
      </c>
      <c r="Q613" s="108">
        <f>ROUNDDOWN(SUM(Q608:Q611)*T613%,2)</f>
        <v>0</v>
      </c>
      <c r="R613" s="111">
        <f>ROUNDDOWN(SUM(R608:R611)*T613%,2)</f>
        <v>0</v>
      </c>
      <c r="S613" s="112" t="s">
        <v>77</v>
      </c>
      <c r="T613" s="113">
        <v>0</v>
      </c>
      <c r="U613" s="114" t="s">
        <v>78</v>
      </c>
    </row>
    <row r="614" spans="1:21" ht="27.6" customHeight="1" x14ac:dyDescent="0.4">
      <c r="A614" s="192" t="s">
        <v>79</v>
      </c>
      <c r="B614" s="194" t="s">
        <v>80</v>
      </c>
      <c r="C614" s="196" t="s">
        <v>48</v>
      </c>
      <c r="D614" s="93"/>
      <c r="E614" s="115" t="s">
        <v>81</v>
      </c>
      <c r="F614" s="116" t="s">
        <v>82</v>
      </c>
      <c r="G614" s="181">
        <f>ROUNDDOWN(G607+SUM(G608:G611)-SUM(G612:G613),0)</f>
        <v>0</v>
      </c>
      <c r="H614" s="182">
        <f t="shared" ref="H614" si="110">ROUNDDOWN(H607+SUM(H608:H611)-SUM(H612:H613),0)</f>
        <v>0</v>
      </c>
      <c r="I614" s="182">
        <f t="shared" ref="I614:R614" si="111">ROUNDDOWN(I607+SUM(I608:I611)-SUM(I612:I613),0)</f>
        <v>0</v>
      </c>
      <c r="J614" s="182">
        <f t="shared" si="111"/>
        <v>0</v>
      </c>
      <c r="K614" s="182">
        <f t="shared" si="111"/>
        <v>0</v>
      </c>
      <c r="L614" s="183">
        <f t="shared" si="111"/>
        <v>0</v>
      </c>
      <c r="M614" s="181">
        <f t="shared" si="111"/>
        <v>0</v>
      </c>
      <c r="N614" s="182">
        <f t="shared" si="111"/>
        <v>0</v>
      </c>
      <c r="O614" s="182">
        <f t="shared" si="111"/>
        <v>0</v>
      </c>
      <c r="P614" s="182">
        <f t="shared" si="111"/>
        <v>0</v>
      </c>
      <c r="Q614" s="182">
        <f t="shared" si="111"/>
        <v>0</v>
      </c>
      <c r="R614" s="183">
        <f t="shared" si="111"/>
        <v>0</v>
      </c>
      <c r="S614" s="120" t="s">
        <v>83</v>
      </c>
      <c r="T614" s="121"/>
      <c r="U614" s="122"/>
    </row>
    <row r="615" spans="1:21" ht="27.6" customHeight="1" x14ac:dyDescent="0.4">
      <c r="A615" s="193"/>
      <c r="B615" s="195"/>
      <c r="C615" s="197"/>
      <c r="D615" s="104"/>
      <c r="E615" s="123" t="s">
        <v>84</v>
      </c>
      <c r="F615" s="124"/>
      <c r="G615" s="125"/>
      <c r="H615" s="126"/>
      <c r="I615" s="126"/>
      <c r="J615" s="126"/>
      <c r="K615" s="126" t="s">
        <v>85</v>
      </c>
      <c r="L615" s="127">
        <f>SUM(G614:L614)</f>
        <v>0</v>
      </c>
      <c r="M615" s="125"/>
      <c r="N615" s="126"/>
      <c r="O615" s="126"/>
      <c r="P615" s="126"/>
      <c r="Q615" s="126" t="s">
        <v>86</v>
      </c>
      <c r="R615" s="127">
        <f>SUM(M614:R614)</f>
        <v>0</v>
      </c>
      <c r="S615" s="128"/>
      <c r="T615" s="129"/>
      <c r="U615" s="130"/>
    </row>
    <row r="616" spans="1:21" ht="27.6" customHeight="1" x14ac:dyDescent="0.4">
      <c r="A616" s="131" t="s">
        <v>87</v>
      </c>
      <c r="B616" s="132" t="s">
        <v>88</v>
      </c>
      <c r="C616" s="132" t="s">
        <v>48</v>
      </c>
      <c r="D616" s="132"/>
      <c r="E616" s="132"/>
      <c r="F616" s="133" t="s">
        <v>89</v>
      </c>
      <c r="G616" s="134"/>
      <c r="H616" s="135"/>
      <c r="I616" s="135"/>
      <c r="J616" s="135"/>
      <c r="K616" s="135"/>
      <c r="L616" s="135"/>
      <c r="M616" s="135"/>
      <c r="N616" s="135"/>
      <c r="O616" s="135"/>
      <c r="P616" s="135"/>
      <c r="Q616" s="135"/>
      <c r="R616" s="136">
        <f>SUM(L615,R615)*2+L615</f>
        <v>0</v>
      </c>
      <c r="S616" s="137"/>
      <c r="T616" s="138"/>
      <c r="U616" s="139"/>
    </row>
    <row r="617" spans="1:21" ht="27.6" customHeight="1" x14ac:dyDescent="0.4">
      <c r="A617" s="217" t="s">
        <v>0</v>
      </c>
      <c r="B617" s="217"/>
      <c r="C617" s="217"/>
      <c r="D617" s="217"/>
      <c r="E617" s="217"/>
      <c r="F617" s="217"/>
      <c r="G617" s="1"/>
      <c r="H617" s="1"/>
      <c r="I617" s="1"/>
      <c r="J617" s="1"/>
      <c r="U617" s="3" t="s">
        <v>163</v>
      </c>
    </row>
    <row r="618" spans="1:21" ht="27.6" customHeight="1" x14ac:dyDescent="0.4">
      <c r="A618" s="217"/>
      <c r="B618" s="217"/>
      <c r="C618" s="217"/>
      <c r="D618" s="217"/>
      <c r="E618" s="217"/>
      <c r="F618" s="217"/>
      <c r="G618" s="3" t="s">
        <v>2</v>
      </c>
      <c r="H618" s="2" t="s">
        <v>3</v>
      </c>
      <c r="L618" s="3" t="s">
        <v>4</v>
      </c>
      <c r="M618" s="2" t="s">
        <v>5</v>
      </c>
    </row>
    <row r="619" spans="1:21" ht="27.6" customHeight="1" x14ac:dyDescent="0.4">
      <c r="A619" s="5"/>
      <c r="B619" s="5"/>
      <c r="C619" s="5"/>
      <c r="D619" s="5"/>
      <c r="E619" s="5"/>
      <c r="F619" s="5"/>
      <c r="G619" s="3"/>
      <c r="L619" s="3"/>
    </row>
    <row r="620" spans="1:21" ht="27.6" customHeight="1" x14ac:dyDescent="0.15">
      <c r="A620" s="6">
        <v>29</v>
      </c>
      <c r="B620" s="7" t="s">
        <v>164</v>
      </c>
      <c r="C620" s="7"/>
    </row>
    <row r="621" spans="1:21" ht="27.6" customHeight="1" x14ac:dyDescent="0.4">
      <c r="A621" s="2"/>
      <c r="B621" s="2" t="s">
        <v>165</v>
      </c>
      <c r="N621" s="3" t="s">
        <v>8</v>
      </c>
      <c r="O621" s="9">
        <v>63</v>
      </c>
      <c r="P621" s="2" t="s">
        <v>9</v>
      </c>
      <c r="Q621" s="3" t="s">
        <v>10</v>
      </c>
      <c r="R621" s="2">
        <v>500</v>
      </c>
      <c r="S621" s="2" t="s">
        <v>92</v>
      </c>
    </row>
    <row r="622" spans="1:21" ht="27.6" customHeight="1" x14ac:dyDescent="0.4">
      <c r="A622" s="192" t="s">
        <v>12</v>
      </c>
      <c r="B622" s="218"/>
      <c r="C622" s="218"/>
      <c r="D622" s="218"/>
      <c r="E622" s="219"/>
      <c r="F622" s="222" t="s">
        <v>13</v>
      </c>
      <c r="G622" s="224" t="s">
        <v>14</v>
      </c>
      <c r="H622" s="225"/>
      <c r="I622" s="225"/>
      <c r="J622" s="225"/>
      <c r="K622" s="225"/>
      <c r="L622" s="225"/>
      <c r="M622" s="225"/>
      <c r="N622" s="225"/>
      <c r="O622" s="225"/>
      <c r="P622" s="225"/>
      <c r="Q622" s="225"/>
      <c r="R622" s="226"/>
      <c r="S622" s="227" t="s">
        <v>15</v>
      </c>
      <c r="T622" s="228"/>
      <c r="U622" s="229"/>
    </row>
    <row r="623" spans="1:21" ht="27.6" customHeight="1" x14ac:dyDescent="0.4">
      <c r="A623" s="193"/>
      <c r="B623" s="220"/>
      <c r="C623" s="220"/>
      <c r="D623" s="220"/>
      <c r="E623" s="221"/>
      <c r="F623" s="223"/>
      <c r="G623" s="10" t="s">
        <v>16</v>
      </c>
      <c r="H623" s="11" t="s">
        <v>17</v>
      </c>
      <c r="I623" s="11" t="s">
        <v>18</v>
      </c>
      <c r="J623" s="11" t="s">
        <v>19</v>
      </c>
      <c r="K623" s="11" t="s">
        <v>20</v>
      </c>
      <c r="L623" s="12" t="s">
        <v>21</v>
      </c>
      <c r="M623" s="10" t="s">
        <v>22</v>
      </c>
      <c r="N623" s="11" t="s">
        <v>23</v>
      </c>
      <c r="O623" s="11" t="s">
        <v>24</v>
      </c>
      <c r="P623" s="11" t="s">
        <v>25</v>
      </c>
      <c r="Q623" s="11" t="s">
        <v>26</v>
      </c>
      <c r="R623" s="12" t="s">
        <v>27</v>
      </c>
      <c r="S623" s="230"/>
      <c r="T623" s="231"/>
      <c r="U623" s="232"/>
    </row>
    <row r="624" spans="1:21" ht="27.6" customHeight="1" x14ac:dyDescent="0.4">
      <c r="A624" s="13" t="s">
        <v>28</v>
      </c>
      <c r="B624" s="14" t="s">
        <v>29</v>
      </c>
      <c r="C624" s="14" t="s">
        <v>30</v>
      </c>
      <c r="D624" s="15"/>
      <c r="E624" s="15"/>
      <c r="F624" s="16"/>
      <c r="G624" s="17">
        <v>63</v>
      </c>
      <c r="H624" s="18">
        <v>63</v>
      </c>
      <c r="I624" s="18">
        <v>63</v>
      </c>
      <c r="J624" s="18">
        <v>63</v>
      </c>
      <c r="K624" s="18">
        <v>63</v>
      </c>
      <c r="L624" s="19">
        <v>63</v>
      </c>
      <c r="M624" s="20">
        <v>63</v>
      </c>
      <c r="N624" s="18">
        <v>63</v>
      </c>
      <c r="O624" s="18">
        <v>63</v>
      </c>
      <c r="P624" s="18">
        <v>63</v>
      </c>
      <c r="Q624" s="18">
        <v>63</v>
      </c>
      <c r="R624" s="19">
        <v>63</v>
      </c>
      <c r="S624" s="21" t="s">
        <v>31</v>
      </c>
      <c r="T624" s="22"/>
      <c r="U624" s="23"/>
    </row>
    <row r="625" spans="1:21" ht="27.6" customHeight="1" x14ac:dyDescent="0.4">
      <c r="A625" s="192" t="s">
        <v>32</v>
      </c>
      <c r="B625" s="211" t="s">
        <v>33</v>
      </c>
      <c r="C625" s="214" t="s">
        <v>34</v>
      </c>
      <c r="D625" s="148" t="s">
        <v>35</v>
      </c>
      <c r="E625" s="149" t="s">
        <v>36</v>
      </c>
      <c r="F625" s="150"/>
      <c r="G625" s="151"/>
      <c r="H625" s="152"/>
      <c r="I625" s="152"/>
      <c r="J625" s="152"/>
      <c r="K625" s="152"/>
      <c r="L625" s="153"/>
      <c r="M625" s="151"/>
      <c r="N625" s="152"/>
      <c r="O625" s="152"/>
      <c r="P625" s="152"/>
      <c r="Q625" s="152"/>
      <c r="R625" s="153"/>
      <c r="S625" s="154"/>
      <c r="T625" s="155"/>
      <c r="U625" s="156"/>
    </row>
    <row r="626" spans="1:21" ht="27.6" customHeight="1" x14ac:dyDescent="0.4">
      <c r="A626" s="210"/>
      <c r="B626" s="212"/>
      <c r="C626" s="215"/>
      <c r="D626" s="33" t="s">
        <v>37</v>
      </c>
      <c r="E626" s="34" t="s">
        <v>38</v>
      </c>
      <c r="F626" s="35"/>
      <c r="G626" s="36">
        <v>0</v>
      </c>
      <c r="H626" s="37">
        <v>0</v>
      </c>
      <c r="I626" s="37">
        <v>0</v>
      </c>
      <c r="J626" s="37">
        <v>4000</v>
      </c>
      <c r="K626" s="37">
        <v>4000</v>
      </c>
      <c r="L626" s="38">
        <v>4000</v>
      </c>
      <c r="M626" s="36">
        <v>0</v>
      </c>
      <c r="N626" s="37">
        <v>0</v>
      </c>
      <c r="O626" s="37">
        <v>0</v>
      </c>
      <c r="P626" s="37">
        <v>0</v>
      </c>
      <c r="Q626" s="37">
        <v>0</v>
      </c>
      <c r="R626" s="38">
        <v>0</v>
      </c>
      <c r="S626" s="39" t="s">
        <v>31</v>
      </c>
      <c r="T626" s="40"/>
      <c r="U626" s="41"/>
    </row>
    <row r="627" spans="1:21" ht="27.6" customHeight="1" x14ac:dyDescent="0.4">
      <c r="A627" s="210"/>
      <c r="B627" s="212"/>
      <c r="C627" s="215"/>
      <c r="D627" s="33" t="s">
        <v>39</v>
      </c>
      <c r="E627" s="34" t="s">
        <v>40</v>
      </c>
      <c r="F627" s="35"/>
      <c r="G627" s="36">
        <v>5000</v>
      </c>
      <c r="H627" s="37">
        <v>4000</v>
      </c>
      <c r="I627" s="37">
        <v>4000</v>
      </c>
      <c r="J627" s="37">
        <v>0</v>
      </c>
      <c r="K627" s="37">
        <v>0</v>
      </c>
      <c r="L627" s="38">
        <v>0</v>
      </c>
      <c r="M627" s="36">
        <v>3000</v>
      </c>
      <c r="N627" s="37">
        <v>4000</v>
      </c>
      <c r="O627" s="37">
        <v>4000</v>
      </c>
      <c r="P627" s="37">
        <v>6000</v>
      </c>
      <c r="Q627" s="37">
        <v>7000</v>
      </c>
      <c r="R627" s="38">
        <v>6000</v>
      </c>
      <c r="S627" s="39" t="s">
        <v>31</v>
      </c>
      <c r="T627" s="40"/>
      <c r="U627" s="41"/>
    </row>
    <row r="628" spans="1:21" ht="27.6" customHeight="1" x14ac:dyDescent="0.4">
      <c r="A628" s="193"/>
      <c r="B628" s="213"/>
      <c r="C628" s="216"/>
      <c r="D628" s="157" t="s">
        <v>41</v>
      </c>
      <c r="E628" s="158" t="s">
        <v>42</v>
      </c>
      <c r="F628" s="159"/>
      <c r="G628" s="160"/>
      <c r="H628" s="161"/>
      <c r="I628" s="161"/>
      <c r="J628" s="161"/>
      <c r="K628" s="161"/>
      <c r="L628" s="162"/>
      <c r="M628" s="160"/>
      <c r="N628" s="161"/>
      <c r="O628" s="161"/>
      <c r="P628" s="161"/>
      <c r="Q628" s="161"/>
      <c r="R628" s="162"/>
      <c r="S628" s="163"/>
      <c r="T628" s="164"/>
      <c r="U628" s="165"/>
    </row>
    <row r="629" spans="1:21" ht="27.6" customHeight="1" thickBot="1" x14ac:dyDescent="0.45">
      <c r="A629" s="51" t="s">
        <v>43</v>
      </c>
      <c r="B629" s="52" t="s">
        <v>93</v>
      </c>
      <c r="C629" s="14"/>
      <c r="D629" s="15"/>
      <c r="E629" s="52"/>
      <c r="F629" s="16" t="s">
        <v>45</v>
      </c>
      <c r="G629" s="53">
        <v>0.85000000000000009</v>
      </c>
      <c r="H629" s="54">
        <v>0.85000000000000009</v>
      </c>
      <c r="I629" s="54">
        <v>0.85000000000000009</v>
      </c>
      <c r="J629" s="54">
        <v>0.85000000000000009</v>
      </c>
      <c r="K629" s="54">
        <v>0.85000000000000009</v>
      </c>
      <c r="L629" s="55">
        <v>0.85000000000000009</v>
      </c>
      <c r="M629" s="53">
        <v>0.85000000000000009</v>
      </c>
      <c r="N629" s="54">
        <v>0.85000000000000009</v>
      </c>
      <c r="O629" s="54">
        <v>0.85000000000000009</v>
      </c>
      <c r="P629" s="54">
        <v>0.85000000000000009</v>
      </c>
      <c r="Q629" s="54">
        <v>0.85000000000000009</v>
      </c>
      <c r="R629" s="55">
        <v>0.85000000000000009</v>
      </c>
      <c r="S629" s="56" t="s">
        <v>31</v>
      </c>
      <c r="T629" s="57"/>
      <c r="U629" s="58"/>
    </row>
    <row r="630" spans="1:21" ht="27.6" customHeight="1" x14ac:dyDescent="0.4">
      <c r="A630" s="51" t="s">
        <v>46</v>
      </c>
      <c r="B630" s="14" t="s">
        <v>47</v>
      </c>
      <c r="C630" s="14" t="s">
        <v>48</v>
      </c>
      <c r="D630" s="59"/>
      <c r="E630" s="15"/>
      <c r="F630" s="60" t="s">
        <v>49</v>
      </c>
      <c r="G630" s="61">
        <f>G624*$T630*G629</f>
        <v>0</v>
      </c>
      <c r="H630" s="62">
        <f t="shared" ref="H630:R630" si="112">H624*$T630*H629</f>
        <v>0</v>
      </c>
      <c r="I630" s="62">
        <f t="shared" si="112"/>
        <v>0</v>
      </c>
      <c r="J630" s="62">
        <f t="shared" si="112"/>
        <v>0</v>
      </c>
      <c r="K630" s="62">
        <f t="shared" si="112"/>
        <v>0</v>
      </c>
      <c r="L630" s="63">
        <f t="shared" si="112"/>
        <v>0</v>
      </c>
      <c r="M630" s="61">
        <f t="shared" si="112"/>
        <v>0</v>
      </c>
      <c r="N630" s="62">
        <f t="shared" si="112"/>
        <v>0</v>
      </c>
      <c r="O630" s="62">
        <f t="shared" si="112"/>
        <v>0</v>
      </c>
      <c r="P630" s="62">
        <f t="shared" si="112"/>
        <v>0</v>
      </c>
      <c r="Q630" s="62">
        <f t="shared" si="112"/>
        <v>0</v>
      </c>
      <c r="R630" s="64">
        <f t="shared" si="112"/>
        <v>0</v>
      </c>
      <c r="S630" s="65" t="s">
        <v>50</v>
      </c>
      <c r="T630" s="66"/>
      <c r="U630" s="67" t="s">
        <v>51</v>
      </c>
    </row>
    <row r="631" spans="1:21" ht="27.6" customHeight="1" x14ac:dyDescent="0.4">
      <c r="A631" s="192" t="s">
        <v>52</v>
      </c>
      <c r="B631" s="211" t="s">
        <v>53</v>
      </c>
      <c r="C631" s="214" t="s">
        <v>48</v>
      </c>
      <c r="D631" s="148" t="s">
        <v>54</v>
      </c>
      <c r="E631" s="149" t="s">
        <v>36</v>
      </c>
      <c r="F631" s="150" t="s">
        <v>55</v>
      </c>
      <c r="G631" s="166"/>
      <c r="H631" s="167"/>
      <c r="I631" s="167"/>
      <c r="J631" s="167"/>
      <c r="K631" s="167"/>
      <c r="L631" s="168"/>
      <c r="M631" s="166"/>
      <c r="N631" s="167"/>
      <c r="O631" s="167"/>
      <c r="P631" s="167"/>
      <c r="Q631" s="167"/>
      <c r="R631" s="169"/>
      <c r="S631" s="170" t="s">
        <v>56</v>
      </c>
      <c r="T631" s="171" t="s">
        <v>94</v>
      </c>
      <c r="U631" s="172" t="s">
        <v>57</v>
      </c>
    </row>
    <row r="632" spans="1:21" ht="27.6" customHeight="1" x14ac:dyDescent="0.4">
      <c r="A632" s="210"/>
      <c r="B632" s="212"/>
      <c r="C632" s="215"/>
      <c r="D632" s="33" t="s">
        <v>58</v>
      </c>
      <c r="E632" s="34" t="s">
        <v>38</v>
      </c>
      <c r="F632" s="35" t="s">
        <v>59</v>
      </c>
      <c r="G632" s="76">
        <f t="shared" ref="G632:R633" si="113">G626*$T632</f>
        <v>0</v>
      </c>
      <c r="H632" s="77">
        <f t="shared" si="113"/>
        <v>0</v>
      </c>
      <c r="I632" s="77">
        <f t="shared" si="113"/>
        <v>0</v>
      </c>
      <c r="J632" s="77">
        <f t="shared" si="113"/>
        <v>0</v>
      </c>
      <c r="K632" s="77">
        <f t="shared" si="113"/>
        <v>0</v>
      </c>
      <c r="L632" s="78">
        <f t="shared" si="113"/>
        <v>0</v>
      </c>
      <c r="M632" s="79">
        <f t="shared" si="113"/>
        <v>0</v>
      </c>
      <c r="N632" s="77">
        <f t="shared" si="113"/>
        <v>0</v>
      </c>
      <c r="O632" s="77">
        <f t="shared" si="113"/>
        <v>0</v>
      </c>
      <c r="P632" s="77">
        <f t="shared" si="113"/>
        <v>0</v>
      </c>
      <c r="Q632" s="77">
        <f t="shared" si="113"/>
        <v>0</v>
      </c>
      <c r="R632" s="80">
        <f t="shared" si="113"/>
        <v>0</v>
      </c>
      <c r="S632" s="81" t="s">
        <v>60</v>
      </c>
      <c r="T632" s="82"/>
      <c r="U632" s="83" t="s">
        <v>57</v>
      </c>
    </row>
    <row r="633" spans="1:21" ht="27.6" customHeight="1" x14ac:dyDescent="0.4">
      <c r="A633" s="210"/>
      <c r="B633" s="212"/>
      <c r="C633" s="215"/>
      <c r="D633" s="33" t="s">
        <v>61</v>
      </c>
      <c r="E633" s="34" t="s">
        <v>40</v>
      </c>
      <c r="F633" s="35" t="s">
        <v>62</v>
      </c>
      <c r="G633" s="76">
        <f t="shared" si="113"/>
        <v>0</v>
      </c>
      <c r="H633" s="77">
        <f t="shared" si="113"/>
        <v>0</v>
      </c>
      <c r="I633" s="77">
        <f t="shared" si="113"/>
        <v>0</v>
      </c>
      <c r="J633" s="77">
        <f t="shared" si="113"/>
        <v>0</v>
      </c>
      <c r="K633" s="77">
        <f t="shared" si="113"/>
        <v>0</v>
      </c>
      <c r="L633" s="78">
        <f t="shared" si="113"/>
        <v>0</v>
      </c>
      <c r="M633" s="79">
        <f t="shared" si="113"/>
        <v>0</v>
      </c>
      <c r="N633" s="77">
        <f t="shared" si="113"/>
        <v>0</v>
      </c>
      <c r="O633" s="77">
        <f t="shared" si="113"/>
        <v>0</v>
      </c>
      <c r="P633" s="77">
        <f t="shared" si="113"/>
        <v>0</v>
      </c>
      <c r="Q633" s="77">
        <f t="shared" si="113"/>
        <v>0</v>
      </c>
      <c r="R633" s="80">
        <f t="shared" si="113"/>
        <v>0</v>
      </c>
      <c r="S633" s="81" t="s">
        <v>63</v>
      </c>
      <c r="T633" s="82"/>
      <c r="U633" s="83" t="s">
        <v>57</v>
      </c>
    </row>
    <row r="634" spans="1:21" ht="27.6" customHeight="1" thickBot="1" x14ac:dyDescent="0.45">
      <c r="A634" s="193"/>
      <c r="B634" s="213"/>
      <c r="C634" s="216"/>
      <c r="D634" s="157" t="s">
        <v>64</v>
      </c>
      <c r="E634" s="158" t="s">
        <v>42</v>
      </c>
      <c r="F634" s="173" t="s">
        <v>65</v>
      </c>
      <c r="G634" s="174"/>
      <c r="H634" s="175"/>
      <c r="I634" s="175"/>
      <c r="J634" s="175"/>
      <c r="K634" s="175"/>
      <c r="L634" s="176"/>
      <c r="M634" s="174"/>
      <c r="N634" s="175"/>
      <c r="O634" s="175"/>
      <c r="P634" s="175"/>
      <c r="Q634" s="175"/>
      <c r="R634" s="177"/>
      <c r="S634" s="178" t="s">
        <v>66</v>
      </c>
      <c r="T634" s="179" t="s">
        <v>94</v>
      </c>
      <c r="U634" s="180" t="s">
        <v>57</v>
      </c>
    </row>
    <row r="635" spans="1:21" ht="27.6" customHeight="1" x14ac:dyDescent="0.4">
      <c r="A635" s="192" t="s">
        <v>67</v>
      </c>
      <c r="B635" s="211" t="s">
        <v>68</v>
      </c>
      <c r="C635" s="214" t="s">
        <v>48</v>
      </c>
      <c r="D635" s="93" t="s">
        <v>69</v>
      </c>
      <c r="E635" s="94" t="s">
        <v>70</v>
      </c>
      <c r="F635" s="95" t="s">
        <v>71</v>
      </c>
      <c r="G635" s="96">
        <f>ROUNDDOWN(G624*T635,2)</f>
        <v>0</v>
      </c>
      <c r="H635" s="97">
        <f>ROUNDDOWN(H624*T635,2)</f>
        <v>0</v>
      </c>
      <c r="I635" s="97">
        <f>ROUNDDOWN(I624*T635,2)</f>
        <v>0</v>
      </c>
      <c r="J635" s="97">
        <f>ROUNDDOWN(J624*T635,2)</f>
        <v>0</v>
      </c>
      <c r="K635" s="97">
        <f>ROUNDDOWN(K624*T635,2)</f>
        <v>0</v>
      </c>
      <c r="L635" s="98">
        <f>ROUNDDOWN(L624*T635,2)</f>
        <v>0</v>
      </c>
      <c r="M635" s="99">
        <f>ROUNDDOWN(M624*T635,2)</f>
        <v>0</v>
      </c>
      <c r="N635" s="97">
        <f>ROUNDDOWN(N624*T635,2)</f>
        <v>0</v>
      </c>
      <c r="O635" s="97">
        <f>ROUNDDOWN(O624*T635,2)</f>
        <v>0</v>
      </c>
      <c r="P635" s="97">
        <f>ROUNDDOWN(P624*T635,2)</f>
        <v>0</v>
      </c>
      <c r="Q635" s="97">
        <f>ROUNDDOWN(Q624*T635,2)</f>
        <v>0</v>
      </c>
      <c r="R635" s="100">
        <f>ROUNDDOWN(R624*T635,2)</f>
        <v>0</v>
      </c>
      <c r="S635" s="101" t="s">
        <v>72</v>
      </c>
      <c r="T635" s="102">
        <v>0</v>
      </c>
      <c r="U635" s="103" t="s">
        <v>73</v>
      </c>
    </row>
    <row r="636" spans="1:21" ht="27.6" customHeight="1" thickBot="1" x14ac:dyDescent="0.45">
      <c r="A636" s="193"/>
      <c r="B636" s="213"/>
      <c r="C636" s="216"/>
      <c r="D636" s="104" t="s">
        <v>74</v>
      </c>
      <c r="E636" s="105" t="s">
        <v>75</v>
      </c>
      <c r="F636" s="106" t="s">
        <v>76</v>
      </c>
      <c r="G636" s="107">
        <f>ROUNDDOWN(SUM(G631:G634)*T636%,2)</f>
        <v>0</v>
      </c>
      <c r="H636" s="108">
        <f>ROUNDDOWN(SUM(H631:H634)*T636%,2)</f>
        <v>0</v>
      </c>
      <c r="I636" s="108">
        <f>ROUNDDOWN(SUM(I631:I634)*T636%,2)</f>
        <v>0</v>
      </c>
      <c r="J636" s="108">
        <f>ROUNDDOWN(SUM(J631:J634)*T636%,2)</f>
        <v>0</v>
      </c>
      <c r="K636" s="108">
        <f>ROUNDDOWN(SUM(K631:K634)*T636%,2)</f>
        <v>0</v>
      </c>
      <c r="L636" s="109">
        <f>ROUNDDOWN(SUM(L631:L634)*T636%,2)</f>
        <v>0</v>
      </c>
      <c r="M636" s="110">
        <f>ROUNDDOWN(SUM(M631:M634)*T636%,2)</f>
        <v>0</v>
      </c>
      <c r="N636" s="108">
        <f>ROUNDDOWN(SUM(N631:N634)*T636%,2)</f>
        <v>0</v>
      </c>
      <c r="O636" s="108">
        <f>ROUNDDOWN(SUM(O631:O634)*T636%,2)</f>
        <v>0</v>
      </c>
      <c r="P636" s="108">
        <f>ROUNDDOWN(SUM(P631:P634)*T636%,2)</f>
        <v>0</v>
      </c>
      <c r="Q636" s="108">
        <f>ROUNDDOWN(SUM(Q631:Q634)*T636%,2)</f>
        <v>0</v>
      </c>
      <c r="R636" s="111">
        <f>ROUNDDOWN(SUM(R631:R634)*T636%,2)</f>
        <v>0</v>
      </c>
      <c r="S636" s="112" t="s">
        <v>77</v>
      </c>
      <c r="T636" s="113">
        <v>0</v>
      </c>
      <c r="U636" s="114" t="s">
        <v>78</v>
      </c>
    </row>
    <row r="637" spans="1:21" ht="27.6" customHeight="1" x14ac:dyDescent="0.4">
      <c r="A637" s="192" t="s">
        <v>79</v>
      </c>
      <c r="B637" s="194" t="s">
        <v>80</v>
      </c>
      <c r="C637" s="196" t="s">
        <v>48</v>
      </c>
      <c r="D637" s="93"/>
      <c r="E637" s="115" t="s">
        <v>81</v>
      </c>
      <c r="F637" s="116" t="s">
        <v>82</v>
      </c>
      <c r="G637" s="181">
        <f>ROUNDDOWN(G630+SUM(G631:G634)-SUM(G635:G636),0)</f>
        <v>0</v>
      </c>
      <c r="H637" s="182">
        <f t="shared" ref="H637" si="114">ROUNDDOWN(H630+SUM(H631:H634)-SUM(H635:H636),0)</f>
        <v>0</v>
      </c>
      <c r="I637" s="182">
        <f t="shared" ref="I637:R637" si="115">ROUNDDOWN(I630+SUM(I631:I634)-SUM(I635:I636),0)</f>
        <v>0</v>
      </c>
      <c r="J637" s="182">
        <f t="shared" si="115"/>
        <v>0</v>
      </c>
      <c r="K637" s="182">
        <f t="shared" si="115"/>
        <v>0</v>
      </c>
      <c r="L637" s="183">
        <f t="shared" si="115"/>
        <v>0</v>
      </c>
      <c r="M637" s="181">
        <f t="shared" si="115"/>
        <v>0</v>
      </c>
      <c r="N637" s="182">
        <f t="shared" si="115"/>
        <v>0</v>
      </c>
      <c r="O637" s="182">
        <f t="shared" si="115"/>
        <v>0</v>
      </c>
      <c r="P637" s="182">
        <f t="shared" si="115"/>
        <v>0</v>
      </c>
      <c r="Q637" s="182">
        <f t="shared" si="115"/>
        <v>0</v>
      </c>
      <c r="R637" s="183">
        <f t="shared" si="115"/>
        <v>0</v>
      </c>
      <c r="S637" s="120" t="s">
        <v>83</v>
      </c>
      <c r="T637" s="121"/>
      <c r="U637" s="122"/>
    </row>
    <row r="638" spans="1:21" ht="27.6" customHeight="1" x14ac:dyDescent="0.4">
      <c r="A638" s="193"/>
      <c r="B638" s="195"/>
      <c r="C638" s="197"/>
      <c r="D638" s="104"/>
      <c r="E638" s="123" t="s">
        <v>84</v>
      </c>
      <c r="F638" s="124"/>
      <c r="G638" s="125"/>
      <c r="H638" s="126"/>
      <c r="I638" s="126"/>
      <c r="J638" s="126"/>
      <c r="K638" s="126" t="s">
        <v>85</v>
      </c>
      <c r="L638" s="127">
        <f>SUM(G637:L637)</f>
        <v>0</v>
      </c>
      <c r="M638" s="125"/>
      <c r="N638" s="126"/>
      <c r="O638" s="126"/>
      <c r="P638" s="126"/>
      <c r="Q638" s="126" t="s">
        <v>86</v>
      </c>
      <c r="R638" s="127">
        <f>SUM(M637:R637)</f>
        <v>0</v>
      </c>
      <c r="S638" s="128"/>
      <c r="T638" s="129"/>
      <c r="U638" s="130"/>
    </row>
    <row r="639" spans="1:21" ht="27.6" customHeight="1" x14ac:dyDescent="0.4">
      <c r="A639" s="131" t="s">
        <v>87</v>
      </c>
      <c r="B639" s="132" t="s">
        <v>88</v>
      </c>
      <c r="C639" s="132" t="s">
        <v>48</v>
      </c>
      <c r="D639" s="132"/>
      <c r="E639" s="132"/>
      <c r="F639" s="133" t="s">
        <v>89</v>
      </c>
      <c r="G639" s="134"/>
      <c r="H639" s="135"/>
      <c r="I639" s="135"/>
      <c r="J639" s="135"/>
      <c r="K639" s="135"/>
      <c r="L639" s="135"/>
      <c r="M639" s="135"/>
      <c r="N639" s="135"/>
      <c r="O639" s="135"/>
      <c r="P639" s="135"/>
      <c r="Q639" s="135"/>
      <c r="R639" s="136">
        <f>SUM(L638,R638)*2+L638</f>
        <v>0</v>
      </c>
      <c r="S639" s="137"/>
      <c r="T639" s="138"/>
      <c r="U639" s="139"/>
    </row>
    <row r="640" spans="1:21" ht="27.6" customHeight="1" x14ac:dyDescent="0.4">
      <c r="A640" s="140"/>
      <c r="B640" s="141"/>
      <c r="C640" s="141"/>
      <c r="D640" s="141"/>
      <c r="E640" s="141"/>
      <c r="F640" s="142"/>
      <c r="G640" s="143"/>
      <c r="H640" s="143"/>
      <c r="I640" s="143"/>
      <c r="J640" s="143"/>
      <c r="K640" s="143"/>
      <c r="L640" s="143"/>
      <c r="M640" s="143"/>
      <c r="N640" s="143"/>
      <c r="O640" s="143"/>
      <c r="P640" s="143"/>
      <c r="Q640" s="143"/>
      <c r="R640" s="144"/>
      <c r="S640" s="145"/>
      <c r="T640" s="146"/>
      <c r="U640" s="147"/>
    </row>
    <row r="641" spans="1:21" ht="27.6" customHeight="1" x14ac:dyDescent="0.15">
      <c r="A641" s="6">
        <v>30</v>
      </c>
      <c r="B641" s="7" t="s">
        <v>166</v>
      </c>
      <c r="C641" s="7"/>
    </row>
    <row r="642" spans="1:21" ht="27.6" customHeight="1" x14ac:dyDescent="0.4">
      <c r="A642" s="2"/>
      <c r="B642" s="2" t="s">
        <v>167</v>
      </c>
      <c r="N642" s="3" t="s">
        <v>8</v>
      </c>
      <c r="O642" s="9">
        <v>34</v>
      </c>
      <c r="P642" s="2" t="s">
        <v>9</v>
      </c>
      <c r="Q642" s="3" t="s">
        <v>10</v>
      </c>
      <c r="R642" s="2">
        <v>300</v>
      </c>
      <c r="S642" s="2" t="s">
        <v>92</v>
      </c>
    </row>
    <row r="643" spans="1:21" ht="27.6" customHeight="1" x14ac:dyDescent="0.4">
      <c r="A643" s="192" t="s">
        <v>12</v>
      </c>
      <c r="B643" s="218"/>
      <c r="C643" s="218"/>
      <c r="D643" s="218"/>
      <c r="E643" s="219"/>
      <c r="F643" s="222" t="s">
        <v>13</v>
      </c>
      <c r="G643" s="224" t="s">
        <v>14</v>
      </c>
      <c r="H643" s="225"/>
      <c r="I643" s="225"/>
      <c r="J643" s="225"/>
      <c r="K643" s="225"/>
      <c r="L643" s="225"/>
      <c r="M643" s="225"/>
      <c r="N643" s="225"/>
      <c r="O643" s="225"/>
      <c r="P643" s="225"/>
      <c r="Q643" s="225"/>
      <c r="R643" s="226"/>
      <c r="S643" s="227" t="s">
        <v>15</v>
      </c>
      <c r="T643" s="228"/>
      <c r="U643" s="229"/>
    </row>
    <row r="644" spans="1:21" ht="27.6" customHeight="1" x14ac:dyDescent="0.4">
      <c r="A644" s="193"/>
      <c r="B644" s="220"/>
      <c r="C644" s="220"/>
      <c r="D644" s="220"/>
      <c r="E644" s="221"/>
      <c r="F644" s="223"/>
      <c r="G644" s="10" t="s">
        <v>16</v>
      </c>
      <c r="H644" s="11" t="s">
        <v>17</v>
      </c>
      <c r="I644" s="11" t="s">
        <v>18</v>
      </c>
      <c r="J644" s="11" t="s">
        <v>19</v>
      </c>
      <c r="K644" s="11" t="s">
        <v>20</v>
      </c>
      <c r="L644" s="12" t="s">
        <v>21</v>
      </c>
      <c r="M644" s="10" t="s">
        <v>22</v>
      </c>
      <c r="N644" s="11" t="s">
        <v>23</v>
      </c>
      <c r="O644" s="11" t="s">
        <v>24</v>
      </c>
      <c r="P644" s="11" t="s">
        <v>25</v>
      </c>
      <c r="Q644" s="11" t="s">
        <v>26</v>
      </c>
      <c r="R644" s="12" t="s">
        <v>27</v>
      </c>
      <c r="S644" s="230"/>
      <c r="T644" s="231"/>
      <c r="U644" s="232"/>
    </row>
    <row r="645" spans="1:21" ht="27.6" customHeight="1" x14ac:dyDescent="0.4">
      <c r="A645" s="13" t="s">
        <v>28</v>
      </c>
      <c r="B645" s="14" t="s">
        <v>29</v>
      </c>
      <c r="C645" s="14" t="s">
        <v>30</v>
      </c>
      <c r="D645" s="15"/>
      <c r="E645" s="15"/>
      <c r="F645" s="16"/>
      <c r="G645" s="17">
        <v>34</v>
      </c>
      <c r="H645" s="18">
        <v>34</v>
      </c>
      <c r="I645" s="18">
        <v>34</v>
      </c>
      <c r="J645" s="18">
        <v>34</v>
      </c>
      <c r="K645" s="18">
        <v>34</v>
      </c>
      <c r="L645" s="19">
        <v>34</v>
      </c>
      <c r="M645" s="20">
        <v>34</v>
      </c>
      <c r="N645" s="18">
        <v>34</v>
      </c>
      <c r="O645" s="18">
        <v>34</v>
      </c>
      <c r="P645" s="18">
        <v>34</v>
      </c>
      <c r="Q645" s="18">
        <v>34</v>
      </c>
      <c r="R645" s="19">
        <v>34</v>
      </c>
      <c r="S645" s="21" t="s">
        <v>31</v>
      </c>
      <c r="T645" s="22"/>
      <c r="U645" s="23"/>
    </row>
    <row r="646" spans="1:21" ht="27.6" customHeight="1" x14ac:dyDescent="0.4">
      <c r="A646" s="192" t="s">
        <v>32</v>
      </c>
      <c r="B646" s="211" t="s">
        <v>33</v>
      </c>
      <c r="C646" s="214" t="s">
        <v>34</v>
      </c>
      <c r="D646" s="148" t="s">
        <v>35</v>
      </c>
      <c r="E646" s="149" t="s">
        <v>36</v>
      </c>
      <c r="F646" s="150"/>
      <c r="G646" s="151"/>
      <c r="H646" s="152"/>
      <c r="I646" s="152"/>
      <c r="J646" s="152"/>
      <c r="K646" s="152"/>
      <c r="L646" s="153"/>
      <c r="M646" s="151"/>
      <c r="N646" s="152"/>
      <c r="O646" s="152"/>
      <c r="P646" s="152"/>
      <c r="Q646" s="152"/>
      <c r="R646" s="153"/>
      <c r="S646" s="154"/>
      <c r="T646" s="155"/>
      <c r="U646" s="156"/>
    </row>
    <row r="647" spans="1:21" ht="27.6" customHeight="1" x14ac:dyDescent="0.4">
      <c r="A647" s="210"/>
      <c r="B647" s="212"/>
      <c r="C647" s="215"/>
      <c r="D647" s="33" t="s">
        <v>37</v>
      </c>
      <c r="E647" s="34" t="s">
        <v>38</v>
      </c>
      <c r="F647" s="35"/>
      <c r="G647" s="36">
        <v>0</v>
      </c>
      <c r="H647" s="37">
        <v>0</v>
      </c>
      <c r="I647" s="37">
        <v>0</v>
      </c>
      <c r="J647" s="37">
        <v>4000</v>
      </c>
      <c r="K647" s="37">
        <v>3000</v>
      </c>
      <c r="L647" s="38">
        <v>4000</v>
      </c>
      <c r="M647" s="36">
        <v>0</v>
      </c>
      <c r="N647" s="37">
        <v>0</v>
      </c>
      <c r="O647" s="37">
        <v>0</v>
      </c>
      <c r="P647" s="37">
        <v>0</v>
      </c>
      <c r="Q647" s="37">
        <v>0</v>
      </c>
      <c r="R647" s="38">
        <v>0</v>
      </c>
      <c r="S647" s="39" t="s">
        <v>31</v>
      </c>
      <c r="T647" s="40"/>
      <c r="U647" s="41"/>
    </row>
    <row r="648" spans="1:21" ht="27.6" customHeight="1" x14ac:dyDescent="0.4">
      <c r="A648" s="210"/>
      <c r="B648" s="212"/>
      <c r="C648" s="215"/>
      <c r="D648" s="33" t="s">
        <v>39</v>
      </c>
      <c r="E648" s="34" t="s">
        <v>40</v>
      </c>
      <c r="F648" s="35"/>
      <c r="G648" s="36">
        <v>7000</v>
      </c>
      <c r="H648" s="37">
        <v>5000</v>
      </c>
      <c r="I648" s="37">
        <v>4000</v>
      </c>
      <c r="J648" s="37">
        <v>0</v>
      </c>
      <c r="K648" s="37">
        <v>0</v>
      </c>
      <c r="L648" s="38">
        <v>0</v>
      </c>
      <c r="M648" s="36">
        <v>3000</v>
      </c>
      <c r="N648" s="37">
        <v>5000</v>
      </c>
      <c r="O648" s="37">
        <v>7000</v>
      </c>
      <c r="P648" s="37">
        <v>10000</v>
      </c>
      <c r="Q648" s="37">
        <v>11000</v>
      </c>
      <c r="R648" s="38">
        <v>9000</v>
      </c>
      <c r="S648" s="39" t="s">
        <v>31</v>
      </c>
      <c r="T648" s="40"/>
      <c r="U648" s="41"/>
    </row>
    <row r="649" spans="1:21" ht="27.6" customHeight="1" x14ac:dyDescent="0.4">
      <c r="A649" s="193"/>
      <c r="B649" s="213"/>
      <c r="C649" s="216"/>
      <c r="D649" s="157" t="s">
        <v>41</v>
      </c>
      <c r="E649" s="158" t="s">
        <v>42</v>
      </c>
      <c r="F649" s="159"/>
      <c r="G649" s="160"/>
      <c r="H649" s="161"/>
      <c r="I649" s="161"/>
      <c r="J649" s="161"/>
      <c r="K649" s="161"/>
      <c r="L649" s="162"/>
      <c r="M649" s="160"/>
      <c r="N649" s="161"/>
      <c r="O649" s="161"/>
      <c r="P649" s="161"/>
      <c r="Q649" s="161"/>
      <c r="R649" s="162"/>
      <c r="S649" s="163"/>
      <c r="T649" s="164"/>
      <c r="U649" s="165"/>
    </row>
    <row r="650" spans="1:21" ht="27.6" customHeight="1" thickBot="1" x14ac:dyDescent="0.45">
      <c r="A650" s="51" t="s">
        <v>43</v>
      </c>
      <c r="B650" s="52" t="s">
        <v>93</v>
      </c>
      <c r="C650" s="14"/>
      <c r="D650" s="15"/>
      <c r="E650" s="52"/>
      <c r="F650" s="16" t="s">
        <v>45</v>
      </c>
      <c r="G650" s="53">
        <v>0.85000000000000009</v>
      </c>
      <c r="H650" s="54">
        <v>0.85000000000000009</v>
      </c>
      <c r="I650" s="54">
        <v>0.85000000000000009</v>
      </c>
      <c r="J650" s="54">
        <v>0.85000000000000009</v>
      </c>
      <c r="K650" s="54">
        <v>0.85000000000000009</v>
      </c>
      <c r="L650" s="55">
        <v>0.85000000000000009</v>
      </c>
      <c r="M650" s="53">
        <v>0.85000000000000009</v>
      </c>
      <c r="N650" s="54">
        <v>0.85000000000000009</v>
      </c>
      <c r="O650" s="54">
        <v>0.85000000000000009</v>
      </c>
      <c r="P650" s="54">
        <v>0.85000000000000009</v>
      </c>
      <c r="Q650" s="54">
        <v>0.85000000000000009</v>
      </c>
      <c r="R650" s="55">
        <v>0.85000000000000009</v>
      </c>
      <c r="S650" s="56" t="s">
        <v>31</v>
      </c>
      <c r="T650" s="57"/>
      <c r="U650" s="58"/>
    </row>
    <row r="651" spans="1:21" ht="27.6" customHeight="1" x14ac:dyDescent="0.4">
      <c r="A651" s="51" t="s">
        <v>46</v>
      </c>
      <c r="B651" s="14" t="s">
        <v>47</v>
      </c>
      <c r="C651" s="14" t="s">
        <v>48</v>
      </c>
      <c r="D651" s="59"/>
      <c r="E651" s="15"/>
      <c r="F651" s="60" t="s">
        <v>49</v>
      </c>
      <c r="G651" s="61">
        <f>G645*$T651*G650</f>
        <v>0</v>
      </c>
      <c r="H651" s="62">
        <f t="shared" ref="H651:R651" si="116">H645*$T651*H650</f>
        <v>0</v>
      </c>
      <c r="I651" s="62">
        <f t="shared" si="116"/>
        <v>0</v>
      </c>
      <c r="J651" s="62">
        <f t="shared" si="116"/>
        <v>0</v>
      </c>
      <c r="K651" s="62">
        <f t="shared" si="116"/>
        <v>0</v>
      </c>
      <c r="L651" s="63">
        <f t="shared" si="116"/>
        <v>0</v>
      </c>
      <c r="M651" s="61">
        <f t="shared" si="116"/>
        <v>0</v>
      </c>
      <c r="N651" s="62">
        <f t="shared" si="116"/>
        <v>0</v>
      </c>
      <c r="O651" s="62">
        <f t="shared" si="116"/>
        <v>0</v>
      </c>
      <c r="P651" s="62">
        <f t="shared" si="116"/>
        <v>0</v>
      </c>
      <c r="Q651" s="62">
        <f t="shared" si="116"/>
        <v>0</v>
      </c>
      <c r="R651" s="64">
        <f t="shared" si="116"/>
        <v>0</v>
      </c>
      <c r="S651" s="65" t="s">
        <v>50</v>
      </c>
      <c r="T651" s="66"/>
      <c r="U651" s="67" t="s">
        <v>51</v>
      </c>
    </row>
    <row r="652" spans="1:21" ht="27.6" customHeight="1" x14ac:dyDescent="0.4">
      <c r="A652" s="192" t="s">
        <v>52</v>
      </c>
      <c r="B652" s="211" t="s">
        <v>53</v>
      </c>
      <c r="C652" s="214" t="s">
        <v>48</v>
      </c>
      <c r="D652" s="148" t="s">
        <v>54</v>
      </c>
      <c r="E652" s="149" t="s">
        <v>36</v>
      </c>
      <c r="F652" s="150" t="s">
        <v>55</v>
      </c>
      <c r="G652" s="166"/>
      <c r="H652" s="167"/>
      <c r="I652" s="167"/>
      <c r="J652" s="167"/>
      <c r="K652" s="167"/>
      <c r="L652" s="168"/>
      <c r="M652" s="166"/>
      <c r="N652" s="167"/>
      <c r="O652" s="167"/>
      <c r="P652" s="167"/>
      <c r="Q652" s="167"/>
      <c r="R652" s="169"/>
      <c r="S652" s="170" t="s">
        <v>56</v>
      </c>
      <c r="T652" s="171" t="s">
        <v>94</v>
      </c>
      <c r="U652" s="172" t="s">
        <v>57</v>
      </c>
    </row>
    <row r="653" spans="1:21" ht="27.6" customHeight="1" x14ac:dyDescent="0.4">
      <c r="A653" s="210"/>
      <c r="B653" s="212"/>
      <c r="C653" s="215"/>
      <c r="D653" s="33" t="s">
        <v>58</v>
      </c>
      <c r="E653" s="34" t="s">
        <v>38</v>
      </c>
      <c r="F653" s="35" t="s">
        <v>59</v>
      </c>
      <c r="G653" s="76">
        <f t="shared" ref="G653:R654" si="117">G647*$T653</f>
        <v>0</v>
      </c>
      <c r="H653" s="77">
        <f t="shared" si="117"/>
        <v>0</v>
      </c>
      <c r="I653" s="77">
        <f t="shared" si="117"/>
        <v>0</v>
      </c>
      <c r="J653" s="77">
        <f t="shared" si="117"/>
        <v>0</v>
      </c>
      <c r="K653" s="77">
        <f t="shared" si="117"/>
        <v>0</v>
      </c>
      <c r="L653" s="78">
        <f t="shared" si="117"/>
        <v>0</v>
      </c>
      <c r="M653" s="79">
        <f t="shared" si="117"/>
        <v>0</v>
      </c>
      <c r="N653" s="77">
        <f t="shared" si="117"/>
        <v>0</v>
      </c>
      <c r="O653" s="77">
        <f t="shared" si="117"/>
        <v>0</v>
      </c>
      <c r="P653" s="77">
        <f t="shared" si="117"/>
        <v>0</v>
      </c>
      <c r="Q653" s="77">
        <f t="shared" si="117"/>
        <v>0</v>
      </c>
      <c r="R653" s="80">
        <f t="shared" si="117"/>
        <v>0</v>
      </c>
      <c r="S653" s="81" t="s">
        <v>60</v>
      </c>
      <c r="T653" s="82"/>
      <c r="U653" s="83" t="s">
        <v>57</v>
      </c>
    </row>
    <row r="654" spans="1:21" ht="27.6" customHeight="1" x14ac:dyDescent="0.4">
      <c r="A654" s="210"/>
      <c r="B654" s="212"/>
      <c r="C654" s="215"/>
      <c r="D654" s="33" t="s">
        <v>61</v>
      </c>
      <c r="E654" s="34" t="s">
        <v>40</v>
      </c>
      <c r="F654" s="35" t="s">
        <v>62</v>
      </c>
      <c r="G654" s="76">
        <f t="shared" si="117"/>
        <v>0</v>
      </c>
      <c r="H654" s="77">
        <f t="shared" si="117"/>
        <v>0</v>
      </c>
      <c r="I654" s="77">
        <f t="shared" si="117"/>
        <v>0</v>
      </c>
      <c r="J654" s="77">
        <f t="shared" si="117"/>
        <v>0</v>
      </c>
      <c r="K654" s="77">
        <f t="shared" si="117"/>
        <v>0</v>
      </c>
      <c r="L654" s="78">
        <f t="shared" si="117"/>
        <v>0</v>
      </c>
      <c r="M654" s="79">
        <f t="shared" si="117"/>
        <v>0</v>
      </c>
      <c r="N654" s="77">
        <f t="shared" si="117"/>
        <v>0</v>
      </c>
      <c r="O654" s="77">
        <f t="shared" si="117"/>
        <v>0</v>
      </c>
      <c r="P654" s="77">
        <f t="shared" si="117"/>
        <v>0</v>
      </c>
      <c r="Q654" s="77">
        <f t="shared" si="117"/>
        <v>0</v>
      </c>
      <c r="R654" s="80">
        <f t="shared" si="117"/>
        <v>0</v>
      </c>
      <c r="S654" s="81" t="s">
        <v>63</v>
      </c>
      <c r="T654" s="82"/>
      <c r="U654" s="83" t="s">
        <v>57</v>
      </c>
    </row>
    <row r="655" spans="1:21" ht="27.6" customHeight="1" thickBot="1" x14ac:dyDescent="0.45">
      <c r="A655" s="193"/>
      <c r="B655" s="213"/>
      <c r="C655" s="216"/>
      <c r="D655" s="157" t="s">
        <v>64</v>
      </c>
      <c r="E655" s="158" t="s">
        <v>42</v>
      </c>
      <c r="F655" s="173" t="s">
        <v>65</v>
      </c>
      <c r="G655" s="174"/>
      <c r="H655" s="175"/>
      <c r="I655" s="175"/>
      <c r="J655" s="175"/>
      <c r="K655" s="175"/>
      <c r="L655" s="176"/>
      <c r="M655" s="174"/>
      <c r="N655" s="175"/>
      <c r="O655" s="175"/>
      <c r="P655" s="175"/>
      <c r="Q655" s="175"/>
      <c r="R655" s="177"/>
      <c r="S655" s="178" t="s">
        <v>66</v>
      </c>
      <c r="T655" s="179" t="s">
        <v>94</v>
      </c>
      <c r="U655" s="180" t="s">
        <v>57</v>
      </c>
    </row>
    <row r="656" spans="1:21" ht="27.6" customHeight="1" x14ac:dyDescent="0.4">
      <c r="A656" s="192" t="s">
        <v>67</v>
      </c>
      <c r="B656" s="211" t="s">
        <v>68</v>
      </c>
      <c r="C656" s="214" t="s">
        <v>48</v>
      </c>
      <c r="D656" s="93" t="s">
        <v>69</v>
      </c>
      <c r="E656" s="94" t="s">
        <v>70</v>
      </c>
      <c r="F656" s="95" t="s">
        <v>71</v>
      </c>
      <c r="G656" s="96">
        <f>ROUNDDOWN(G645*T656,2)</f>
        <v>0</v>
      </c>
      <c r="H656" s="97">
        <f>ROUNDDOWN(H645*T656,2)</f>
        <v>0</v>
      </c>
      <c r="I656" s="97">
        <f>ROUNDDOWN(I645*T656,2)</f>
        <v>0</v>
      </c>
      <c r="J656" s="97">
        <f>ROUNDDOWN(J645*T656,2)</f>
        <v>0</v>
      </c>
      <c r="K656" s="97">
        <f>ROUNDDOWN(K645*T656,2)</f>
        <v>0</v>
      </c>
      <c r="L656" s="98">
        <f>ROUNDDOWN(L645*T656,2)</f>
        <v>0</v>
      </c>
      <c r="M656" s="99">
        <f>ROUNDDOWN(M645*T656,2)</f>
        <v>0</v>
      </c>
      <c r="N656" s="97">
        <f>ROUNDDOWN(N645*T656,2)</f>
        <v>0</v>
      </c>
      <c r="O656" s="97">
        <f>ROUNDDOWN(O645*T656,2)</f>
        <v>0</v>
      </c>
      <c r="P656" s="97">
        <f>ROUNDDOWN(P645*T656,2)</f>
        <v>0</v>
      </c>
      <c r="Q656" s="97">
        <f>ROUNDDOWN(Q645*T656,2)</f>
        <v>0</v>
      </c>
      <c r="R656" s="100">
        <f>ROUNDDOWN(R645*T656,2)</f>
        <v>0</v>
      </c>
      <c r="S656" s="101" t="s">
        <v>72</v>
      </c>
      <c r="T656" s="102">
        <v>0</v>
      </c>
      <c r="U656" s="103" t="s">
        <v>73</v>
      </c>
    </row>
    <row r="657" spans="1:21" ht="27.6" customHeight="1" thickBot="1" x14ac:dyDescent="0.45">
      <c r="A657" s="193"/>
      <c r="B657" s="213"/>
      <c r="C657" s="216"/>
      <c r="D657" s="104" t="s">
        <v>74</v>
      </c>
      <c r="E657" s="105" t="s">
        <v>75</v>
      </c>
      <c r="F657" s="106" t="s">
        <v>76</v>
      </c>
      <c r="G657" s="107">
        <f>ROUNDDOWN(SUM(G652:G655)*T657%,2)</f>
        <v>0</v>
      </c>
      <c r="H657" s="108">
        <f>ROUNDDOWN(SUM(H652:H655)*T657%,2)</f>
        <v>0</v>
      </c>
      <c r="I657" s="108">
        <f>ROUNDDOWN(SUM(I652:I655)*T657%,2)</f>
        <v>0</v>
      </c>
      <c r="J657" s="108">
        <f>ROUNDDOWN(SUM(J652:J655)*T657%,2)</f>
        <v>0</v>
      </c>
      <c r="K657" s="108">
        <f>ROUNDDOWN(SUM(K652:K655)*T657%,2)</f>
        <v>0</v>
      </c>
      <c r="L657" s="109">
        <f>ROUNDDOWN(SUM(L652:L655)*T657%,2)</f>
        <v>0</v>
      </c>
      <c r="M657" s="110">
        <f>ROUNDDOWN(SUM(M652:M655)*T657%,2)</f>
        <v>0</v>
      </c>
      <c r="N657" s="108">
        <f>ROUNDDOWN(SUM(N652:N655)*T657%,2)</f>
        <v>0</v>
      </c>
      <c r="O657" s="108">
        <f>ROUNDDOWN(SUM(O652:O655)*T657%,2)</f>
        <v>0</v>
      </c>
      <c r="P657" s="108">
        <f>ROUNDDOWN(SUM(P652:P655)*T657%,2)</f>
        <v>0</v>
      </c>
      <c r="Q657" s="108">
        <f>ROUNDDOWN(SUM(Q652:Q655)*T657%,2)</f>
        <v>0</v>
      </c>
      <c r="R657" s="111">
        <f>ROUNDDOWN(SUM(R652:R655)*T657%,2)</f>
        <v>0</v>
      </c>
      <c r="S657" s="112" t="s">
        <v>77</v>
      </c>
      <c r="T657" s="113">
        <v>0</v>
      </c>
      <c r="U657" s="114" t="s">
        <v>78</v>
      </c>
    </row>
    <row r="658" spans="1:21" ht="27.6" customHeight="1" x14ac:dyDescent="0.4">
      <c r="A658" s="192" t="s">
        <v>79</v>
      </c>
      <c r="B658" s="194" t="s">
        <v>80</v>
      </c>
      <c r="C658" s="196" t="s">
        <v>48</v>
      </c>
      <c r="D658" s="93"/>
      <c r="E658" s="115" t="s">
        <v>81</v>
      </c>
      <c r="F658" s="116" t="s">
        <v>82</v>
      </c>
      <c r="G658" s="181">
        <f>ROUNDDOWN(G651+SUM(G652:G655)-SUM(G656:G657),0)</f>
        <v>0</v>
      </c>
      <c r="H658" s="182">
        <f t="shared" ref="H658" si="118">ROUNDDOWN(H651+SUM(H652:H655)-SUM(H656:H657),0)</f>
        <v>0</v>
      </c>
      <c r="I658" s="182">
        <f t="shared" ref="I658:R658" si="119">ROUNDDOWN(I651+SUM(I652:I655)-SUM(I656:I657),0)</f>
        <v>0</v>
      </c>
      <c r="J658" s="182">
        <f t="shared" si="119"/>
        <v>0</v>
      </c>
      <c r="K658" s="182">
        <f t="shared" si="119"/>
        <v>0</v>
      </c>
      <c r="L658" s="183">
        <f t="shared" si="119"/>
        <v>0</v>
      </c>
      <c r="M658" s="181">
        <f t="shared" si="119"/>
        <v>0</v>
      </c>
      <c r="N658" s="182">
        <f t="shared" si="119"/>
        <v>0</v>
      </c>
      <c r="O658" s="182">
        <f t="shared" si="119"/>
        <v>0</v>
      </c>
      <c r="P658" s="182">
        <f t="shared" si="119"/>
        <v>0</v>
      </c>
      <c r="Q658" s="182">
        <f t="shared" si="119"/>
        <v>0</v>
      </c>
      <c r="R658" s="183">
        <f t="shared" si="119"/>
        <v>0</v>
      </c>
      <c r="S658" s="120" t="s">
        <v>83</v>
      </c>
      <c r="T658" s="121"/>
      <c r="U658" s="122"/>
    </row>
    <row r="659" spans="1:21" ht="27.6" customHeight="1" x14ac:dyDescent="0.4">
      <c r="A659" s="193"/>
      <c r="B659" s="195"/>
      <c r="C659" s="197"/>
      <c r="D659" s="104"/>
      <c r="E659" s="123" t="s">
        <v>84</v>
      </c>
      <c r="F659" s="124"/>
      <c r="G659" s="125"/>
      <c r="H659" s="126"/>
      <c r="I659" s="126"/>
      <c r="J659" s="126"/>
      <c r="K659" s="126" t="s">
        <v>85</v>
      </c>
      <c r="L659" s="127">
        <f>SUM(G658:L658)</f>
        <v>0</v>
      </c>
      <c r="M659" s="125"/>
      <c r="N659" s="126"/>
      <c r="O659" s="126"/>
      <c r="P659" s="126"/>
      <c r="Q659" s="126" t="s">
        <v>86</v>
      </c>
      <c r="R659" s="127">
        <f>SUM(M658:R658)</f>
        <v>0</v>
      </c>
      <c r="S659" s="128"/>
      <c r="T659" s="129"/>
      <c r="U659" s="130"/>
    </row>
    <row r="660" spans="1:21" ht="27.6" customHeight="1" x14ac:dyDescent="0.4">
      <c r="A660" s="131" t="s">
        <v>87</v>
      </c>
      <c r="B660" s="132" t="s">
        <v>88</v>
      </c>
      <c r="C660" s="132" t="s">
        <v>48</v>
      </c>
      <c r="D660" s="132"/>
      <c r="E660" s="132"/>
      <c r="F660" s="133" t="s">
        <v>89</v>
      </c>
      <c r="G660" s="134"/>
      <c r="H660" s="135"/>
      <c r="I660" s="135"/>
      <c r="J660" s="135"/>
      <c r="K660" s="135"/>
      <c r="L660" s="135"/>
      <c r="M660" s="135"/>
      <c r="N660" s="135"/>
      <c r="O660" s="135"/>
      <c r="P660" s="135"/>
      <c r="Q660" s="135"/>
      <c r="R660" s="136">
        <f>SUM(L659,R659)*2+L659</f>
        <v>0</v>
      </c>
      <c r="S660" s="137"/>
      <c r="T660" s="138"/>
      <c r="U660" s="139"/>
    </row>
    <row r="661" spans="1:21" ht="27.6" customHeight="1" x14ac:dyDescent="0.4">
      <c r="A661" s="217" t="s">
        <v>0</v>
      </c>
      <c r="B661" s="217"/>
      <c r="C661" s="217"/>
      <c r="D661" s="217"/>
      <c r="E661" s="217"/>
      <c r="F661" s="217"/>
      <c r="G661" s="1"/>
      <c r="H661" s="1"/>
      <c r="I661" s="1"/>
      <c r="J661" s="1"/>
      <c r="U661" s="3" t="s">
        <v>168</v>
      </c>
    </row>
    <row r="662" spans="1:21" ht="27.6" customHeight="1" x14ac:dyDescent="0.4">
      <c r="A662" s="217"/>
      <c r="B662" s="217"/>
      <c r="C662" s="217"/>
      <c r="D662" s="217"/>
      <c r="E662" s="217"/>
      <c r="F662" s="217"/>
      <c r="G662" s="3" t="s">
        <v>2</v>
      </c>
      <c r="H662" s="2" t="s">
        <v>3</v>
      </c>
      <c r="L662" s="3" t="s">
        <v>4</v>
      </c>
      <c r="M662" s="2" t="s">
        <v>5</v>
      </c>
    </row>
    <row r="663" spans="1:21" ht="27.6" customHeight="1" x14ac:dyDescent="0.4">
      <c r="A663" s="5"/>
      <c r="B663" s="5"/>
      <c r="C663" s="5"/>
      <c r="D663" s="5"/>
      <c r="E663" s="5"/>
      <c r="F663" s="5"/>
      <c r="G663" s="3"/>
      <c r="L663" s="3"/>
    </row>
    <row r="664" spans="1:21" ht="27.6" customHeight="1" x14ac:dyDescent="0.15">
      <c r="A664" s="6">
        <v>31</v>
      </c>
      <c r="B664" s="7" t="s">
        <v>169</v>
      </c>
      <c r="C664" s="7"/>
    </row>
    <row r="665" spans="1:21" ht="27.6" customHeight="1" x14ac:dyDescent="0.4">
      <c r="A665" s="2"/>
      <c r="B665" s="2" t="s">
        <v>170</v>
      </c>
      <c r="N665" s="3" t="s">
        <v>8</v>
      </c>
      <c r="O665" s="9">
        <v>39</v>
      </c>
      <c r="P665" s="2" t="s">
        <v>9</v>
      </c>
      <c r="Q665" s="3" t="s">
        <v>10</v>
      </c>
      <c r="R665" s="2">
        <v>160</v>
      </c>
      <c r="S665" s="2" t="s">
        <v>92</v>
      </c>
    </row>
    <row r="666" spans="1:21" ht="27.6" customHeight="1" x14ac:dyDescent="0.4">
      <c r="A666" s="192" t="s">
        <v>12</v>
      </c>
      <c r="B666" s="218"/>
      <c r="C666" s="218"/>
      <c r="D666" s="218"/>
      <c r="E666" s="219"/>
      <c r="F666" s="222" t="s">
        <v>13</v>
      </c>
      <c r="G666" s="224" t="s">
        <v>14</v>
      </c>
      <c r="H666" s="225"/>
      <c r="I666" s="225"/>
      <c r="J666" s="225"/>
      <c r="K666" s="225"/>
      <c r="L666" s="225"/>
      <c r="M666" s="225"/>
      <c r="N666" s="225"/>
      <c r="O666" s="225"/>
      <c r="P666" s="225"/>
      <c r="Q666" s="225"/>
      <c r="R666" s="226"/>
      <c r="S666" s="227" t="s">
        <v>15</v>
      </c>
      <c r="T666" s="228"/>
      <c r="U666" s="229"/>
    </row>
    <row r="667" spans="1:21" ht="27.6" customHeight="1" x14ac:dyDescent="0.4">
      <c r="A667" s="193"/>
      <c r="B667" s="220"/>
      <c r="C667" s="220"/>
      <c r="D667" s="220"/>
      <c r="E667" s="221"/>
      <c r="F667" s="223"/>
      <c r="G667" s="10" t="s">
        <v>16</v>
      </c>
      <c r="H667" s="11" t="s">
        <v>17</v>
      </c>
      <c r="I667" s="11" t="s">
        <v>18</v>
      </c>
      <c r="J667" s="11" t="s">
        <v>19</v>
      </c>
      <c r="K667" s="11" t="s">
        <v>20</v>
      </c>
      <c r="L667" s="12" t="s">
        <v>21</v>
      </c>
      <c r="M667" s="10" t="s">
        <v>22</v>
      </c>
      <c r="N667" s="11" t="s">
        <v>23</v>
      </c>
      <c r="O667" s="11" t="s">
        <v>24</v>
      </c>
      <c r="P667" s="11" t="s">
        <v>25</v>
      </c>
      <c r="Q667" s="11" t="s">
        <v>26</v>
      </c>
      <c r="R667" s="12" t="s">
        <v>27</v>
      </c>
      <c r="S667" s="230"/>
      <c r="T667" s="231"/>
      <c r="U667" s="232"/>
    </row>
    <row r="668" spans="1:21" ht="27.6" customHeight="1" x14ac:dyDescent="0.4">
      <c r="A668" s="13" t="s">
        <v>28</v>
      </c>
      <c r="B668" s="14" t="s">
        <v>29</v>
      </c>
      <c r="C668" s="14" t="s">
        <v>30</v>
      </c>
      <c r="D668" s="15"/>
      <c r="E668" s="15"/>
      <c r="F668" s="16"/>
      <c r="G668" s="17">
        <v>39</v>
      </c>
      <c r="H668" s="18">
        <v>39</v>
      </c>
      <c r="I668" s="18">
        <v>39</v>
      </c>
      <c r="J668" s="18">
        <v>39</v>
      </c>
      <c r="K668" s="18">
        <v>39</v>
      </c>
      <c r="L668" s="19">
        <v>39</v>
      </c>
      <c r="M668" s="20">
        <v>39</v>
      </c>
      <c r="N668" s="18">
        <v>39</v>
      </c>
      <c r="O668" s="18">
        <v>39</v>
      </c>
      <c r="P668" s="18">
        <v>39</v>
      </c>
      <c r="Q668" s="18">
        <v>39</v>
      </c>
      <c r="R668" s="19">
        <v>39</v>
      </c>
      <c r="S668" s="21" t="s">
        <v>31</v>
      </c>
      <c r="T668" s="22"/>
      <c r="U668" s="23"/>
    </row>
    <row r="669" spans="1:21" ht="27.6" customHeight="1" x14ac:dyDescent="0.4">
      <c r="A669" s="192" t="s">
        <v>32</v>
      </c>
      <c r="B669" s="211" t="s">
        <v>33</v>
      </c>
      <c r="C669" s="214" t="s">
        <v>34</v>
      </c>
      <c r="D669" s="148" t="s">
        <v>35</v>
      </c>
      <c r="E669" s="149" t="s">
        <v>36</v>
      </c>
      <c r="F669" s="150"/>
      <c r="G669" s="151"/>
      <c r="H669" s="152"/>
      <c r="I669" s="152"/>
      <c r="J669" s="152"/>
      <c r="K669" s="152"/>
      <c r="L669" s="153"/>
      <c r="M669" s="151"/>
      <c r="N669" s="152"/>
      <c r="O669" s="152"/>
      <c r="P669" s="152"/>
      <c r="Q669" s="152"/>
      <c r="R669" s="153"/>
      <c r="S669" s="154"/>
      <c r="T669" s="155"/>
      <c r="U669" s="156"/>
    </row>
    <row r="670" spans="1:21" ht="27.6" customHeight="1" x14ac:dyDescent="0.4">
      <c r="A670" s="210"/>
      <c r="B670" s="212"/>
      <c r="C670" s="215"/>
      <c r="D670" s="33" t="s">
        <v>37</v>
      </c>
      <c r="E670" s="34" t="s">
        <v>38</v>
      </c>
      <c r="F670" s="35"/>
      <c r="G670" s="36">
        <v>0</v>
      </c>
      <c r="H670" s="37">
        <v>0</v>
      </c>
      <c r="I670" s="37">
        <v>0</v>
      </c>
      <c r="J670" s="37">
        <v>5000</v>
      </c>
      <c r="K670" s="37">
        <v>8000</v>
      </c>
      <c r="L670" s="38">
        <v>5000</v>
      </c>
      <c r="M670" s="36">
        <v>0</v>
      </c>
      <c r="N670" s="37">
        <v>0</v>
      </c>
      <c r="O670" s="37">
        <v>0</v>
      </c>
      <c r="P670" s="37">
        <v>0</v>
      </c>
      <c r="Q670" s="37">
        <v>0</v>
      </c>
      <c r="R670" s="38">
        <v>0</v>
      </c>
      <c r="S670" s="39" t="s">
        <v>31</v>
      </c>
      <c r="T670" s="40"/>
      <c r="U670" s="41"/>
    </row>
    <row r="671" spans="1:21" ht="27.6" customHeight="1" x14ac:dyDescent="0.4">
      <c r="A671" s="210"/>
      <c r="B671" s="212"/>
      <c r="C671" s="215"/>
      <c r="D671" s="33" t="s">
        <v>39</v>
      </c>
      <c r="E671" s="34" t="s">
        <v>40</v>
      </c>
      <c r="F671" s="35"/>
      <c r="G671" s="36">
        <v>5000</v>
      </c>
      <c r="H671" s="37">
        <v>4000</v>
      </c>
      <c r="I671" s="37">
        <v>4000</v>
      </c>
      <c r="J671" s="37">
        <v>0</v>
      </c>
      <c r="K671" s="37">
        <v>0</v>
      </c>
      <c r="L671" s="38">
        <v>0</v>
      </c>
      <c r="M671" s="36">
        <v>4000</v>
      </c>
      <c r="N671" s="37">
        <v>4000</v>
      </c>
      <c r="O671" s="37">
        <v>4000</v>
      </c>
      <c r="P671" s="37">
        <v>5000</v>
      </c>
      <c r="Q671" s="37">
        <v>6000</v>
      </c>
      <c r="R671" s="38">
        <v>6000</v>
      </c>
      <c r="S671" s="39" t="s">
        <v>31</v>
      </c>
      <c r="T671" s="40"/>
      <c r="U671" s="41"/>
    </row>
    <row r="672" spans="1:21" ht="27.6" customHeight="1" x14ac:dyDescent="0.4">
      <c r="A672" s="193"/>
      <c r="B672" s="213"/>
      <c r="C672" s="216"/>
      <c r="D672" s="157" t="s">
        <v>41</v>
      </c>
      <c r="E672" s="158" t="s">
        <v>42</v>
      </c>
      <c r="F672" s="159"/>
      <c r="G672" s="160"/>
      <c r="H672" s="161"/>
      <c r="I672" s="161"/>
      <c r="J672" s="161"/>
      <c r="K672" s="161"/>
      <c r="L672" s="162"/>
      <c r="M672" s="160"/>
      <c r="N672" s="161"/>
      <c r="O672" s="161"/>
      <c r="P672" s="161"/>
      <c r="Q672" s="161"/>
      <c r="R672" s="162"/>
      <c r="S672" s="163"/>
      <c r="T672" s="164"/>
      <c r="U672" s="165"/>
    </row>
    <row r="673" spans="1:21" ht="27.6" customHeight="1" thickBot="1" x14ac:dyDescent="0.45">
      <c r="A673" s="51" t="s">
        <v>43</v>
      </c>
      <c r="B673" s="52" t="s">
        <v>93</v>
      </c>
      <c r="C673" s="14"/>
      <c r="D673" s="15"/>
      <c r="E673" s="52"/>
      <c r="F673" s="16" t="s">
        <v>45</v>
      </c>
      <c r="G673" s="53">
        <v>0.85000000000000009</v>
      </c>
      <c r="H673" s="54">
        <v>0.85000000000000009</v>
      </c>
      <c r="I673" s="54">
        <v>0.85000000000000009</v>
      </c>
      <c r="J673" s="54">
        <v>0.85000000000000009</v>
      </c>
      <c r="K673" s="54">
        <v>0.85000000000000009</v>
      </c>
      <c r="L673" s="55">
        <v>0.85000000000000009</v>
      </c>
      <c r="M673" s="53">
        <v>0.85000000000000009</v>
      </c>
      <c r="N673" s="54">
        <v>0.85000000000000009</v>
      </c>
      <c r="O673" s="54">
        <v>0.85000000000000009</v>
      </c>
      <c r="P673" s="54">
        <v>0.85000000000000009</v>
      </c>
      <c r="Q673" s="54">
        <v>0.85000000000000009</v>
      </c>
      <c r="R673" s="55">
        <v>0.85000000000000009</v>
      </c>
      <c r="S673" s="56" t="s">
        <v>31</v>
      </c>
      <c r="T673" s="57"/>
      <c r="U673" s="58"/>
    </row>
    <row r="674" spans="1:21" ht="27.6" customHeight="1" x14ac:dyDescent="0.4">
      <c r="A674" s="51" t="s">
        <v>46</v>
      </c>
      <c r="B674" s="14" t="s">
        <v>47</v>
      </c>
      <c r="C674" s="14" t="s">
        <v>48</v>
      </c>
      <c r="D674" s="59"/>
      <c r="E674" s="15"/>
      <c r="F674" s="60" t="s">
        <v>49</v>
      </c>
      <c r="G674" s="61">
        <f>G668*$T674*G673</f>
        <v>0</v>
      </c>
      <c r="H674" s="62">
        <f t="shared" ref="H674:R674" si="120">H668*$T674*H673</f>
        <v>0</v>
      </c>
      <c r="I674" s="62">
        <f t="shared" si="120"/>
        <v>0</v>
      </c>
      <c r="J674" s="62">
        <f t="shared" si="120"/>
        <v>0</v>
      </c>
      <c r="K674" s="62">
        <f t="shared" si="120"/>
        <v>0</v>
      </c>
      <c r="L674" s="63">
        <f t="shared" si="120"/>
        <v>0</v>
      </c>
      <c r="M674" s="61">
        <f t="shared" si="120"/>
        <v>0</v>
      </c>
      <c r="N674" s="62">
        <f t="shared" si="120"/>
        <v>0</v>
      </c>
      <c r="O674" s="62">
        <f t="shared" si="120"/>
        <v>0</v>
      </c>
      <c r="P674" s="62">
        <f t="shared" si="120"/>
        <v>0</v>
      </c>
      <c r="Q674" s="62">
        <f t="shared" si="120"/>
        <v>0</v>
      </c>
      <c r="R674" s="64">
        <f t="shared" si="120"/>
        <v>0</v>
      </c>
      <c r="S674" s="65" t="s">
        <v>50</v>
      </c>
      <c r="T674" s="66"/>
      <c r="U674" s="67" t="s">
        <v>51</v>
      </c>
    </row>
    <row r="675" spans="1:21" ht="27.6" customHeight="1" x14ac:dyDescent="0.4">
      <c r="A675" s="192" t="s">
        <v>52</v>
      </c>
      <c r="B675" s="211" t="s">
        <v>53</v>
      </c>
      <c r="C675" s="214" t="s">
        <v>48</v>
      </c>
      <c r="D675" s="148" t="s">
        <v>54</v>
      </c>
      <c r="E675" s="149" t="s">
        <v>36</v>
      </c>
      <c r="F675" s="150" t="s">
        <v>55</v>
      </c>
      <c r="G675" s="166"/>
      <c r="H675" s="167"/>
      <c r="I675" s="167"/>
      <c r="J675" s="167"/>
      <c r="K675" s="167"/>
      <c r="L675" s="168"/>
      <c r="M675" s="166"/>
      <c r="N675" s="167"/>
      <c r="O675" s="167"/>
      <c r="P675" s="167"/>
      <c r="Q675" s="167"/>
      <c r="R675" s="169"/>
      <c r="S675" s="170" t="s">
        <v>56</v>
      </c>
      <c r="T675" s="171" t="s">
        <v>94</v>
      </c>
      <c r="U675" s="172" t="s">
        <v>57</v>
      </c>
    </row>
    <row r="676" spans="1:21" ht="27.6" customHeight="1" x14ac:dyDescent="0.4">
      <c r="A676" s="210"/>
      <c r="B676" s="212"/>
      <c r="C676" s="215"/>
      <c r="D676" s="33" t="s">
        <v>58</v>
      </c>
      <c r="E676" s="34" t="s">
        <v>38</v>
      </c>
      <c r="F676" s="35" t="s">
        <v>59</v>
      </c>
      <c r="G676" s="76">
        <f t="shared" ref="G676:R677" si="121">G670*$T676</f>
        <v>0</v>
      </c>
      <c r="H676" s="77">
        <f t="shared" si="121"/>
        <v>0</v>
      </c>
      <c r="I676" s="77">
        <f t="shared" si="121"/>
        <v>0</v>
      </c>
      <c r="J676" s="77">
        <f t="shared" si="121"/>
        <v>0</v>
      </c>
      <c r="K676" s="77">
        <f t="shared" si="121"/>
        <v>0</v>
      </c>
      <c r="L676" s="78">
        <f t="shared" si="121"/>
        <v>0</v>
      </c>
      <c r="M676" s="79">
        <f t="shared" si="121"/>
        <v>0</v>
      </c>
      <c r="N676" s="77">
        <f t="shared" si="121"/>
        <v>0</v>
      </c>
      <c r="O676" s="77">
        <f t="shared" si="121"/>
        <v>0</v>
      </c>
      <c r="P676" s="77">
        <f t="shared" si="121"/>
        <v>0</v>
      </c>
      <c r="Q676" s="77">
        <f t="shared" si="121"/>
        <v>0</v>
      </c>
      <c r="R676" s="80">
        <f t="shared" si="121"/>
        <v>0</v>
      </c>
      <c r="S676" s="81" t="s">
        <v>60</v>
      </c>
      <c r="T676" s="82"/>
      <c r="U676" s="83" t="s">
        <v>57</v>
      </c>
    </row>
    <row r="677" spans="1:21" ht="27.6" customHeight="1" x14ac:dyDescent="0.4">
      <c r="A677" s="210"/>
      <c r="B677" s="212"/>
      <c r="C677" s="215"/>
      <c r="D677" s="33" t="s">
        <v>61</v>
      </c>
      <c r="E677" s="34" t="s">
        <v>40</v>
      </c>
      <c r="F677" s="35" t="s">
        <v>62</v>
      </c>
      <c r="G677" s="76">
        <f t="shared" si="121"/>
        <v>0</v>
      </c>
      <c r="H677" s="77">
        <f t="shared" si="121"/>
        <v>0</v>
      </c>
      <c r="I677" s="77">
        <f t="shared" si="121"/>
        <v>0</v>
      </c>
      <c r="J677" s="77">
        <f t="shared" si="121"/>
        <v>0</v>
      </c>
      <c r="K677" s="77">
        <f t="shared" si="121"/>
        <v>0</v>
      </c>
      <c r="L677" s="78">
        <f t="shared" si="121"/>
        <v>0</v>
      </c>
      <c r="M677" s="79">
        <f t="shared" si="121"/>
        <v>0</v>
      </c>
      <c r="N677" s="77">
        <f t="shared" si="121"/>
        <v>0</v>
      </c>
      <c r="O677" s="77">
        <f t="shared" si="121"/>
        <v>0</v>
      </c>
      <c r="P677" s="77">
        <f t="shared" si="121"/>
        <v>0</v>
      </c>
      <c r="Q677" s="77">
        <f t="shared" si="121"/>
        <v>0</v>
      </c>
      <c r="R677" s="80">
        <f t="shared" si="121"/>
        <v>0</v>
      </c>
      <c r="S677" s="81" t="s">
        <v>63</v>
      </c>
      <c r="T677" s="82"/>
      <c r="U677" s="83" t="s">
        <v>57</v>
      </c>
    </row>
    <row r="678" spans="1:21" ht="27.6" customHeight="1" thickBot="1" x14ac:dyDescent="0.45">
      <c r="A678" s="193"/>
      <c r="B678" s="213"/>
      <c r="C678" s="216"/>
      <c r="D678" s="157" t="s">
        <v>64</v>
      </c>
      <c r="E678" s="158" t="s">
        <v>42</v>
      </c>
      <c r="F678" s="173" t="s">
        <v>65</v>
      </c>
      <c r="G678" s="174"/>
      <c r="H678" s="175"/>
      <c r="I678" s="175"/>
      <c r="J678" s="175"/>
      <c r="K678" s="175"/>
      <c r="L678" s="176"/>
      <c r="M678" s="174"/>
      <c r="N678" s="175"/>
      <c r="O678" s="175"/>
      <c r="P678" s="175"/>
      <c r="Q678" s="175"/>
      <c r="R678" s="177"/>
      <c r="S678" s="178" t="s">
        <v>66</v>
      </c>
      <c r="T678" s="179" t="s">
        <v>94</v>
      </c>
      <c r="U678" s="180" t="s">
        <v>57</v>
      </c>
    </row>
    <row r="679" spans="1:21" ht="27.6" customHeight="1" x14ac:dyDescent="0.4">
      <c r="A679" s="192" t="s">
        <v>67</v>
      </c>
      <c r="B679" s="211" t="s">
        <v>68</v>
      </c>
      <c r="C679" s="214" t="s">
        <v>48</v>
      </c>
      <c r="D679" s="93" t="s">
        <v>69</v>
      </c>
      <c r="E679" s="94" t="s">
        <v>70</v>
      </c>
      <c r="F679" s="95" t="s">
        <v>71</v>
      </c>
      <c r="G679" s="96">
        <f>ROUNDDOWN(G668*T679,2)</f>
        <v>0</v>
      </c>
      <c r="H679" s="97">
        <f>ROUNDDOWN(H668*T679,2)</f>
        <v>0</v>
      </c>
      <c r="I679" s="97">
        <f>ROUNDDOWN(I668*T679,2)</f>
        <v>0</v>
      </c>
      <c r="J679" s="97">
        <f>ROUNDDOWN(J668*T679,2)</f>
        <v>0</v>
      </c>
      <c r="K679" s="97">
        <f>ROUNDDOWN(K668*T679,2)</f>
        <v>0</v>
      </c>
      <c r="L679" s="98">
        <f>ROUNDDOWN(L668*T679,2)</f>
        <v>0</v>
      </c>
      <c r="M679" s="99">
        <f>ROUNDDOWN(M668*T679,2)</f>
        <v>0</v>
      </c>
      <c r="N679" s="97">
        <f>ROUNDDOWN(N668*T679,2)</f>
        <v>0</v>
      </c>
      <c r="O679" s="97">
        <f>ROUNDDOWN(O668*T679,2)</f>
        <v>0</v>
      </c>
      <c r="P679" s="97">
        <f>ROUNDDOWN(P668*T679,2)</f>
        <v>0</v>
      </c>
      <c r="Q679" s="97">
        <f>ROUNDDOWN(Q668*T679,2)</f>
        <v>0</v>
      </c>
      <c r="R679" s="100">
        <f>ROUNDDOWN(R668*T679,2)</f>
        <v>0</v>
      </c>
      <c r="S679" s="101" t="s">
        <v>72</v>
      </c>
      <c r="T679" s="102">
        <v>0</v>
      </c>
      <c r="U679" s="103" t="s">
        <v>73</v>
      </c>
    </row>
    <row r="680" spans="1:21" ht="27.6" customHeight="1" thickBot="1" x14ac:dyDescent="0.45">
      <c r="A680" s="193"/>
      <c r="B680" s="213"/>
      <c r="C680" s="216"/>
      <c r="D680" s="104" t="s">
        <v>74</v>
      </c>
      <c r="E680" s="105" t="s">
        <v>75</v>
      </c>
      <c r="F680" s="106" t="s">
        <v>76</v>
      </c>
      <c r="G680" s="107">
        <f>ROUNDDOWN(SUM(G675:G678)*T680%,2)</f>
        <v>0</v>
      </c>
      <c r="H680" s="108">
        <f>ROUNDDOWN(SUM(H675:H678)*T680%,2)</f>
        <v>0</v>
      </c>
      <c r="I680" s="108">
        <f>ROUNDDOWN(SUM(I675:I678)*T680%,2)</f>
        <v>0</v>
      </c>
      <c r="J680" s="108">
        <f>ROUNDDOWN(SUM(J675:J678)*T680%,2)</f>
        <v>0</v>
      </c>
      <c r="K680" s="108">
        <f>ROUNDDOWN(SUM(K675:K678)*T680%,2)</f>
        <v>0</v>
      </c>
      <c r="L680" s="109">
        <f>ROUNDDOWN(SUM(L675:L678)*T680%,2)</f>
        <v>0</v>
      </c>
      <c r="M680" s="110">
        <f>ROUNDDOWN(SUM(M675:M678)*T680%,2)</f>
        <v>0</v>
      </c>
      <c r="N680" s="108">
        <f>ROUNDDOWN(SUM(N675:N678)*T680%,2)</f>
        <v>0</v>
      </c>
      <c r="O680" s="108">
        <f>ROUNDDOWN(SUM(O675:O678)*T680%,2)</f>
        <v>0</v>
      </c>
      <c r="P680" s="108">
        <f>ROUNDDOWN(SUM(P675:P678)*T680%,2)</f>
        <v>0</v>
      </c>
      <c r="Q680" s="108">
        <f>ROUNDDOWN(SUM(Q675:Q678)*T680%,2)</f>
        <v>0</v>
      </c>
      <c r="R680" s="111">
        <f>ROUNDDOWN(SUM(R675:R678)*T680%,2)</f>
        <v>0</v>
      </c>
      <c r="S680" s="112" t="s">
        <v>77</v>
      </c>
      <c r="T680" s="113">
        <v>0</v>
      </c>
      <c r="U680" s="114" t="s">
        <v>78</v>
      </c>
    </row>
    <row r="681" spans="1:21" ht="27.6" customHeight="1" x14ac:dyDescent="0.4">
      <c r="A681" s="192" t="s">
        <v>79</v>
      </c>
      <c r="B681" s="194" t="s">
        <v>80</v>
      </c>
      <c r="C681" s="196" t="s">
        <v>48</v>
      </c>
      <c r="D681" s="93"/>
      <c r="E681" s="115" t="s">
        <v>81</v>
      </c>
      <c r="F681" s="116" t="s">
        <v>82</v>
      </c>
      <c r="G681" s="181">
        <f>ROUNDDOWN(G674+SUM(G675:G678)-SUM(G679:G680),0)</f>
        <v>0</v>
      </c>
      <c r="H681" s="182">
        <f t="shared" ref="H681" si="122">ROUNDDOWN(H674+SUM(H675:H678)-SUM(H679:H680),0)</f>
        <v>0</v>
      </c>
      <c r="I681" s="182">
        <f t="shared" ref="I681:R681" si="123">ROUNDDOWN(I674+SUM(I675:I678)-SUM(I679:I680),0)</f>
        <v>0</v>
      </c>
      <c r="J681" s="182">
        <f t="shared" si="123"/>
        <v>0</v>
      </c>
      <c r="K681" s="182">
        <f t="shared" si="123"/>
        <v>0</v>
      </c>
      <c r="L681" s="183">
        <f t="shared" si="123"/>
        <v>0</v>
      </c>
      <c r="M681" s="181">
        <f t="shared" si="123"/>
        <v>0</v>
      </c>
      <c r="N681" s="182">
        <f t="shared" si="123"/>
        <v>0</v>
      </c>
      <c r="O681" s="182">
        <f t="shared" si="123"/>
        <v>0</v>
      </c>
      <c r="P681" s="182">
        <f t="shared" si="123"/>
        <v>0</v>
      </c>
      <c r="Q681" s="182">
        <f t="shared" si="123"/>
        <v>0</v>
      </c>
      <c r="R681" s="183">
        <f t="shared" si="123"/>
        <v>0</v>
      </c>
      <c r="S681" s="120" t="s">
        <v>83</v>
      </c>
      <c r="T681" s="121"/>
      <c r="U681" s="122"/>
    </row>
    <row r="682" spans="1:21" ht="27.6" customHeight="1" x14ac:dyDescent="0.4">
      <c r="A682" s="193"/>
      <c r="B682" s="195"/>
      <c r="C682" s="197"/>
      <c r="D682" s="104"/>
      <c r="E682" s="123" t="s">
        <v>84</v>
      </c>
      <c r="F682" s="124"/>
      <c r="G682" s="125"/>
      <c r="H682" s="126"/>
      <c r="I682" s="126"/>
      <c r="J682" s="126"/>
      <c r="K682" s="126" t="s">
        <v>85</v>
      </c>
      <c r="L682" s="127">
        <f>SUM(G681:L681)</f>
        <v>0</v>
      </c>
      <c r="M682" s="125"/>
      <c r="N682" s="126"/>
      <c r="O682" s="126"/>
      <c r="P682" s="126"/>
      <c r="Q682" s="126" t="s">
        <v>86</v>
      </c>
      <c r="R682" s="127">
        <f>SUM(M681:R681)</f>
        <v>0</v>
      </c>
      <c r="S682" s="128"/>
      <c r="T682" s="129"/>
      <c r="U682" s="130"/>
    </row>
    <row r="683" spans="1:21" ht="27.6" customHeight="1" x14ac:dyDescent="0.4">
      <c r="A683" s="131" t="s">
        <v>87</v>
      </c>
      <c r="B683" s="132" t="s">
        <v>88</v>
      </c>
      <c r="C683" s="132" t="s">
        <v>48</v>
      </c>
      <c r="D683" s="132"/>
      <c r="E683" s="132"/>
      <c r="F683" s="133" t="s">
        <v>89</v>
      </c>
      <c r="G683" s="134"/>
      <c r="H683" s="135"/>
      <c r="I683" s="135"/>
      <c r="J683" s="135"/>
      <c r="K683" s="135"/>
      <c r="L683" s="135"/>
      <c r="M683" s="135"/>
      <c r="N683" s="135"/>
      <c r="O683" s="135"/>
      <c r="P683" s="135"/>
      <c r="Q683" s="135"/>
      <c r="R683" s="136">
        <f>SUM(L682,R682)*2+L682</f>
        <v>0</v>
      </c>
      <c r="S683" s="137"/>
      <c r="T683" s="138"/>
      <c r="U683" s="139"/>
    </row>
    <row r="684" spans="1:21" ht="27.6" customHeight="1" x14ac:dyDescent="0.4">
      <c r="A684" s="140"/>
      <c r="B684" s="141"/>
      <c r="C684" s="141"/>
      <c r="D684" s="141"/>
      <c r="E684" s="141"/>
      <c r="F684" s="142"/>
      <c r="G684" s="143"/>
      <c r="H684" s="143"/>
      <c r="I684" s="143"/>
      <c r="J684" s="143"/>
      <c r="K684" s="143"/>
      <c r="L684" s="143"/>
      <c r="M684" s="143"/>
      <c r="N684" s="143"/>
      <c r="O684" s="143"/>
      <c r="P684" s="143"/>
      <c r="Q684" s="143"/>
      <c r="R684" s="144"/>
      <c r="S684" s="145"/>
      <c r="T684" s="146"/>
      <c r="U684" s="147"/>
    </row>
    <row r="685" spans="1:21" ht="27.6" customHeight="1" x14ac:dyDescent="0.15">
      <c r="A685" s="6">
        <v>32</v>
      </c>
      <c r="B685" s="7" t="s">
        <v>171</v>
      </c>
      <c r="C685" s="7"/>
    </row>
    <row r="686" spans="1:21" ht="27.6" customHeight="1" x14ac:dyDescent="0.4">
      <c r="A686" s="2"/>
      <c r="B686" s="2" t="s">
        <v>172</v>
      </c>
      <c r="N686" s="3" t="s">
        <v>105</v>
      </c>
      <c r="O686" s="9">
        <v>62</v>
      </c>
      <c r="P686" s="2" t="s">
        <v>106</v>
      </c>
      <c r="Q686" s="3" t="s">
        <v>107</v>
      </c>
      <c r="R686" s="2">
        <v>750</v>
      </c>
      <c r="S686" s="2" t="s">
        <v>92</v>
      </c>
    </row>
    <row r="687" spans="1:21" ht="27.6" customHeight="1" x14ac:dyDescent="0.4">
      <c r="A687" s="192" t="s">
        <v>12</v>
      </c>
      <c r="B687" s="218"/>
      <c r="C687" s="218"/>
      <c r="D687" s="218"/>
      <c r="E687" s="219"/>
      <c r="F687" s="222" t="s">
        <v>13</v>
      </c>
      <c r="G687" s="224" t="s">
        <v>14</v>
      </c>
      <c r="H687" s="225"/>
      <c r="I687" s="225"/>
      <c r="J687" s="225"/>
      <c r="K687" s="225"/>
      <c r="L687" s="225"/>
      <c r="M687" s="225"/>
      <c r="N687" s="225"/>
      <c r="O687" s="225"/>
      <c r="P687" s="225"/>
      <c r="Q687" s="225"/>
      <c r="R687" s="226"/>
      <c r="S687" s="227" t="s">
        <v>15</v>
      </c>
      <c r="T687" s="228"/>
      <c r="U687" s="229"/>
    </row>
    <row r="688" spans="1:21" ht="27.6" customHeight="1" x14ac:dyDescent="0.4">
      <c r="A688" s="193"/>
      <c r="B688" s="220"/>
      <c r="C688" s="220"/>
      <c r="D688" s="220"/>
      <c r="E688" s="221"/>
      <c r="F688" s="223"/>
      <c r="G688" s="10" t="s">
        <v>16</v>
      </c>
      <c r="H688" s="11" t="s">
        <v>17</v>
      </c>
      <c r="I688" s="11" t="s">
        <v>18</v>
      </c>
      <c r="J688" s="11" t="s">
        <v>19</v>
      </c>
      <c r="K688" s="11" t="s">
        <v>20</v>
      </c>
      <c r="L688" s="12" t="s">
        <v>21</v>
      </c>
      <c r="M688" s="10" t="s">
        <v>22</v>
      </c>
      <c r="N688" s="11" t="s">
        <v>23</v>
      </c>
      <c r="O688" s="11" t="s">
        <v>24</v>
      </c>
      <c r="P688" s="11" t="s">
        <v>25</v>
      </c>
      <c r="Q688" s="11" t="s">
        <v>26</v>
      </c>
      <c r="R688" s="12" t="s">
        <v>27</v>
      </c>
      <c r="S688" s="230"/>
      <c r="T688" s="231"/>
      <c r="U688" s="232"/>
    </row>
    <row r="689" spans="1:21" ht="27.6" customHeight="1" x14ac:dyDescent="0.4">
      <c r="A689" s="13" t="s">
        <v>28</v>
      </c>
      <c r="B689" s="14" t="s">
        <v>29</v>
      </c>
      <c r="C689" s="14" t="s">
        <v>30</v>
      </c>
      <c r="D689" s="15"/>
      <c r="E689" s="15"/>
      <c r="F689" s="16"/>
      <c r="G689" s="17">
        <v>62</v>
      </c>
      <c r="H689" s="18">
        <v>62</v>
      </c>
      <c r="I689" s="18">
        <v>62</v>
      </c>
      <c r="J689" s="18">
        <v>62</v>
      </c>
      <c r="K689" s="18">
        <v>62</v>
      </c>
      <c r="L689" s="19">
        <v>62</v>
      </c>
      <c r="M689" s="20">
        <v>62</v>
      </c>
      <c r="N689" s="18">
        <v>62</v>
      </c>
      <c r="O689" s="18">
        <v>62</v>
      </c>
      <c r="P689" s="18">
        <v>62</v>
      </c>
      <c r="Q689" s="18">
        <v>62</v>
      </c>
      <c r="R689" s="19">
        <v>62</v>
      </c>
      <c r="S689" s="21" t="s">
        <v>31</v>
      </c>
      <c r="T689" s="22"/>
      <c r="U689" s="23"/>
    </row>
    <row r="690" spans="1:21" ht="27.6" customHeight="1" x14ac:dyDescent="0.4">
      <c r="A690" s="192" t="s">
        <v>32</v>
      </c>
      <c r="B690" s="211" t="s">
        <v>33</v>
      </c>
      <c r="C690" s="214" t="s">
        <v>34</v>
      </c>
      <c r="D690" s="148" t="s">
        <v>35</v>
      </c>
      <c r="E690" s="149" t="s">
        <v>36</v>
      </c>
      <c r="F690" s="150"/>
      <c r="G690" s="151"/>
      <c r="H690" s="152"/>
      <c r="I690" s="152"/>
      <c r="J690" s="152"/>
      <c r="K690" s="152"/>
      <c r="L690" s="153"/>
      <c r="M690" s="151"/>
      <c r="N690" s="152"/>
      <c r="O690" s="152"/>
      <c r="P690" s="152"/>
      <c r="Q690" s="152"/>
      <c r="R690" s="153"/>
      <c r="S690" s="154"/>
      <c r="T690" s="155"/>
      <c r="U690" s="156"/>
    </row>
    <row r="691" spans="1:21" ht="27.6" customHeight="1" x14ac:dyDescent="0.4">
      <c r="A691" s="210"/>
      <c r="B691" s="212"/>
      <c r="C691" s="215"/>
      <c r="D691" s="33" t="s">
        <v>37</v>
      </c>
      <c r="E691" s="34" t="s">
        <v>38</v>
      </c>
      <c r="F691" s="35"/>
      <c r="G691" s="36">
        <v>0</v>
      </c>
      <c r="H691" s="37">
        <v>0</v>
      </c>
      <c r="I691" s="37">
        <v>0</v>
      </c>
      <c r="J691" s="37">
        <v>2000</v>
      </c>
      <c r="K691" s="37">
        <v>2000</v>
      </c>
      <c r="L691" s="38">
        <v>2000</v>
      </c>
      <c r="M691" s="36">
        <v>0</v>
      </c>
      <c r="N691" s="37">
        <v>0</v>
      </c>
      <c r="O691" s="37">
        <v>0</v>
      </c>
      <c r="P691" s="37">
        <v>0</v>
      </c>
      <c r="Q691" s="37">
        <v>0</v>
      </c>
      <c r="R691" s="38">
        <v>0</v>
      </c>
      <c r="S691" s="39" t="s">
        <v>31</v>
      </c>
      <c r="T691" s="40"/>
      <c r="U691" s="41"/>
    </row>
    <row r="692" spans="1:21" ht="27.6" customHeight="1" x14ac:dyDescent="0.4">
      <c r="A692" s="210"/>
      <c r="B692" s="212"/>
      <c r="C692" s="215"/>
      <c r="D692" s="33" t="s">
        <v>39</v>
      </c>
      <c r="E692" s="34" t="s">
        <v>40</v>
      </c>
      <c r="F692" s="35"/>
      <c r="G692" s="36">
        <v>3000</v>
      </c>
      <c r="H692" s="37">
        <v>2000</v>
      </c>
      <c r="I692" s="37">
        <v>2000</v>
      </c>
      <c r="J692" s="37">
        <v>0</v>
      </c>
      <c r="K692" s="37">
        <v>0</v>
      </c>
      <c r="L692" s="38">
        <v>0</v>
      </c>
      <c r="M692" s="36">
        <v>2000</v>
      </c>
      <c r="N692" s="37">
        <v>2000</v>
      </c>
      <c r="O692" s="37">
        <v>3000</v>
      </c>
      <c r="P692" s="37">
        <v>3000</v>
      </c>
      <c r="Q692" s="37">
        <v>3000</v>
      </c>
      <c r="R692" s="38">
        <v>3000</v>
      </c>
      <c r="S692" s="39" t="s">
        <v>31</v>
      </c>
      <c r="T692" s="40"/>
      <c r="U692" s="41"/>
    </row>
    <row r="693" spans="1:21" ht="27.6" customHeight="1" x14ac:dyDescent="0.4">
      <c r="A693" s="193"/>
      <c r="B693" s="213"/>
      <c r="C693" s="216"/>
      <c r="D693" s="157" t="s">
        <v>41</v>
      </c>
      <c r="E693" s="158" t="s">
        <v>42</v>
      </c>
      <c r="F693" s="159"/>
      <c r="G693" s="160"/>
      <c r="H693" s="161"/>
      <c r="I693" s="161"/>
      <c r="J693" s="161"/>
      <c r="K693" s="161"/>
      <c r="L693" s="162"/>
      <c r="M693" s="160"/>
      <c r="N693" s="161"/>
      <c r="O693" s="161"/>
      <c r="P693" s="161"/>
      <c r="Q693" s="161"/>
      <c r="R693" s="162"/>
      <c r="S693" s="163"/>
      <c r="T693" s="164"/>
      <c r="U693" s="165"/>
    </row>
    <row r="694" spans="1:21" ht="27.6" customHeight="1" thickBot="1" x14ac:dyDescent="0.45">
      <c r="A694" s="51" t="s">
        <v>43</v>
      </c>
      <c r="B694" s="52" t="s">
        <v>93</v>
      </c>
      <c r="C694" s="14"/>
      <c r="D694" s="15"/>
      <c r="E694" s="52"/>
      <c r="F694" s="16" t="s">
        <v>45</v>
      </c>
      <c r="G694" s="53">
        <v>1.02</v>
      </c>
      <c r="H694" s="54">
        <v>1.05</v>
      </c>
      <c r="I694" s="54">
        <v>1.0900000000000001</v>
      </c>
      <c r="J694" s="54">
        <v>1.0900000000000001</v>
      </c>
      <c r="K694" s="54">
        <v>1.0900000000000001</v>
      </c>
      <c r="L694" s="55">
        <v>1.0900000000000001</v>
      </c>
      <c r="M694" s="53">
        <v>1.08</v>
      </c>
      <c r="N694" s="54">
        <v>1.06</v>
      </c>
      <c r="O694" s="54">
        <v>1</v>
      </c>
      <c r="P694" s="54">
        <v>0.95000000000000007</v>
      </c>
      <c r="Q694" s="54">
        <v>0.94000000000000006</v>
      </c>
      <c r="R694" s="55">
        <v>0.96000000000000008</v>
      </c>
      <c r="S694" s="56" t="s">
        <v>31</v>
      </c>
      <c r="T694" s="57"/>
      <c r="U694" s="58"/>
    </row>
    <row r="695" spans="1:21" ht="27.6" customHeight="1" x14ac:dyDescent="0.4">
      <c r="A695" s="51" t="s">
        <v>46</v>
      </c>
      <c r="B695" s="14" t="s">
        <v>47</v>
      </c>
      <c r="C695" s="14" t="s">
        <v>48</v>
      </c>
      <c r="D695" s="59"/>
      <c r="E695" s="15"/>
      <c r="F695" s="60" t="s">
        <v>49</v>
      </c>
      <c r="G695" s="61">
        <f>G689*$T695*G694</f>
        <v>0</v>
      </c>
      <c r="H695" s="62">
        <f t="shared" ref="H695:R695" si="124">H689*$T695*H694</f>
        <v>0</v>
      </c>
      <c r="I695" s="62">
        <f t="shared" si="124"/>
        <v>0</v>
      </c>
      <c r="J695" s="62">
        <f t="shared" si="124"/>
        <v>0</v>
      </c>
      <c r="K695" s="62">
        <f t="shared" si="124"/>
        <v>0</v>
      </c>
      <c r="L695" s="63">
        <f t="shared" si="124"/>
        <v>0</v>
      </c>
      <c r="M695" s="61">
        <f t="shared" si="124"/>
        <v>0</v>
      </c>
      <c r="N695" s="62">
        <f t="shared" si="124"/>
        <v>0</v>
      </c>
      <c r="O695" s="62">
        <f t="shared" si="124"/>
        <v>0</v>
      </c>
      <c r="P695" s="62">
        <f t="shared" si="124"/>
        <v>0</v>
      </c>
      <c r="Q695" s="62">
        <f t="shared" si="124"/>
        <v>0</v>
      </c>
      <c r="R695" s="64">
        <f t="shared" si="124"/>
        <v>0</v>
      </c>
      <c r="S695" s="65" t="s">
        <v>50</v>
      </c>
      <c r="T695" s="66"/>
      <c r="U695" s="67" t="s">
        <v>51</v>
      </c>
    </row>
    <row r="696" spans="1:21" ht="27.6" customHeight="1" x14ac:dyDescent="0.4">
      <c r="A696" s="192" t="s">
        <v>52</v>
      </c>
      <c r="B696" s="211" t="s">
        <v>53</v>
      </c>
      <c r="C696" s="214" t="s">
        <v>48</v>
      </c>
      <c r="D696" s="148" t="s">
        <v>54</v>
      </c>
      <c r="E696" s="149" t="s">
        <v>36</v>
      </c>
      <c r="F696" s="150" t="s">
        <v>55</v>
      </c>
      <c r="G696" s="166"/>
      <c r="H696" s="167"/>
      <c r="I696" s="167"/>
      <c r="J696" s="167"/>
      <c r="K696" s="167"/>
      <c r="L696" s="168"/>
      <c r="M696" s="166"/>
      <c r="N696" s="167"/>
      <c r="O696" s="167"/>
      <c r="P696" s="167"/>
      <c r="Q696" s="167"/>
      <c r="R696" s="169"/>
      <c r="S696" s="170" t="s">
        <v>56</v>
      </c>
      <c r="T696" s="171" t="s">
        <v>94</v>
      </c>
      <c r="U696" s="172" t="s">
        <v>57</v>
      </c>
    </row>
    <row r="697" spans="1:21" ht="27.6" customHeight="1" x14ac:dyDescent="0.4">
      <c r="A697" s="210"/>
      <c r="B697" s="212"/>
      <c r="C697" s="215"/>
      <c r="D697" s="33" t="s">
        <v>58</v>
      </c>
      <c r="E697" s="34" t="s">
        <v>38</v>
      </c>
      <c r="F697" s="35" t="s">
        <v>59</v>
      </c>
      <c r="G697" s="76">
        <f t="shared" ref="G697:R698" si="125">G691*$T697</f>
        <v>0</v>
      </c>
      <c r="H697" s="77">
        <f t="shared" si="125"/>
        <v>0</v>
      </c>
      <c r="I697" s="77">
        <f t="shared" si="125"/>
        <v>0</v>
      </c>
      <c r="J697" s="77">
        <f t="shared" si="125"/>
        <v>0</v>
      </c>
      <c r="K697" s="77">
        <f t="shared" si="125"/>
        <v>0</v>
      </c>
      <c r="L697" s="78">
        <f t="shared" si="125"/>
        <v>0</v>
      </c>
      <c r="M697" s="79">
        <f t="shared" si="125"/>
        <v>0</v>
      </c>
      <c r="N697" s="77">
        <f t="shared" si="125"/>
        <v>0</v>
      </c>
      <c r="O697" s="77">
        <f t="shared" si="125"/>
        <v>0</v>
      </c>
      <c r="P697" s="77">
        <f t="shared" si="125"/>
        <v>0</v>
      </c>
      <c r="Q697" s="77">
        <f t="shared" si="125"/>
        <v>0</v>
      </c>
      <c r="R697" s="80">
        <f t="shared" si="125"/>
        <v>0</v>
      </c>
      <c r="S697" s="81" t="s">
        <v>60</v>
      </c>
      <c r="T697" s="82"/>
      <c r="U697" s="83" t="s">
        <v>57</v>
      </c>
    </row>
    <row r="698" spans="1:21" ht="27.6" customHeight="1" x14ac:dyDescent="0.4">
      <c r="A698" s="210"/>
      <c r="B698" s="212"/>
      <c r="C698" s="215"/>
      <c r="D698" s="33" t="s">
        <v>61</v>
      </c>
      <c r="E698" s="34" t="s">
        <v>40</v>
      </c>
      <c r="F698" s="35" t="s">
        <v>62</v>
      </c>
      <c r="G698" s="76">
        <f t="shared" si="125"/>
        <v>0</v>
      </c>
      <c r="H698" s="77">
        <f t="shared" si="125"/>
        <v>0</v>
      </c>
      <c r="I698" s="77">
        <f t="shared" si="125"/>
        <v>0</v>
      </c>
      <c r="J698" s="77">
        <f t="shared" si="125"/>
        <v>0</v>
      </c>
      <c r="K698" s="77">
        <f t="shared" si="125"/>
        <v>0</v>
      </c>
      <c r="L698" s="78">
        <f t="shared" si="125"/>
        <v>0</v>
      </c>
      <c r="M698" s="79">
        <f t="shared" si="125"/>
        <v>0</v>
      </c>
      <c r="N698" s="77">
        <f t="shared" si="125"/>
        <v>0</v>
      </c>
      <c r="O698" s="77">
        <f t="shared" si="125"/>
        <v>0</v>
      </c>
      <c r="P698" s="77">
        <f t="shared" si="125"/>
        <v>0</v>
      </c>
      <c r="Q698" s="77">
        <f t="shared" si="125"/>
        <v>0</v>
      </c>
      <c r="R698" s="80">
        <f t="shared" si="125"/>
        <v>0</v>
      </c>
      <c r="S698" s="81" t="s">
        <v>63</v>
      </c>
      <c r="T698" s="82"/>
      <c r="U698" s="83" t="s">
        <v>57</v>
      </c>
    </row>
    <row r="699" spans="1:21" ht="27.6" customHeight="1" thickBot="1" x14ac:dyDescent="0.45">
      <c r="A699" s="193"/>
      <c r="B699" s="213"/>
      <c r="C699" s="216"/>
      <c r="D699" s="157" t="s">
        <v>64</v>
      </c>
      <c r="E699" s="158" t="s">
        <v>42</v>
      </c>
      <c r="F699" s="173" t="s">
        <v>65</v>
      </c>
      <c r="G699" s="174"/>
      <c r="H699" s="175"/>
      <c r="I699" s="175"/>
      <c r="J699" s="175"/>
      <c r="K699" s="175"/>
      <c r="L699" s="176"/>
      <c r="M699" s="174"/>
      <c r="N699" s="175"/>
      <c r="O699" s="175"/>
      <c r="P699" s="175"/>
      <c r="Q699" s="175"/>
      <c r="R699" s="177"/>
      <c r="S699" s="178" t="s">
        <v>66</v>
      </c>
      <c r="T699" s="179" t="s">
        <v>94</v>
      </c>
      <c r="U699" s="180" t="s">
        <v>57</v>
      </c>
    </row>
    <row r="700" spans="1:21" ht="27.6" customHeight="1" x14ac:dyDescent="0.4">
      <c r="A700" s="192" t="s">
        <v>67</v>
      </c>
      <c r="B700" s="211" t="s">
        <v>68</v>
      </c>
      <c r="C700" s="214" t="s">
        <v>48</v>
      </c>
      <c r="D700" s="93" t="s">
        <v>69</v>
      </c>
      <c r="E700" s="94" t="s">
        <v>70</v>
      </c>
      <c r="F700" s="95" t="s">
        <v>71</v>
      </c>
      <c r="G700" s="96">
        <f>ROUNDDOWN(G689*T700,2)</f>
        <v>0</v>
      </c>
      <c r="H700" s="97">
        <f>ROUNDDOWN(H689*T700,2)</f>
        <v>0</v>
      </c>
      <c r="I700" s="97">
        <f>ROUNDDOWN(I689*T700,2)</f>
        <v>0</v>
      </c>
      <c r="J700" s="97">
        <f>ROUNDDOWN(J689*T700,2)</f>
        <v>0</v>
      </c>
      <c r="K700" s="97">
        <f>ROUNDDOWN(K689*T700,2)</f>
        <v>0</v>
      </c>
      <c r="L700" s="98">
        <f>ROUNDDOWN(L689*T700,2)</f>
        <v>0</v>
      </c>
      <c r="M700" s="99">
        <f>ROUNDDOWN(M689*T700,2)</f>
        <v>0</v>
      </c>
      <c r="N700" s="97">
        <f>ROUNDDOWN(N689*T700,2)</f>
        <v>0</v>
      </c>
      <c r="O700" s="97">
        <f>ROUNDDOWN(O689*T700,2)</f>
        <v>0</v>
      </c>
      <c r="P700" s="97">
        <f>ROUNDDOWN(P689*T700,2)</f>
        <v>0</v>
      </c>
      <c r="Q700" s="97">
        <f>ROUNDDOWN(Q689*T700,2)</f>
        <v>0</v>
      </c>
      <c r="R700" s="100">
        <f>ROUNDDOWN(R689*T700,2)</f>
        <v>0</v>
      </c>
      <c r="S700" s="101" t="s">
        <v>72</v>
      </c>
      <c r="T700" s="102">
        <v>0</v>
      </c>
      <c r="U700" s="103" t="s">
        <v>73</v>
      </c>
    </row>
    <row r="701" spans="1:21" ht="27.6" customHeight="1" thickBot="1" x14ac:dyDescent="0.45">
      <c r="A701" s="193"/>
      <c r="B701" s="213"/>
      <c r="C701" s="216"/>
      <c r="D701" s="104" t="s">
        <v>74</v>
      </c>
      <c r="E701" s="105" t="s">
        <v>75</v>
      </c>
      <c r="F701" s="106" t="s">
        <v>76</v>
      </c>
      <c r="G701" s="107">
        <f>ROUNDDOWN(SUM(G696:G699)*T701%,2)</f>
        <v>0</v>
      </c>
      <c r="H701" s="108">
        <f>ROUNDDOWN(SUM(H696:H699)*T701%,2)</f>
        <v>0</v>
      </c>
      <c r="I701" s="108">
        <f>ROUNDDOWN(SUM(I696:I699)*T701%,2)</f>
        <v>0</v>
      </c>
      <c r="J701" s="108">
        <f>ROUNDDOWN(SUM(J696:J699)*T701%,2)</f>
        <v>0</v>
      </c>
      <c r="K701" s="108">
        <f>ROUNDDOWN(SUM(K696:K699)*T701%,2)</f>
        <v>0</v>
      </c>
      <c r="L701" s="109">
        <f>ROUNDDOWN(SUM(L696:L699)*T701%,2)</f>
        <v>0</v>
      </c>
      <c r="M701" s="110">
        <f>ROUNDDOWN(SUM(M696:M699)*T701%,2)</f>
        <v>0</v>
      </c>
      <c r="N701" s="108">
        <f>ROUNDDOWN(SUM(N696:N699)*T701%,2)</f>
        <v>0</v>
      </c>
      <c r="O701" s="108">
        <f>ROUNDDOWN(SUM(O696:O699)*T701%,2)</f>
        <v>0</v>
      </c>
      <c r="P701" s="108">
        <f>ROUNDDOWN(SUM(P696:P699)*T701%,2)</f>
        <v>0</v>
      </c>
      <c r="Q701" s="108">
        <f>ROUNDDOWN(SUM(Q696:Q699)*T701%,2)</f>
        <v>0</v>
      </c>
      <c r="R701" s="111">
        <f>ROUNDDOWN(SUM(R696:R699)*T701%,2)</f>
        <v>0</v>
      </c>
      <c r="S701" s="112" t="s">
        <v>77</v>
      </c>
      <c r="T701" s="113">
        <v>0</v>
      </c>
      <c r="U701" s="114" t="s">
        <v>78</v>
      </c>
    </row>
    <row r="702" spans="1:21" ht="27.6" customHeight="1" x14ac:dyDescent="0.4">
      <c r="A702" s="192" t="s">
        <v>79</v>
      </c>
      <c r="B702" s="194" t="s">
        <v>80</v>
      </c>
      <c r="C702" s="196" t="s">
        <v>48</v>
      </c>
      <c r="D702" s="93"/>
      <c r="E702" s="115" t="s">
        <v>81</v>
      </c>
      <c r="F702" s="116" t="s">
        <v>82</v>
      </c>
      <c r="G702" s="181">
        <f>ROUNDDOWN(G695+SUM(G696:G699)-SUM(G700:G701),0)</f>
        <v>0</v>
      </c>
      <c r="H702" s="182">
        <f t="shared" ref="H702" si="126">ROUNDDOWN(H695+SUM(H696:H699)-SUM(H700:H701),0)</f>
        <v>0</v>
      </c>
      <c r="I702" s="182">
        <f t="shared" ref="I702:R702" si="127">ROUNDDOWN(I695+SUM(I696:I699)-SUM(I700:I701),0)</f>
        <v>0</v>
      </c>
      <c r="J702" s="182">
        <f t="shared" si="127"/>
        <v>0</v>
      </c>
      <c r="K702" s="182">
        <f t="shared" si="127"/>
        <v>0</v>
      </c>
      <c r="L702" s="183">
        <f t="shared" si="127"/>
        <v>0</v>
      </c>
      <c r="M702" s="181">
        <f t="shared" si="127"/>
        <v>0</v>
      </c>
      <c r="N702" s="182">
        <f t="shared" si="127"/>
        <v>0</v>
      </c>
      <c r="O702" s="182">
        <f t="shared" si="127"/>
        <v>0</v>
      </c>
      <c r="P702" s="182">
        <f t="shared" si="127"/>
        <v>0</v>
      </c>
      <c r="Q702" s="182">
        <f t="shared" si="127"/>
        <v>0</v>
      </c>
      <c r="R702" s="183">
        <f t="shared" si="127"/>
        <v>0</v>
      </c>
      <c r="S702" s="120" t="s">
        <v>83</v>
      </c>
      <c r="T702" s="121"/>
      <c r="U702" s="122"/>
    </row>
    <row r="703" spans="1:21" ht="27.6" customHeight="1" x14ac:dyDescent="0.4">
      <c r="A703" s="193"/>
      <c r="B703" s="195"/>
      <c r="C703" s="197"/>
      <c r="D703" s="104"/>
      <c r="E703" s="123" t="s">
        <v>84</v>
      </c>
      <c r="F703" s="124"/>
      <c r="G703" s="125"/>
      <c r="H703" s="126"/>
      <c r="I703" s="126"/>
      <c r="J703" s="126"/>
      <c r="K703" s="126" t="s">
        <v>85</v>
      </c>
      <c r="L703" s="127">
        <f>SUM(G702:L702)</f>
        <v>0</v>
      </c>
      <c r="M703" s="125"/>
      <c r="N703" s="126"/>
      <c r="O703" s="126"/>
      <c r="P703" s="126"/>
      <c r="Q703" s="126" t="s">
        <v>86</v>
      </c>
      <c r="R703" s="127">
        <f>SUM(M702:R702)</f>
        <v>0</v>
      </c>
      <c r="S703" s="128"/>
      <c r="T703" s="129"/>
      <c r="U703" s="130"/>
    </row>
    <row r="704" spans="1:21" ht="27.6" customHeight="1" x14ac:dyDescent="0.4">
      <c r="A704" s="131" t="s">
        <v>87</v>
      </c>
      <c r="B704" s="132" t="s">
        <v>88</v>
      </c>
      <c r="C704" s="132" t="s">
        <v>48</v>
      </c>
      <c r="D704" s="132"/>
      <c r="E704" s="132"/>
      <c r="F704" s="133" t="s">
        <v>89</v>
      </c>
      <c r="G704" s="134"/>
      <c r="H704" s="135"/>
      <c r="I704" s="135"/>
      <c r="J704" s="135"/>
      <c r="K704" s="135"/>
      <c r="L704" s="135"/>
      <c r="M704" s="135"/>
      <c r="N704" s="135"/>
      <c r="O704" s="135"/>
      <c r="P704" s="135"/>
      <c r="Q704" s="135"/>
      <c r="R704" s="136">
        <f>SUM(L703,R703)*2+L703</f>
        <v>0</v>
      </c>
      <c r="S704" s="137"/>
      <c r="T704" s="138"/>
      <c r="U704" s="139"/>
    </row>
    <row r="705" spans="1:21" ht="27.6" customHeight="1" x14ac:dyDescent="0.4">
      <c r="A705" s="217" t="s">
        <v>0</v>
      </c>
      <c r="B705" s="217"/>
      <c r="C705" s="217"/>
      <c r="D705" s="217"/>
      <c r="E705" s="217"/>
      <c r="F705" s="217"/>
      <c r="G705" s="1"/>
      <c r="H705" s="1"/>
      <c r="I705" s="1"/>
      <c r="J705" s="1"/>
      <c r="U705" s="3" t="s">
        <v>173</v>
      </c>
    </row>
    <row r="706" spans="1:21" ht="27.6" customHeight="1" x14ac:dyDescent="0.4">
      <c r="A706" s="217"/>
      <c r="B706" s="217"/>
      <c r="C706" s="217"/>
      <c r="D706" s="217"/>
      <c r="E706" s="217"/>
      <c r="F706" s="217"/>
      <c r="G706" s="3" t="s">
        <v>2</v>
      </c>
      <c r="H706" s="2" t="s">
        <v>3</v>
      </c>
      <c r="L706" s="3" t="s">
        <v>4</v>
      </c>
      <c r="M706" s="2" t="s">
        <v>5</v>
      </c>
    </row>
    <row r="707" spans="1:21" ht="27.6" customHeight="1" x14ac:dyDescent="0.4">
      <c r="A707" s="5"/>
      <c r="B707" s="5"/>
      <c r="C707" s="5"/>
      <c r="D707" s="5"/>
      <c r="E707" s="5"/>
      <c r="F707" s="5"/>
      <c r="G707" s="3"/>
      <c r="L707" s="3"/>
    </row>
    <row r="708" spans="1:21" ht="27.6" customHeight="1" x14ac:dyDescent="0.15">
      <c r="A708" s="6">
        <v>33</v>
      </c>
      <c r="B708" s="7" t="s">
        <v>174</v>
      </c>
      <c r="C708" s="7"/>
    </row>
    <row r="709" spans="1:21" ht="27.6" customHeight="1" x14ac:dyDescent="0.4">
      <c r="A709" s="2"/>
      <c r="B709" s="2" t="s">
        <v>175</v>
      </c>
      <c r="N709" s="3" t="s">
        <v>105</v>
      </c>
      <c r="O709" s="9">
        <v>35</v>
      </c>
      <c r="P709" s="2" t="s">
        <v>106</v>
      </c>
      <c r="Q709" s="3" t="s">
        <v>107</v>
      </c>
      <c r="R709" s="2">
        <v>150</v>
      </c>
      <c r="S709" s="2" t="s">
        <v>92</v>
      </c>
    </row>
    <row r="710" spans="1:21" ht="27.6" customHeight="1" x14ac:dyDescent="0.4">
      <c r="A710" s="192" t="s">
        <v>12</v>
      </c>
      <c r="B710" s="218"/>
      <c r="C710" s="218"/>
      <c r="D710" s="218"/>
      <c r="E710" s="219"/>
      <c r="F710" s="222" t="s">
        <v>13</v>
      </c>
      <c r="G710" s="224" t="s">
        <v>14</v>
      </c>
      <c r="H710" s="225"/>
      <c r="I710" s="225"/>
      <c r="J710" s="225"/>
      <c r="K710" s="225"/>
      <c r="L710" s="225"/>
      <c r="M710" s="225"/>
      <c r="N710" s="225"/>
      <c r="O710" s="225"/>
      <c r="P710" s="225"/>
      <c r="Q710" s="225"/>
      <c r="R710" s="226"/>
      <c r="S710" s="227" t="s">
        <v>15</v>
      </c>
      <c r="T710" s="228"/>
      <c r="U710" s="229"/>
    </row>
    <row r="711" spans="1:21" ht="27.6" customHeight="1" x14ac:dyDescent="0.4">
      <c r="A711" s="193"/>
      <c r="B711" s="220"/>
      <c r="C711" s="220"/>
      <c r="D711" s="220"/>
      <c r="E711" s="221"/>
      <c r="F711" s="223"/>
      <c r="G711" s="10" t="s">
        <v>16</v>
      </c>
      <c r="H711" s="11" t="s">
        <v>17</v>
      </c>
      <c r="I711" s="11" t="s">
        <v>18</v>
      </c>
      <c r="J711" s="11" t="s">
        <v>19</v>
      </c>
      <c r="K711" s="11" t="s">
        <v>20</v>
      </c>
      <c r="L711" s="12" t="s">
        <v>21</v>
      </c>
      <c r="M711" s="10" t="s">
        <v>22</v>
      </c>
      <c r="N711" s="11" t="s">
        <v>23</v>
      </c>
      <c r="O711" s="11" t="s">
        <v>24</v>
      </c>
      <c r="P711" s="11" t="s">
        <v>25</v>
      </c>
      <c r="Q711" s="11" t="s">
        <v>26</v>
      </c>
      <c r="R711" s="12" t="s">
        <v>27</v>
      </c>
      <c r="S711" s="230"/>
      <c r="T711" s="231"/>
      <c r="U711" s="232"/>
    </row>
    <row r="712" spans="1:21" ht="27.6" customHeight="1" x14ac:dyDescent="0.4">
      <c r="A712" s="13" t="s">
        <v>28</v>
      </c>
      <c r="B712" s="14" t="s">
        <v>29</v>
      </c>
      <c r="C712" s="14" t="s">
        <v>30</v>
      </c>
      <c r="D712" s="15"/>
      <c r="E712" s="15"/>
      <c r="F712" s="16"/>
      <c r="G712" s="17">
        <v>35</v>
      </c>
      <c r="H712" s="18">
        <v>35</v>
      </c>
      <c r="I712" s="18">
        <v>35</v>
      </c>
      <c r="J712" s="18">
        <v>35</v>
      </c>
      <c r="K712" s="18">
        <v>35</v>
      </c>
      <c r="L712" s="19">
        <v>35</v>
      </c>
      <c r="M712" s="20">
        <v>35</v>
      </c>
      <c r="N712" s="18">
        <v>35</v>
      </c>
      <c r="O712" s="18">
        <v>35</v>
      </c>
      <c r="P712" s="18">
        <v>35</v>
      </c>
      <c r="Q712" s="18">
        <v>35</v>
      </c>
      <c r="R712" s="19">
        <v>35</v>
      </c>
      <c r="S712" s="21" t="s">
        <v>31</v>
      </c>
      <c r="T712" s="22"/>
      <c r="U712" s="23"/>
    </row>
    <row r="713" spans="1:21" ht="27.6" customHeight="1" x14ac:dyDescent="0.4">
      <c r="A713" s="192" t="s">
        <v>32</v>
      </c>
      <c r="B713" s="211" t="s">
        <v>33</v>
      </c>
      <c r="C713" s="214" t="s">
        <v>34</v>
      </c>
      <c r="D713" s="148" t="s">
        <v>35</v>
      </c>
      <c r="E713" s="149" t="s">
        <v>36</v>
      </c>
      <c r="F713" s="150"/>
      <c r="G713" s="151"/>
      <c r="H713" s="152"/>
      <c r="I713" s="152"/>
      <c r="J713" s="152"/>
      <c r="K713" s="152"/>
      <c r="L713" s="153"/>
      <c r="M713" s="151"/>
      <c r="N713" s="152"/>
      <c r="O713" s="152"/>
      <c r="P713" s="152"/>
      <c r="Q713" s="152"/>
      <c r="R713" s="153"/>
      <c r="S713" s="154"/>
      <c r="T713" s="155"/>
      <c r="U713" s="156"/>
    </row>
    <row r="714" spans="1:21" ht="27.6" customHeight="1" x14ac:dyDescent="0.4">
      <c r="A714" s="210"/>
      <c r="B714" s="212"/>
      <c r="C714" s="215"/>
      <c r="D714" s="33" t="s">
        <v>37</v>
      </c>
      <c r="E714" s="34" t="s">
        <v>38</v>
      </c>
      <c r="F714" s="35"/>
      <c r="G714" s="36">
        <v>0</v>
      </c>
      <c r="H714" s="37">
        <v>0</v>
      </c>
      <c r="I714" s="37">
        <v>0</v>
      </c>
      <c r="J714" s="37">
        <v>4000</v>
      </c>
      <c r="K714" s="37">
        <v>4000</v>
      </c>
      <c r="L714" s="38">
        <v>5000</v>
      </c>
      <c r="M714" s="36">
        <v>0</v>
      </c>
      <c r="N714" s="37">
        <v>0</v>
      </c>
      <c r="O714" s="37">
        <v>0</v>
      </c>
      <c r="P714" s="37">
        <v>0</v>
      </c>
      <c r="Q714" s="37">
        <v>0</v>
      </c>
      <c r="R714" s="38">
        <v>0</v>
      </c>
      <c r="S714" s="39" t="s">
        <v>31</v>
      </c>
      <c r="T714" s="40"/>
      <c r="U714" s="41"/>
    </row>
    <row r="715" spans="1:21" ht="27.6" customHeight="1" x14ac:dyDescent="0.4">
      <c r="A715" s="210"/>
      <c r="B715" s="212"/>
      <c r="C715" s="215"/>
      <c r="D715" s="33" t="s">
        <v>39</v>
      </c>
      <c r="E715" s="34" t="s">
        <v>40</v>
      </c>
      <c r="F715" s="35"/>
      <c r="G715" s="36">
        <v>6000</v>
      </c>
      <c r="H715" s="37">
        <v>4000</v>
      </c>
      <c r="I715" s="37">
        <v>4000</v>
      </c>
      <c r="J715" s="37">
        <v>0</v>
      </c>
      <c r="K715" s="37">
        <v>0</v>
      </c>
      <c r="L715" s="38">
        <v>0</v>
      </c>
      <c r="M715" s="36">
        <v>3000</v>
      </c>
      <c r="N715" s="37">
        <v>4000</v>
      </c>
      <c r="O715" s="37">
        <v>5000</v>
      </c>
      <c r="P715" s="37">
        <v>8000</v>
      </c>
      <c r="Q715" s="37">
        <v>8000</v>
      </c>
      <c r="R715" s="38">
        <v>7000</v>
      </c>
      <c r="S715" s="39" t="s">
        <v>31</v>
      </c>
      <c r="T715" s="40"/>
      <c r="U715" s="41"/>
    </row>
    <row r="716" spans="1:21" ht="27.6" customHeight="1" x14ac:dyDescent="0.4">
      <c r="A716" s="193"/>
      <c r="B716" s="213"/>
      <c r="C716" s="216"/>
      <c r="D716" s="157" t="s">
        <v>41</v>
      </c>
      <c r="E716" s="158" t="s">
        <v>42</v>
      </c>
      <c r="F716" s="159"/>
      <c r="G716" s="160"/>
      <c r="H716" s="161"/>
      <c r="I716" s="161"/>
      <c r="J716" s="161"/>
      <c r="K716" s="161"/>
      <c r="L716" s="162"/>
      <c r="M716" s="160"/>
      <c r="N716" s="161"/>
      <c r="O716" s="161"/>
      <c r="P716" s="161"/>
      <c r="Q716" s="161"/>
      <c r="R716" s="162"/>
      <c r="S716" s="163"/>
      <c r="T716" s="164"/>
      <c r="U716" s="165"/>
    </row>
    <row r="717" spans="1:21" ht="27.6" customHeight="1" thickBot="1" x14ac:dyDescent="0.45">
      <c r="A717" s="51" t="s">
        <v>43</v>
      </c>
      <c r="B717" s="52" t="s">
        <v>93</v>
      </c>
      <c r="C717" s="14"/>
      <c r="D717" s="15"/>
      <c r="E717" s="52"/>
      <c r="F717" s="16" t="s">
        <v>45</v>
      </c>
      <c r="G717" s="53">
        <v>0.85000000000000009</v>
      </c>
      <c r="H717" s="54">
        <v>0.85000000000000009</v>
      </c>
      <c r="I717" s="54">
        <v>0.85000000000000009</v>
      </c>
      <c r="J717" s="54">
        <v>0.85000000000000009</v>
      </c>
      <c r="K717" s="54">
        <v>0.85000000000000009</v>
      </c>
      <c r="L717" s="55">
        <v>0.85000000000000009</v>
      </c>
      <c r="M717" s="53">
        <v>0.85000000000000009</v>
      </c>
      <c r="N717" s="54">
        <v>0.85000000000000009</v>
      </c>
      <c r="O717" s="54">
        <v>0.85000000000000009</v>
      </c>
      <c r="P717" s="54">
        <v>0.85000000000000009</v>
      </c>
      <c r="Q717" s="54">
        <v>0.85000000000000009</v>
      </c>
      <c r="R717" s="55">
        <v>0.85000000000000009</v>
      </c>
      <c r="S717" s="56" t="s">
        <v>31</v>
      </c>
      <c r="T717" s="57"/>
      <c r="U717" s="58"/>
    </row>
    <row r="718" spans="1:21" ht="27.6" customHeight="1" x14ac:dyDescent="0.4">
      <c r="A718" s="51" t="s">
        <v>46</v>
      </c>
      <c r="B718" s="14" t="s">
        <v>47</v>
      </c>
      <c r="C718" s="14" t="s">
        <v>48</v>
      </c>
      <c r="D718" s="59"/>
      <c r="E718" s="15"/>
      <c r="F718" s="60" t="s">
        <v>49</v>
      </c>
      <c r="G718" s="61">
        <f>G712*$T718*G717</f>
        <v>0</v>
      </c>
      <c r="H718" s="62">
        <f t="shared" ref="H718:R718" si="128">H712*$T718*H717</f>
        <v>0</v>
      </c>
      <c r="I718" s="62">
        <f t="shared" si="128"/>
        <v>0</v>
      </c>
      <c r="J718" s="62">
        <f t="shared" si="128"/>
        <v>0</v>
      </c>
      <c r="K718" s="62">
        <f t="shared" si="128"/>
        <v>0</v>
      </c>
      <c r="L718" s="63">
        <f t="shared" si="128"/>
        <v>0</v>
      </c>
      <c r="M718" s="61">
        <f t="shared" si="128"/>
        <v>0</v>
      </c>
      <c r="N718" s="62">
        <f t="shared" si="128"/>
        <v>0</v>
      </c>
      <c r="O718" s="62">
        <f t="shared" si="128"/>
        <v>0</v>
      </c>
      <c r="P718" s="62">
        <f t="shared" si="128"/>
        <v>0</v>
      </c>
      <c r="Q718" s="62">
        <f t="shared" si="128"/>
        <v>0</v>
      </c>
      <c r="R718" s="64">
        <f t="shared" si="128"/>
        <v>0</v>
      </c>
      <c r="S718" s="65" t="s">
        <v>50</v>
      </c>
      <c r="T718" s="66"/>
      <c r="U718" s="67" t="s">
        <v>51</v>
      </c>
    </row>
    <row r="719" spans="1:21" ht="27.6" customHeight="1" x14ac:dyDescent="0.4">
      <c r="A719" s="192" t="s">
        <v>52</v>
      </c>
      <c r="B719" s="211" t="s">
        <v>53</v>
      </c>
      <c r="C719" s="214" t="s">
        <v>48</v>
      </c>
      <c r="D719" s="148" t="s">
        <v>54</v>
      </c>
      <c r="E719" s="149" t="s">
        <v>36</v>
      </c>
      <c r="F719" s="150" t="s">
        <v>55</v>
      </c>
      <c r="G719" s="166"/>
      <c r="H719" s="167"/>
      <c r="I719" s="167"/>
      <c r="J719" s="167"/>
      <c r="K719" s="167"/>
      <c r="L719" s="168"/>
      <c r="M719" s="166"/>
      <c r="N719" s="167"/>
      <c r="O719" s="167"/>
      <c r="P719" s="167"/>
      <c r="Q719" s="167"/>
      <c r="R719" s="169"/>
      <c r="S719" s="170" t="s">
        <v>56</v>
      </c>
      <c r="T719" s="171" t="s">
        <v>94</v>
      </c>
      <c r="U719" s="172" t="s">
        <v>57</v>
      </c>
    </row>
    <row r="720" spans="1:21" ht="27.6" customHeight="1" x14ac:dyDescent="0.4">
      <c r="A720" s="210"/>
      <c r="B720" s="212"/>
      <c r="C720" s="215"/>
      <c r="D720" s="33" t="s">
        <v>58</v>
      </c>
      <c r="E720" s="34" t="s">
        <v>38</v>
      </c>
      <c r="F720" s="35" t="s">
        <v>59</v>
      </c>
      <c r="G720" s="76">
        <f t="shared" ref="G720:R721" si="129">G714*$T720</f>
        <v>0</v>
      </c>
      <c r="H720" s="77">
        <f t="shared" si="129"/>
        <v>0</v>
      </c>
      <c r="I720" s="77">
        <f t="shared" si="129"/>
        <v>0</v>
      </c>
      <c r="J720" s="77">
        <f t="shared" si="129"/>
        <v>0</v>
      </c>
      <c r="K720" s="77">
        <f t="shared" si="129"/>
        <v>0</v>
      </c>
      <c r="L720" s="78">
        <f t="shared" si="129"/>
        <v>0</v>
      </c>
      <c r="M720" s="79">
        <f t="shared" si="129"/>
        <v>0</v>
      </c>
      <c r="N720" s="77">
        <f t="shared" si="129"/>
        <v>0</v>
      </c>
      <c r="O720" s="77">
        <f t="shared" si="129"/>
        <v>0</v>
      </c>
      <c r="P720" s="77">
        <f t="shared" si="129"/>
        <v>0</v>
      </c>
      <c r="Q720" s="77">
        <f t="shared" si="129"/>
        <v>0</v>
      </c>
      <c r="R720" s="80">
        <f t="shared" si="129"/>
        <v>0</v>
      </c>
      <c r="S720" s="81" t="s">
        <v>60</v>
      </c>
      <c r="T720" s="82"/>
      <c r="U720" s="83" t="s">
        <v>57</v>
      </c>
    </row>
    <row r="721" spans="1:21" ht="27.6" customHeight="1" x14ac:dyDescent="0.4">
      <c r="A721" s="210"/>
      <c r="B721" s="212"/>
      <c r="C721" s="215"/>
      <c r="D721" s="33" t="s">
        <v>61</v>
      </c>
      <c r="E721" s="34" t="s">
        <v>40</v>
      </c>
      <c r="F721" s="35" t="s">
        <v>62</v>
      </c>
      <c r="G721" s="76">
        <f t="shared" si="129"/>
        <v>0</v>
      </c>
      <c r="H721" s="77">
        <f t="shared" si="129"/>
        <v>0</v>
      </c>
      <c r="I721" s="77">
        <f t="shared" si="129"/>
        <v>0</v>
      </c>
      <c r="J721" s="77">
        <f t="shared" si="129"/>
        <v>0</v>
      </c>
      <c r="K721" s="77">
        <f t="shared" si="129"/>
        <v>0</v>
      </c>
      <c r="L721" s="78">
        <f t="shared" si="129"/>
        <v>0</v>
      </c>
      <c r="M721" s="79">
        <f t="shared" si="129"/>
        <v>0</v>
      </c>
      <c r="N721" s="77">
        <f t="shared" si="129"/>
        <v>0</v>
      </c>
      <c r="O721" s="77">
        <f t="shared" si="129"/>
        <v>0</v>
      </c>
      <c r="P721" s="77">
        <f t="shared" si="129"/>
        <v>0</v>
      </c>
      <c r="Q721" s="77">
        <f t="shared" si="129"/>
        <v>0</v>
      </c>
      <c r="R721" s="80">
        <f t="shared" si="129"/>
        <v>0</v>
      </c>
      <c r="S721" s="81" t="s">
        <v>63</v>
      </c>
      <c r="T721" s="82"/>
      <c r="U721" s="83" t="s">
        <v>57</v>
      </c>
    </row>
    <row r="722" spans="1:21" ht="27.6" customHeight="1" thickBot="1" x14ac:dyDescent="0.45">
      <c r="A722" s="193"/>
      <c r="B722" s="213"/>
      <c r="C722" s="216"/>
      <c r="D722" s="157" t="s">
        <v>64</v>
      </c>
      <c r="E722" s="158" t="s">
        <v>42</v>
      </c>
      <c r="F722" s="173" t="s">
        <v>65</v>
      </c>
      <c r="G722" s="174"/>
      <c r="H722" s="175"/>
      <c r="I722" s="175"/>
      <c r="J722" s="175"/>
      <c r="K722" s="175"/>
      <c r="L722" s="176"/>
      <c r="M722" s="174"/>
      <c r="N722" s="175"/>
      <c r="O722" s="175"/>
      <c r="P722" s="175"/>
      <c r="Q722" s="175"/>
      <c r="R722" s="177"/>
      <c r="S722" s="178" t="s">
        <v>66</v>
      </c>
      <c r="T722" s="179" t="s">
        <v>94</v>
      </c>
      <c r="U722" s="180" t="s">
        <v>57</v>
      </c>
    </row>
    <row r="723" spans="1:21" ht="27.6" customHeight="1" x14ac:dyDescent="0.4">
      <c r="A723" s="192" t="s">
        <v>67</v>
      </c>
      <c r="B723" s="211" t="s">
        <v>68</v>
      </c>
      <c r="C723" s="214" t="s">
        <v>48</v>
      </c>
      <c r="D723" s="93" t="s">
        <v>69</v>
      </c>
      <c r="E723" s="94" t="s">
        <v>70</v>
      </c>
      <c r="F723" s="95" t="s">
        <v>71</v>
      </c>
      <c r="G723" s="96">
        <f>ROUNDDOWN(G712*T723,2)</f>
        <v>0</v>
      </c>
      <c r="H723" s="97">
        <f>ROUNDDOWN(H712*T723,2)</f>
        <v>0</v>
      </c>
      <c r="I723" s="97">
        <f>ROUNDDOWN(I712*T723,2)</f>
        <v>0</v>
      </c>
      <c r="J723" s="97">
        <f>ROUNDDOWN(J712*T723,2)</f>
        <v>0</v>
      </c>
      <c r="K723" s="97">
        <f>ROUNDDOWN(K712*T723,2)</f>
        <v>0</v>
      </c>
      <c r="L723" s="98">
        <f>ROUNDDOWN(L712*T723,2)</f>
        <v>0</v>
      </c>
      <c r="M723" s="99">
        <f>ROUNDDOWN(M712*T723,2)</f>
        <v>0</v>
      </c>
      <c r="N723" s="97">
        <f>ROUNDDOWN(N712*T723,2)</f>
        <v>0</v>
      </c>
      <c r="O723" s="97">
        <f>ROUNDDOWN(O712*T723,2)</f>
        <v>0</v>
      </c>
      <c r="P723" s="97">
        <f>ROUNDDOWN(P712*T723,2)</f>
        <v>0</v>
      </c>
      <c r="Q723" s="97">
        <f>ROUNDDOWN(Q712*T723,2)</f>
        <v>0</v>
      </c>
      <c r="R723" s="100">
        <f>ROUNDDOWN(R712*T723,2)</f>
        <v>0</v>
      </c>
      <c r="S723" s="101" t="s">
        <v>72</v>
      </c>
      <c r="T723" s="102">
        <v>0</v>
      </c>
      <c r="U723" s="103" t="s">
        <v>73</v>
      </c>
    </row>
    <row r="724" spans="1:21" ht="27.6" customHeight="1" thickBot="1" x14ac:dyDescent="0.45">
      <c r="A724" s="193"/>
      <c r="B724" s="213"/>
      <c r="C724" s="216"/>
      <c r="D724" s="104" t="s">
        <v>74</v>
      </c>
      <c r="E724" s="105" t="s">
        <v>75</v>
      </c>
      <c r="F724" s="106" t="s">
        <v>76</v>
      </c>
      <c r="G724" s="107">
        <f>ROUNDDOWN(SUM(G719:G722)*T724%,2)</f>
        <v>0</v>
      </c>
      <c r="H724" s="108">
        <f>ROUNDDOWN(SUM(H719:H722)*T724%,2)</f>
        <v>0</v>
      </c>
      <c r="I724" s="108">
        <f>ROUNDDOWN(SUM(I719:I722)*T724%,2)</f>
        <v>0</v>
      </c>
      <c r="J724" s="108">
        <f>ROUNDDOWN(SUM(J719:J722)*T724%,2)</f>
        <v>0</v>
      </c>
      <c r="K724" s="108">
        <f>ROUNDDOWN(SUM(K719:K722)*T724%,2)</f>
        <v>0</v>
      </c>
      <c r="L724" s="109">
        <f>ROUNDDOWN(SUM(L719:L722)*T724%,2)</f>
        <v>0</v>
      </c>
      <c r="M724" s="110">
        <f>ROUNDDOWN(SUM(M719:M722)*T724%,2)</f>
        <v>0</v>
      </c>
      <c r="N724" s="108">
        <f>ROUNDDOWN(SUM(N719:N722)*T724%,2)</f>
        <v>0</v>
      </c>
      <c r="O724" s="108">
        <f>ROUNDDOWN(SUM(O719:O722)*T724%,2)</f>
        <v>0</v>
      </c>
      <c r="P724" s="108">
        <f>ROUNDDOWN(SUM(P719:P722)*T724%,2)</f>
        <v>0</v>
      </c>
      <c r="Q724" s="108">
        <f>ROUNDDOWN(SUM(Q719:Q722)*T724%,2)</f>
        <v>0</v>
      </c>
      <c r="R724" s="111">
        <f>ROUNDDOWN(SUM(R719:R722)*T724%,2)</f>
        <v>0</v>
      </c>
      <c r="S724" s="112" t="s">
        <v>77</v>
      </c>
      <c r="T724" s="113">
        <v>0</v>
      </c>
      <c r="U724" s="114" t="s">
        <v>78</v>
      </c>
    </row>
    <row r="725" spans="1:21" ht="27.6" customHeight="1" x14ac:dyDescent="0.4">
      <c r="A725" s="192" t="s">
        <v>79</v>
      </c>
      <c r="B725" s="194" t="s">
        <v>80</v>
      </c>
      <c r="C725" s="196" t="s">
        <v>48</v>
      </c>
      <c r="D725" s="93"/>
      <c r="E725" s="115" t="s">
        <v>81</v>
      </c>
      <c r="F725" s="116" t="s">
        <v>82</v>
      </c>
      <c r="G725" s="181">
        <f>ROUNDDOWN(G718+SUM(G719:G722)-SUM(G723:G724),0)</f>
        <v>0</v>
      </c>
      <c r="H725" s="182">
        <f t="shared" ref="H725" si="130">ROUNDDOWN(H718+SUM(H719:H722)-SUM(H723:H724),0)</f>
        <v>0</v>
      </c>
      <c r="I725" s="182">
        <f t="shared" ref="I725:R725" si="131">ROUNDDOWN(I718+SUM(I719:I722)-SUM(I723:I724),0)</f>
        <v>0</v>
      </c>
      <c r="J725" s="182">
        <f t="shared" si="131"/>
        <v>0</v>
      </c>
      <c r="K725" s="182">
        <f t="shared" si="131"/>
        <v>0</v>
      </c>
      <c r="L725" s="183">
        <f t="shared" si="131"/>
        <v>0</v>
      </c>
      <c r="M725" s="181">
        <f t="shared" si="131"/>
        <v>0</v>
      </c>
      <c r="N725" s="182">
        <f t="shared" si="131"/>
        <v>0</v>
      </c>
      <c r="O725" s="182">
        <f t="shared" si="131"/>
        <v>0</v>
      </c>
      <c r="P725" s="182">
        <f t="shared" si="131"/>
        <v>0</v>
      </c>
      <c r="Q725" s="182">
        <f t="shared" si="131"/>
        <v>0</v>
      </c>
      <c r="R725" s="183">
        <f t="shared" si="131"/>
        <v>0</v>
      </c>
      <c r="S725" s="120" t="s">
        <v>83</v>
      </c>
      <c r="T725" s="121"/>
      <c r="U725" s="122"/>
    </row>
    <row r="726" spans="1:21" ht="27.6" customHeight="1" x14ac:dyDescent="0.4">
      <c r="A726" s="193"/>
      <c r="B726" s="195"/>
      <c r="C726" s="197"/>
      <c r="D726" s="104"/>
      <c r="E726" s="123" t="s">
        <v>84</v>
      </c>
      <c r="F726" s="124"/>
      <c r="G726" s="125"/>
      <c r="H726" s="126"/>
      <c r="I726" s="126"/>
      <c r="J726" s="126"/>
      <c r="K726" s="126" t="s">
        <v>85</v>
      </c>
      <c r="L726" s="127">
        <f>SUM(G725:L725)</f>
        <v>0</v>
      </c>
      <c r="M726" s="125"/>
      <c r="N726" s="126"/>
      <c r="O726" s="126"/>
      <c r="P726" s="126"/>
      <c r="Q726" s="126" t="s">
        <v>86</v>
      </c>
      <c r="R726" s="127">
        <f>SUM(M725:R725)</f>
        <v>0</v>
      </c>
      <c r="S726" s="128"/>
      <c r="T726" s="129"/>
      <c r="U726" s="130"/>
    </row>
    <row r="727" spans="1:21" ht="27.6" customHeight="1" x14ac:dyDescent="0.4">
      <c r="A727" s="131" t="s">
        <v>87</v>
      </c>
      <c r="B727" s="132" t="s">
        <v>88</v>
      </c>
      <c r="C727" s="132" t="s">
        <v>48</v>
      </c>
      <c r="D727" s="132"/>
      <c r="E727" s="132"/>
      <c r="F727" s="133" t="s">
        <v>89</v>
      </c>
      <c r="G727" s="134"/>
      <c r="H727" s="135"/>
      <c r="I727" s="135"/>
      <c r="J727" s="135"/>
      <c r="K727" s="135"/>
      <c r="L727" s="135"/>
      <c r="M727" s="135"/>
      <c r="N727" s="135"/>
      <c r="O727" s="135"/>
      <c r="P727" s="135"/>
      <c r="Q727" s="135"/>
      <c r="R727" s="136">
        <f>SUM(L726,R726)*2+L726</f>
        <v>0</v>
      </c>
      <c r="S727" s="137"/>
      <c r="T727" s="138"/>
      <c r="U727" s="139"/>
    </row>
    <row r="728" spans="1:21" ht="27.6" customHeight="1" x14ac:dyDescent="0.4">
      <c r="A728" s="140"/>
      <c r="B728" s="141"/>
      <c r="C728" s="141"/>
      <c r="D728" s="141"/>
      <c r="E728" s="141"/>
      <c r="F728" s="142"/>
      <c r="G728" s="143"/>
      <c r="H728" s="143"/>
      <c r="I728" s="143"/>
      <c r="J728" s="143"/>
      <c r="K728" s="143"/>
      <c r="L728" s="143"/>
      <c r="M728" s="143"/>
      <c r="N728" s="143"/>
      <c r="O728" s="143"/>
      <c r="P728" s="143"/>
      <c r="Q728" s="143"/>
      <c r="R728" s="144"/>
      <c r="S728" s="145"/>
      <c r="T728" s="146"/>
      <c r="U728" s="147"/>
    </row>
    <row r="729" spans="1:21" ht="27.6" customHeight="1" x14ac:dyDescent="0.15">
      <c r="A729" s="6">
        <v>34</v>
      </c>
      <c r="B729" s="7" t="s">
        <v>176</v>
      </c>
      <c r="C729" s="7"/>
    </row>
    <row r="730" spans="1:21" ht="27.6" customHeight="1" x14ac:dyDescent="0.4">
      <c r="A730" s="2"/>
      <c r="B730" s="2" t="s">
        <v>177</v>
      </c>
      <c r="N730" s="3" t="s">
        <v>105</v>
      </c>
      <c r="O730" s="9">
        <v>43</v>
      </c>
      <c r="P730" s="2" t="s">
        <v>106</v>
      </c>
      <c r="Q730" s="3" t="s">
        <v>107</v>
      </c>
      <c r="R730" s="2">
        <v>100</v>
      </c>
      <c r="S730" s="2" t="s">
        <v>92</v>
      </c>
    </row>
    <row r="731" spans="1:21" ht="27.6" customHeight="1" x14ac:dyDescent="0.4">
      <c r="A731" s="192" t="s">
        <v>12</v>
      </c>
      <c r="B731" s="218"/>
      <c r="C731" s="218"/>
      <c r="D731" s="218"/>
      <c r="E731" s="219"/>
      <c r="F731" s="222" t="s">
        <v>13</v>
      </c>
      <c r="G731" s="224" t="s">
        <v>14</v>
      </c>
      <c r="H731" s="225"/>
      <c r="I731" s="225"/>
      <c r="J731" s="225"/>
      <c r="K731" s="225"/>
      <c r="L731" s="225"/>
      <c r="M731" s="225"/>
      <c r="N731" s="225"/>
      <c r="O731" s="225"/>
      <c r="P731" s="225"/>
      <c r="Q731" s="225"/>
      <c r="R731" s="226"/>
      <c r="S731" s="227" t="s">
        <v>15</v>
      </c>
      <c r="T731" s="228"/>
      <c r="U731" s="229"/>
    </row>
    <row r="732" spans="1:21" ht="27.6" customHeight="1" x14ac:dyDescent="0.4">
      <c r="A732" s="193"/>
      <c r="B732" s="220"/>
      <c r="C732" s="220"/>
      <c r="D732" s="220"/>
      <c r="E732" s="221"/>
      <c r="F732" s="223"/>
      <c r="G732" s="10" t="s">
        <v>16</v>
      </c>
      <c r="H732" s="11" t="s">
        <v>17</v>
      </c>
      <c r="I732" s="11" t="s">
        <v>18</v>
      </c>
      <c r="J732" s="11" t="s">
        <v>19</v>
      </c>
      <c r="K732" s="11" t="s">
        <v>20</v>
      </c>
      <c r="L732" s="12" t="s">
        <v>21</v>
      </c>
      <c r="M732" s="10" t="s">
        <v>22</v>
      </c>
      <c r="N732" s="11" t="s">
        <v>23</v>
      </c>
      <c r="O732" s="11" t="s">
        <v>24</v>
      </c>
      <c r="P732" s="11" t="s">
        <v>25</v>
      </c>
      <c r="Q732" s="11" t="s">
        <v>26</v>
      </c>
      <c r="R732" s="12" t="s">
        <v>27</v>
      </c>
      <c r="S732" s="230"/>
      <c r="T732" s="231"/>
      <c r="U732" s="232"/>
    </row>
    <row r="733" spans="1:21" ht="27.6" customHeight="1" x14ac:dyDescent="0.4">
      <c r="A733" s="13" t="s">
        <v>28</v>
      </c>
      <c r="B733" s="14" t="s">
        <v>29</v>
      </c>
      <c r="C733" s="14" t="s">
        <v>30</v>
      </c>
      <c r="D733" s="15"/>
      <c r="E733" s="15"/>
      <c r="F733" s="16"/>
      <c r="G733" s="17">
        <v>43</v>
      </c>
      <c r="H733" s="18">
        <v>43</v>
      </c>
      <c r="I733" s="18">
        <v>43</v>
      </c>
      <c r="J733" s="18">
        <v>43</v>
      </c>
      <c r="K733" s="18">
        <v>43</v>
      </c>
      <c r="L733" s="19">
        <v>43</v>
      </c>
      <c r="M733" s="20">
        <v>43</v>
      </c>
      <c r="N733" s="18">
        <v>43</v>
      </c>
      <c r="O733" s="18">
        <v>43</v>
      </c>
      <c r="P733" s="18">
        <v>43</v>
      </c>
      <c r="Q733" s="18">
        <v>43</v>
      </c>
      <c r="R733" s="19">
        <v>43</v>
      </c>
      <c r="S733" s="21" t="s">
        <v>31</v>
      </c>
      <c r="T733" s="22"/>
      <c r="U733" s="23"/>
    </row>
    <row r="734" spans="1:21" ht="27.6" customHeight="1" x14ac:dyDescent="0.4">
      <c r="A734" s="192" t="s">
        <v>32</v>
      </c>
      <c r="B734" s="211" t="s">
        <v>33</v>
      </c>
      <c r="C734" s="214" t="s">
        <v>34</v>
      </c>
      <c r="D734" s="148" t="s">
        <v>35</v>
      </c>
      <c r="E734" s="149" t="s">
        <v>36</v>
      </c>
      <c r="F734" s="150"/>
      <c r="G734" s="151"/>
      <c r="H734" s="152"/>
      <c r="I734" s="152"/>
      <c r="J734" s="152"/>
      <c r="K734" s="152"/>
      <c r="L734" s="153"/>
      <c r="M734" s="151"/>
      <c r="N734" s="152"/>
      <c r="O734" s="152"/>
      <c r="P734" s="152"/>
      <c r="Q734" s="152"/>
      <c r="R734" s="153"/>
      <c r="S734" s="154"/>
      <c r="T734" s="155"/>
      <c r="U734" s="156"/>
    </row>
    <row r="735" spans="1:21" ht="27.6" customHeight="1" x14ac:dyDescent="0.4">
      <c r="A735" s="210"/>
      <c r="B735" s="212"/>
      <c r="C735" s="215"/>
      <c r="D735" s="33" t="s">
        <v>37</v>
      </c>
      <c r="E735" s="34" t="s">
        <v>38</v>
      </c>
      <c r="F735" s="35"/>
      <c r="G735" s="36">
        <v>0</v>
      </c>
      <c r="H735" s="37">
        <v>0</v>
      </c>
      <c r="I735" s="37">
        <v>0</v>
      </c>
      <c r="J735" s="37">
        <v>4000</v>
      </c>
      <c r="K735" s="37">
        <v>4000</v>
      </c>
      <c r="L735" s="38">
        <v>4000</v>
      </c>
      <c r="M735" s="36">
        <v>0</v>
      </c>
      <c r="N735" s="37">
        <v>0</v>
      </c>
      <c r="O735" s="37">
        <v>0</v>
      </c>
      <c r="P735" s="37">
        <v>0</v>
      </c>
      <c r="Q735" s="37">
        <v>0</v>
      </c>
      <c r="R735" s="38">
        <v>0</v>
      </c>
      <c r="S735" s="39" t="s">
        <v>31</v>
      </c>
      <c r="T735" s="40"/>
      <c r="U735" s="41"/>
    </row>
    <row r="736" spans="1:21" ht="27.6" customHeight="1" x14ac:dyDescent="0.4">
      <c r="A736" s="210"/>
      <c r="B736" s="212"/>
      <c r="C736" s="215"/>
      <c r="D736" s="33" t="s">
        <v>39</v>
      </c>
      <c r="E736" s="34" t="s">
        <v>40</v>
      </c>
      <c r="F736" s="35"/>
      <c r="G736" s="36">
        <v>5000</v>
      </c>
      <c r="H736" s="37">
        <v>4000</v>
      </c>
      <c r="I736" s="37">
        <v>4000</v>
      </c>
      <c r="J736" s="37">
        <v>0</v>
      </c>
      <c r="K736" s="37">
        <v>0</v>
      </c>
      <c r="L736" s="38">
        <v>0</v>
      </c>
      <c r="M736" s="36">
        <v>4000</v>
      </c>
      <c r="N736" s="37">
        <v>4000</v>
      </c>
      <c r="O736" s="37">
        <v>5000</v>
      </c>
      <c r="P736" s="37">
        <v>5000</v>
      </c>
      <c r="Q736" s="37">
        <v>5000</v>
      </c>
      <c r="R736" s="38">
        <v>5000</v>
      </c>
      <c r="S736" s="39" t="s">
        <v>31</v>
      </c>
      <c r="T736" s="40"/>
      <c r="U736" s="41"/>
    </row>
    <row r="737" spans="1:21" ht="27.6" customHeight="1" x14ac:dyDescent="0.4">
      <c r="A737" s="193"/>
      <c r="B737" s="213"/>
      <c r="C737" s="216"/>
      <c r="D737" s="157" t="s">
        <v>41</v>
      </c>
      <c r="E737" s="158" t="s">
        <v>42</v>
      </c>
      <c r="F737" s="159"/>
      <c r="G737" s="160"/>
      <c r="H737" s="161"/>
      <c r="I737" s="161"/>
      <c r="J737" s="161"/>
      <c r="K737" s="161"/>
      <c r="L737" s="162"/>
      <c r="M737" s="160"/>
      <c r="N737" s="161"/>
      <c r="O737" s="161"/>
      <c r="P737" s="161"/>
      <c r="Q737" s="161"/>
      <c r="R737" s="162"/>
      <c r="S737" s="163"/>
      <c r="T737" s="164"/>
      <c r="U737" s="165"/>
    </row>
    <row r="738" spans="1:21" ht="27.6" customHeight="1" thickBot="1" x14ac:dyDescent="0.45">
      <c r="A738" s="51" t="s">
        <v>43</v>
      </c>
      <c r="B738" s="52" t="s">
        <v>93</v>
      </c>
      <c r="C738" s="14"/>
      <c r="D738" s="15"/>
      <c r="E738" s="52"/>
      <c r="F738" s="16" t="s">
        <v>45</v>
      </c>
      <c r="G738" s="53">
        <v>0.8600000000000001</v>
      </c>
      <c r="H738" s="54">
        <v>0.8600000000000001</v>
      </c>
      <c r="I738" s="54">
        <v>0.8600000000000001</v>
      </c>
      <c r="J738" s="54">
        <v>0.8600000000000001</v>
      </c>
      <c r="K738" s="54">
        <v>0.8600000000000001</v>
      </c>
      <c r="L738" s="55">
        <v>0.8600000000000001</v>
      </c>
      <c r="M738" s="53">
        <v>0.8600000000000001</v>
      </c>
      <c r="N738" s="54">
        <v>0.8600000000000001</v>
      </c>
      <c r="O738" s="54">
        <v>0.8600000000000001</v>
      </c>
      <c r="P738" s="54">
        <v>0.8600000000000001</v>
      </c>
      <c r="Q738" s="54">
        <v>0.8600000000000001</v>
      </c>
      <c r="R738" s="55">
        <v>0.8600000000000001</v>
      </c>
      <c r="S738" s="56" t="s">
        <v>31</v>
      </c>
      <c r="T738" s="57"/>
      <c r="U738" s="58"/>
    </row>
    <row r="739" spans="1:21" ht="27.6" customHeight="1" x14ac:dyDescent="0.4">
      <c r="A739" s="51" t="s">
        <v>46</v>
      </c>
      <c r="B739" s="14" t="s">
        <v>47</v>
      </c>
      <c r="C739" s="14" t="s">
        <v>48</v>
      </c>
      <c r="D739" s="59"/>
      <c r="E739" s="15"/>
      <c r="F739" s="60" t="s">
        <v>49</v>
      </c>
      <c r="G739" s="61">
        <f>G733*$T739*G738</f>
        <v>0</v>
      </c>
      <c r="H739" s="62">
        <f t="shared" ref="H739:R739" si="132">H733*$T739*H738</f>
        <v>0</v>
      </c>
      <c r="I739" s="62">
        <f t="shared" si="132"/>
        <v>0</v>
      </c>
      <c r="J739" s="62">
        <f t="shared" si="132"/>
        <v>0</v>
      </c>
      <c r="K739" s="62">
        <f t="shared" si="132"/>
        <v>0</v>
      </c>
      <c r="L739" s="63">
        <f t="shared" si="132"/>
        <v>0</v>
      </c>
      <c r="M739" s="61">
        <f t="shared" si="132"/>
        <v>0</v>
      </c>
      <c r="N739" s="62">
        <f t="shared" si="132"/>
        <v>0</v>
      </c>
      <c r="O739" s="62">
        <f t="shared" si="132"/>
        <v>0</v>
      </c>
      <c r="P739" s="62">
        <f t="shared" si="132"/>
        <v>0</v>
      </c>
      <c r="Q739" s="62">
        <f t="shared" si="132"/>
        <v>0</v>
      </c>
      <c r="R739" s="64">
        <f t="shared" si="132"/>
        <v>0</v>
      </c>
      <c r="S739" s="65" t="s">
        <v>50</v>
      </c>
      <c r="T739" s="66"/>
      <c r="U739" s="67" t="s">
        <v>51</v>
      </c>
    </row>
    <row r="740" spans="1:21" ht="27.6" customHeight="1" x14ac:dyDescent="0.4">
      <c r="A740" s="192" t="s">
        <v>52</v>
      </c>
      <c r="B740" s="211" t="s">
        <v>53</v>
      </c>
      <c r="C740" s="214" t="s">
        <v>48</v>
      </c>
      <c r="D740" s="148" t="s">
        <v>54</v>
      </c>
      <c r="E740" s="149" t="s">
        <v>36</v>
      </c>
      <c r="F740" s="150" t="s">
        <v>55</v>
      </c>
      <c r="G740" s="166"/>
      <c r="H740" s="167"/>
      <c r="I740" s="167"/>
      <c r="J740" s="167"/>
      <c r="K740" s="167"/>
      <c r="L740" s="168"/>
      <c r="M740" s="166"/>
      <c r="N740" s="167"/>
      <c r="O740" s="167"/>
      <c r="P740" s="167"/>
      <c r="Q740" s="167"/>
      <c r="R740" s="169"/>
      <c r="S740" s="170" t="s">
        <v>56</v>
      </c>
      <c r="T740" s="171" t="s">
        <v>94</v>
      </c>
      <c r="U740" s="172" t="s">
        <v>57</v>
      </c>
    </row>
    <row r="741" spans="1:21" ht="27.6" customHeight="1" x14ac:dyDescent="0.4">
      <c r="A741" s="210"/>
      <c r="B741" s="212"/>
      <c r="C741" s="215"/>
      <c r="D741" s="33" t="s">
        <v>58</v>
      </c>
      <c r="E741" s="34" t="s">
        <v>38</v>
      </c>
      <c r="F741" s="35" t="s">
        <v>59</v>
      </c>
      <c r="G741" s="76">
        <f t="shared" ref="G741:R742" si="133">G735*$T741</f>
        <v>0</v>
      </c>
      <c r="H741" s="77">
        <f t="shared" si="133"/>
        <v>0</v>
      </c>
      <c r="I741" s="77">
        <f t="shared" si="133"/>
        <v>0</v>
      </c>
      <c r="J741" s="77">
        <f t="shared" si="133"/>
        <v>0</v>
      </c>
      <c r="K741" s="77">
        <f t="shared" si="133"/>
        <v>0</v>
      </c>
      <c r="L741" s="78">
        <f t="shared" si="133"/>
        <v>0</v>
      </c>
      <c r="M741" s="79">
        <f t="shared" si="133"/>
        <v>0</v>
      </c>
      <c r="N741" s="77">
        <f t="shared" si="133"/>
        <v>0</v>
      </c>
      <c r="O741" s="77">
        <f t="shared" si="133"/>
        <v>0</v>
      </c>
      <c r="P741" s="77">
        <f t="shared" si="133"/>
        <v>0</v>
      </c>
      <c r="Q741" s="77">
        <f t="shared" si="133"/>
        <v>0</v>
      </c>
      <c r="R741" s="80">
        <f t="shared" si="133"/>
        <v>0</v>
      </c>
      <c r="S741" s="81" t="s">
        <v>60</v>
      </c>
      <c r="T741" s="82"/>
      <c r="U741" s="83" t="s">
        <v>57</v>
      </c>
    </row>
    <row r="742" spans="1:21" ht="27.6" customHeight="1" x14ac:dyDescent="0.4">
      <c r="A742" s="210"/>
      <c r="B742" s="212"/>
      <c r="C742" s="215"/>
      <c r="D742" s="33" t="s">
        <v>61</v>
      </c>
      <c r="E742" s="34" t="s">
        <v>40</v>
      </c>
      <c r="F742" s="35" t="s">
        <v>62</v>
      </c>
      <c r="G742" s="76">
        <f t="shared" si="133"/>
        <v>0</v>
      </c>
      <c r="H742" s="77">
        <f t="shared" si="133"/>
        <v>0</v>
      </c>
      <c r="I742" s="77">
        <f t="shared" si="133"/>
        <v>0</v>
      </c>
      <c r="J742" s="77">
        <f t="shared" si="133"/>
        <v>0</v>
      </c>
      <c r="K742" s="77">
        <f t="shared" si="133"/>
        <v>0</v>
      </c>
      <c r="L742" s="78">
        <f t="shared" si="133"/>
        <v>0</v>
      </c>
      <c r="M742" s="79">
        <f t="shared" si="133"/>
        <v>0</v>
      </c>
      <c r="N742" s="77">
        <f t="shared" si="133"/>
        <v>0</v>
      </c>
      <c r="O742" s="77">
        <f t="shared" si="133"/>
        <v>0</v>
      </c>
      <c r="P742" s="77">
        <f t="shared" si="133"/>
        <v>0</v>
      </c>
      <c r="Q742" s="77">
        <f t="shared" si="133"/>
        <v>0</v>
      </c>
      <c r="R742" s="80">
        <f t="shared" si="133"/>
        <v>0</v>
      </c>
      <c r="S742" s="81" t="s">
        <v>63</v>
      </c>
      <c r="T742" s="82"/>
      <c r="U742" s="83" t="s">
        <v>57</v>
      </c>
    </row>
    <row r="743" spans="1:21" ht="27.6" customHeight="1" thickBot="1" x14ac:dyDescent="0.45">
      <c r="A743" s="193"/>
      <c r="B743" s="213"/>
      <c r="C743" s="216"/>
      <c r="D743" s="157" t="s">
        <v>64</v>
      </c>
      <c r="E743" s="158" t="s">
        <v>42</v>
      </c>
      <c r="F743" s="173" t="s">
        <v>65</v>
      </c>
      <c r="G743" s="174"/>
      <c r="H743" s="175"/>
      <c r="I743" s="175"/>
      <c r="J743" s="175"/>
      <c r="K743" s="175"/>
      <c r="L743" s="176"/>
      <c r="M743" s="174"/>
      <c r="N743" s="175"/>
      <c r="O743" s="175"/>
      <c r="P743" s="175"/>
      <c r="Q743" s="175"/>
      <c r="R743" s="177"/>
      <c r="S743" s="178" t="s">
        <v>66</v>
      </c>
      <c r="T743" s="179" t="s">
        <v>94</v>
      </c>
      <c r="U743" s="180" t="s">
        <v>57</v>
      </c>
    </row>
    <row r="744" spans="1:21" ht="27.6" customHeight="1" x14ac:dyDescent="0.4">
      <c r="A744" s="192" t="s">
        <v>67</v>
      </c>
      <c r="B744" s="211" t="s">
        <v>68</v>
      </c>
      <c r="C744" s="214" t="s">
        <v>48</v>
      </c>
      <c r="D744" s="93" t="s">
        <v>69</v>
      </c>
      <c r="E744" s="94" t="s">
        <v>70</v>
      </c>
      <c r="F744" s="95" t="s">
        <v>71</v>
      </c>
      <c r="G744" s="96">
        <f>ROUNDDOWN(G733*T744,2)</f>
        <v>0</v>
      </c>
      <c r="H744" s="97">
        <f>ROUNDDOWN(H733*T744,2)</f>
        <v>0</v>
      </c>
      <c r="I744" s="97">
        <f>ROUNDDOWN(I733*T744,2)</f>
        <v>0</v>
      </c>
      <c r="J744" s="97">
        <f>ROUNDDOWN(J733*T744,2)</f>
        <v>0</v>
      </c>
      <c r="K744" s="97">
        <f>ROUNDDOWN(K733*T744,2)</f>
        <v>0</v>
      </c>
      <c r="L744" s="98">
        <f>ROUNDDOWN(L733*T744,2)</f>
        <v>0</v>
      </c>
      <c r="M744" s="99">
        <f>ROUNDDOWN(M733*T744,2)</f>
        <v>0</v>
      </c>
      <c r="N744" s="97">
        <f>ROUNDDOWN(N733*T744,2)</f>
        <v>0</v>
      </c>
      <c r="O744" s="97">
        <f>ROUNDDOWN(O733*T744,2)</f>
        <v>0</v>
      </c>
      <c r="P744" s="97">
        <f>ROUNDDOWN(P733*T744,2)</f>
        <v>0</v>
      </c>
      <c r="Q744" s="97">
        <f>ROUNDDOWN(Q733*T744,2)</f>
        <v>0</v>
      </c>
      <c r="R744" s="100">
        <f>ROUNDDOWN(R733*T744,2)</f>
        <v>0</v>
      </c>
      <c r="S744" s="101" t="s">
        <v>72</v>
      </c>
      <c r="T744" s="102">
        <v>0</v>
      </c>
      <c r="U744" s="103" t="s">
        <v>73</v>
      </c>
    </row>
    <row r="745" spans="1:21" ht="27.6" customHeight="1" thickBot="1" x14ac:dyDescent="0.45">
      <c r="A745" s="193"/>
      <c r="B745" s="213"/>
      <c r="C745" s="216"/>
      <c r="D745" s="104" t="s">
        <v>74</v>
      </c>
      <c r="E745" s="105" t="s">
        <v>75</v>
      </c>
      <c r="F745" s="106" t="s">
        <v>76</v>
      </c>
      <c r="G745" s="107">
        <f>ROUNDDOWN(SUM(G740:G743)*T745%,2)</f>
        <v>0</v>
      </c>
      <c r="H745" s="108">
        <f>ROUNDDOWN(SUM(H740:H743)*T745%,2)</f>
        <v>0</v>
      </c>
      <c r="I745" s="108">
        <f>ROUNDDOWN(SUM(I740:I743)*T745%,2)</f>
        <v>0</v>
      </c>
      <c r="J745" s="108">
        <f>ROUNDDOWN(SUM(J740:J743)*T745%,2)</f>
        <v>0</v>
      </c>
      <c r="K745" s="108">
        <f>ROUNDDOWN(SUM(K740:K743)*T745%,2)</f>
        <v>0</v>
      </c>
      <c r="L745" s="109">
        <f>ROUNDDOWN(SUM(L740:L743)*T745%,2)</f>
        <v>0</v>
      </c>
      <c r="M745" s="110">
        <f>ROUNDDOWN(SUM(M740:M743)*T745%,2)</f>
        <v>0</v>
      </c>
      <c r="N745" s="108">
        <f>ROUNDDOWN(SUM(N740:N743)*T745%,2)</f>
        <v>0</v>
      </c>
      <c r="O745" s="108">
        <f>ROUNDDOWN(SUM(O740:O743)*T745%,2)</f>
        <v>0</v>
      </c>
      <c r="P745" s="108">
        <f>ROUNDDOWN(SUM(P740:P743)*T745%,2)</f>
        <v>0</v>
      </c>
      <c r="Q745" s="108">
        <f>ROUNDDOWN(SUM(Q740:Q743)*T745%,2)</f>
        <v>0</v>
      </c>
      <c r="R745" s="111">
        <f>ROUNDDOWN(SUM(R740:R743)*T745%,2)</f>
        <v>0</v>
      </c>
      <c r="S745" s="112" t="s">
        <v>77</v>
      </c>
      <c r="T745" s="113">
        <v>0</v>
      </c>
      <c r="U745" s="114" t="s">
        <v>78</v>
      </c>
    </row>
    <row r="746" spans="1:21" ht="27.6" customHeight="1" x14ac:dyDescent="0.4">
      <c r="A746" s="192" t="s">
        <v>79</v>
      </c>
      <c r="B746" s="194" t="s">
        <v>80</v>
      </c>
      <c r="C746" s="196" t="s">
        <v>48</v>
      </c>
      <c r="D746" s="93"/>
      <c r="E746" s="115" t="s">
        <v>81</v>
      </c>
      <c r="F746" s="116" t="s">
        <v>82</v>
      </c>
      <c r="G746" s="181">
        <f>ROUNDDOWN(G739+SUM(G740:G743)-SUM(G744:G745),0)</f>
        <v>0</v>
      </c>
      <c r="H746" s="182">
        <f t="shared" ref="H746" si="134">ROUNDDOWN(H739+SUM(H740:H743)-SUM(H744:H745),0)</f>
        <v>0</v>
      </c>
      <c r="I746" s="182">
        <f t="shared" ref="I746:R746" si="135">ROUNDDOWN(I739+SUM(I740:I743)-SUM(I744:I745),0)</f>
        <v>0</v>
      </c>
      <c r="J746" s="182">
        <f t="shared" si="135"/>
        <v>0</v>
      </c>
      <c r="K746" s="182">
        <f t="shared" si="135"/>
        <v>0</v>
      </c>
      <c r="L746" s="183">
        <f t="shared" si="135"/>
        <v>0</v>
      </c>
      <c r="M746" s="181">
        <f t="shared" si="135"/>
        <v>0</v>
      </c>
      <c r="N746" s="182">
        <f t="shared" si="135"/>
        <v>0</v>
      </c>
      <c r="O746" s="182">
        <f t="shared" si="135"/>
        <v>0</v>
      </c>
      <c r="P746" s="182">
        <f t="shared" si="135"/>
        <v>0</v>
      </c>
      <c r="Q746" s="182">
        <f t="shared" si="135"/>
        <v>0</v>
      </c>
      <c r="R746" s="183">
        <f t="shared" si="135"/>
        <v>0</v>
      </c>
      <c r="S746" s="120" t="s">
        <v>83</v>
      </c>
      <c r="T746" s="121"/>
      <c r="U746" s="122"/>
    </row>
    <row r="747" spans="1:21" ht="27.6" customHeight="1" x14ac:dyDescent="0.4">
      <c r="A747" s="193"/>
      <c r="B747" s="195"/>
      <c r="C747" s="197"/>
      <c r="D747" s="104"/>
      <c r="E747" s="123" t="s">
        <v>84</v>
      </c>
      <c r="F747" s="124"/>
      <c r="G747" s="125"/>
      <c r="H747" s="126"/>
      <c r="I747" s="126"/>
      <c r="J747" s="126"/>
      <c r="K747" s="126" t="s">
        <v>85</v>
      </c>
      <c r="L747" s="127">
        <f>SUM(G746:L746)</f>
        <v>0</v>
      </c>
      <c r="M747" s="125"/>
      <c r="N747" s="126"/>
      <c r="O747" s="126"/>
      <c r="P747" s="126"/>
      <c r="Q747" s="126" t="s">
        <v>86</v>
      </c>
      <c r="R747" s="127">
        <f>SUM(M746:R746)</f>
        <v>0</v>
      </c>
      <c r="S747" s="128"/>
      <c r="T747" s="129"/>
      <c r="U747" s="130"/>
    </row>
    <row r="748" spans="1:21" ht="27.6" customHeight="1" x14ac:dyDescent="0.4">
      <c r="A748" s="131" t="s">
        <v>87</v>
      </c>
      <c r="B748" s="132" t="s">
        <v>88</v>
      </c>
      <c r="C748" s="132" t="s">
        <v>48</v>
      </c>
      <c r="D748" s="132"/>
      <c r="E748" s="132"/>
      <c r="F748" s="133" t="s">
        <v>89</v>
      </c>
      <c r="G748" s="134"/>
      <c r="H748" s="135"/>
      <c r="I748" s="135"/>
      <c r="J748" s="135"/>
      <c r="K748" s="135"/>
      <c r="L748" s="135"/>
      <c r="M748" s="135"/>
      <c r="N748" s="135"/>
      <c r="O748" s="135"/>
      <c r="P748" s="135"/>
      <c r="Q748" s="135"/>
      <c r="R748" s="136">
        <f>SUM(L747,R747)*2+L747</f>
        <v>0</v>
      </c>
      <c r="S748" s="137"/>
      <c r="T748" s="138"/>
      <c r="U748" s="139"/>
    </row>
    <row r="749" spans="1:21" ht="27.6" customHeight="1" x14ac:dyDescent="0.4">
      <c r="A749" s="217" t="s">
        <v>0</v>
      </c>
      <c r="B749" s="217"/>
      <c r="C749" s="217"/>
      <c r="D749" s="217"/>
      <c r="E749" s="217"/>
      <c r="F749" s="217"/>
      <c r="G749" s="1"/>
      <c r="H749" s="1"/>
      <c r="I749" s="1"/>
      <c r="J749" s="1"/>
      <c r="U749" s="3" t="s">
        <v>178</v>
      </c>
    </row>
    <row r="750" spans="1:21" ht="27.6" customHeight="1" x14ac:dyDescent="0.4">
      <c r="A750" s="217"/>
      <c r="B750" s="217"/>
      <c r="C750" s="217"/>
      <c r="D750" s="217"/>
      <c r="E750" s="217"/>
      <c r="F750" s="217"/>
      <c r="G750" s="3" t="s">
        <v>2</v>
      </c>
      <c r="H750" s="2" t="s">
        <v>3</v>
      </c>
      <c r="L750" s="3" t="s">
        <v>4</v>
      </c>
      <c r="M750" s="2" t="s">
        <v>5</v>
      </c>
    </row>
    <row r="751" spans="1:21" ht="27.6" customHeight="1" x14ac:dyDescent="0.4">
      <c r="A751" s="5"/>
      <c r="B751" s="5"/>
      <c r="C751" s="5"/>
      <c r="D751" s="5"/>
      <c r="E751" s="5"/>
      <c r="F751" s="5"/>
      <c r="G751" s="3"/>
      <c r="L751" s="3"/>
    </row>
    <row r="752" spans="1:21" ht="27.6" customHeight="1" x14ac:dyDescent="0.15">
      <c r="A752" s="6">
        <v>35</v>
      </c>
      <c r="B752" s="7" t="s">
        <v>179</v>
      </c>
      <c r="C752" s="7"/>
    </row>
    <row r="753" spans="1:21" ht="27.6" customHeight="1" x14ac:dyDescent="0.4">
      <c r="A753" s="2"/>
      <c r="B753" s="2" t="s">
        <v>180</v>
      </c>
      <c r="N753" s="3" t="s">
        <v>8</v>
      </c>
      <c r="O753" s="9">
        <v>65</v>
      </c>
      <c r="P753" s="2" t="s">
        <v>9</v>
      </c>
      <c r="Q753" s="3" t="s">
        <v>10</v>
      </c>
      <c r="R753" s="2">
        <v>100</v>
      </c>
      <c r="S753" s="2" t="s">
        <v>92</v>
      </c>
    </row>
    <row r="754" spans="1:21" ht="27.6" customHeight="1" x14ac:dyDescent="0.4">
      <c r="A754" s="192" t="s">
        <v>12</v>
      </c>
      <c r="B754" s="218"/>
      <c r="C754" s="218"/>
      <c r="D754" s="218"/>
      <c r="E754" s="219"/>
      <c r="F754" s="222" t="s">
        <v>13</v>
      </c>
      <c r="G754" s="224" t="s">
        <v>14</v>
      </c>
      <c r="H754" s="225"/>
      <c r="I754" s="225"/>
      <c r="J754" s="225"/>
      <c r="K754" s="225"/>
      <c r="L754" s="225"/>
      <c r="M754" s="225"/>
      <c r="N754" s="225"/>
      <c r="O754" s="225"/>
      <c r="P754" s="225"/>
      <c r="Q754" s="225"/>
      <c r="R754" s="226"/>
      <c r="S754" s="227" t="s">
        <v>15</v>
      </c>
      <c r="T754" s="228"/>
      <c r="U754" s="229"/>
    </row>
    <row r="755" spans="1:21" ht="27.6" customHeight="1" x14ac:dyDescent="0.4">
      <c r="A755" s="193"/>
      <c r="B755" s="220"/>
      <c r="C755" s="220"/>
      <c r="D755" s="220"/>
      <c r="E755" s="221"/>
      <c r="F755" s="223"/>
      <c r="G755" s="10" t="s">
        <v>16</v>
      </c>
      <c r="H755" s="11" t="s">
        <v>17</v>
      </c>
      <c r="I755" s="11" t="s">
        <v>18</v>
      </c>
      <c r="J755" s="11" t="s">
        <v>19</v>
      </c>
      <c r="K755" s="11" t="s">
        <v>20</v>
      </c>
      <c r="L755" s="12" t="s">
        <v>21</v>
      </c>
      <c r="M755" s="10" t="s">
        <v>22</v>
      </c>
      <c r="N755" s="11" t="s">
        <v>23</v>
      </c>
      <c r="O755" s="11" t="s">
        <v>24</v>
      </c>
      <c r="P755" s="11" t="s">
        <v>25</v>
      </c>
      <c r="Q755" s="11" t="s">
        <v>26</v>
      </c>
      <c r="R755" s="12" t="s">
        <v>27</v>
      </c>
      <c r="S755" s="230"/>
      <c r="T755" s="231"/>
      <c r="U755" s="232"/>
    </row>
    <row r="756" spans="1:21" ht="27.6" customHeight="1" x14ac:dyDescent="0.4">
      <c r="A756" s="13" t="s">
        <v>28</v>
      </c>
      <c r="B756" s="14" t="s">
        <v>29</v>
      </c>
      <c r="C756" s="14" t="s">
        <v>30</v>
      </c>
      <c r="D756" s="15"/>
      <c r="E756" s="15"/>
      <c r="F756" s="16"/>
      <c r="G756" s="17">
        <v>65</v>
      </c>
      <c r="H756" s="18">
        <v>65</v>
      </c>
      <c r="I756" s="18">
        <v>65</v>
      </c>
      <c r="J756" s="18">
        <v>65</v>
      </c>
      <c r="K756" s="18">
        <v>65</v>
      </c>
      <c r="L756" s="19">
        <v>65</v>
      </c>
      <c r="M756" s="20">
        <v>65</v>
      </c>
      <c r="N756" s="18">
        <v>65</v>
      </c>
      <c r="O756" s="18">
        <v>65</v>
      </c>
      <c r="P756" s="18">
        <v>65</v>
      </c>
      <c r="Q756" s="18">
        <v>65</v>
      </c>
      <c r="R756" s="19">
        <v>65</v>
      </c>
      <c r="S756" s="21" t="s">
        <v>31</v>
      </c>
      <c r="T756" s="22"/>
      <c r="U756" s="23"/>
    </row>
    <row r="757" spans="1:21" ht="27.6" customHeight="1" x14ac:dyDescent="0.4">
      <c r="A757" s="192" t="s">
        <v>32</v>
      </c>
      <c r="B757" s="211" t="s">
        <v>33</v>
      </c>
      <c r="C757" s="214" t="s">
        <v>34</v>
      </c>
      <c r="D757" s="148" t="s">
        <v>35</v>
      </c>
      <c r="E757" s="149" t="s">
        <v>36</v>
      </c>
      <c r="F757" s="150"/>
      <c r="G757" s="151"/>
      <c r="H757" s="152"/>
      <c r="I757" s="152"/>
      <c r="J757" s="152"/>
      <c r="K757" s="152"/>
      <c r="L757" s="153"/>
      <c r="M757" s="151"/>
      <c r="N757" s="152"/>
      <c r="O757" s="152"/>
      <c r="P757" s="152"/>
      <c r="Q757" s="152"/>
      <c r="R757" s="153"/>
      <c r="S757" s="154"/>
      <c r="T757" s="155"/>
      <c r="U757" s="156"/>
    </row>
    <row r="758" spans="1:21" ht="27.6" customHeight="1" x14ac:dyDescent="0.4">
      <c r="A758" s="210"/>
      <c r="B758" s="212"/>
      <c r="C758" s="215"/>
      <c r="D758" s="33" t="s">
        <v>37</v>
      </c>
      <c r="E758" s="34" t="s">
        <v>38</v>
      </c>
      <c r="F758" s="35"/>
      <c r="G758" s="36">
        <v>0</v>
      </c>
      <c r="H758" s="37">
        <v>0</v>
      </c>
      <c r="I758" s="37">
        <v>0</v>
      </c>
      <c r="J758" s="37">
        <v>2000</v>
      </c>
      <c r="K758" s="37">
        <v>3000</v>
      </c>
      <c r="L758" s="38">
        <v>2000</v>
      </c>
      <c r="M758" s="36">
        <v>0</v>
      </c>
      <c r="N758" s="37">
        <v>0</v>
      </c>
      <c r="O758" s="37">
        <v>0</v>
      </c>
      <c r="P758" s="37">
        <v>0</v>
      </c>
      <c r="Q758" s="37">
        <v>0</v>
      </c>
      <c r="R758" s="38">
        <v>0</v>
      </c>
      <c r="S758" s="39" t="s">
        <v>31</v>
      </c>
      <c r="T758" s="40"/>
      <c r="U758" s="41"/>
    </row>
    <row r="759" spans="1:21" ht="27.6" customHeight="1" x14ac:dyDescent="0.4">
      <c r="A759" s="210"/>
      <c r="B759" s="212"/>
      <c r="C759" s="215"/>
      <c r="D759" s="33" t="s">
        <v>39</v>
      </c>
      <c r="E759" s="34" t="s">
        <v>40</v>
      </c>
      <c r="F759" s="35"/>
      <c r="G759" s="36">
        <v>2000</v>
      </c>
      <c r="H759" s="37">
        <v>2000</v>
      </c>
      <c r="I759" s="37">
        <v>2000</v>
      </c>
      <c r="J759" s="37">
        <v>0</v>
      </c>
      <c r="K759" s="37">
        <v>0</v>
      </c>
      <c r="L759" s="38">
        <v>0</v>
      </c>
      <c r="M759" s="36">
        <v>2000</v>
      </c>
      <c r="N759" s="37">
        <v>2000</v>
      </c>
      <c r="O759" s="37">
        <v>1000</v>
      </c>
      <c r="P759" s="37">
        <v>1000</v>
      </c>
      <c r="Q759" s="37">
        <v>1000</v>
      </c>
      <c r="R759" s="38">
        <v>2000</v>
      </c>
      <c r="S759" s="39" t="s">
        <v>31</v>
      </c>
      <c r="T759" s="40"/>
      <c r="U759" s="41"/>
    </row>
    <row r="760" spans="1:21" ht="27.6" customHeight="1" x14ac:dyDescent="0.4">
      <c r="A760" s="193"/>
      <c r="B760" s="213"/>
      <c r="C760" s="216"/>
      <c r="D760" s="157" t="s">
        <v>41</v>
      </c>
      <c r="E760" s="158" t="s">
        <v>42</v>
      </c>
      <c r="F760" s="159"/>
      <c r="G760" s="160"/>
      <c r="H760" s="161"/>
      <c r="I760" s="161"/>
      <c r="J760" s="161"/>
      <c r="K760" s="161"/>
      <c r="L760" s="162"/>
      <c r="M760" s="160"/>
      <c r="N760" s="161"/>
      <c r="O760" s="161"/>
      <c r="P760" s="161"/>
      <c r="Q760" s="161"/>
      <c r="R760" s="162"/>
      <c r="S760" s="163"/>
      <c r="T760" s="164"/>
      <c r="U760" s="165"/>
    </row>
    <row r="761" spans="1:21" ht="27.6" customHeight="1" thickBot="1" x14ac:dyDescent="0.45">
      <c r="A761" s="51" t="s">
        <v>43</v>
      </c>
      <c r="B761" s="52" t="s">
        <v>93</v>
      </c>
      <c r="C761" s="14"/>
      <c r="D761" s="15"/>
      <c r="E761" s="52"/>
      <c r="F761" s="16" t="s">
        <v>45</v>
      </c>
      <c r="G761" s="53">
        <v>0.85000000000000009</v>
      </c>
      <c r="H761" s="54">
        <v>0.85000000000000009</v>
      </c>
      <c r="I761" s="54">
        <v>0.85000000000000009</v>
      </c>
      <c r="J761" s="54">
        <v>0.85000000000000009</v>
      </c>
      <c r="K761" s="54">
        <v>0.85000000000000009</v>
      </c>
      <c r="L761" s="55">
        <v>0.85000000000000009</v>
      </c>
      <c r="M761" s="53">
        <v>0.85000000000000009</v>
      </c>
      <c r="N761" s="54">
        <v>0.85000000000000009</v>
      </c>
      <c r="O761" s="54">
        <v>0.85000000000000009</v>
      </c>
      <c r="P761" s="54">
        <v>0.85000000000000009</v>
      </c>
      <c r="Q761" s="54">
        <v>0.85000000000000009</v>
      </c>
      <c r="R761" s="55">
        <v>0.85000000000000009</v>
      </c>
      <c r="S761" s="56" t="s">
        <v>31</v>
      </c>
      <c r="T761" s="57"/>
      <c r="U761" s="58"/>
    </row>
    <row r="762" spans="1:21" ht="27.6" customHeight="1" x14ac:dyDescent="0.4">
      <c r="A762" s="51" t="s">
        <v>46</v>
      </c>
      <c r="B762" s="14" t="s">
        <v>47</v>
      </c>
      <c r="C762" s="14" t="s">
        <v>48</v>
      </c>
      <c r="D762" s="59"/>
      <c r="E762" s="15"/>
      <c r="F762" s="60" t="s">
        <v>49</v>
      </c>
      <c r="G762" s="61">
        <f>G756*$T762*G761</f>
        <v>0</v>
      </c>
      <c r="H762" s="62">
        <f t="shared" ref="H762:R762" si="136">H756*$T762*H761</f>
        <v>0</v>
      </c>
      <c r="I762" s="62">
        <f t="shared" si="136"/>
        <v>0</v>
      </c>
      <c r="J762" s="62">
        <f t="shared" si="136"/>
        <v>0</v>
      </c>
      <c r="K762" s="62">
        <f t="shared" si="136"/>
        <v>0</v>
      </c>
      <c r="L762" s="63">
        <f t="shared" si="136"/>
        <v>0</v>
      </c>
      <c r="M762" s="61">
        <f t="shared" si="136"/>
        <v>0</v>
      </c>
      <c r="N762" s="62">
        <f t="shared" si="136"/>
        <v>0</v>
      </c>
      <c r="O762" s="62">
        <f t="shared" si="136"/>
        <v>0</v>
      </c>
      <c r="P762" s="62">
        <f t="shared" si="136"/>
        <v>0</v>
      </c>
      <c r="Q762" s="62">
        <f t="shared" si="136"/>
        <v>0</v>
      </c>
      <c r="R762" s="64">
        <f t="shared" si="136"/>
        <v>0</v>
      </c>
      <c r="S762" s="65" t="s">
        <v>50</v>
      </c>
      <c r="T762" s="66"/>
      <c r="U762" s="67" t="s">
        <v>51</v>
      </c>
    </row>
    <row r="763" spans="1:21" ht="27.6" customHeight="1" x14ac:dyDescent="0.4">
      <c r="A763" s="192" t="s">
        <v>52</v>
      </c>
      <c r="B763" s="211" t="s">
        <v>53</v>
      </c>
      <c r="C763" s="214" t="s">
        <v>48</v>
      </c>
      <c r="D763" s="148" t="s">
        <v>54</v>
      </c>
      <c r="E763" s="149" t="s">
        <v>36</v>
      </c>
      <c r="F763" s="150" t="s">
        <v>55</v>
      </c>
      <c r="G763" s="166"/>
      <c r="H763" s="167"/>
      <c r="I763" s="167"/>
      <c r="J763" s="167"/>
      <c r="K763" s="167"/>
      <c r="L763" s="168"/>
      <c r="M763" s="166"/>
      <c r="N763" s="167"/>
      <c r="O763" s="167"/>
      <c r="P763" s="167"/>
      <c r="Q763" s="167"/>
      <c r="R763" s="169"/>
      <c r="S763" s="170" t="s">
        <v>56</v>
      </c>
      <c r="T763" s="171" t="s">
        <v>94</v>
      </c>
      <c r="U763" s="172" t="s">
        <v>57</v>
      </c>
    </row>
    <row r="764" spans="1:21" ht="27.6" customHeight="1" x14ac:dyDescent="0.4">
      <c r="A764" s="210"/>
      <c r="B764" s="212"/>
      <c r="C764" s="215"/>
      <c r="D764" s="33" t="s">
        <v>58</v>
      </c>
      <c r="E764" s="34" t="s">
        <v>38</v>
      </c>
      <c r="F764" s="35" t="s">
        <v>59</v>
      </c>
      <c r="G764" s="76">
        <f t="shared" ref="G764:R765" si="137">G758*$T764</f>
        <v>0</v>
      </c>
      <c r="H764" s="77">
        <f t="shared" si="137"/>
        <v>0</v>
      </c>
      <c r="I764" s="77">
        <f t="shared" si="137"/>
        <v>0</v>
      </c>
      <c r="J764" s="77">
        <f t="shared" si="137"/>
        <v>0</v>
      </c>
      <c r="K764" s="77">
        <f t="shared" si="137"/>
        <v>0</v>
      </c>
      <c r="L764" s="78">
        <f t="shared" si="137"/>
        <v>0</v>
      </c>
      <c r="M764" s="79">
        <f t="shared" si="137"/>
        <v>0</v>
      </c>
      <c r="N764" s="77">
        <f t="shared" si="137"/>
        <v>0</v>
      </c>
      <c r="O764" s="77">
        <f t="shared" si="137"/>
        <v>0</v>
      </c>
      <c r="P764" s="77">
        <f t="shared" si="137"/>
        <v>0</v>
      </c>
      <c r="Q764" s="77">
        <f t="shared" si="137"/>
        <v>0</v>
      </c>
      <c r="R764" s="80">
        <f t="shared" si="137"/>
        <v>0</v>
      </c>
      <c r="S764" s="81" t="s">
        <v>60</v>
      </c>
      <c r="T764" s="82"/>
      <c r="U764" s="83" t="s">
        <v>57</v>
      </c>
    </row>
    <row r="765" spans="1:21" ht="27.6" customHeight="1" x14ac:dyDescent="0.4">
      <c r="A765" s="210"/>
      <c r="B765" s="212"/>
      <c r="C765" s="215"/>
      <c r="D765" s="33" t="s">
        <v>61</v>
      </c>
      <c r="E765" s="34" t="s">
        <v>40</v>
      </c>
      <c r="F765" s="35" t="s">
        <v>62</v>
      </c>
      <c r="G765" s="76">
        <f t="shared" si="137"/>
        <v>0</v>
      </c>
      <c r="H765" s="77">
        <f t="shared" si="137"/>
        <v>0</v>
      </c>
      <c r="I765" s="77">
        <f t="shared" si="137"/>
        <v>0</v>
      </c>
      <c r="J765" s="77">
        <f t="shared" si="137"/>
        <v>0</v>
      </c>
      <c r="K765" s="77">
        <f t="shared" si="137"/>
        <v>0</v>
      </c>
      <c r="L765" s="78">
        <f t="shared" si="137"/>
        <v>0</v>
      </c>
      <c r="M765" s="79">
        <f t="shared" si="137"/>
        <v>0</v>
      </c>
      <c r="N765" s="77">
        <f t="shared" si="137"/>
        <v>0</v>
      </c>
      <c r="O765" s="77">
        <f t="shared" si="137"/>
        <v>0</v>
      </c>
      <c r="P765" s="77">
        <f t="shared" si="137"/>
        <v>0</v>
      </c>
      <c r="Q765" s="77">
        <f t="shared" si="137"/>
        <v>0</v>
      </c>
      <c r="R765" s="80">
        <f t="shared" si="137"/>
        <v>0</v>
      </c>
      <c r="S765" s="81" t="s">
        <v>63</v>
      </c>
      <c r="T765" s="82"/>
      <c r="U765" s="83" t="s">
        <v>57</v>
      </c>
    </row>
    <row r="766" spans="1:21" ht="27.6" customHeight="1" thickBot="1" x14ac:dyDescent="0.45">
      <c r="A766" s="193"/>
      <c r="B766" s="213"/>
      <c r="C766" s="216"/>
      <c r="D766" s="157" t="s">
        <v>64</v>
      </c>
      <c r="E766" s="158" t="s">
        <v>42</v>
      </c>
      <c r="F766" s="173" t="s">
        <v>65</v>
      </c>
      <c r="G766" s="174"/>
      <c r="H766" s="175"/>
      <c r="I766" s="175"/>
      <c r="J766" s="175"/>
      <c r="K766" s="175"/>
      <c r="L766" s="176"/>
      <c r="M766" s="174"/>
      <c r="N766" s="175"/>
      <c r="O766" s="175"/>
      <c r="P766" s="175"/>
      <c r="Q766" s="175"/>
      <c r="R766" s="177"/>
      <c r="S766" s="178" t="s">
        <v>66</v>
      </c>
      <c r="T766" s="179" t="s">
        <v>94</v>
      </c>
      <c r="U766" s="180" t="s">
        <v>57</v>
      </c>
    </row>
    <row r="767" spans="1:21" ht="27.6" customHeight="1" x14ac:dyDescent="0.4">
      <c r="A767" s="192" t="s">
        <v>67</v>
      </c>
      <c r="B767" s="211" t="s">
        <v>68</v>
      </c>
      <c r="C767" s="214" t="s">
        <v>48</v>
      </c>
      <c r="D767" s="93" t="s">
        <v>69</v>
      </c>
      <c r="E767" s="94" t="s">
        <v>70</v>
      </c>
      <c r="F767" s="95" t="s">
        <v>71</v>
      </c>
      <c r="G767" s="96">
        <f>ROUNDDOWN(G756*T767,2)</f>
        <v>0</v>
      </c>
      <c r="H767" s="97">
        <f>ROUNDDOWN(H756*T767,2)</f>
        <v>0</v>
      </c>
      <c r="I767" s="97">
        <f>ROUNDDOWN(I756*T767,2)</f>
        <v>0</v>
      </c>
      <c r="J767" s="97">
        <f>ROUNDDOWN(J756*T767,2)</f>
        <v>0</v>
      </c>
      <c r="K767" s="97">
        <f>ROUNDDOWN(K756*T767,2)</f>
        <v>0</v>
      </c>
      <c r="L767" s="98">
        <f>ROUNDDOWN(L756*T767,2)</f>
        <v>0</v>
      </c>
      <c r="M767" s="99">
        <f>ROUNDDOWN(M756*T767,2)</f>
        <v>0</v>
      </c>
      <c r="N767" s="97">
        <f>ROUNDDOWN(N756*T767,2)</f>
        <v>0</v>
      </c>
      <c r="O767" s="97">
        <f>ROUNDDOWN(O756*T767,2)</f>
        <v>0</v>
      </c>
      <c r="P767" s="97">
        <f>ROUNDDOWN(P756*T767,2)</f>
        <v>0</v>
      </c>
      <c r="Q767" s="97">
        <f>ROUNDDOWN(Q756*T767,2)</f>
        <v>0</v>
      </c>
      <c r="R767" s="100">
        <f>ROUNDDOWN(R756*T767,2)</f>
        <v>0</v>
      </c>
      <c r="S767" s="101" t="s">
        <v>72</v>
      </c>
      <c r="T767" s="102">
        <v>0</v>
      </c>
      <c r="U767" s="103" t="s">
        <v>73</v>
      </c>
    </row>
    <row r="768" spans="1:21" ht="27.6" customHeight="1" thickBot="1" x14ac:dyDescent="0.45">
      <c r="A768" s="193"/>
      <c r="B768" s="213"/>
      <c r="C768" s="216"/>
      <c r="D768" s="104" t="s">
        <v>74</v>
      </c>
      <c r="E768" s="105" t="s">
        <v>75</v>
      </c>
      <c r="F768" s="106" t="s">
        <v>76</v>
      </c>
      <c r="G768" s="107">
        <f>ROUNDDOWN(SUM(G763:G766)*T768%,2)</f>
        <v>0</v>
      </c>
      <c r="H768" s="108">
        <f>ROUNDDOWN(SUM(H763:H766)*T768%,2)</f>
        <v>0</v>
      </c>
      <c r="I768" s="108">
        <f>ROUNDDOWN(SUM(I763:I766)*T768%,2)</f>
        <v>0</v>
      </c>
      <c r="J768" s="108">
        <f>ROUNDDOWN(SUM(J763:J766)*T768%,2)</f>
        <v>0</v>
      </c>
      <c r="K768" s="108">
        <f>ROUNDDOWN(SUM(K763:K766)*T768%,2)</f>
        <v>0</v>
      </c>
      <c r="L768" s="109">
        <f>ROUNDDOWN(SUM(L763:L766)*T768%,2)</f>
        <v>0</v>
      </c>
      <c r="M768" s="110">
        <f>ROUNDDOWN(SUM(M763:M766)*T768%,2)</f>
        <v>0</v>
      </c>
      <c r="N768" s="108">
        <f>ROUNDDOWN(SUM(N763:N766)*T768%,2)</f>
        <v>0</v>
      </c>
      <c r="O768" s="108">
        <f>ROUNDDOWN(SUM(O763:O766)*T768%,2)</f>
        <v>0</v>
      </c>
      <c r="P768" s="108">
        <f>ROUNDDOWN(SUM(P763:P766)*T768%,2)</f>
        <v>0</v>
      </c>
      <c r="Q768" s="108">
        <f>ROUNDDOWN(SUM(Q763:Q766)*T768%,2)</f>
        <v>0</v>
      </c>
      <c r="R768" s="111">
        <f>ROUNDDOWN(SUM(R763:R766)*T768%,2)</f>
        <v>0</v>
      </c>
      <c r="S768" s="112" t="s">
        <v>77</v>
      </c>
      <c r="T768" s="113">
        <v>0</v>
      </c>
      <c r="U768" s="114" t="s">
        <v>78</v>
      </c>
    </row>
    <row r="769" spans="1:21" ht="27.6" customHeight="1" x14ac:dyDescent="0.4">
      <c r="A769" s="192" t="s">
        <v>79</v>
      </c>
      <c r="B769" s="194" t="s">
        <v>80</v>
      </c>
      <c r="C769" s="196" t="s">
        <v>48</v>
      </c>
      <c r="D769" s="93"/>
      <c r="E769" s="115" t="s">
        <v>81</v>
      </c>
      <c r="F769" s="116" t="s">
        <v>82</v>
      </c>
      <c r="G769" s="181">
        <f>ROUNDDOWN(G762+SUM(G763:G766)-SUM(G767:G768),0)</f>
        <v>0</v>
      </c>
      <c r="H769" s="182">
        <f t="shared" ref="H769" si="138">ROUNDDOWN(H762+SUM(H763:H766)-SUM(H767:H768),0)</f>
        <v>0</v>
      </c>
      <c r="I769" s="182">
        <f t="shared" ref="I769:R769" si="139">ROUNDDOWN(I762+SUM(I763:I766)-SUM(I767:I768),0)</f>
        <v>0</v>
      </c>
      <c r="J769" s="182">
        <f t="shared" si="139"/>
        <v>0</v>
      </c>
      <c r="K769" s="182">
        <f t="shared" si="139"/>
        <v>0</v>
      </c>
      <c r="L769" s="183">
        <f t="shared" si="139"/>
        <v>0</v>
      </c>
      <c r="M769" s="181">
        <f t="shared" si="139"/>
        <v>0</v>
      </c>
      <c r="N769" s="182">
        <f t="shared" si="139"/>
        <v>0</v>
      </c>
      <c r="O769" s="182">
        <f t="shared" si="139"/>
        <v>0</v>
      </c>
      <c r="P769" s="182">
        <f t="shared" si="139"/>
        <v>0</v>
      </c>
      <c r="Q769" s="182">
        <f t="shared" si="139"/>
        <v>0</v>
      </c>
      <c r="R769" s="183">
        <f t="shared" si="139"/>
        <v>0</v>
      </c>
      <c r="S769" s="120" t="s">
        <v>83</v>
      </c>
      <c r="T769" s="121"/>
      <c r="U769" s="122"/>
    </row>
    <row r="770" spans="1:21" ht="27.6" customHeight="1" x14ac:dyDescent="0.4">
      <c r="A770" s="193"/>
      <c r="B770" s="195"/>
      <c r="C770" s="197"/>
      <c r="D770" s="104"/>
      <c r="E770" s="123" t="s">
        <v>84</v>
      </c>
      <c r="F770" s="124"/>
      <c r="G770" s="125"/>
      <c r="H770" s="126"/>
      <c r="I770" s="126"/>
      <c r="J770" s="126"/>
      <c r="K770" s="126" t="s">
        <v>85</v>
      </c>
      <c r="L770" s="127">
        <f>SUM(G769:L769)</f>
        <v>0</v>
      </c>
      <c r="M770" s="125"/>
      <c r="N770" s="126"/>
      <c r="O770" s="126"/>
      <c r="P770" s="126"/>
      <c r="Q770" s="126" t="s">
        <v>86</v>
      </c>
      <c r="R770" s="127">
        <f>SUM(M769:R769)</f>
        <v>0</v>
      </c>
      <c r="S770" s="128"/>
      <c r="T770" s="129"/>
      <c r="U770" s="130"/>
    </row>
    <row r="771" spans="1:21" ht="27.6" customHeight="1" x14ac:dyDescent="0.4">
      <c r="A771" s="131" t="s">
        <v>87</v>
      </c>
      <c r="B771" s="132" t="s">
        <v>88</v>
      </c>
      <c r="C771" s="132" t="s">
        <v>48</v>
      </c>
      <c r="D771" s="132"/>
      <c r="E771" s="132"/>
      <c r="F771" s="133" t="s">
        <v>89</v>
      </c>
      <c r="G771" s="134"/>
      <c r="H771" s="135"/>
      <c r="I771" s="135"/>
      <c r="J771" s="135"/>
      <c r="K771" s="135"/>
      <c r="L771" s="135"/>
      <c r="M771" s="135"/>
      <c r="N771" s="135"/>
      <c r="O771" s="135"/>
      <c r="P771" s="135"/>
      <c r="Q771" s="135"/>
      <c r="R771" s="136">
        <f>SUM(L770,R770)*2+L770</f>
        <v>0</v>
      </c>
      <c r="S771" s="137"/>
      <c r="T771" s="138"/>
      <c r="U771" s="139"/>
    </row>
    <row r="772" spans="1:21" ht="27.6" customHeight="1" x14ac:dyDescent="0.4">
      <c r="A772" s="140"/>
      <c r="B772" s="141"/>
      <c r="C772" s="141"/>
      <c r="D772" s="141"/>
      <c r="E772" s="141"/>
      <c r="F772" s="142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4"/>
      <c r="S772" s="145"/>
      <c r="T772" s="146"/>
      <c r="U772" s="147"/>
    </row>
    <row r="773" spans="1:21" ht="27.6" customHeight="1" x14ac:dyDescent="0.15">
      <c r="A773" s="6">
        <v>36</v>
      </c>
      <c r="B773" s="7" t="s">
        <v>181</v>
      </c>
      <c r="C773" s="7"/>
    </row>
    <row r="774" spans="1:21" ht="27.6" customHeight="1" x14ac:dyDescent="0.4">
      <c r="A774" s="2"/>
      <c r="B774" s="2" t="s">
        <v>182</v>
      </c>
      <c r="N774" s="3" t="s">
        <v>8</v>
      </c>
      <c r="O774" s="9">
        <v>46</v>
      </c>
      <c r="P774" s="2" t="s">
        <v>9</v>
      </c>
      <c r="Q774" s="3" t="s">
        <v>10</v>
      </c>
      <c r="R774" s="2">
        <v>150</v>
      </c>
      <c r="S774" s="2" t="s">
        <v>92</v>
      </c>
    </row>
    <row r="775" spans="1:21" ht="27.6" customHeight="1" x14ac:dyDescent="0.4">
      <c r="A775" s="192" t="s">
        <v>12</v>
      </c>
      <c r="B775" s="218"/>
      <c r="C775" s="218"/>
      <c r="D775" s="218"/>
      <c r="E775" s="219"/>
      <c r="F775" s="222" t="s">
        <v>13</v>
      </c>
      <c r="G775" s="224" t="s">
        <v>14</v>
      </c>
      <c r="H775" s="225"/>
      <c r="I775" s="225"/>
      <c r="J775" s="225"/>
      <c r="K775" s="225"/>
      <c r="L775" s="225"/>
      <c r="M775" s="225"/>
      <c r="N775" s="225"/>
      <c r="O775" s="225"/>
      <c r="P775" s="225"/>
      <c r="Q775" s="225"/>
      <c r="R775" s="226"/>
      <c r="S775" s="227" t="s">
        <v>15</v>
      </c>
      <c r="T775" s="228"/>
      <c r="U775" s="229"/>
    </row>
    <row r="776" spans="1:21" ht="27.6" customHeight="1" x14ac:dyDescent="0.4">
      <c r="A776" s="193"/>
      <c r="B776" s="220"/>
      <c r="C776" s="220"/>
      <c r="D776" s="220"/>
      <c r="E776" s="221"/>
      <c r="F776" s="223"/>
      <c r="G776" s="10" t="s">
        <v>16</v>
      </c>
      <c r="H776" s="11" t="s">
        <v>17</v>
      </c>
      <c r="I776" s="11" t="s">
        <v>18</v>
      </c>
      <c r="J776" s="11" t="s">
        <v>19</v>
      </c>
      <c r="K776" s="11" t="s">
        <v>20</v>
      </c>
      <c r="L776" s="12" t="s">
        <v>21</v>
      </c>
      <c r="M776" s="10" t="s">
        <v>22</v>
      </c>
      <c r="N776" s="11" t="s">
        <v>23</v>
      </c>
      <c r="O776" s="11" t="s">
        <v>24</v>
      </c>
      <c r="P776" s="11" t="s">
        <v>25</v>
      </c>
      <c r="Q776" s="11" t="s">
        <v>26</v>
      </c>
      <c r="R776" s="12" t="s">
        <v>27</v>
      </c>
      <c r="S776" s="230"/>
      <c r="T776" s="231"/>
      <c r="U776" s="232"/>
    </row>
    <row r="777" spans="1:21" ht="27.6" customHeight="1" x14ac:dyDescent="0.4">
      <c r="A777" s="13" t="s">
        <v>28</v>
      </c>
      <c r="B777" s="14" t="s">
        <v>29</v>
      </c>
      <c r="C777" s="14" t="s">
        <v>30</v>
      </c>
      <c r="D777" s="15"/>
      <c r="E777" s="15"/>
      <c r="F777" s="16"/>
      <c r="G777" s="17">
        <v>46</v>
      </c>
      <c r="H777" s="18">
        <v>46</v>
      </c>
      <c r="I777" s="18">
        <v>46</v>
      </c>
      <c r="J777" s="18">
        <v>46</v>
      </c>
      <c r="K777" s="18">
        <v>46</v>
      </c>
      <c r="L777" s="19">
        <v>46</v>
      </c>
      <c r="M777" s="20">
        <v>46</v>
      </c>
      <c r="N777" s="18">
        <v>46</v>
      </c>
      <c r="O777" s="18">
        <v>46</v>
      </c>
      <c r="P777" s="18">
        <v>46</v>
      </c>
      <c r="Q777" s="18">
        <v>46</v>
      </c>
      <c r="R777" s="19">
        <v>46</v>
      </c>
      <c r="S777" s="21" t="s">
        <v>31</v>
      </c>
      <c r="T777" s="22"/>
      <c r="U777" s="23"/>
    </row>
    <row r="778" spans="1:21" ht="27.6" customHeight="1" x14ac:dyDescent="0.4">
      <c r="A778" s="192" t="s">
        <v>32</v>
      </c>
      <c r="B778" s="211" t="s">
        <v>33</v>
      </c>
      <c r="C778" s="214" t="s">
        <v>34</v>
      </c>
      <c r="D778" s="148" t="s">
        <v>35</v>
      </c>
      <c r="E778" s="149" t="s">
        <v>36</v>
      </c>
      <c r="F778" s="150"/>
      <c r="G778" s="151"/>
      <c r="H778" s="152"/>
      <c r="I778" s="152"/>
      <c r="J778" s="152"/>
      <c r="K778" s="152"/>
      <c r="L778" s="153"/>
      <c r="M778" s="151"/>
      <c r="N778" s="152"/>
      <c r="O778" s="152"/>
      <c r="P778" s="152"/>
      <c r="Q778" s="152"/>
      <c r="R778" s="153"/>
      <c r="S778" s="154"/>
      <c r="T778" s="155"/>
      <c r="U778" s="156"/>
    </row>
    <row r="779" spans="1:21" ht="27.6" customHeight="1" x14ac:dyDescent="0.4">
      <c r="A779" s="210"/>
      <c r="B779" s="212"/>
      <c r="C779" s="215"/>
      <c r="D779" s="33" t="s">
        <v>37</v>
      </c>
      <c r="E779" s="34" t="s">
        <v>38</v>
      </c>
      <c r="F779" s="35"/>
      <c r="G779" s="36">
        <v>0</v>
      </c>
      <c r="H779" s="37">
        <v>0</v>
      </c>
      <c r="I779" s="37">
        <v>0</v>
      </c>
      <c r="J779" s="37">
        <v>2000</v>
      </c>
      <c r="K779" s="37">
        <v>2000</v>
      </c>
      <c r="L779" s="38">
        <v>2000</v>
      </c>
      <c r="M779" s="36">
        <v>0</v>
      </c>
      <c r="N779" s="37">
        <v>0</v>
      </c>
      <c r="O779" s="37">
        <v>0</v>
      </c>
      <c r="P779" s="37">
        <v>0</v>
      </c>
      <c r="Q779" s="37">
        <v>0</v>
      </c>
      <c r="R779" s="38">
        <v>0</v>
      </c>
      <c r="S779" s="39" t="s">
        <v>31</v>
      </c>
      <c r="T779" s="40"/>
      <c r="U779" s="41"/>
    </row>
    <row r="780" spans="1:21" ht="27.6" customHeight="1" x14ac:dyDescent="0.4">
      <c r="A780" s="210"/>
      <c r="B780" s="212"/>
      <c r="C780" s="215"/>
      <c r="D780" s="33" t="s">
        <v>39</v>
      </c>
      <c r="E780" s="34" t="s">
        <v>40</v>
      </c>
      <c r="F780" s="35"/>
      <c r="G780" s="36">
        <v>3000</v>
      </c>
      <c r="H780" s="37">
        <v>2000</v>
      </c>
      <c r="I780" s="37">
        <v>2000</v>
      </c>
      <c r="J780" s="37">
        <v>0</v>
      </c>
      <c r="K780" s="37">
        <v>0</v>
      </c>
      <c r="L780" s="38">
        <v>0</v>
      </c>
      <c r="M780" s="36">
        <v>2000</v>
      </c>
      <c r="N780" s="37">
        <v>2000</v>
      </c>
      <c r="O780" s="37">
        <v>2000</v>
      </c>
      <c r="P780" s="37">
        <v>3000</v>
      </c>
      <c r="Q780" s="37">
        <v>3000</v>
      </c>
      <c r="R780" s="38">
        <v>3000</v>
      </c>
      <c r="S780" s="39" t="s">
        <v>31</v>
      </c>
      <c r="T780" s="40"/>
      <c r="U780" s="41"/>
    </row>
    <row r="781" spans="1:21" ht="27.6" customHeight="1" x14ac:dyDescent="0.4">
      <c r="A781" s="193"/>
      <c r="B781" s="213"/>
      <c r="C781" s="216"/>
      <c r="D781" s="157" t="s">
        <v>41</v>
      </c>
      <c r="E781" s="158" t="s">
        <v>42</v>
      </c>
      <c r="F781" s="159"/>
      <c r="G781" s="160"/>
      <c r="H781" s="161"/>
      <c r="I781" s="161"/>
      <c r="J781" s="161"/>
      <c r="K781" s="161"/>
      <c r="L781" s="162"/>
      <c r="M781" s="160"/>
      <c r="N781" s="161"/>
      <c r="O781" s="161"/>
      <c r="P781" s="161"/>
      <c r="Q781" s="161"/>
      <c r="R781" s="162"/>
      <c r="S781" s="163"/>
      <c r="T781" s="164"/>
      <c r="U781" s="165"/>
    </row>
    <row r="782" spans="1:21" ht="27.6" customHeight="1" thickBot="1" x14ac:dyDescent="0.45">
      <c r="A782" s="51" t="s">
        <v>43</v>
      </c>
      <c r="B782" s="52" t="s">
        <v>93</v>
      </c>
      <c r="C782" s="14"/>
      <c r="D782" s="15"/>
      <c r="E782" s="52"/>
      <c r="F782" s="16" t="s">
        <v>45</v>
      </c>
      <c r="G782" s="53">
        <v>0.8600000000000001</v>
      </c>
      <c r="H782" s="54">
        <v>0.8600000000000001</v>
      </c>
      <c r="I782" s="54">
        <v>0.89000000000000012</v>
      </c>
      <c r="J782" s="54">
        <v>0.8600000000000001</v>
      </c>
      <c r="K782" s="54">
        <v>0.89000000000000012</v>
      </c>
      <c r="L782" s="55">
        <v>0.8600000000000001</v>
      </c>
      <c r="M782" s="53">
        <v>0.88000000000000012</v>
      </c>
      <c r="N782" s="54">
        <v>0.8600000000000001</v>
      </c>
      <c r="O782" s="54">
        <v>0.85000000000000009</v>
      </c>
      <c r="P782" s="54">
        <v>0.85000000000000009</v>
      </c>
      <c r="Q782" s="54">
        <v>0.85000000000000009</v>
      </c>
      <c r="R782" s="55">
        <v>0.85000000000000009</v>
      </c>
      <c r="S782" s="56" t="s">
        <v>31</v>
      </c>
      <c r="T782" s="57"/>
      <c r="U782" s="58"/>
    </row>
    <row r="783" spans="1:21" ht="27.6" customHeight="1" x14ac:dyDescent="0.4">
      <c r="A783" s="51" t="s">
        <v>46</v>
      </c>
      <c r="B783" s="14" t="s">
        <v>47</v>
      </c>
      <c r="C783" s="14" t="s">
        <v>48</v>
      </c>
      <c r="D783" s="59"/>
      <c r="E783" s="15"/>
      <c r="F783" s="60" t="s">
        <v>49</v>
      </c>
      <c r="G783" s="61">
        <f>G777*$T783*G782</f>
        <v>0</v>
      </c>
      <c r="H783" s="62">
        <f t="shared" ref="H783:R783" si="140">H777*$T783*H782</f>
        <v>0</v>
      </c>
      <c r="I783" s="62">
        <f t="shared" si="140"/>
        <v>0</v>
      </c>
      <c r="J783" s="62">
        <f t="shared" si="140"/>
        <v>0</v>
      </c>
      <c r="K783" s="62">
        <f t="shared" si="140"/>
        <v>0</v>
      </c>
      <c r="L783" s="63">
        <f t="shared" si="140"/>
        <v>0</v>
      </c>
      <c r="M783" s="61">
        <f t="shared" si="140"/>
        <v>0</v>
      </c>
      <c r="N783" s="62">
        <f t="shared" si="140"/>
        <v>0</v>
      </c>
      <c r="O783" s="62">
        <f t="shared" si="140"/>
        <v>0</v>
      </c>
      <c r="P783" s="62">
        <f t="shared" si="140"/>
        <v>0</v>
      </c>
      <c r="Q783" s="62">
        <f t="shared" si="140"/>
        <v>0</v>
      </c>
      <c r="R783" s="64">
        <f t="shared" si="140"/>
        <v>0</v>
      </c>
      <c r="S783" s="65" t="s">
        <v>50</v>
      </c>
      <c r="T783" s="66"/>
      <c r="U783" s="67" t="s">
        <v>51</v>
      </c>
    </row>
    <row r="784" spans="1:21" ht="27.6" customHeight="1" x14ac:dyDescent="0.4">
      <c r="A784" s="192" t="s">
        <v>52</v>
      </c>
      <c r="B784" s="211" t="s">
        <v>53</v>
      </c>
      <c r="C784" s="214" t="s">
        <v>48</v>
      </c>
      <c r="D784" s="148" t="s">
        <v>54</v>
      </c>
      <c r="E784" s="149" t="s">
        <v>36</v>
      </c>
      <c r="F784" s="150" t="s">
        <v>55</v>
      </c>
      <c r="G784" s="166"/>
      <c r="H784" s="167"/>
      <c r="I784" s="167"/>
      <c r="J784" s="167"/>
      <c r="K784" s="167"/>
      <c r="L784" s="168"/>
      <c r="M784" s="166"/>
      <c r="N784" s="167"/>
      <c r="O784" s="167"/>
      <c r="P784" s="167"/>
      <c r="Q784" s="167"/>
      <c r="R784" s="169"/>
      <c r="S784" s="170" t="s">
        <v>56</v>
      </c>
      <c r="T784" s="171" t="s">
        <v>94</v>
      </c>
      <c r="U784" s="172" t="s">
        <v>57</v>
      </c>
    </row>
    <row r="785" spans="1:21" ht="27.6" customHeight="1" x14ac:dyDescent="0.4">
      <c r="A785" s="210"/>
      <c r="B785" s="212"/>
      <c r="C785" s="215"/>
      <c r="D785" s="33" t="s">
        <v>58</v>
      </c>
      <c r="E785" s="34" t="s">
        <v>38</v>
      </c>
      <c r="F785" s="35" t="s">
        <v>59</v>
      </c>
      <c r="G785" s="76">
        <f t="shared" ref="G785:R786" si="141">G779*$T785</f>
        <v>0</v>
      </c>
      <c r="H785" s="77">
        <f t="shared" si="141"/>
        <v>0</v>
      </c>
      <c r="I785" s="77">
        <f t="shared" si="141"/>
        <v>0</v>
      </c>
      <c r="J785" s="77">
        <f t="shared" si="141"/>
        <v>0</v>
      </c>
      <c r="K785" s="77">
        <f t="shared" si="141"/>
        <v>0</v>
      </c>
      <c r="L785" s="78">
        <f t="shared" si="141"/>
        <v>0</v>
      </c>
      <c r="M785" s="79">
        <f t="shared" si="141"/>
        <v>0</v>
      </c>
      <c r="N785" s="77">
        <f t="shared" si="141"/>
        <v>0</v>
      </c>
      <c r="O785" s="77">
        <f t="shared" si="141"/>
        <v>0</v>
      </c>
      <c r="P785" s="77">
        <f t="shared" si="141"/>
        <v>0</v>
      </c>
      <c r="Q785" s="77">
        <f t="shared" si="141"/>
        <v>0</v>
      </c>
      <c r="R785" s="80">
        <f t="shared" si="141"/>
        <v>0</v>
      </c>
      <c r="S785" s="81" t="s">
        <v>60</v>
      </c>
      <c r="T785" s="82"/>
      <c r="U785" s="83" t="s">
        <v>57</v>
      </c>
    </row>
    <row r="786" spans="1:21" ht="27.6" customHeight="1" x14ac:dyDescent="0.4">
      <c r="A786" s="210"/>
      <c r="B786" s="212"/>
      <c r="C786" s="215"/>
      <c r="D786" s="33" t="s">
        <v>61</v>
      </c>
      <c r="E786" s="34" t="s">
        <v>40</v>
      </c>
      <c r="F786" s="35" t="s">
        <v>62</v>
      </c>
      <c r="G786" s="76">
        <f t="shared" si="141"/>
        <v>0</v>
      </c>
      <c r="H786" s="77">
        <f t="shared" si="141"/>
        <v>0</v>
      </c>
      <c r="I786" s="77">
        <f t="shared" si="141"/>
        <v>0</v>
      </c>
      <c r="J786" s="77">
        <f t="shared" si="141"/>
        <v>0</v>
      </c>
      <c r="K786" s="77">
        <f t="shared" si="141"/>
        <v>0</v>
      </c>
      <c r="L786" s="78">
        <f t="shared" si="141"/>
        <v>0</v>
      </c>
      <c r="M786" s="79">
        <f t="shared" si="141"/>
        <v>0</v>
      </c>
      <c r="N786" s="77">
        <f t="shared" si="141"/>
        <v>0</v>
      </c>
      <c r="O786" s="77">
        <f t="shared" si="141"/>
        <v>0</v>
      </c>
      <c r="P786" s="77">
        <f t="shared" si="141"/>
        <v>0</v>
      </c>
      <c r="Q786" s="77">
        <f t="shared" si="141"/>
        <v>0</v>
      </c>
      <c r="R786" s="80">
        <f t="shared" si="141"/>
        <v>0</v>
      </c>
      <c r="S786" s="81" t="s">
        <v>63</v>
      </c>
      <c r="T786" s="82"/>
      <c r="U786" s="83" t="s">
        <v>57</v>
      </c>
    </row>
    <row r="787" spans="1:21" ht="27.6" customHeight="1" thickBot="1" x14ac:dyDescent="0.45">
      <c r="A787" s="193"/>
      <c r="B787" s="213"/>
      <c r="C787" s="216"/>
      <c r="D787" s="157" t="s">
        <v>64</v>
      </c>
      <c r="E787" s="158" t="s">
        <v>42</v>
      </c>
      <c r="F787" s="173" t="s">
        <v>65</v>
      </c>
      <c r="G787" s="174"/>
      <c r="H787" s="175"/>
      <c r="I787" s="175"/>
      <c r="J787" s="175"/>
      <c r="K787" s="175"/>
      <c r="L787" s="176"/>
      <c r="M787" s="174"/>
      <c r="N787" s="175"/>
      <c r="O787" s="175"/>
      <c r="P787" s="175"/>
      <c r="Q787" s="175"/>
      <c r="R787" s="177"/>
      <c r="S787" s="178" t="s">
        <v>66</v>
      </c>
      <c r="T787" s="179" t="s">
        <v>94</v>
      </c>
      <c r="U787" s="180" t="s">
        <v>57</v>
      </c>
    </row>
    <row r="788" spans="1:21" ht="27.6" customHeight="1" x14ac:dyDescent="0.4">
      <c r="A788" s="192" t="s">
        <v>67</v>
      </c>
      <c r="B788" s="211" t="s">
        <v>68</v>
      </c>
      <c r="C788" s="214" t="s">
        <v>48</v>
      </c>
      <c r="D788" s="93" t="s">
        <v>69</v>
      </c>
      <c r="E788" s="94" t="s">
        <v>70</v>
      </c>
      <c r="F788" s="95" t="s">
        <v>71</v>
      </c>
      <c r="G788" s="96">
        <f>ROUNDDOWN(G777*T788,2)</f>
        <v>0</v>
      </c>
      <c r="H788" s="97">
        <f>ROUNDDOWN(H777*T788,2)</f>
        <v>0</v>
      </c>
      <c r="I788" s="97">
        <f>ROUNDDOWN(I777*T788,2)</f>
        <v>0</v>
      </c>
      <c r="J788" s="97">
        <f>ROUNDDOWN(J777*T788,2)</f>
        <v>0</v>
      </c>
      <c r="K788" s="97">
        <f>ROUNDDOWN(K777*T788,2)</f>
        <v>0</v>
      </c>
      <c r="L788" s="98">
        <f>ROUNDDOWN(L777*T788,2)</f>
        <v>0</v>
      </c>
      <c r="M788" s="99">
        <f>ROUNDDOWN(M777*T788,2)</f>
        <v>0</v>
      </c>
      <c r="N788" s="97">
        <f>ROUNDDOWN(N777*T788,2)</f>
        <v>0</v>
      </c>
      <c r="O788" s="97">
        <f>ROUNDDOWN(O777*T788,2)</f>
        <v>0</v>
      </c>
      <c r="P788" s="97">
        <f>ROUNDDOWN(P777*T788,2)</f>
        <v>0</v>
      </c>
      <c r="Q788" s="97">
        <f>ROUNDDOWN(Q777*T788,2)</f>
        <v>0</v>
      </c>
      <c r="R788" s="100">
        <f>ROUNDDOWN(R777*T788,2)</f>
        <v>0</v>
      </c>
      <c r="S788" s="101" t="s">
        <v>72</v>
      </c>
      <c r="T788" s="102">
        <v>0</v>
      </c>
      <c r="U788" s="103" t="s">
        <v>73</v>
      </c>
    </row>
    <row r="789" spans="1:21" ht="27.6" customHeight="1" thickBot="1" x14ac:dyDescent="0.45">
      <c r="A789" s="193"/>
      <c r="B789" s="213"/>
      <c r="C789" s="216"/>
      <c r="D789" s="104" t="s">
        <v>74</v>
      </c>
      <c r="E789" s="105" t="s">
        <v>75</v>
      </c>
      <c r="F789" s="106" t="s">
        <v>76</v>
      </c>
      <c r="G789" s="107">
        <f>ROUNDDOWN(SUM(G784:G787)*T789%,2)</f>
        <v>0</v>
      </c>
      <c r="H789" s="108">
        <f>ROUNDDOWN(SUM(H784:H787)*T789%,2)</f>
        <v>0</v>
      </c>
      <c r="I789" s="108">
        <f>ROUNDDOWN(SUM(I784:I787)*T789%,2)</f>
        <v>0</v>
      </c>
      <c r="J789" s="108">
        <f>ROUNDDOWN(SUM(J784:J787)*T789%,2)</f>
        <v>0</v>
      </c>
      <c r="K789" s="108">
        <f>ROUNDDOWN(SUM(K784:K787)*T789%,2)</f>
        <v>0</v>
      </c>
      <c r="L789" s="109">
        <f>ROUNDDOWN(SUM(L784:L787)*T789%,2)</f>
        <v>0</v>
      </c>
      <c r="M789" s="110">
        <f>ROUNDDOWN(SUM(M784:M787)*T789%,2)</f>
        <v>0</v>
      </c>
      <c r="N789" s="108">
        <f>ROUNDDOWN(SUM(N784:N787)*T789%,2)</f>
        <v>0</v>
      </c>
      <c r="O789" s="108">
        <f>ROUNDDOWN(SUM(O784:O787)*T789%,2)</f>
        <v>0</v>
      </c>
      <c r="P789" s="108">
        <f>ROUNDDOWN(SUM(P784:P787)*T789%,2)</f>
        <v>0</v>
      </c>
      <c r="Q789" s="108">
        <f>ROUNDDOWN(SUM(Q784:Q787)*T789%,2)</f>
        <v>0</v>
      </c>
      <c r="R789" s="111">
        <f>ROUNDDOWN(SUM(R784:R787)*T789%,2)</f>
        <v>0</v>
      </c>
      <c r="S789" s="112" t="s">
        <v>77</v>
      </c>
      <c r="T789" s="113">
        <v>0</v>
      </c>
      <c r="U789" s="114" t="s">
        <v>78</v>
      </c>
    </row>
    <row r="790" spans="1:21" ht="27.6" customHeight="1" x14ac:dyDescent="0.4">
      <c r="A790" s="192" t="s">
        <v>79</v>
      </c>
      <c r="B790" s="194" t="s">
        <v>80</v>
      </c>
      <c r="C790" s="196" t="s">
        <v>48</v>
      </c>
      <c r="D790" s="93"/>
      <c r="E790" s="115" t="s">
        <v>81</v>
      </c>
      <c r="F790" s="116" t="s">
        <v>82</v>
      </c>
      <c r="G790" s="181">
        <f>ROUNDDOWN(G783+SUM(G784:G787)-SUM(G788:G789),0)</f>
        <v>0</v>
      </c>
      <c r="H790" s="182">
        <f t="shared" ref="H790" si="142">ROUNDDOWN(H783+SUM(H784:H787)-SUM(H788:H789),0)</f>
        <v>0</v>
      </c>
      <c r="I790" s="182">
        <f t="shared" ref="I790:R790" si="143">ROUNDDOWN(I783+SUM(I784:I787)-SUM(I788:I789),0)</f>
        <v>0</v>
      </c>
      <c r="J790" s="182">
        <f t="shared" si="143"/>
        <v>0</v>
      </c>
      <c r="K790" s="182">
        <f t="shared" si="143"/>
        <v>0</v>
      </c>
      <c r="L790" s="183">
        <f t="shared" si="143"/>
        <v>0</v>
      </c>
      <c r="M790" s="181">
        <f t="shared" si="143"/>
        <v>0</v>
      </c>
      <c r="N790" s="182">
        <f t="shared" si="143"/>
        <v>0</v>
      </c>
      <c r="O790" s="182">
        <f t="shared" si="143"/>
        <v>0</v>
      </c>
      <c r="P790" s="182">
        <f t="shared" si="143"/>
        <v>0</v>
      </c>
      <c r="Q790" s="182">
        <f t="shared" si="143"/>
        <v>0</v>
      </c>
      <c r="R790" s="183">
        <f t="shared" si="143"/>
        <v>0</v>
      </c>
      <c r="S790" s="120" t="s">
        <v>83</v>
      </c>
      <c r="T790" s="121"/>
      <c r="U790" s="122"/>
    </row>
    <row r="791" spans="1:21" ht="27.6" customHeight="1" x14ac:dyDescent="0.4">
      <c r="A791" s="193"/>
      <c r="B791" s="195"/>
      <c r="C791" s="197"/>
      <c r="D791" s="104"/>
      <c r="E791" s="123" t="s">
        <v>84</v>
      </c>
      <c r="F791" s="124"/>
      <c r="G791" s="125"/>
      <c r="H791" s="126"/>
      <c r="I791" s="126"/>
      <c r="J791" s="126"/>
      <c r="K791" s="126" t="s">
        <v>85</v>
      </c>
      <c r="L791" s="127">
        <f>SUM(G790:L790)</f>
        <v>0</v>
      </c>
      <c r="M791" s="125"/>
      <c r="N791" s="126"/>
      <c r="O791" s="126"/>
      <c r="P791" s="126"/>
      <c r="Q791" s="126" t="s">
        <v>86</v>
      </c>
      <c r="R791" s="127">
        <f>SUM(M790:R790)</f>
        <v>0</v>
      </c>
      <c r="S791" s="128"/>
      <c r="T791" s="129"/>
      <c r="U791" s="130"/>
    </row>
    <row r="792" spans="1:21" ht="27.6" customHeight="1" x14ac:dyDescent="0.4">
      <c r="A792" s="131" t="s">
        <v>87</v>
      </c>
      <c r="B792" s="132" t="s">
        <v>88</v>
      </c>
      <c r="C792" s="132" t="s">
        <v>48</v>
      </c>
      <c r="D792" s="132"/>
      <c r="E792" s="132"/>
      <c r="F792" s="133" t="s">
        <v>89</v>
      </c>
      <c r="G792" s="134"/>
      <c r="H792" s="135"/>
      <c r="I792" s="135"/>
      <c r="J792" s="135"/>
      <c r="K792" s="135"/>
      <c r="L792" s="135"/>
      <c r="M792" s="135"/>
      <c r="N792" s="135"/>
      <c r="O792" s="135"/>
      <c r="P792" s="135"/>
      <c r="Q792" s="135"/>
      <c r="R792" s="136">
        <f>SUM(L791,R791)*2+L791</f>
        <v>0</v>
      </c>
      <c r="S792" s="137"/>
      <c r="T792" s="138"/>
      <c r="U792" s="139"/>
    </row>
    <row r="793" spans="1:21" ht="27.6" customHeight="1" x14ac:dyDescent="0.4">
      <c r="A793" s="217" t="s">
        <v>0</v>
      </c>
      <c r="B793" s="217"/>
      <c r="C793" s="217"/>
      <c r="D793" s="217"/>
      <c r="E793" s="217"/>
      <c r="F793" s="217"/>
      <c r="G793" s="1"/>
      <c r="H793" s="1"/>
      <c r="I793" s="1"/>
      <c r="J793" s="1"/>
      <c r="U793" s="3" t="s">
        <v>183</v>
      </c>
    </row>
    <row r="794" spans="1:21" ht="27.6" customHeight="1" x14ac:dyDescent="0.4">
      <c r="A794" s="217"/>
      <c r="B794" s="217"/>
      <c r="C794" s="217"/>
      <c r="D794" s="217"/>
      <c r="E794" s="217"/>
      <c r="F794" s="217"/>
      <c r="G794" s="3" t="s">
        <v>2</v>
      </c>
      <c r="H794" s="2" t="s">
        <v>3</v>
      </c>
      <c r="L794" s="3" t="s">
        <v>4</v>
      </c>
      <c r="M794" s="2" t="s">
        <v>5</v>
      </c>
    </row>
    <row r="795" spans="1:21" ht="27.6" customHeight="1" x14ac:dyDescent="0.4">
      <c r="A795" s="5"/>
      <c r="B795" s="5"/>
      <c r="C795" s="5"/>
      <c r="D795" s="5"/>
      <c r="E795" s="5"/>
      <c r="F795" s="5"/>
      <c r="G795" s="3"/>
      <c r="L795" s="3"/>
    </row>
    <row r="796" spans="1:21" ht="27.6" customHeight="1" x14ac:dyDescent="0.15">
      <c r="A796" s="6">
        <v>37</v>
      </c>
      <c r="B796" s="7" t="s">
        <v>184</v>
      </c>
      <c r="C796" s="7"/>
      <c r="N796" s="3"/>
      <c r="O796" s="9"/>
      <c r="Q796" s="3"/>
      <c r="R796" s="9"/>
    </row>
    <row r="797" spans="1:21" ht="27.6" customHeight="1" x14ac:dyDescent="0.4">
      <c r="A797" s="2"/>
      <c r="B797" s="2" t="s">
        <v>185</v>
      </c>
      <c r="N797" s="3" t="s">
        <v>8</v>
      </c>
      <c r="O797" s="9">
        <v>62</v>
      </c>
      <c r="P797" s="2" t="s">
        <v>9</v>
      </c>
      <c r="Q797" s="3" t="s">
        <v>10</v>
      </c>
      <c r="R797" s="2">
        <v>180</v>
      </c>
      <c r="S797" s="2" t="s">
        <v>92</v>
      </c>
    </row>
    <row r="798" spans="1:21" ht="27.6" customHeight="1" x14ac:dyDescent="0.4">
      <c r="A798" s="192" t="s">
        <v>12</v>
      </c>
      <c r="B798" s="218"/>
      <c r="C798" s="218"/>
      <c r="D798" s="218"/>
      <c r="E798" s="219"/>
      <c r="F798" s="222" t="s">
        <v>13</v>
      </c>
      <c r="G798" s="224" t="s">
        <v>14</v>
      </c>
      <c r="H798" s="225"/>
      <c r="I798" s="225"/>
      <c r="J798" s="225"/>
      <c r="K798" s="225"/>
      <c r="L798" s="225"/>
      <c r="M798" s="225"/>
      <c r="N798" s="225"/>
      <c r="O798" s="225"/>
      <c r="P798" s="225"/>
      <c r="Q798" s="225"/>
      <c r="R798" s="226"/>
      <c r="S798" s="227" t="s">
        <v>15</v>
      </c>
      <c r="T798" s="228"/>
      <c r="U798" s="229"/>
    </row>
    <row r="799" spans="1:21" ht="27.6" customHeight="1" x14ac:dyDescent="0.4">
      <c r="A799" s="193"/>
      <c r="B799" s="220"/>
      <c r="C799" s="220"/>
      <c r="D799" s="220"/>
      <c r="E799" s="221"/>
      <c r="F799" s="223"/>
      <c r="G799" s="10" t="s">
        <v>16</v>
      </c>
      <c r="H799" s="11" t="s">
        <v>17</v>
      </c>
      <c r="I799" s="11" t="s">
        <v>18</v>
      </c>
      <c r="J799" s="11" t="s">
        <v>19</v>
      </c>
      <c r="K799" s="11" t="s">
        <v>20</v>
      </c>
      <c r="L799" s="12" t="s">
        <v>21</v>
      </c>
      <c r="M799" s="10" t="s">
        <v>22</v>
      </c>
      <c r="N799" s="11" t="s">
        <v>23</v>
      </c>
      <c r="O799" s="11" t="s">
        <v>24</v>
      </c>
      <c r="P799" s="11" t="s">
        <v>25</v>
      </c>
      <c r="Q799" s="11" t="s">
        <v>26</v>
      </c>
      <c r="R799" s="12" t="s">
        <v>27</v>
      </c>
      <c r="S799" s="230"/>
      <c r="T799" s="231"/>
      <c r="U799" s="232"/>
    </row>
    <row r="800" spans="1:21" ht="27.6" customHeight="1" x14ac:dyDescent="0.4">
      <c r="A800" s="13" t="s">
        <v>28</v>
      </c>
      <c r="B800" s="14" t="s">
        <v>29</v>
      </c>
      <c r="C800" s="14" t="s">
        <v>30</v>
      </c>
      <c r="D800" s="15"/>
      <c r="E800" s="15"/>
      <c r="F800" s="16"/>
      <c r="G800" s="17">
        <v>62</v>
      </c>
      <c r="H800" s="18">
        <v>62</v>
      </c>
      <c r="I800" s="18">
        <v>62</v>
      </c>
      <c r="J800" s="18">
        <v>62</v>
      </c>
      <c r="K800" s="18">
        <v>62</v>
      </c>
      <c r="L800" s="19">
        <v>62</v>
      </c>
      <c r="M800" s="20">
        <v>62</v>
      </c>
      <c r="N800" s="18">
        <v>62</v>
      </c>
      <c r="O800" s="18">
        <v>62</v>
      </c>
      <c r="P800" s="18">
        <v>62</v>
      </c>
      <c r="Q800" s="18">
        <v>62</v>
      </c>
      <c r="R800" s="19">
        <v>62</v>
      </c>
      <c r="S800" s="21" t="s">
        <v>31</v>
      </c>
      <c r="T800" s="22"/>
      <c r="U800" s="23"/>
    </row>
    <row r="801" spans="1:35" ht="27.6" customHeight="1" x14ac:dyDescent="0.4">
      <c r="A801" s="192" t="s">
        <v>32</v>
      </c>
      <c r="B801" s="211" t="s">
        <v>33</v>
      </c>
      <c r="C801" s="214" t="s">
        <v>34</v>
      </c>
      <c r="D801" s="148" t="s">
        <v>35</v>
      </c>
      <c r="E801" s="149" t="s">
        <v>36</v>
      </c>
      <c r="F801" s="150"/>
      <c r="G801" s="151"/>
      <c r="H801" s="152"/>
      <c r="I801" s="152"/>
      <c r="J801" s="152"/>
      <c r="K801" s="152"/>
      <c r="L801" s="153"/>
      <c r="M801" s="151"/>
      <c r="N801" s="152"/>
      <c r="O801" s="152"/>
      <c r="P801" s="152"/>
      <c r="Q801" s="152"/>
      <c r="R801" s="153"/>
      <c r="S801" s="154"/>
      <c r="T801" s="155"/>
      <c r="U801" s="156"/>
    </row>
    <row r="802" spans="1:35" ht="27.6" customHeight="1" x14ac:dyDescent="0.4">
      <c r="A802" s="210"/>
      <c r="B802" s="212"/>
      <c r="C802" s="215"/>
      <c r="D802" s="33" t="s">
        <v>37</v>
      </c>
      <c r="E802" s="34" t="s">
        <v>38</v>
      </c>
      <c r="F802" s="35"/>
      <c r="G802" s="36">
        <v>0</v>
      </c>
      <c r="H802" s="37">
        <v>0</v>
      </c>
      <c r="I802" s="37">
        <v>0</v>
      </c>
      <c r="J802" s="37">
        <v>1000</v>
      </c>
      <c r="K802" s="37">
        <v>1000</v>
      </c>
      <c r="L802" s="38">
        <v>1000</v>
      </c>
      <c r="M802" s="36">
        <v>0</v>
      </c>
      <c r="N802" s="37">
        <v>0</v>
      </c>
      <c r="O802" s="37">
        <v>0</v>
      </c>
      <c r="P802" s="37">
        <v>0</v>
      </c>
      <c r="Q802" s="37">
        <v>0</v>
      </c>
      <c r="R802" s="38">
        <v>0</v>
      </c>
      <c r="S802" s="39" t="s">
        <v>31</v>
      </c>
      <c r="T802" s="40"/>
      <c r="U802" s="41"/>
    </row>
    <row r="803" spans="1:35" ht="27.6" customHeight="1" x14ac:dyDescent="0.4">
      <c r="A803" s="210"/>
      <c r="B803" s="212"/>
      <c r="C803" s="215"/>
      <c r="D803" s="33" t="s">
        <v>39</v>
      </c>
      <c r="E803" s="34" t="s">
        <v>40</v>
      </c>
      <c r="F803" s="35"/>
      <c r="G803" s="36">
        <v>1000</v>
      </c>
      <c r="H803" s="37">
        <v>1000</v>
      </c>
      <c r="I803" s="37">
        <v>1000</v>
      </c>
      <c r="J803" s="37">
        <v>0</v>
      </c>
      <c r="K803" s="37">
        <v>0</v>
      </c>
      <c r="L803" s="38">
        <v>0</v>
      </c>
      <c r="M803" s="36">
        <v>1000</v>
      </c>
      <c r="N803" s="37">
        <v>1000</v>
      </c>
      <c r="O803" s="37">
        <v>1000</v>
      </c>
      <c r="P803" s="37">
        <v>1000</v>
      </c>
      <c r="Q803" s="37">
        <v>1000</v>
      </c>
      <c r="R803" s="38">
        <v>1000</v>
      </c>
      <c r="S803" s="39" t="s">
        <v>31</v>
      </c>
      <c r="T803" s="40"/>
      <c r="U803" s="41"/>
    </row>
    <row r="804" spans="1:35" ht="27.6" customHeight="1" x14ac:dyDescent="0.4">
      <c r="A804" s="193"/>
      <c r="B804" s="213"/>
      <c r="C804" s="216"/>
      <c r="D804" s="157" t="s">
        <v>41</v>
      </c>
      <c r="E804" s="158" t="s">
        <v>42</v>
      </c>
      <c r="F804" s="159"/>
      <c r="G804" s="160"/>
      <c r="H804" s="161"/>
      <c r="I804" s="161"/>
      <c r="J804" s="161"/>
      <c r="K804" s="161"/>
      <c r="L804" s="162"/>
      <c r="M804" s="160"/>
      <c r="N804" s="161"/>
      <c r="O804" s="161"/>
      <c r="P804" s="161"/>
      <c r="Q804" s="161"/>
      <c r="R804" s="162"/>
      <c r="S804" s="163"/>
      <c r="T804" s="164"/>
      <c r="U804" s="165"/>
    </row>
    <row r="805" spans="1:35" ht="27.6" customHeight="1" thickBot="1" x14ac:dyDescent="0.45">
      <c r="A805" s="51" t="s">
        <v>43</v>
      </c>
      <c r="B805" s="52" t="s">
        <v>93</v>
      </c>
      <c r="C805" s="14"/>
      <c r="D805" s="15"/>
      <c r="E805" s="52"/>
      <c r="F805" s="16" t="s">
        <v>45</v>
      </c>
      <c r="G805" s="53">
        <v>0.85000000000000009</v>
      </c>
      <c r="H805" s="54">
        <v>0.85000000000000009</v>
      </c>
      <c r="I805" s="54">
        <v>0.85000000000000009</v>
      </c>
      <c r="J805" s="54">
        <v>0.85000000000000009</v>
      </c>
      <c r="K805" s="54">
        <v>0.85000000000000009</v>
      </c>
      <c r="L805" s="55">
        <v>0.85000000000000009</v>
      </c>
      <c r="M805" s="53">
        <v>0.85000000000000009</v>
      </c>
      <c r="N805" s="54">
        <v>0.85000000000000009</v>
      </c>
      <c r="O805" s="54">
        <v>0.85000000000000009</v>
      </c>
      <c r="P805" s="54">
        <v>0.85000000000000009</v>
      </c>
      <c r="Q805" s="54">
        <v>0.85000000000000009</v>
      </c>
      <c r="R805" s="55">
        <v>0.85000000000000009</v>
      </c>
      <c r="S805" s="56" t="s">
        <v>31</v>
      </c>
      <c r="T805" s="57"/>
      <c r="U805" s="58"/>
    </row>
    <row r="806" spans="1:35" ht="27.6" customHeight="1" x14ac:dyDescent="0.4">
      <c r="A806" s="51" t="s">
        <v>46</v>
      </c>
      <c r="B806" s="14" t="s">
        <v>47</v>
      </c>
      <c r="C806" s="14" t="s">
        <v>48</v>
      </c>
      <c r="D806" s="59"/>
      <c r="E806" s="15"/>
      <c r="F806" s="60" t="s">
        <v>49</v>
      </c>
      <c r="G806" s="61">
        <f>G800*$T806*G805</f>
        <v>0</v>
      </c>
      <c r="H806" s="62">
        <f t="shared" ref="H806:R806" si="144">H800*$T806*H805</f>
        <v>0</v>
      </c>
      <c r="I806" s="62">
        <f t="shared" si="144"/>
        <v>0</v>
      </c>
      <c r="J806" s="62">
        <f t="shared" si="144"/>
        <v>0</v>
      </c>
      <c r="K806" s="62">
        <f t="shared" si="144"/>
        <v>0</v>
      </c>
      <c r="L806" s="63">
        <f t="shared" si="144"/>
        <v>0</v>
      </c>
      <c r="M806" s="61">
        <f t="shared" si="144"/>
        <v>0</v>
      </c>
      <c r="N806" s="62">
        <f t="shared" si="144"/>
        <v>0</v>
      </c>
      <c r="O806" s="62">
        <f t="shared" si="144"/>
        <v>0</v>
      </c>
      <c r="P806" s="62">
        <f t="shared" si="144"/>
        <v>0</v>
      </c>
      <c r="Q806" s="62">
        <f t="shared" si="144"/>
        <v>0</v>
      </c>
      <c r="R806" s="64">
        <f t="shared" si="144"/>
        <v>0</v>
      </c>
      <c r="S806" s="65" t="s">
        <v>50</v>
      </c>
      <c r="T806" s="66"/>
      <c r="U806" s="67" t="s">
        <v>51</v>
      </c>
    </row>
    <row r="807" spans="1:35" ht="27.6" customHeight="1" x14ac:dyDescent="0.4">
      <c r="A807" s="192" t="s">
        <v>52</v>
      </c>
      <c r="B807" s="211" t="s">
        <v>53</v>
      </c>
      <c r="C807" s="214" t="s">
        <v>48</v>
      </c>
      <c r="D807" s="148" t="s">
        <v>54</v>
      </c>
      <c r="E807" s="149" t="s">
        <v>36</v>
      </c>
      <c r="F807" s="150" t="s">
        <v>55</v>
      </c>
      <c r="G807" s="166"/>
      <c r="H807" s="167"/>
      <c r="I807" s="167"/>
      <c r="J807" s="167"/>
      <c r="K807" s="167"/>
      <c r="L807" s="168"/>
      <c r="M807" s="166"/>
      <c r="N807" s="167"/>
      <c r="O807" s="167"/>
      <c r="P807" s="167"/>
      <c r="Q807" s="167"/>
      <c r="R807" s="169"/>
      <c r="S807" s="170" t="s">
        <v>56</v>
      </c>
      <c r="T807" s="171" t="s">
        <v>94</v>
      </c>
      <c r="U807" s="172" t="s">
        <v>57</v>
      </c>
    </row>
    <row r="808" spans="1:35" ht="27.6" customHeight="1" x14ac:dyDescent="0.4">
      <c r="A808" s="210"/>
      <c r="B808" s="212"/>
      <c r="C808" s="215"/>
      <c r="D808" s="33" t="s">
        <v>58</v>
      </c>
      <c r="E808" s="34" t="s">
        <v>38</v>
      </c>
      <c r="F808" s="35" t="s">
        <v>59</v>
      </c>
      <c r="G808" s="76">
        <f t="shared" ref="G808:R809" si="145">G802*$T808</f>
        <v>0</v>
      </c>
      <c r="H808" s="77">
        <f t="shared" si="145"/>
        <v>0</v>
      </c>
      <c r="I808" s="77">
        <f t="shared" si="145"/>
        <v>0</v>
      </c>
      <c r="J808" s="77">
        <f t="shared" si="145"/>
        <v>0</v>
      </c>
      <c r="K808" s="77">
        <f t="shared" si="145"/>
        <v>0</v>
      </c>
      <c r="L808" s="78">
        <f t="shared" si="145"/>
        <v>0</v>
      </c>
      <c r="M808" s="79">
        <f t="shared" si="145"/>
        <v>0</v>
      </c>
      <c r="N808" s="77">
        <f t="shared" si="145"/>
        <v>0</v>
      </c>
      <c r="O808" s="77">
        <f t="shared" si="145"/>
        <v>0</v>
      </c>
      <c r="P808" s="77">
        <f t="shared" si="145"/>
        <v>0</v>
      </c>
      <c r="Q808" s="77">
        <f t="shared" si="145"/>
        <v>0</v>
      </c>
      <c r="R808" s="80">
        <f t="shared" si="145"/>
        <v>0</v>
      </c>
      <c r="S808" s="81" t="s">
        <v>60</v>
      </c>
      <c r="T808" s="82"/>
      <c r="U808" s="83" t="s">
        <v>57</v>
      </c>
    </row>
    <row r="809" spans="1:35" ht="27.6" customHeight="1" x14ac:dyDescent="0.4">
      <c r="A809" s="210"/>
      <c r="B809" s="212"/>
      <c r="C809" s="215"/>
      <c r="D809" s="33" t="s">
        <v>61</v>
      </c>
      <c r="E809" s="34" t="s">
        <v>40</v>
      </c>
      <c r="F809" s="35" t="s">
        <v>62</v>
      </c>
      <c r="G809" s="76">
        <f t="shared" si="145"/>
        <v>0</v>
      </c>
      <c r="H809" s="77">
        <f t="shared" si="145"/>
        <v>0</v>
      </c>
      <c r="I809" s="77">
        <f t="shared" si="145"/>
        <v>0</v>
      </c>
      <c r="J809" s="77">
        <f t="shared" si="145"/>
        <v>0</v>
      </c>
      <c r="K809" s="77">
        <f t="shared" si="145"/>
        <v>0</v>
      </c>
      <c r="L809" s="78">
        <f t="shared" si="145"/>
        <v>0</v>
      </c>
      <c r="M809" s="79">
        <f t="shared" si="145"/>
        <v>0</v>
      </c>
      <c r="N809" s="77">
        <f t="shared" si="145"/>
        <v>0</v>
      </c>
      <c r="O809" s="77">
        <f t="shared" si="145"/>
        <v>0</v>
      </c>
      <c r="P809" s="77">
        <f t="shared" si="145"/>
        <v>0</v>
      </c>
      <c r="Q809" s="77">
        <f t="shared" si="145"/>
        <v>0</v>
      </c>
      <c r="R809" s="80">
        <f t="shared" si="145"/>
        <v>0</v>
      </c>
      <c r="S809" s="81" t="s">
        <v>63</v>
      </c>
      <c r="T809" s="82"/>
      <c r="U809" s="83" t="s">
        <v>57</v>
      </c>
    </row>
    <row r="810" spans="1:35" ht="27.6" customHeight="1" thickBot="1" x14ac:dyDescent="0.45">
      <c r="A810" s="193"/>
      <c r="B810" s="213"/>
      <c r="C810" s="216"/>
      <c r="D810" s="157" t="s">
        <v>64</v>
      </c>
      <c r="E810" s="158" t="s">
        <v>42</v>
      </c>
      <c r="F810" s="173" t="s">
        <v>65</v>
      </c>
      <c r="G810" s="174"/>
      <c r="H810" s="175"/>
      <c r="I810" s="175"/>
      <c r="J810" s="175"/>
      <c r="K810" s="175"/>
      <c r="L810" s="176"/>
      <c r="M810" s="174"/>
      <c r="N810" s="175"/>
      <c r="O810" s="175"/>
      <c r="P810" s="175"/>
      <c r="Q810" s="175"/>
      <c r="R810" s="177"/>
      <c r="S810" s="178" t="s">
        <v>66</v>
      </c>
      <c r="T810" s="179" t="s">
        <v>94</v>
      </c>
      <c r="U810" s="180" t="s">
        <v>57</v>
      </c>
      <c r="AI810" s="9"/>
    </row>
    <row r="811" spans="1:35" ht="27.6" customHeight="1" x14ac:dyDescent="0.4">
      <c r="A811" s="192" t="s">
        <v>67</v>
      </c>
      <c r="B811" s="211" t="s">
        <v>68</v>
      </c>
      <c r="C811" s="214" t="s">
        <v>48</v>
      </c>
      <c r="D811" s="93" t="s">
        <v>69</v>
      </c>
      <c r="E811" s="94" t="s">
        <v>70</v>
      </c>
      <c r="F811" s="95" t="s">
        <v>71</v>
      </c>
      <c r="G811" s="96">
        <f>ROUNDDOWN(G800*T811,2)</f>
        <v>0</v>
      </c>
      <c r="H811" s="97">
        <f>ROUNDDOWN(H800*T811,2)</f>
        <v>0</v>
      </c>
      <c r="I811" s="97">
        <f>ROUNDDOWN(I800*T811,2)</f>
        <v>0</v>
      </c>
      <c r="J811" s="97">
        <f>ROUNDDOWN(J800*T811,2)</f>
        <v>0</v>
      </c>
      <c r="K811" s="97">
        <f>ROUNDDOWN(K800*T811,2)</f>
        <v>0</v>
      </c>
      <c r="L811" s="98">
        <f>ROUNDDOWN(L800*T811,2)</f>
        <v>0</v>
      </c>
      <c r="M811" s="99">
        <f>ROUNDDOWN(M800*T811,2)</f>
        <v>0</v>
      </c>
      <c r="N811" s="97">
        <f>ROUNDDOWN(N800*T811,2)</f>
        <v>0</v>
      </c>
      <c r="O811" s="97">
        <f>ROUNDDOWN(O800*T811,2)</f>
        <v>0</v>
      </c>
      <c r="P811" s="97">
        <f>ROUNDDOWN(P800*T811,2)</f>
        <v>0</v>
      </c>
      <c r="Q811" s="97">
        <f>ROUNDDOWN(Q800*T811,2)</f>
        <v>0</v>
      </c>
      <c r="R811" s="100">
        <f>ROUNDDOWN(R800*T811,2)</f>
        <v>0</v>
      </c>
      <c r="S811" s="101" t="s">
        <v>72</v>
      </c>
      <c r="T811" s="102">
        <v>0</v>
      </c>
      <c r="U811" s="103" t="s">
        <v>73</v>
      </c>
    </row>
    <row r="812" spans="1:35" ht="27.6" customHeight="1" thickBot="1" x14ac:dyDescent="0.45">
      <c r="A812" s="193"/>
      <c r="B812" s="213"/>
      <c r="C812" s="216"/>
      <c r="D812" s="104" t="s">
        <v>74</v>
      </c>
      <c r="E812" s="105" t="s">
        <v>75</v>
      </c>
      <c r="F812" s="106" t="s">
        <v>76</v>
      </c>
      <c r="G812" s="107">
        <f>ROUNDDOWN(SUM(G807:G810)*T812%,2)</f>
        <v>0</v>
      </c>
      <c r="H812" s="108">
        <f>ROUNDDOWN(SUM(H807:H810)*T812%,2)</f>
        <v>0</v>
      </c>
      <c r="I812" s="108">
        <f>ROUNDDOWN(SUM(I807:I810)*T812%,2)</f>
        <v>0</v>
      </c>
      <c r="J812" s="108">
        <f>ROUNDDOWN(SUM(J807:J810)*T812%,2)</f>
        <v>0</v>
      </c>
      <c r="K812" s="108">
        <f>ROUNDDOWN(SUM(K807:K810)*T812%,2)</f>
        <v>0</v>
      </c>
      <c r="L812" s="109">
        <f>ROUNDDOWN(SUM(L807:L810)*T812%,2)</f>
        <v>0</v>
      </c>
      <c r="M812" s="110">
        <f>ROUNDDOWN(SUM(M807:M810)*T812%,2)</f>
        <v>0</v>
      </c>
      <c r="N812" s="108">
        <f>ROUNDDOWN(SUM(N807:N810)*T812%,2)</f>
        <v>0</v>
      </c>
      <c r="O812" s="108">
        <f>ROUNDDOWN(SUM(O807:O810)*T812%,2)</f>
        <v>0</v>
      </c>
      <c r="P812" s="108">
        <f>ROUNDDOWN(SUM(P807:P810)*T812%,2)</f>
        <v>0</v>
      </c>
      <c r="Q812" s="108">
        <f>ROUNDDOWN(SUM(Q807:Q810)*T812%,2)</f>
        <v>0</v>
      </c>
      <c r="R812" s="111">
        <f>ROUNDDOWN(SUM(R807:R810)*T812%,2)</f>
        <v>0</v>
      </c>
      <c r="S812" s="112" t="s">
        <v>77</v>
      </c>
      <c r="T812" s="113">
        <v>0</v>
      </c>
      <c r="U812" s="114" t="s">
        <v>78</v>
      </c>
      <c r="AI812" s="9"/>
    </row>
    <row r="813" spans="1:35" ht="27.6" customHeight="1" x14ac:dyDescent="0.4">
      <c r="A813" s="192" t="s">
        <v>79</v>
      </c>
      <c r="B813" s="194" t="s">
        <v>80</v>
      </c>
      <c r="C813" s="196" t="s">
        <v>48</v>
      </c>
      <c r="D813" s="93"/>
      <c r="E813" s="115" t="s">
        <v>81</v>
      </c>
      <c r="F813" s="116" t="s">
        <v>82</v>
      </c>
      <c r="G813" s="181">
        <f>ROUNDDOWN(G806+SUM(G807:G810)-SUM(G811:G812),0)</f>
        <v>0</v>
      </c>
      <c r="H813" s="182">
        <f t="shared" ref="H813" si="146">ROUNDDOWN(H806+SUM(H807:H810)-SUM(H811:H812),0)</f>
        <v>0</v>
      </c>
      <c r="I813" s="182">
        <f t="shared" ref="I813:R813" si="147">ROUNDDOWN(I806+SUM(I807:I810)-SUM(I811:I812),0)</f>
        <v>0</v>
      </c>
      <c r="J813" s="182">
        <f t="shared" si="147"/>
        <v>0</v>
      </c>
      <c r="K813" s="182">
        <f t="shared" si="147"/>
        <v>0</v>
      </c>
      <c r="L813" s="183">
        <f t="shared" si="147"/>
        <v>0</v>
      </c>
      <c r="M813" s="181">
        <f t="shared" si="147"/>
        <v>0</v>
      </c>
      <c r="N813" s="182">
        <f t="shared" si="147"/>
        <v>0</v>
      </c>
      <c r="O813" s="182">
        <f t="shared" si="147"/>
        <v>0</v>
      </c>
      <c r="P813" s="182">
        <f t="shared" si="147"/>
        <v>0</v>
      </c>
      <c r="Q813" s="182">
        <f t="shared" si="147"/>
        <v>0</v>
      </c>
      <c r="R813" s="183">
        <f t="shared" si="147"/>
        <v>0</v>
      </c>
      <c r="S813" s="120" t="s">
        <v>83</v>
      </c>
      <c r="T813" s="121"/>
      <c r="U813" s="122"/>
    </row>
    <row r="814" spans="1:35" ht="27.6" customHeight="1" x14ac:dyDescent="0.4">
      <c r="A814" s="193"/>
      <c r="B814" s="195"/>
      <c r="C814" s="197"/>
      <c r="D814" s="104"/>
      <c r="E814" s="123" t="s">
        <v>84</v>
      </c>
      <c r="F814" s="124"/>
      <c r="G814" s="125"/>
      <c r="H814" s="126"/>
      <c r="I814" s="126"/>
      <c r="J814" s="126"/>
      <c r="K814" s="126" t="s">
        <v>85</v>
      </c>
      <c r="L814" s="127">
        <f>SUM(G813:L813)</f>
        <v>0</v>
      </c>
      <c r="M814" s="125"/>
      <c r="N814" s="126"/>
      <c r="O814" s="126"/>
      <c r="P814" s="126"/>
      <c r="Q814" s="126" t="s">
        <v>86</v>
      </c>
      <c r="R814" s="127">
        <f>SUM(M813:R813)</f>
        <v>0</v>
      </c>
      <c r="S814" s="128"/>
      <c r="T814" s="129"/>
      <c r="U814" s="130"/>
      <c r="AI814" s="9"/>
    </row>
    <row r="815" spans="1:35" ht="27.6" customHeight="1" x14ac:dyDescent="0.4">
      <c r="A815" s="131" t="s">
        <v>87</v>
      </c>
      <c r="B815" s="132" t="s">
        <v>88</v>
      </c>
      <c r="C815" s="132" t="s">
        <v>48</v>
      </c>
      <c r="D815" s="132"/>
      <c r="E815" s="132"/>
      <c r="F815" s="133" t="s">
        <v>89</v>
      </c>
      <c r="G815" s="134"/>
      <c r="H815" s="135"/>
      <c r="I815" s="135"/>
      <c r="J815" s="135"/>
      <c r="K815" s="135"/>
      <c r="L815" s="135"/>
      <c r="M815" s="135"/>
      <c r="N815" s="135"/>
      <c r="O815" s="135"/>
      <c r="P815" s="135"/>
      <c r="Q815" s="135"/>
      <c r="R815" s="136">
        <f>SUM(L814,R814)*2+L814</f>
        <v>0</v>
      </c>
      <c r="S815" s="137"/>
      <c r="T815" s="138"/>
      <c r="U815" s="139"/>
    </row>
    <row r="816" spans="1:35" ht="27.6" customHeight="1" x14ac:dyDescent="0.4">
      <c r="A816" s="140"/>
      <c r="B816" s="141"/>
      <c r="C816" s="141"/>
      <c r="D816" s="141"/>
      <c r="E816" s="141"/>
      <c r="F816" s="142"/>
      <c r="G816" s="143"/>
      <c r="H816" s="143"/>
      <c r="I816" s="143"/>
      <c r="J816" s="143"/>
      <c r="K816" s="143"/>
      <c r="L816" s="143"/>
      <c r="M816" s="143"/>
      <c r="N816" s="143"/>
      <c r="O816" s="143"/>
      <c r="P816" s="143"/>
      <c r="Q816" s="143"/>
      <c r="R816" s="144"/>
      <c r="S816" s="145"/>
      <c r="T816" s="146"/>
      <c r="U816" s="147"/>
    </row>
    <row r="817" spans="1:35" ht="27.6" customHeight="1" thickBot="1" x14ac:dyDescent="0.45">
      <c r="A817" s="189" t="s">
        <v>186</v>
      </c>
      <c r="B817" s="189"/>
      <c r="C817" s="189"/>
      <c r="D817" s="189"/>
      <c r="E817" s="189"/>
      <c r="F817" s="189"/>
      <c r="G817" s="189"/>
      <c r="H817" s="189"/>
      <c r="I817" s="189"/>
      <c r="J817" s="189"/>
      <c r="N817" s="143"/>
      <c r="O817" s="143"/>
      <c r="P817" s="143"/>
      <c r="Q817" s="143"/>
      <c r="R817" s="144"/>
      <c r="S817" s="145"/>
      <c r="T817" s="146"/>
      <c r="U817" s="147"/>
    </row>
    <row r="818" spans="1:35" ht="27.6" customHeight="1" x14ac:dyDescent="0.4">
      <c r="A818" s="190" t="s">
        <v>187</v>
      </c>
      <c r="B818" s="189" t="s">
        <v>188</v>
      </c>
      <c r="C818" s="189"/>
      <c r="D818" s="189"/>
      <c r="E818" s="189"/>
      <c r="F818" s="189"/>
      <c r="G818" s="189"/>
      <c r="H818" s="189"/>
      <c r="I818" s="190" t="s">
        <v>189</v>
      </c>
      <c r="J818" s="189" t="s">
        <v>190</v>
      </c>
      <c r="O818" s="198" t="s">
        <v>191</v>
      </c>
      <c r="P818" s="199"/>
      <c r="Q818" s="202">
        <f>SUM(R23,R44,R67,R88,R111,R132,R155,R176,R199,R220,R243,R264,R287,R308,R331,R352,R375,R396,R419,R440,R463,R484,R507,R528,R551,R572,R595,R616,R639,R660,R683,R704,R727,R748,R771,R792,R815)</f>
        <v>0</v>
      </c>
      <c r="R818" s="203"/>
      <c r="S818" s="206" t="s">
        <v>192</v>
      </c>
      <c r="T818" s="207"/>
      <c r="U818" s="191"/>
    </row>
    <row r="819" spans="1:35" ht="27.6" customHeight="1" thickBot="1" x14ac:dyDescent="0.45">
      <c r="A819" s="190" t="s">
        <v>193</v>
      </c>
      <c r="B819" s="189" t="s">
        <v>194</v>
      </c>
      <c r="C819" s="189"/>
      <c r="D819" s="189"/>
      <c r="E819" s="189"/>
      <c r="F819" s="189"/>
      <c r="G819" s="189"/>
      <c r="H819" s="189"/>
      <c r="I819" s="190" t="s">
        <v>195</v>
      </c>
      <c r="J819" s="189" t="s">
        <v>196</v>
      </c>
      <c r="O819" s="200"/>
      <c r="P819" s="201"/>
      <c r="Q819" s="204"/>
      <c r="R819" s="205"/>
      <c r="S819" s="208"/>
      <c r="T819" s="209"/>
      <c r="U819" s="191"/>
    </row>
    <row r="820" spans="1:35" ht="27.6" customHeight="1" x14ac:dyDescent="0.4">
      <c r="A820" s="190"/>
      <c r="B820" s="189" t="s">
        <v>197</v>
      </c>
      <c r="C820" s="189"/>
      <c r="D820" s="189"/>
      <c r="E820" s="189"/>
      <c r="F820" s="189"/>
      <c r="G820" s="189"/>
      <c r="H820" s="189"/>
      <c r="I820" s="190" t="s">
        <v>198</v>
      </c>
      <c r="J820" s="189" t="s">
        <v>199</v>
      </c>
    </row>
    <row r="821" spans="1:35" ht="27.6" customHeight="1" x14ac:dyDescent="0.4">
      <c r="A821" s="190" t="s">
        <v>200</v>
      </c>
      <c r="B821" s="189" t="s">
        <v>201</v>
      </c>
      <c r="C821" s="189"/>
      <c r="D821" s="189"/>
      <c r="E821" s="189"/>
      <c r="F821" s="189"/>
      <c r="G821" s="189"/>
      <c r="H821" s="189"/>
      <c r="I821" s="190"/>
      <c r="J821" s="2" t="s">
        <v>202</v>
      </c>
    </row>
    <row r="822" spans="1:35" ht="27.6" customHeight="1" x14ac:dyDescent="0.4">
      <c r="A822" s="190"/>
      <c r="B822" s="189" t="s">
        <v>203</v>
      </c>
      <c r="C822" s="189"/>
      <c r="D822" s="189"/>
      <c r="E822" s="189"/>
      <c r="F822" s="189"/>
      <c r="G822" s="189"/>
      <c r="H822" s="189"/>
      <c r="I822" s="190" t="s">
        <v>204</v>
      </c>
      <c r="J822" s="189" t="s">
        <v>205</v>
      </c>
      <c r="K822" s="189"/>
      <c r="M822" s="189"/>
    </row>
    <row r="823" spans="1:35" ht="27.6" customHeight="1" x14ac:dyDescent="0.4">
      <c r="A823" s="190" t="s">
        <v>206</v>
      </c>
      <c r="B823" s="189" t="s">
        <v>207</v>
      </c>
      <c r="C823" s="189"/>
      <c r="D823" s="189"/>
      <c r="E823" s="189"/>
      <c r="F823" s="189"/>
      <c r="G823" s="189"/>
      <c r="H823" s="189"/>
      <c r="I823" s="190"/>
      <c r="J823" s="2" t="s">
        <v>208</v>
      </c>
    </row>
    <row r="824" spans="1:35" ht="27.6" customHeight="1" x14ac:dyDescent="0.4">
      <c r="A824" s="190" t="s">
        <v>209</v>
      </c>
      <c r="B824" s="189" t="s">
        <v>210</v>
      </c>
      <c r="C824" s="189"/>
      <c r="D824" s="189"/>
      <c r="E824" s="189"/>
      <c r="F824" s="189"/>
      <c r="G824" s="189"/>
      <c r="H824" s="189"/>
      <c r="I824" s="190" t="s">
        <v>211</v>
      </c>
      <c r="J824" s="189" t="s">
        <v>212</v>
      </c>
    </row>
    <row r="825" spans="1:35" ht="27.6" customHeight="1" x14ac:dyDescent="0.4">
      <c r="A825" s="190"/>
      <c r="B825" s="189" t="s">
        <v>213</v>
      </c>
      <c r="C825" s="189"/>
      <c r="D825" s="189"/>
      <c r="E825" s="189"/>
      <c r="F825" s="189"/>
      <c r="G825" s="189"/>
      <c r="H825" s="189"/>
      <c r="I825" s="190" t="s">
        <v>214</v>
      </c>
      <c r="J825" s="2" t="s">
        <v>215</v>
      </c>
    </row>
    <row r="826" spans="1:35" ht="27.6" customHeight="1" x14ac:dyDescent="0.4">
      <c r="A826" s="190" t="s">
        <v>216</v>
      </c>
      <c r="B826" s="189" t="s">
        <v>217</v>
      </c>
      <c r="C826" s="189"/>
      <c r="D826" s="189"/>
      <c r="E826" s="189"/>
      <c r="F826" s="189"/>
      <c r="G826" s="189"/>
      <c r="H826" s="189"/>
      <c r="I826" s="189"/>
      <c r="J826" s="189" t="s">
        <v>218</v>
      </c>
    </row>
    <row r="827" spans="1:35" ht="27.6" customHeight="1" x14ac:dyDescent="0.4">
      <c r="A827" s="190"/>
      <c r="B827" s="189" t="s">
        <v>219</v>
      </c>
      <c r="C827" s="189"/>
      <c r="D827" s="189"/>
      <c r="E827" s="189"/>
      <c r="F827" s="189"/>
      <c r="G827" s="189"/>
      <c r="H827" s="189"/>
      <c r="I827" s="189"/>
      <c r="J827" s="2" t="s">
        <v>220</v>
      </c>
    </row>
    <row r="828" spans="1:35" ht="27.6" customHeight="1" x14ac:dyDescent="0.4">
      <c r="A828" s="190" t="s">
        <v>221</v>
      </c>
      <c r="B828" s="189" t="s">
        <v>222</v>
      </c>
      <c r="C828" s="189"/>
      <c r="D828" s="189"/>
      <c r="E828" s="189"/>
      <c r="F828" s="189"/>
      <c r="G828" s="189"/>
      <c r="H828" s="189"/>
      <c r="AI828" s="9"/>
    </row>
    <row r="829" spans="1:35" ht="27.6" customHeight="1" x14ac:dyDescent="0.4">
      <c r="A829" s="190" t="s">
        <v>223</v>
      </c>
      <c r="B829" s="189" t="s">
        <v>224</v>
      </c>
      <c r="C829" s="189"/>
      <c r="D829" s="189"/>
      <c r="E829" s="189"/>
      <c r="F829" s="189"/>
      <c r="G829" s="189"/>
      <c r="H829" s="189"/>
    </row>
    <row r="830" spans="1:35" ht="27.6" customHeight="1" x14ac:dyDescent="0.4">
      <c r="A830" s="190" t="s">
        <v>225</v>
      </c>
      <c r="B830" s="189" t="s">
        <v>226</v>
      </c>
    </row>
    <row r="831" spans="1:35" ht="27.6" customHeight="1" x14ac:dyDescent="0.4">
      <c r="A831" s="190" t="s">
        <v>227</v>
      </c>
      <c r="B831" s="189" t="s">
        <v>228</v>
      </c>
    </row>
    <row r="832" spans="1:35" ht="27.6" customHeight="1" x14ac:dyDescent="0.4">
      <c r="A832" s="190"/>
    </row>
  </sheetData>
  <mergeCells count="614">
    <mergeCell ref="G6:R6"/>
    <mergeCell ref="S6:U7"/>
    <mergeCell ref="A9:A12"/>
    <mergeCell ref="B9:B12"/>
    <mergeCell ref="C9:C12"/>
    <mergeCell ref="A15:A18"/>
    <mergeCell ref="B15:B18"/>
    <mergeCell ref="C15:C18"/>
    <mergeCell ref="A19:A20"/>
    <mergeCell ref="B19:B20"/>
    <mergeCell ref="C19:C20"/>
    <mergeCell ref="A1:F2"/>
    <mergeCell ref="A6:E7"/>
    <mergeCell ref="F6:F7"/>
    <mergeCell ref="S27:U28"/>
    <mergeCell ref="A30:A33"/>
    <mergeCell ref="B30:B33"/>
    <mergeCell ref="C30:C33"/>
    <mergeCell ref="A36:A39"/>
    <mergeCell ref="B36:B39"/>
    <mergeCell ref="C36:C39"/>
    <mergeCell ref="A21:A22"/>
    <mergeCell ref="B21:B22"/>
    <mergeCell ref="C21:C22"/>
    <mergeCell ref="A27:E28"/>
    <mergeCell ref="F27:F28"/>
    <mergeCell ref="G27:R27"/>
    <mergeCell ref="G50:R50"/>
    <mergeCell ref="S50:U51"/>
    <mergeCell ref="A53:A56"/>
    <mergeCell ref="B53:B56"/>
    <mergeCell ref="C53:C56"/>
    <mergeCell ref="A40:A41"/>
    <mergeCell ref="B40:B41"/>
    <mergeCell ref="C40:C41"/>
    <mergeCell ref="A42:A43"/>
    <mergeCell ref="B42:B43"/>
    <mergeCell ref="C42:C43"/>
    <mergeCell ref="A59:A62"/>
    <mergeCell ref="B59:B62"/>
    <mergeCell ref="C59:C62"/>
    <mergeCell ref="A63:A64"/>
    <mergeCell ref="B63:B64"/>
    <mergeCell ref="C63:C64"/>
    <mergeCell ref="A45:F46"/>
    <mergeCell ref="A50:E51"/>
    <mergeCell ref="F50:F51"/>
    <mergeCell ref="S71:U72"/>
    <mergeCell ref="A74:A77"/>
    <mergeCell ref="B74:B77"/>
    <mergeCell ref="C74:C77"/>
    <mergeCell ref="A80:A83"/>
    <mergeCell ref="B80:B83"/>
    <mergeCell ref="C80:C83"/>
    <mergeCell ref="A65:A66"/>
    <mergeCell ref="B65:B66"/>
    <mergeCell ref="C65:C66"/>
    <mergeCell ref="A71:E72"/>
    <mergeCell ref="F71:F72"/>
    <mergeCell ref="G71:R71"/>
    <mergeCell ref="G94:R94"/>
    <mergeCell ref="S94:U95"/>
    <mergeCell ref="A97:A100"/>
    <mergeCell ref="B97:B100"/>
    <mergeCell ref="C97:C100"/>
    <mergeCell ref="A84:A85"/>
    <mergeCell ref="B84:B85"/>
    <mergeCell ref="C84:C85"/>
    <mergeCell ref="A86:A87"/>
    <mergeCell ref="B86:B87"/>
    <mergeCell ref="C86:C87"/>
    <mergeCell ref="A103:A106"/>
    <mergeCell ref="B103:B106"/>
    <mergeCell ref="C103:C106"/>
    <mergeCell ref="A107:A108"/>
    <mergeCell ref="B107:B108"/>
    <mergeCell ref="C107:C108"/>
    <mergeCell ref="A89:F90"/>
    <mergeCell ref="A94:E95"/>
    <mergeCell ref="F94:F95"/>
    <mergeCell ref="S115:U116"/>
    <mergeCell ref="A118:A121"/>
    <mergeCell ref="B118:B121"/>
    <mergeCell ref="C118:C121"/>
    <mergeCell ref="A124:A127"/>
    <mergeCell ref="B124:B127"/>
    <mergeCell ref="C124:C127"/>
    <mergeCell ref="A109:A110"/>
    <mergeCell ref="B109:B110"/>
    <mergeCell ref="C109:C110"/>
    <mergeCell ref="A115:E116"/>
    <mergeCell ref="F115:F116"/>
    <mergeCell ref="G115:R115"/>
    <mergeCell ref="G138:R138"/>
    <mergeCell ref="S138:U139"/>
    <mergeCell ref="A141:A144"/>
    <mergeCell ref="B141:B144"/>
    <mergeCell ref="C141:C144"/>
    <mergeCell ref="A128:A129"/>
    <mergeCell ref="B128:B129"/>
    <mergeCell ref="C128:C129"/>
    <mergeCell ref="A130:A131"/>
    <mergeCell ref="B130:B131"/>
    <mergeCell ref="C130:C131"/>
    <mergeCell ref="A147:A150"/>
    <mergeCell ref="B147:B150"/>
    <mergeCell ref="C147:C150"/>
    <mergeCell ref="A151:A152"/>
    <mergeCell ref="B151:B152"/>
    <mergeCell ref="C151:C152"/>
    <mergeCell ref="A133:F134"/>
    <mergeCell ref="A138:E139"/>
    <mergeCell ref="F138:F139"/>
    <mergeCell ref="S159:U160"/>
    <mergeCell ref="A162:A165"/>
    <mergeCell ref="B162:B165"/>
    <mergeCell ref="C162:C165"/>
    <mergeCell ref="A168:A171"/>
    <mergeCell ref="B168:B171"/>
    <mergeCell ref="C168:C171"/>
    <mergeCell ref="A153:A154"/>
    <mergeCell ref="B153:B154"/>
    <mergeCell ref="C153:C154"/>
    <mergeCell ref="A159:E160"/>
    <mergeCell ref="F159:F160"/>
    <mergeCell ref="G159:R159"/>
    <mergeCell ref="G182:R182"/>
    <mergeCell ref="S182:U183"/>
    <mergeCell ref="A185:A188"/>
    <mergeCell ref="B185:B188"/>
    <mergeCell ref="C185:C188"/>
    <mergeCell ref="A172:A173"/>
    <mergeCell ref="B172:B173"/>
    <mergeCell ref="C172:C173"/>
    <mergeCell ref="A174:A175"/>
    <mergeCell ref="B174:B175"/>
    <mergeCell ref="C174:C175"/>
    <mergeCell ref="A191:A194"/>
    <mergeCell ref="B191:B194"/>
    <mergeCell ref="C191:C194"/>
    <mergeCell ref="A195:A196"/>
    <mergeCell ref="B195:B196"/>
    <mergeCell ref="C195:C196"/>
    <mergeCell ref="A177:F178"/>
    <mergeCell ref="A182:E183"/>
    <mergeCell ref="F182:F183"/>
    <mergeCell ref="S203:U204"/>
    <mergeCell ref="A206:A209"/>
    <mergeCell ref="B206:B209"/>
    <mergeCell ref="C206:C209"/>
    <mergeCell ref="A212:A215"/>
    <mergeCell ref="B212:B215"/>
    <mergeCell ref="C212:C215"/>
    <mergeCell ref="A197:A198"/>
    <mergeCell ref="B197:B198"/>
    <mergeCell ref="C197:C198"/>
    <mergeCell ref="A203:E204"/>
    <mergeCell ref="F203:F204"/>
    <mergeCell ref="G203:R203"/>
    <mergeCell ref="G226:R226"/>
    <mergeCell ref="S226:U227"/>
    <mergeCell ref="A229:A232"/>
    <mergeCell ref="B229:B232"/>
    <mergeCell ref="C229:C232"/>
    <mergeCell ref="A216:A217"/>
    <mergeCell ref="B216:B217"/>
    <mergeCell ref="C216:C217"/>
    <mergeCell ref="A218:A219"/>
    <mergeCell ref="B218:B219"/>
    <mergeCell ref="C218:C219"/>
    <mergeCell ref="A235:A238"/>
    <mergeCell ref="B235:B238"/>
    <mergeCell ref="C235:C238"/>
    <mergeCell ref="A239:A240"/>
    <mergeCell ref="B239:B240"/>
    <mergeCell ref="C239:C240"/>
    <mergeCell ref="A221:F222"/>
    <mergeCell ref="A226:E227"/>
    <mergeCell ref="F226:F227"/>
    <mergeCell ref="S247:U248"/>
    <mergeCell ref="A250:A253"/>
    <mergeCell ref="B250:B253"/>
    <mergeCell ref="C250:C253"/>
    <mergeCell ref="A256:A259"/>
    <mergeCell ref="B256:B259"/>
    <mergeCell ref="C256:C259"/>
    <mergeCell ref="A241:A242"/>
    <mergeCell ref="B241:B242"/>
    <mergeCell ref="C241:C242"/>
    <mergeCell ref="A247:E248"/>
    <mergeCell ref="F247:F248"/>
    <mergeCell ref="G247:R247"/>
    <mergeCell ref="G270:R270"/>
    <mergeCell ref="S270:U271"/>
    <mergeCell ref="A273:A276"/>
    <mergeCell ref="B273:B276"/>
    <mergeCell ref="C273:C276"/>
    <mergeCell ref="A260:A261"/>
    <mergeCell ref="B260:B261"/>
    <mergeCell ref="C260:C261"/>
    <mergeCell ref="A262:A263"/>
    <mergeCell ref="B262:B263"/>
    <mergeCell ref="C262:C263"/>
    <mergeCell ref="A279:A282"/>
    <mergeCell ref="B279:B282"/>
    <mergeCell ref="C279:C282"/>
    <mergeCell ref="A283:A284"/>
    <mergeCell ref="B283:B284"/>
    <mergeCell ref="C283:C284"/>
    <mergeCell ref="A265:F266"/>
    <mergeCell ref="A270:E271"/>
    <mergeCell ref="F270:F271"/>
    <mergeCell ref="S291:U292"/>
    <mergeCell ref="A294:A297"/>
    <mergeCell ref="B294:B297"/>
    <mergeCell ref="C294:C297"/>
    <mergeCell ref="A300:A303"/>
    <mergeCell ref="B300:B303"/>
    <mergeCell ref="C300:C303"/>
    <mergeCell ref="A285:A286"/>
    <mergeCell ref="B285:B286"/>
    <mergeCell ref="C285:C286"/>
    <mergeCell ref="A291:E292"/>
    <mergeCell ref="F291:F292"/>
    <mergeCell ref="G291:R291"/>
    <mergeCell ref="G314:R314"/>
    <mergeCell ref="S314:U315"/>
    <mergeCell ref="A317:A320"/>
    <mergeCell ref="B317:B320"/>
    <mergeCell ref="C317:C320"/>
    <mergeCell ref="A304:A305"/>
    <mergeCell ref="B304:B305"/>
    <mergeCell ref="C304:C305"/>
    <mergeCell ref="A306:A307"/>
    <mergeCell ref="B306:B307"/>
    <mergeCell ref="C306:C307"/>
    <mergeCell ref="A323:A326"/>
    <mergeCell ref="B323:B326"/>
    <mergeCell ref="C323:C326"/>
    <mergeCell ref="A327:A328"/>
    <mergeCell ref="B327:B328"/>
    <mergeCell ref="C327:C328"/>
    <mergeCell ref="A309:F310"/>
    <mergeCell ref="A314:E315"/>
    <mergeCell ref="F314:F315"/>
    <mergeCell ref="S335:U336"/>
    <mergeCell ref="A338:A341"/>
    <mergeCell ref="B338:B341"/>
    <mergeCell ref="C338:C341"/>
    <mergeCell ref="A344:A347"/>
    <mergeCell ref="B344:B347"/>
    <mergeCell ref="C344:C347"/>
    <mergeCell ref="A329:A330"/>
    <mergeCell ref="B329:B330"/>
    <mergeCell ref="C329:C330"/>
    <mergeCell ref="A335:E336"/>
    <mergeCell ref="F335:F336"/>
    <mergeCell ref="G335:R335"/>
    <mergeCell ref="G358:R358"/>
    <mergeCell ref="S358:U359"/>
    <mergeCell ref="A361:A364"/>
    <mergeCell ref="B361:B364"/>
    <mergeCell ref="C361:C364"/>
    <mergeCell ref="A348:A349"/>
    <mergeCell ref="B348:B349"/>
    <mergeCell ref="C348:C349"/>
    <mergeCell ref="A350:A351"/>
    <mergeCell ref="B350:B351"/>
    <mergeCell ref="C350:C351"/>
    <mergeCell ref="A367:A370"/>
    <mergeCell ref="B367:B370"/>
    <mergeCell ref="C367:C370"/>
    <mergeCell ref="A371:A372"/>
    <mergeCell ref="B371:B372"/>
    <mergeCell ref="C371:C372"/>
    <mergeCell ref="A353:F354"/>
    <mergeCell ref="A358:E359"/>
    <mergeCell ref="F358:F359"/>
    <mergeCell ref="S379:U380"/>
    <mergeCell ref="A382:A385"/>
    <mergeCell ref="B382:B385"/>
    <mergeCell ref="C382:C385"/>
    <mergeCell ref="A388:A391"/>
    <mergeCell ref="B388:B391"/>
    <mergeCell ref="C388:C391"/>
    <mergeCell ref="A373:A374"/>
    <mergeCell ref="B373:B374"/>
    <mergeCell ref="C373:C374"/>
    <mergeCell ref="A379:E380"/>
    <mergeCell ref="F379:F380"/>
    <mergeCell ref="G379:R379"/>
    <mergeCell ref="G402:R402"/>
    <mergeCell ref="S402:U403"/>
    <mergeCell ref="A405:A408"/>
    <mergeCell ref="B405:B408"/>
    <mergeCell ref="C405:C408"/>
    <mergeCell ref="A392:A393"/>
    <mergeCell ref="B392:B393"/>
    <mergeCell ref="C392:C393"/>
    <mergeCell ref="A394:A395"/>
    <mergeCell ref="B394:B395"/>
    <mergeCell ref="C394:C395"/>
    <mergeCell ref="A411:A414"/>
    <mergeCell ref="B411:B414"/>
    <mergeCell ref="C411:C414"/>
    <mergeCell ref="A415:A416"/>
    <mergeCell ref="B415:B416"/>
    <mergeCell ref="C415:C416"/>
    <mergeCell ref="A397:F398"/>
    <mergeCell ref="A402:E403"/>
    <mergeCell ref="F402:F403"/>
    <mergeCell ref="S423:U424"/>
    <mergeCell ref="A426:A429"/>
    <mergeCell ref="B426:B429"/>
    <mergeCell ref="C426:C429"/>
    <mergeCell ref="A432:A435"/>
    <mergeCell ref="B432:B435"/>
    <mergeCell ref="C432:C435"/>
    <mergeCell ref="A417:A418"/>
    <mergeCell ref="B417:B418"/>
    <mergeCell ref="C417:C418"/>
    <mergeCell ref="A423:E424"/>
    <mergeCell ref="F423:F424"/>
    <mergeCell ref="G423:R423"/>
    <mergeCell ref="G446:R446"/>
    <mergeCell ref="S446:U447"/>
    <mergeCell ref="A449:A452"/>
    <mergeCell ref="B449:B452"/>
    <mergeCell ref="C449:C452"/>
    <mergeCell ref="A436:A437"/>
    <mergeCell ref="B436:B437"/>
    <mergeCell ref="C436:C437"/>
    <mergeCell ref="A438:A439"/>
    <mergeCell ref="B438:B439"/>
    <mergeCell ref="C438:C439"/>
    <mergeCell ref="A455:A458"/>
    <mergeCell ref="B455:B458"/>
    <mergeCell ref="C455:C458"/>
    <mergeCell ref="A459:A460"/>
    <mergeCell ref="B459:B460"/>
    <mergeCell ref="C459:C460"/>
    <mergeCell ref="A441:F442"/>
    <mergeCell ref="A446:E447"/>
    <mergeCell ref="F446:F447"/>
    <mergeCell ref="S467:U468"/>
    <mergeCell ref="A470:A473"/>
    <mergeCell ref="B470:B473"/>
    <mergeCell ref="C470:C473"/>
    <mergeCell ref="A476:A479"/>
    <mergeCell ref="B476:B479"/>
    <mergeCell ref="C476:C479"/>
    <mergeCell ref="A461:A462"/>
    <mergeCell ref="B461:B462"/>
    <mergeCell ref="C461:C462"/>
    <mergeCell ref="A467:E468"/>
    <mergeCell ref="F467:F468"/>
    <mergeCell ref="G467:R467"/>
    <mergeCell ref="G490:R490"/>
    <mergeCell ref="S490:U491"/>
    <mergeCell ref="A493:A496"/>
    <mergeCell ref="B493:B496"/>
    <mergeCell ref="C493:C496"/>
    <mergeCell ref="A480:A481"/>
    <mergeCell ref="B480:B481"/>
    <mergeCell ref="C480:C481"/>
    <mergeCell ref="A482:A483"/>
    <mergeCell ref="B482:B483"/>
    <mergeCell ref="C482:C483"/>
    <mergeCell ref="A499:A502"/>
    <mergeCell ref="B499:B502"/>
    <mergeCell ref="C499:C502"/>
    <mergeCell ref="A503:A504"/>
    <mergeCell ref="B503:B504"/>
    <mergeCell ref="C503:C504"/>
    <mergeCell ref="A485:F486"/>
    <mergeCell ref="A490:E491"/>
    <mergeCell ref="F490:F491"/>
    <mergeCell ref="S511:U512"/>
    <mergeCell ref="A514:A517"/>
    <mergeCell ref="B514:B517"/>
    <mergeCell ref="C514:C517"/>
    <mergeCell ref="A520:A523"/>
    <mergeCell ref="B520:B523"/>
    <mergeCell ref="C520:C523"/>
    <mergeCell ref="A505:A506"/>
    <mergeCell ref="B505:B506"/>
    <mergeCell ref="C505:C506"/>
    <mergeCell ref="A511:E512"/>
    <mergeCell ref="F511:F512"/>
    <mergeCell ref="G511:R511"/>
    <mergeCell ref="G534:R534"/>
    <mergeCell ref="S534:U535"/>
    <mergeCell ref="A537:A540"/>
    <mergeCell ref="B537:B540"/>
    <mergeCell ref="C537:C540"/>
    <mergeCell ref="A524:A525"/>
    <mergeCell ref="B524:B525"/>
    <mergeCell ref="C524:C525"/>
    <mergeCell ref="A526:A527"/>
    <mergeCell ref="B526:B527"/>
    <mergeCell ref="C526:C527"/>
    <mergeCell ref="A543:A546"/>
    <mergeCell ref="B543:B546"/>
    <mergeCell ref="C543:C546"/>
    <mergeCell ref="A547:A548"/>
    <mergeCell ref="B547:B548"/>
    <mergeCell ref="C547:C548"/>
    <mergeCell ref="A529:F530"/>
    <mergeCell ref="A534:E535"/>
    <mergeCell ref="F534:F535"/>
    <mergeCell ref="S555:U556"/>
    <mergeCell ref="A558:A561"/>
    <mergeCell ref="B558:B561"/>
    <mergeCell ref="C558:C561"/>
    <mergeCell ref="A564:A567"/>
    <mergeCell ref="B564:B567"/>
    <mergeCell ref="C564:C567"/>
    <mergeCell ref="A549:A550"/>
    <mergeCell ref="B549:B550"/>
    <mergeCell ref="C549:C550"/>
    <mergeCell ref="A555:E556"/>
    <mergeCell ref="F555:F556"/>
    <mergeCell ref="G555:R555"/>
    <mergeCell ref="G578:R578"/>
    <mergeCell ref="S578:U579"/>
    <mergeCell ref="A581:A584"/>
    <mergeCell ref="B581:B584"/>
    <mergeCell ref="C581:C584"/>
    <mergeCell ref="A568:A569"/>
    <mergeCell ref="B568:B569"/>
    <mergeCell ref="C568:C569"/>
    <mergeCell ref="A570:A571"/>
    <mergeCell ref="B570:B571"/>
    <mergeCell ref="C570:C571"/>
    <mergeCell ref="A587:A590"/>
    <mergeCell ref="B587:B590"/>
    <mergeCell ref="C587:C590"/>
    <mergeCell ref="A591:A592"/>
    <mergeCell ref="B591:B592"/>
    <mergeCell ref="C591:C592"/>
    <mergeCell ref="A573:F574"/>
    <mergeCell ref="A578:E579"/>
    <mergeCell ref="F578:F579"/>
    <mergeCell ref="S599:U600"/>
    <mergeCell ref="A602:A605"/>
    <mergeCell ref="B602:B605"/>
    <mergeCell ref="C602:C605"/>
    <mergeCell ref="A608:A611"/>
    <mergeCell ref="B608:B611"/>
    <mergeCell ref="C608:C611"/>
    <mergeCell ref="A593:A594"/>
    <mergeCell ref="B593:B594"/>
    <mergeCell ref="C593:C594"/>
    <mergeCell ref="A599:E600"/>
    <mergeCell ref="F599:F600"/>
    <mergeCell ref="G599:R599"/>
    <mergeCell ref="G622:R622"/>
    <mergeCell ref="S622:U623"/>
    <mergeCell ref="A625:A628"/>
    <mergeCell ref="B625:B628"/>
    <mergeCell ref="C625:C628"/>
    <mergeCell ref="A612:A613"/>
    <mergeCell ref="B612:B613"/>
    <mergeCell ref="C612:C613"/>
    <mergeCell ref="A614:A615"/>
    <mergeCell ref="B614:B615"/>
    <mergeCell ref="C614:C615"/>
    <mergeCell ref="A631:A634"/>
    <mergeCell ref="B631:B634"/>
    <mergeCell ref="C631:C634"/>
    <mergeCell ref="A635:A636"/>
    <mergeCell ref="B635:B636"/>
    <mergeCell ref="C635:C636"/>
    <mergeCell ref="A617:F618"/>
    <mergeCell ref="A622:E623"/>
    <mergeCell ref="F622:F623"/>
    <mergeCell ref="S643:U644"/>
    <mergeCell ref="A646:A649"/>
    <mergeCell ref="B646:B649"/>
    <mergeCell ref="C646:C649"/>
    <mergeCell ref="A652:A655"/>
    <mergeCell ref="B652:B655"/>
    <mergeCell ref="C652:C655"/>
    <mergeCell ref="A637:A638"/>
    <mergeCell ref="B637:B638"/>
    <mergeCell ref="C637:C638"/>
    <mergeCell ref="A643:E644"/>
    <mergeCell ref="F643:F644"/>
    <mergeCell ref="G643:R643"/>
    <mergeCell ref="G666:R666"/>
    <mergeCell ref="S666:U667"/>
    <mergeCell ref="A669:A672"/>
    <mergeCell ref="B669:B672"/>
    <mergeCell ref="C669:C672"/>
    <mergeCell ref="A656:A657"/>
    <mergeCell ref="B656:B657"/>
    <mergeCell ref="C656:C657"/>
    <mergeCell ref="A658:A659"/>
    <mergeCell ref="B658:B659"/>
    <mergeCell ref="C658:C659"/>
    <mergeCell ref="A675:A678"/>
    <mergeCell ref="B675:B678"/>
    <mergeCell ref="C675:C678"/>
    <mergeCell ref="A679:A680"/>
    <mergeCell ref="B679:B680"/>
    <mergeCell ref="C679:C680"/>
    <mergeCell ref="A661:F662"/>
    <mergeCell ref="A666:E667"/>
    <mergeCell ref="F666:F667"/>
    <mergeCell ref="S687:U688"/>
    <mergeCell ref="A690:A693"/>
    <mergeCell ref="B690:B693"/>
    <mergeCell ref="C690:C693"/>
    <mergeCell ref="A696:A699"/>
    <mergeCell ref="B696:B699"/>
    <mergeCell ref="C696:C699"/>
    <mergeCell ref="A681:A682"/>
    <mergeCell ref="B681:B682"/>
    <mergeCell ref="C681:C682"/>
    <mergeCell ref="A687:E688"/>
    <mergeCell ref="F687:F688"/>
    <mergeCell ref="G687:R687"/>
    <mergeCell ref="G710:R710"/>
    <mergeCell ref="S710:U711"/>
    <mergeCell ref="A713:A716"/>
    <mergeCell ref="B713:B716"/>
    <mergeCell ref="C713:C716"/>
    <mergeCell ref="A700:A701"/>
    <mergeCell ref="B700:B701"/>
    <mergeCell ref="C700:C701"/>
    <mergeCell ref="A702:A703"/>
    <mergeCell ref="B702:B703"/>
    <mergeCell ref="C702:C703"/>
    <mergeCell ref="A719:A722"/>
    <mergeCell ref="B719:B722"/>
    <mergeCell ref="C719:C722"/>
    <mergeCell ref="A723:A724"/>
    <mergeCell ref="B723:B724"/>
    <mergeCell ref="C723:C724"/>
    <mergeCell ref="A705:F706"/>
    <mergeCell ref="A710:E711"/>
    <mergeCell ref="F710:F711"/>
    <mergeCell ref="S731:U732"/>
    <mergeCell ref="A734:A737"/>
    <mergeCell ref="B734:B737"/>
    <mergeCell ref="C734:C737"/>
    <mergeCell ref="A740:A743"/>
    <mergeCell ref="B740:B743"/>
    <mergeCell ref="C740:C743"/>
    <mergeCell ref="A725:A726"/>
    <mergeCell ref="B725:B726"/>
    <mergeCell ref="C725:C726"/>
    <mergeCell ref="A731:E732"/>
    <mergeCell ref="F731:F732"/>
    <mergeCell ref="G731:R731"/>
    <mergeCell ref="G754:R754"/>
    <mergeCell ref="S754:U755"/>
    <mergeCell ref="A757:A760"/>
    <mergeCell ref="B757:B760"/>
    <mergeCell ref="C757:C760"/>
    <mergeCell ref="A744:A745"/>
    <mergeCell ref="B744:B745"/>
    <mergeCell ref="C744:C745"/>
    <mergeCell ref="A746:A747"/>
    <mergeCell ref="B746:B747"/>
    <mergeCell ref="C746:C747"/>
    <mergeCell ref="A763:A766"/>
    <mergeCell ref="B763:B766"/>
    <mergeCell ref="C763:C766"/>
    <mergeCell ref="A767:A768"/>
    <mergeCell ref="B767:B768"/>
    <mergeCell ref="C767:C768"/>
    <mergeCell ref="A749:F750"/>
    <mergeCell ref="A754:E755"/>
    <mergeCell ref="F754:F755"/>
    <mergeCell ref="S775:U776"/>
    <mergeCell ref="A778:A781"/>
    <mergeCell ref="B778:B781"/>
    <mergeCell ref="C778:C781"/>
    <mergeCell ref="A784:A787"/>
    <mergeCell ref="B784:B787"/>
    <mergeCell ref="C784:C787"/>
    <mergeCell ref="A769:A770"/>
    <mergeCell ref="B769:B770"/>
    <mergeCell ref="C769:C770"/>
    <mergeCell ref="A775:E776"/>
    <mergeCell ref="F775:F776"/>
    <mergeCell ref="G775:R775"/>
    <mergeCell ref="A793:F794"/>
    <mergeCell ref="A798:E799"/>
    <mergeCell ref="F798:F799"/>
    <mergeCell ref="G798:R798"/>
    <mergeCell ref="S798:U799"/>
    <mergeCell ref="A801:A804"/>
    <mergeCell ref="B801:B804"/>
    <mergeCell ref="C801:C804"/>
    <mergeCell ref="A788:A789"/>
    <mergeCell ref="B788:B789"/>
    <mergeCell ref="C788:C789"/>
    <mergeCell ref="A790:A791"/>
    <mergeCell ref="B790:B791"/>
    <mergeCell ref="C790:C791"/>
    <mergeCell ref="A813:A814"/>
    <mergeCell ref="B813:B814"/>
    <mergeCell ref="C813:C814"/>
    <mergeCell ref="O818:P819"/>
    <mergeCell ref="Q818:R819"/>
    <mergeCell ref="S818:T819"/>
    <mergeCell ref="A807:A810"/>
    <mergeCell ref="B807:B810"/>
    <mergeCell ref="C807:C810"/>
    <mergeCell ref="A811:A812"/>
    <mergeCell ref="B811:B812"/>
    <mergeCell ref="C811:C812"/>
  </mergeCells>
  <phoneticPr fontId="3"/>
  <dataValidations count="1">
    <dataValidation type="decimal" operator="greaterThanOrEqual" allowBlank="1" showInputMessage="1" showErrorMessage="1" sqref="T19:T20 T40:T41 T767:T768 T63:T64 T811:T812 T84:T85 T128:T129 T788:T789 T744:T745 T107:T108 T195:T196 T216:T217 T239:T240 T172:T173 T151:T152 T260:T261 T304:T305 T327:T328 T348:T349 T371:T372 T415:T416 T436:T437 T392:T393 T480:T481 T459:T460 T524:T525 T503:T504 T591:T592 T547:T548 T568:T569 T635:T636 T656:T657 T612:T613 T700:T701 T723:T724 T679:T680 T283:T284">
      <formula1>0</formula1>
    </dataValidation>
  </dataValidations>
  <printOptions horizontalCentered="1"/>
  <pageMargins left="0.39370078740157483" right="0.39370078740157483" top="0.39370078740157483" bottom="0.19685039370078741" header="0" footer="0"/>
  <pageSetup paperSize="9" scale="45" fitToWidth="0" fitToHeight="0" orientation="landscape" r:id="rId1"/>
  <headerFooter>
    <oddHeader>&amp;R（別添様式２）</oddHeader>
  </headerFooter>
  <rowBreaks count="18" manualBreakCount="18">
    <brk id="44" max="16383" man="1"/>
    <brk id="88" max="20" man="1"/>
    <brk id="132" max="20" man="1"/>
    <brk id="176" max="20" man="1"/>
    <brk id="220" max="20" man="1"/>
    <brk id="264" max="20" man="1"/>
    <brk id="308" max="20" man="1"/>
    <brk id="352" max="20" man="1"/>
    <brk id="396" max="20" man="1"/>
    <brk id="440" max="20" man="1"/>
    <brk id="484" max="20" man="1"/>
    <brk id="528" max="20" man="1"/>
    <brk id="572" max="20" man="1"/>
    <brk id="616" max="20" man="1"/>
    <brk id="660" max="20" man="1"/>
    <brk id="704" max="20" man="1"/>
    <brk id="748" max="20" man="1"/>
    <brk id="792" max="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</vt:lpstr>
      <vt:lpstr>入札金額積算内訳書!Print_Area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2021-11-26T02:01:50Z</cp:lastPrinted>
  <dcterms:created xsi:type="dcterms:W3CDTF">2021-11-23T02:54:42Z</dcterms:created>
  <dcterms:modified xsi:type="dcterms:W3CDTF">2021-11-26T02:01:51Z</dcterms:modified>
</cp:coreProperties>
</file>