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giizj03p91\02_契約課物品契約係\02 公告及び契約関係データ\R7年度公告(前年度末～2月早着)\250403_仙台市役所本庁舎電力需給（500↑）\入札説明書\"/>
    </mc:Choice>
  </mc:AlternateContent>
  <bookViews>
    <workbookView xWindow="0" yWindow="0" windowWidth="20490" windowHeight="7365"/>
  </bookViews>
  <sheets>
    <sheet name="本庁舎（金抜）" sheetId="1" r:id="rId1"/>
  </sheets>
  <definedNames>
    <definedName name="_xlnm.Print_Area" localSheetId="0">'本庁舎（金抜）'!$A$1:$J$47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 i="1" l="1"/>
  <c r="J14" i="1" s="1"/>
  <c r="I14" i="1"/>
  <c r="C15" i="1"/>
  <c r="F15" i="1" s="1"/>
  <c r="J15" i="1" s="1"/>
  <c r="G15" i="1"/>
  <c r="I15" i="1"/>
  <c r="G16" i="1"/>
  <c r="I16" i="1"/>
  <c r="I17" i="1"/>
  <c r="G18" i="1"/>
  <c r="I18" i="1"/>
  <c r="G19" i="1"/>
  <c r="I19" i="1" s="1"/>
  <c r="B32" i="1"/>
  <c r="C39" i="1"/>
  <c r="F39" i="1" s="1"/>
  <c r="G39" i="1"/>
  <c r="G40" i="1" s="1"/>
  <c r="I40" i="1" s="1"/>
  <c r="I39" i="1"/>
  <c r="G41" i="1"/>
  <c r="I41" i="1"/>
  <c r="A43" i="1"/>
  <c r="G20" i="1" l="1"/>
  <c r="J39" i="1"/>
  <c r="C40" i="1"/>
  <c r="F40" i="1" s="1"/>
  <c r="J40" i="1" s="1"/>
  <c r="J42" i="1" s="1"/>
  <c r="C16" i="1"/>
  <c r="C41" i="1"/>
  <c r="F41" i="1" s="1"/>
  <c r="J41" i="1" s="1"/>
  <c r="G21" i="1" l="1"/>
  <c r="I20" i="1"/>
  <c r="C17" i="1"/>
  <c r="F16" i="1"/>
  <c r="J16" i="1" s="1"/>
  <c r="G22" i="1" l="1"/>
  <c r="I22" i="1" s="1"/>
  <c r="I21" i="1"/>
  <c r="C18" i="1"/>
  <c r="F17" i="1"/>
  <c r="J17" i="1" s="1"/>
  <c r="F18" i="1" l="1"/>
  <c r="J18" i="1" s="1"/>
  <c r="C19" i="1"/>
  <c r="F19" i="1" l="1"/>
  <c r="J19" i="1" s="1"/>
  <c r="C20" i="1"/>
  <c r="C21" i="1" l="1"/>
  <c r="F20" i="1"/>
  <c r="J20" i="1" s="1"/>
  <c r="C22" i="1" l="1"/>
  <c r="F22" i="1" s="1"/>
  <c r="J22" i="1" s="1"/>
  <c r="F21" i="1"/>
  <c r="J21" i="1" s="1"/>
  <c r="J23" i="1" l="1"/>
  <c r="I4" i="1" s="1"/>
</calcChain>
</file>

<file path=xl/sharedStrings.xml><?xml version="1.0" encoding="utf-8"?>
<sst xmlns="http://schemas.openxmlformats.org/spreadsheetml/2006/main" count="92" uniqueCount="51">
  <si>
    <t>その他季</t>
    <rPh sb="2" eb="3">
      <t>タ</t>
    </rPh>
    <rPh sb="3" eb="4">
      <t>キ</t>
    </rPh>
    <phoneticPr fontId="3"/>
  </si>
  <si>
    <t>6月</t>
  </si>
  <si>
    <t>5月</t>
  </si>
  <si>
    <t>4月</t>
    <rPh sb="1" eb="2">
      <t>ガツ</t>
    </rPh>
    <phoneticPr fontId="3"/>
  </si>
  <si>
    <t>H=D＋G</t>
    <phoneticPr fontId="3"/>
  </si>
  <si>
    <t>G=E×F</t>
    <phoneticPr fontId="3"/>
  </si>
  <si>
    <t>F</t>
    <phoneticPr fontId="3"/>
  </si>
  <si>
    <t>E</t>
    <phoneticPr fontId="3"/>
  </si>
  <si>
    <t>D=A×B×C</t>
    <phoneticPr fontId="3"/>
  </si>
  <si>
    <t>C</t>
    <phoneticPr fontId="3"/>
  </si>
  <si>
    <t>B</t>
    <phoneticPr fontId="3"/>
  </si>
  <si>
    <t>A</t>
    <phoneticPr fontId="3"/>
  </si>
  <si>
    <t>（円(税込)）</t>
    <phoneticPr fontId="3"/>
  </si>
  <si>
    <t>（kWh）</t>
  </si>
  <si>
    <t>（円/kWh(税込)）</t>
  </si>
  <si>
    <t>（kW）</t>
    <phoneticPr fontId="3"/>
  </si>
  <si>
    <t>（円/kW･月(税込)）</t>
    <rPh sb="6" eb="7">
      <t>ツキ</t>
    </rPh>
    <phoneticPr fontId="3"/>
  </si>
  <si>
    <t>（令和 ８ 年度）</t>
    <rPh sb="1" eb="3">
      <t>レイワ</t>
    </rPh>
    <rPh sb="6" eb="8">
      <t>ネンド</t>
    </rPh>
    <phoneticPr fontId="3"/>
  </si>
  <si>
    <t>電気料金　合計</t>
    <rPh sb="0" eb="2">
      <t>デンキ</t>
    </rPh>
    <rPh sb="2" eb="4">
      <t>リョウキン</t>
    </rPh>
    <rPh sb="5" eb="7">
      <t>ゴウケイ</t>
    </rPh>
    <phoneticPr fontId="3"/>
  </si>
  <si>
    <t>電力量料金</t>
    <rPh sb="0" eb="2">
      <t>デンリョク</t>
    </rPh>
    <rPh sb="2" eb="3">
      <t>リョウ</t>
    </rPh>
    <rPh sb="3" eb="5">
      <t>リョウキン</t>
    </rPh>
    <phoneticPr fontId="3"/>
  </si>
  <si>
    <t>使用予定電力量</t>
    <rPh sb="0" eb="2">
      <t>シヨウ</t>
    </rPh>
    <rPh sb="2" eb="4">
      <t>ヨテイ</t>
    </rPh>
    <rPh sb="4" eb="6">
      <t>デンリョク</t>
    </rPh>
    <rPh sb="6" eb="7">
      <t>リョウ</t>
    </rPh>
    <phoneticPr fontId="3"/>
  </si>
  <si>
    <t>電力量料金単価</t>
    <rPh sb="0" eb="2">
      <t>デンリョク</t>
    </rPh>
    <rPh sb="2" eb="3">
      <t>リョウ</t>
    </rPh>
    <rPh sb="3" eb="5">
      <t>リョウキン</t>
    </rPh>
    <rPh sb="5" eb="7">
      <t>タンカ</t>
    </rPh>
    <phoneticPr fontId="3"/>
  </si>
  <si>
    <t>基本料金</t>
    <rPh sb="0" eb="2">
      <t>キホン</t>
    </rPh>
    <rPh sb="2" eb="4">
      <t>リョウキン</t>
    </rPh>
    <phoneticPr fontId="3"/>
  </si>
  <si>
    <t>力率割引</t>
    <rPh sb="0" eb="2">
      <t>リキリツ</t>
    </rPh>
    <rPh sb="2" eb="4">
      <t>ワリビキ</t>
    </rPh>
    <phoneticPr fontId="3"/>
  </si>
  <si>
    <t>契約電力</t>
    <rPh sb="0" eb="2">
      <t>ケイヤク</t>
    </rPh>
    <rPh sb="2" eb="4">
      <t>デンリョク</t>
    </rPh>
    <phoneticPr fontId="3"/>
  </si>
  <si>
    <t>基本料金単価</t>
    <rPh sb="0" eb="2">
      <t>キホン</t>
    </rPh>
    <rPh sb="2" eb="4">
      <t>リョウキン</t>
    </rPh>
    <rPh sb="4" eb="6">
      <t>タンカ</t>
    </rPh>
    <phoneticPr fontId="3"/>
  </si>
  <si>
    <t>期別</t>
    <rPh sb="0" eb="1">
      <t>キ</t>
    </rPh>
    <rPh sb="1" eb="2">
      <t>ベツ</t>
    </rPh>
    <phoneticPr fontId="3"/>
  </si>
  <si>
    <t>商号又は名称</t>
    <rPh sb="0" eb="2">
      <t>ショウゴウ</t>
    </rPh>
    <rPh sb="2" eb="3">
      <t>マタ</t>
    </rPh>
    <rPh sb="4" eb="6">
      <t>メイショウ</t>
    </rPh>
    <phoneticPr fontId="3"/>
  </si>
  <si>
    <t>令和 ８ 年度積算書用</t>
    <rPh sb="0" eb="2">
      <t>レイワ</t>
    </rPh>
    <rPh sb="5" eb="6">
      <t>ネン</t>
    </rPh>
    <rPh sb="6" eb="7">
      <t>ド</t>
    </rPh>
    <rPh sb="7" eb="9">
      <t>セキサン</t>
    </rPh>
    <rPh sb="9" eb="10">
      <t>ショ</t>
    </rPh>
    <rPh sb="10" eb="11">
      <t>ヨウ</t>
    </rPh>
    <phoneticPr fontId="3"/>
  </si>
  <si>
    <t>期間：</t>
    <rPh sb="0" eb="2">
      <t>キカン</t>
    </rPh>
    <phoneticPr fontId="3"/>
  </si>
  <si>
    <t>件名：</t>
    <rPh sb="0" eb="2">
      <t>ケンメイ</t>
    </rPh>
    <phoneticPr fontId="3"/>
  </si>
  <si>
    <t xml:space="preserve">（留意事項）
　・金額はすべて消費税及び地方消費税相当額を含む金額を記入すること。
　・電力量料金単価（E欄）は、夏季（7/1～9/30）とその他季（夏季以外）ごとに、それぞれ同一料金とすること。
　・各月の電気料金合計（H欄）は、小数点以下を切り捨てた金額を記入すること。
</t>
    <phoneticPr fontId="3"/>
  </si>
  <si>
    <t>3月</t>
  </si>
  <si>
    <t>2月</t>
  </si>
  <si>
    <t>1月</t>
    <rPh sb="1" eb="2">
      <t>ガツ</t>
    </rPh>
    <phoneticPr fontId="3"/>
  </si>
  <si>
    <t>12月</t>
  </si>
  <si>
    <t>11月</t>
  </si>
  <si>
    <t>10月</t>
  </si>
  <si>
    <t>夏季</t>
    <rPh sb="0" eb="2">
      <t>カキ</t>
    </rPh>
    <phoneticPr fontId="3"/>
  </si>
  <si>
    <t>9月</t>
  </si>
  <si>
    <t>8月</t>
  </si>
  <si>
    <t>7月</t>
  </si>
  <si>
    <t>（令和 ７ 年度）</t>
    <rPh sb="1" eb="3">
      <t>レイワ</t>
    </rPh>
    <rPh sb="6" eb="8">
      <t>ネンド</t>
    </rPh>
    <phoneticPr fontId="3"/>
  </si>
  <si>
    <t>令和 ７ 年度積算書用</t>
    <rPh sb="0" eb="2">
      <t>レイワ</t>
    </rPh>
    <rPh sb="5" eb="6">
      <t>ネン</t>
    </rPh>
    <rPh sb="6" eb="7">
      <t>ド</t>
    </rPh>
    <rPh sb="7" eb="9">
      <t>セキサン</t>
    </rPh>
    <rPh sb="9" eb="10">
      <t>ショ</t>
    </rPh>
    <rPh sb="10" eb="11">
      <t>ヨウ</t>
    </rPh>
    <phoneticPr fontId="3"/>
  </si>
  <si>
    <t>仙台市役所本庁舎電力需給</t>
    <rPh sb="5" eb="6">
      <t>ホン</t>
    </rPh>
    <phoneticPr fontId="3"/>
  </si>
  <si>
    <t>契約希望金額
(12カ月 合計）</t>
    <rPh sb="0" eb="2">
      <t>ケイヤク</t>
    </rPh>
    <rPh sb="2" eb="4">
      <t>キボウ</t>
    </rPh>
    <rPh sb="4" eb="6">
      <t>キンガク</t>
    </rPh>
    <rPh sb="11" eb="12">
      <t>ゲツ</t>
    </rPh>
    <rPh sb="13" eb="14">
      <t>ゴウ</t>
    </rPh>
    <rPh sb="14" eb="15">
      <t>ケイ</t>
    </rPh>
    <phoneticPr fontId="3"/>
  </si>
  <si>
    <t>（別添様式２）</t>
    <phoneticPr fontId="3"/>
  </si>
  <si>
    <t>入札金額積算内訳書</t>
    <rPh sb="0" eb="2">
      <t>ニュウサツ</t>
    </rPh>
    <rPh sb="2" eb="4">
      <t>キンガク</t>
    </rPh>
    <rPh sb="4" eb="6">
      <t>セキサン</t>
    </rPh>
    <rPh sb="6" eb="9">
      <t>ウチワケショ</t>
    </rPh>
    <phoneticPr fontId="3"/>
  </si>
  <si>
    <t>※入札金額積算内訳書は2ページあるので，全て提出すること。</t>
    <rPh sb="1" eb="3">
      <t>ニュウサツ</t>
    </rPh>
    <rPh sb="3" eb="5">
      <t>キンガク</t>
    </rPh>
    <rPh sb="5" eb="7">
      <t>セキサン</t>
    </rPh>
    <rPh sb="7" eb="10">
      <t>ウチワケショ</t>
    </rPh>
    <rPh sb="20" eb="21">
      <t>スベ</t>
    </rPh>
    <rPh sb="22" eb="24">
      <t>テイシュツ</t>
    </rPh>
    <phoneticPr fontId="3"/>
  </si>
  <si>
    <t>令和 ７ 年度
９カ月合計 Ⅰ</t>
    <rPh sb="10" eb="11">
      <t>ゲツ</t>
    </rPh>
    <rPh sb="11" eb="13">
      <t>ゴウケイ</t>
    </rPh>
    <phoneticPr fontId="3"/>
  </si>
  <si>
    <t>令和 ８ 年度
３カ月合計 Ⅱ</t>
    <rPh sb="10" eb="11">
      <t>ゲツ</t>
    </rPh>
    <rPh sb="11" eb="13">
      <t>ゴウケイ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</si>
</sst>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Red]\-#,##0\ "/>
    <numFmt numFmtId="177" formatCode="#,##0.00_ ;[Red]\-#,##0.00\ "/>
    <numFmt numFmtId="178" formatCode="#,##0.00_ "/>
  </numFmts>
  <fonts count="6" x14ac:knownFonts="1">
    <font>
      <sz val="11"/>
      <color theme="1"/>
      <name val="游ゴシック"/>
      <family val="2"/>
      <charset val="128"/>
      <scheme val="minor"/>
    </font>
    <font>
      <sz val="11"/>
      <color theme="1"/>
      <name val="游ゴシック"/>
      <family val="2"/>
      <charset val="128"/>
      <scheme val="minor"/>
    </font>
    <font>
      <sz val="10"/>
      <name val="BIZ UDゴシック"/>
      <family val="3"/>
      <charset val="128"/>
    </font>
    <font>
      <sz val="6"/>
      <name val="游ゴシック"/>
      <family val="2"/>
      <charset val="128"/>
      <scheme val="minor"/>
    </font>
    <font>
      <sz val="14"/>
      <name val="BIZ UDゴシック"/>
      <family val="3"/>
      <charset val="128"/>
    </font>
    <font>
      <sz val="11"/>
      <name val="BIZ UDゴシック"/>
      <family val="3"/>
      <charset val="128"/>
    </font>
  </fonts>
  <fills count="3">
    <fill>
      <patternFill patternType="none"/>
    </fill>
    <fill>
      <patternFill patternType="gray125"/>
    </fill>
    <fill>
      <patternFill patternType="solid">
        <fgColor theme="0" tint="-0.14999847407452621"/>
        <bgColor indexed="64"/>
      </patternFill>
    </fill>
  </fills>
  <borders count="23">
    <border>
      <left/>
      <right/>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60">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left" vertical="center" wrapText="1"/>
    </xf>
    <xf numFmtId="0" fontId="2" fillId="0" borderId="1" xfId="0" applyFont="1" applyBorder="1" applyAlignment="1">
      <alignment vertical="center"/>
    </xf>
    <xf numFmtId="176" fontId="2" fillId="0" borderId="2" xfId="1" applyNumberFormat="1" applyFont="1" applyFill="1" applyBorder="1">
      <alignment vertical="center"/>
    </xf>
    <xf numFmtId="176" fontId="2" fillId="2" borderId="2" xfId="0" applyNumberFormat="1" applyFont="1" applyFill="1" applyBorder="1" applyAlignment="1">
      <alignment horizontal="center" vertical="center" wrapText="1"/>
    </xf>
    <xf numFmtId="38" fontId="2" fillId="0" borderId="0" xfId="0" applyNumberFormat="1" applyFont="1" applyBorder="1" applyAlignment="1">
      <alignment vertical="top" wrapText="1"/>
    </xf>
    <xf numFmtId="176" fontId="2" fillId="0" borderId="0" xfId="0" applyNumberFormat="1" applyFont="1" applyBorder="1" applyAlignment="1">
      <alignment vertical="center" wrapText="1"/>
    </xf>
    <xf numFmtId="0" fontId="2" fillId="0" borderId="0" xfId="0" applyFont="1" applyBorder="1" applyAlignment="1">
      <alignment vertical="top" wrapText="1"/>
    </xf>
    <xf numFmtId="0" fontId="2" fillId="0" borderId="3" xfId="0" applyFont="1" applyBorder="1" applyAlignment="1">
      <alignment vertical="top" wrapText="1"/>
    </xf>
    <xf numFmtId="38" fontId="2" fillId="0" borderId="0" xfId="1" applyFont="1">
      <alignment vertical="center"/>
    </xf>
    <xf numFmtId="176" fontId="2" fillId="0" borderId="4" xfId="1" applyNumberFormat="1" applyFont="1" applyBorder="1">
      <alignment vertical="center"/>
    </xf>
    <xf numFmtId="177" fontId="2" fillId="0" borderId="4" xfId="1" applyNumberFormat="1" applyFont="1" applyBorder="1">
      <alignment vertical="center"/>
    </xf>
    <xf numFmtId="38" fontId="2" fillId="2" borderId="5" xfId="1" applyFont="1" applyFill="1" applyBorder="1">
      <alignment vertical="center"/>
    </xf>
    <xf numFmtId="178" fontId="2" fillId="0" borderId="4" xfId="0" applyNumberFormat="1" applyFont="1" applyBorder="1">
      <alignment vertical="center"/>
    </xf>
    <xf numFmtId="177" fontId="2" fillId="2" borderId="4" xfId="1" applyNumberFormat="1" applyFont="1" applyFill="1" applyBorder="1">
      <alignment vertical="center"/>
    </xf>
    <xf numFmtId="38" fontId="2" fillId="2" borderId="4" xfId="1" applyFont="1" applyFill="1" applyBorder="1">
      <alignment vertical="center"/>
    </xf>
    <xf numFmtId="0" fontId="2" fillId="2" borderId="6" xfId="0" applyFont="1" applyFill="1" applyBorder="1" applyAlignment="1">
      <alignment horizontal="center" vertical="center"/>
    </xf>
    <xf numFmtId="0" fontId="2" fillId="2" borderId="4" xfId="0" applyFont="1" applyFill="1" applyBorder="1" applyAlignment="1">
      <alignment horizontal="right" vertical="center"/>
    </xf>
    <xf numFmtId="0" fontId="2" fillId="2" borderId="7" xfId="0" applyFont="1" applyFill="1" applyBorder="1" applyAlignment="1">
      <alignment horizontal="right" vertical="center"/>
    </xf>
    <xf numFmtId="0" fontId="2" fillId="0" borderId="0" xfId="0" applyFont="1" applyAlignment="1">
      <alignment horizontal="center" vertical="center" wrapText="1"/>
    </xf>
    <xf numFmtId="0" fontId="2" fillId="0" borderId="6" xfId="0" applyFont="1" applyBorder="1" applyAlignment="1">
      <alignment vertical="center"/>
    </xf>
    <xf numFmtId="0" fontId="4" fillId="0" borderId="0" xfId="0" applyFont="1" applyAlignment="1">
      <alignment horizontal="center" vertical="center"/>
    </xf>
    <xf numFmtId="0" fontId="2" fillId="0" borderId="0" xfId="0" applyFont="1" applyAlignment="1">
      <alignment vertical="center"/>
    </xf>
    <xf numFmtId="176" fontId="2" fillId="0" borderId="13" xfId="1" applyNumberFormat="1" applyFont="1" applyBorder="1">
      <alignment vertical="center"/>
    </xf>
    <xf numFmtId="177" fontId="2" fillId="0" borderId="13" xfId="1" applyNumberFormat="1" applyFont="1" applyBorder="1">
      <alignment vertical="center"/>
    </xf>
    <xf numFmtId="0" fontId="2" fillId="0" borderId="0" xfId="0" applyFont="1" applyAlignment="1">
      <alignment horizontal="left" vertical="center"/>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8" xfId="0" applyFont="1" applyFill="1" applyBorder="1" applyAlignment="1">
      <alignment horizontal="center" vertical="center"/>
    </xf>
    <xf numFmtId="40" fontId="2" fillId="0" borderId="4" xfId="1" applyNumberFormat="1" applyFont="1" applyBorder="1">
      <alignment vertical="center"/>
    </xf>
    <xf numFmtId="40" fontId="2" fillId="0" borderId="4" xfId="1" applyNumberFormat="1" applyFont="1" applyFill="1" applyBorder="1">
      <alignment vertical="center"/>
    </xf>
    <xf numFmtId="0" fontId="2" fillId="2" borderId="15"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0" xfId="0" applyFont="1" applyAlignment="1">
      <alignment horizontal="left" vertical="center" wrapText="1"/>
    </xf>
    <xf numFmtId="0" fontId="4"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horizontal="left" vertical="top"/>
    </xf>
    <xf numFmtId="0" fontId="2" fillId="0" borderId="6" xfId="0" applyFont="1" applyBorder="1" applyAlignment="1">
      <alignment horizontal="left" vertical="top"/>
    </xf>
    <xf numFmtId="0" fontId="5" fillId="2" borderId="19" xfId="0" applyFont="1" applyFill="1" applyBorder="1" applyAlignment="1">
      <alignment horizontal="center" vertical="center" wrapText="1"/>
    </xf>
    <xf numFmtId="0" fontId="5" fillId="2" borderId="17" xfId="0" applyFont="1" applyFill="1" applyBorder="1" applyAlignment="1">
      <alignment horizontal="center" vertical="center"/>
    </xf>
    <xf numFmtId="176" fontId="4" fillId="0" borderId="19" xfId="0" applyNumberFormat="1" applyFont="1" applyBorder="1" applyAlignment="1">
      <alignment horizontal="center" vertical="center"/>
    </xf>
    <xf numFmtId="0" fontId="4" fillId="0" borderId="18" xfId="0" applyFont="1" applyBorder="1" applyAlignment="1">
      <alignment horizontal="center" vertical="center"/>
    </xf>
    <xf numFmtId="0" fontId="4" fillId="0" borderId="17" xfId="0" applyFont="1" applyBorder="1" applyAlignment="1">
      <alignment horizontal="center" vertical="center"/>
    </xf>
    <xf numFmtId="0" fontId="4" fillId="0" borderId="16" xfId="0" applyFont="1" applyBorder="1" applyAlignment="1">
      <alignment horizontal="center" vertical="center"/>
    </xf>
    <xf numFmtId="38" fontId="2" fillId="2" borderId="20" xfId="1" applyFont="1" applyFill="1" applyBorder="1">
      <alignment vertical="center"/>
    </xf>
    <xf numFmtId="40" fontId="2" fillId="0" borderId="7" xfId="1" applyNumberFormat="1" applyFont="1" applyFill="1" applyBorder="1">
      <alignment vertical="center"/>
    </xf>
    <xf numFmtId="40" fontId="2" fillId="0" borderId="21" xfId="1" applyNumberFormat="1" applyFont="1" applyBorder="1">
      <alignment vertical="center"/>
    </xf>
    <xf numFmtId="178" fontId="2" fillId="0" borderId="22" xfId="0" applyNumberFormat="1" applyFont="1" applyBorder="1">
      <alignment vertical="center"/>
    </xf>
    <xf numFmtId="177" fontId="2" fillId="0" borderId="7" xfId="1" applyNumberFormat="1" applyFont="1" applyFill="1" applyBorder="1" applyAlignment="1">
      <alignment horizontal="right" vertical="center"/>
    </xf>
    <xf numFmtId="177" fontId="2" fillId="0" borderId="21" xfId="1" applyNumberFormat="1" applyFont="1" applyFill="1" applyBorder="1" applyAlignment="1">
      <alignment horizontal="right" vertical="center"/>
    </xf>
    <xf numFmtId="177" fontId="2" fillId="0" borderId="13" xfId="1" applyNumberFormat="1" applyFont="1" applyFill="1" applyBorder="1" applyAlignment="1">
      <alignment horizontal="right" vertical="center"/>
    </xf>
    <xf numFmtId="177" fontId="2" fillId="0" borderId="7" xfId="1" applyNumberFormat="1" applyFont="1" applyBorder="1">
      <alignment vertical="center"/>
    </xf>
    <xf numFmtId="177" fontId="2" fillId="0" borderId="21" xfId="1" applyNumberFormat="1" applyFont="1" applyBorder="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showZeros="0" tabSelected="1" showWhiteSpace="0" view="pageBreakPreview" topLeftCell="A19" zoomScale="98" zoomScaleNormal="100" zoomScaleSheetLayoutView="98" workbookViewId="0">
      <selection activeCell="F20" sqref="F20"/>
    </sheetView>
  </sheetViews>
  <sheetFormatPr defaultColWidth="9" defaultRowHeight="12" x14ac:dyDescent="0.4"/>
  <cols>
    <col min="1" max="1" width="6.25" style="3" customWidth="1"/>
    <col min="2" max="2" width="8.125" style="3" customWidth="1"/>
    <col min="3" max="3" width="17.875" style="1" bestFit="1" customWidth="1"/>
    <col min="4" max="5" width="8.125" style="1" bestFit="1" customWidth="1"/>
    <col min="6" max="10" width="16.125" style="1" customWidth="1"/>
    <col min="11" max="16384" width="9" style="1"/>
  </cols>
  <sheetData>
    <row r="1" spans="1:12" x14ac:dyDescent="0.4">
      <c r="J1" s="3" t="s">
        <v>46</v>
      </c>
    </row>
    <row r="2" spans="1:12" ht="16.5" x14ac:dyDescent="0.4">
      <c r="A2" s="41" t="s">
        <v>47</v>
      </c>
      <c r="B2" s="41"/>
      <c r="C2" s="41"/>
      <c r="D2" s="41"/>
      <c r="E2" s="41"/>
      <c r="F2" s="41"/>
      <c r="G2" s="41"/>
      <c r="H2" s="41"/>
      <c r="I2" s="41"/>
      <c r="J2" s="41"/>
    </row>
    <row r="3" spans="1:12" ht="17.25" thickBot="1" x14ac:dyDescent="0.45">
      <c r="A3" s="24"/>
      <c r="B3" s="24"/>
      <c r="C3" s="24"/>
      <c r="D3" s="24"/>
      <c r="E3" s="24"/>
      <c r="F3" s="24"/>
      <c r="G3" s="24"/>
      <c r="H3" s="24"/>
      <c r="I3" s="24"/>
      <c r="J3" s="24"/>
    </row>
    <row r="4" spans="1:12" ht="16.5" x14ac:dyDescent="0.4">
      <c r="A4" s="28" t="s">
        <v>48</v>
      </c>
      <c r="B4" s="24"/>
      <c r="C4" s="24"/>
      <c r="D4" s="24"/>
      <c r="E4" s="24"/>
      <c r="F4" s="24"/>
      <c r="G4" s="24"/>
      <c r="H4" s="45" t="s">
        <v>45</v>
      </c>
      <c r="I4" s="47">
        <f>J23+J42</f>
        <v>0</v>
      </c>
      <c r="J4" s="48"/>
    </row>
    <row r="5" spans="1:12" ht="17.25" thickBot="1" x14ac:dyDescent="0.45">
      <c r="A5" s="28"/>
      <c r="B5" s="24"/>
      <c r="C5" s="24"/>
      <c r="D5" s="24"/>
      <c r="E5" s="24"/>
      <c r="F5" s="24"/>
      <c r="G5" s="24"/>
      <c r="H5" s="46"/>
      <c r="I5" s="49"/>
      <c r="J5" s="50"/>
    </row>
    <row r="6" spans="1:12" ht="15" customHeight="1" x14ac:dyDescent="0.4">
      <c r="A6" s="24"/>
      <c r="B6" s="24"/>
      <c r="C6" s="24"/>
      <c r="D6" s="24"/>
      <c r="E6" s="24"/>
      <c r="F6" s="24"/>
      <c r="G6" s="24"/>
      <c r="H6" s="24"/>
      <c r="I6" s="24"/>
      <c r="J6" s="24"/>
    </row>
    <row r="7" spans="1:12" x14ac:dyDescent="0.4">
      <c r="A7" s="3" t="s">
        <v>30</v>
      </c>
      <c r="B7" s="42" t="s">
        <v>44</v>
      </c>
      <c r="C7" s="42"/>
      <c r="D7" s="42"/>
      <c r="H7" s="43"/>
      <c r="I7" s="43"/>
      <c r="J7" s="43"/>
    </row>
    <row r="8" spans="1:12" x14ac:dyDescent="0.4">
      <c r="A8" s="3" t="s">
        <v>29</v>
      </c>
      <c r="B8" s="42" t="s">
        <v>43</v>
      </c>
      <c r="C8" s="42"/>
      <c r="D8" s="42"/>
      <c r="H8" s="43"/>
      <c r="I8" s="43"/>
      <c r="J8" s="43"/>
    </row>
    <row r="9" spans="1:12" x14ac:dyDescent="0.4">
      <c r="G9" s="3" t="s">
        <v>27</v>
      </c>
      <c r="H9" s="44"/>
      <c r="I9" s="44"/>
      <c r="J9" s="44"/>
    </row>
    <row r="10" spans="1:12" ht="16.5" customHeight="1" x14ac:dyDescent="0.4">
      <c r="A10" s="23"/>
      <c r="B10" s="23"/>
      <c r="C10" s="23"/>
      <c r="D10" s="23"/>
      <c r="E10" s="23"/>
      <c r="F10" s="23"/>
      <c r="G10" s="23"/>
      <c r="H10" s="23"/>
      <c r="I10" s="23"/>
      <c r="J10" s="23"/>
    </row>
    <row r="11" spans="1:12" s="25" customFormat="1" ht="22.5" customHeight="1" x14ac:dyDescent="0.4">
      <c r="A11" s="34" t="s">
        <v>26</v>
      </c>
      <c r="B11" s="35"/>
      <c r="C11" s="29" t="s">
        <v>25</v>
      </c>
      <c r="D11" s="29" t="s">
        <v>24</v>
      </c>
      <c r="E11" s="29" t="s">
        <v>23</v>
      </c>
      <c r="F11" s="29" t="s">
        <v>22</v>
      </c>
      <c r="G11" s="29" t="s">
        <v>21</v>
      </c>
      <c r="H11" s="29" t="s">
        <v>20</v>
      </c>
      <c r="I11" s="29" t="s">
        <v>19</v>
      </c>
      <c r="J11" s="29" t="s">
        <v>18</v>
      </c>
      <c r="K11" s="22"/>
      <c r="L11" s="22"/>
    </row>
    <row r="12" spans="1:12" s="25" customFormat="1" ht="22.5" customHeight="1" x14ac:dyDescent="0.4">
      <c r="A12" s="36" t="s">
        <v>42</v>
      </c>
      <c r="B12" s="37"/>
      <c r="C12" s="30" t="s">
        <v>16</v>
      </c>
      <c r="D12" s="30" t="s">
        <v>15</v>
      </c>
      <c r="E12" s="30"/>
      <c r="F12" s="30" t="s">
        <v>12</v>
      </c>
      <c r="G12" s="30" t="s">
        <v>14</v>
      </c>
      <c r="H12" s="30" t="s">
        <v>13</v>
      </c>
      <c r="I12" s="30" t="s">
        <v>12</v>
      </c>
      <c r="J12" s="30" t="s">
        <v>12</v>
      </c>
      <c r="K12" s="22"/>
      <c r="L12" s="22"/>
    </row>
    <row r="13" spans="1:12" s="25" customFormat="1" ht="22.5" customHeight="1" thickBot="1" x14ac:dyDescent="0.45">
      <c r="A13" s="38"/>
      <c r="B13" s="39"/>
      <c r="C13" s="31" t="s">
        <v>11</v>
      </c>
      <c r="D13" s="31" t="s">
        <v>10</v>
      </c>
      <c r="E13" s="31" t="s">
        <v>9</v>
      </c>
      <c r="F13" s="31" t="s">
        <v>8</v>
      </c>
      <c r="G13" s="31" t="s">
        <v>7</v>
      </c>
      <c r="H13" s="31" t="s">
        <v>6</v>
      </c>
      <c r="I13" s="31" t="s">
        <v>5</v>
      </c>
      <c r="J13" s="31" t="s">
        <v>4</v>
      </c>
      <c r="K13" s="2"/>
      <c r="L13" s="2"/>
    </row>
    <row r="14" spans="1:12" ht="22.5" customHeight="1" thickTop="1" thickBot="1" x14ac:dyDescent="0.45">
      <c r="A14" s="20" t="s">
        <v>41</v>
      </c>
      <c r="B14" s="19" t="s">
        <v>38</v>
      </c>
      <c r="C14" s="53"/>
      <c r="D14" s="51">
        <v>900</v>
      </c>
      <c r="E14" s="17">
        <v>0.85</v>
      </c>
      <c r="F14" s="54">
        <f t="shared" ref="F14:F22" si="0">ROUNDDOWN(C14*D14*E14,2)</f>
        <v>0</v>
      </c>
      <c r="G14" s="56"/>
      <c r="H14" s="15">
        <v>179000</v>
      </c>
      <c r="I14" s="14">
        <f t="shared" ref="I14:I22" si="1">ROUNDDOWN(H14*G14,2)</f>
        <v>0</v>
      </c>
      <c r="J14" s="13">
        <f t="shared" ref="J14:J22" si="2">INT(F14+I14)</f>
        <v>0</v>
      </c>
      <c r="K14" s="12"/>
      <c r="L14" s="12"/>
    </row>
    <row r="15" spans="1:12" ht="22.5" customHeight="1" thickTop="1" x14ac:dyDescent="0.4">
      <c r="A15" s="20" t="s">
        <v>40</v>
      </c>
      <c r="B15" s="19" t="s">
        <v>38</v>
      </c>
      <c r="C15" s="52">
        <f t="shared" ref="C15:C22" si="3">C14</f>
        <v>0</v>
      </c>
      <c r="D15" s="18">
        <v>900</v>
      </c>
      <c r="E15" s="17">
        <v>0.85</v>
      </c>
      <c r="F15" s="16">
        <f t="shared" si="0"/>
        <v>0</v>
      </c>
      <c r="G15" s="55">
        <f>G14</f>
        <v>0</v>
      </c>
      <c r="H15" s="15">
        <v>191668</v>
      </c>
      <c r="I15" s="14">
        <f t="shared" si="1"/>
        <v>0</v>
      </c>
      <c r="J15" s="13">
        <f t="shared" si="2"/>
        <v>0</v>
      </c>
      <c r="K15" s="12"/>
      <c r="L15" s="12"/>
    </row>
    <row r="16" spans="1:12" ht="22.5" customHeight="1" thickBot="1" x14ac:dyDescent="0.45">
      <c r="A16" s="20" t="s">
        <v>39</v>
      </c>
      <c r="B16" s="19" t="s">
        <v>38</v>
      </c>
      <c r="C16" s="33">
        <f t="shared" si="3"/>
        <v>0</v>
      </c>
      <c r="D16" s="18">
        <v>900</v>
      </c>
      <c r="E16" s="17">
        <v>0.85</v>
      </c>
      <c r="F16" s="16">
        <f t="shared" si="0"/>
        <v>0</v>
      </c>
      <c r="G16" s="57">
        <f>G15</f>
        <v>0</v>
      </c>
      <c r="H16" s="15">
        <v>175025</v>
      </c>
      <c r="I16" s="14">
        <f t="shared" si="1"/>
        <v>0</v>
      </c>
      <c r="J16" s="13">
        <f t="shared" si="2"/>
        <v>0</v>
      </c>
      <c r="K16" s="12"/>
      <c r="L16" s="12"/>
    </row>
    <row r="17" spans="1:12" ht="22.5" customHeight="1" thickTop="1" thickBot="1" x14ac:dyDescent="0.45">
      <c r="A17" s="20" t="s">
        <v>37</v>
      </c>
      <c r="B17" s="19" t="s">
        <v>0</v>
      </c>
      <c r="C17" s="33">
        <f t="shared" si="3"/>
        <v>0</v>
      </c>
      <c r="D17" s="18">
        <v>900</v>
      </c>
      <c r="E17" s="17">
        <v>0.85</v>
      </c>
      <c r="F17" s="54">
        <f t="shared" si="0"/>
        <v>0</v>
      </c>
      <c r="G17" s="59"/>
      <c r="H17" s="15">
        <v>126374</v>
      </c>
      <c r="I17" s="14">
        <f t="shared" si="1"/>
        <v>0</v>
      </c>
      <c r="J17" s="13">
        <f t="shared" si="2"/>
        <v>0</v>
      </c>
      <c r="K17" s="12"/>
      <c r="L17" s="12"/>
    </row>
    <row r="18" spans="1:12" ht="22.5" customHeight="1" thickTop="1" x14ac:dyDescent="0.4">
      <c r="A18" s="20" t="s">
        <v>36</v>
      </c>
      <c r="B18" s="19" t="s">
        <v>0</v>
      </c>
      <c r="C18" s="33">
        <f t="shared" si="3"/>
        <v>0</v>
      </c>
      <c r="D18" s="18">
        <v>900</v>
      </c>
      <c r="E18" s="17">
        <v>0.85</v>
      </c>
      <c r="F18" s="16">
        <f t="shared" si="0"/>
        <v>0</v>
      </c>
      <c r="G18" s="58">
        <f>G17</f>
        <v>0</v>
      </c>
      <c r="H18" s="15">
        <v>128675</v>
      </c>
      <c r="I18" s="14">
        <f t="shared" si="1"/>
        <v>0</v>
      </c>
      <c r="J18" s="13">
        <f t="shared" si="2"/>
        <v>0</v>
      </c>
      <c r="K18" s="12"/>
      <c r="L18" s="12"/>
    </row>
    <row r="19" spans="1:12" ht="22.5" customHeight="1" x14ac:dyDescent="0.4">
      <c r="A19" s="20" t="s">
        <v>35</v>
      </c>
      <c r="B19" s="19" t="s">
        <v>0</v>
      </c>
      <c r="C19" s="33">
        <f t="shared" si="3"/>
        <v>0</v>
      </c>
      <c r="D19" s="18">
        <v>900</v>
      </c>
      <c r="E19" s="17">
        <v>0.85</v>
      </c>
      <c r="F19" s="16">
        <f t="shared" si="0"/>
        <v>0</v>
      </c>
      <c r="G19" s="14">
        <f>G18</f>
        <v>0</v>
      </c>
      <c r="H19" s="15">
        <v>150396</v>
      </c>
      <c r="I19" s="14">
        <f t="shared" si="1"/>
        <v>0</v>
      </c>
      <c r="J19" s="13">
        <f t="shared" si="2"/>
        <v>0</v>
      </c>
      <c r="K19" s="12"/>
      <c r="L19" s="12"/>
    </row>
    <row r="20" spans="1:12" ht="22.5" customHeight="1" x14ac:dyDescent="0.4">
      <c r="A20" s="20" t="s">
        <v>34</v>
      </c>
      <c r="B20" s="19" t="s">
        <v>0</v>
      </c>
      <c r="C20" s="33">
        <f t="shared" si="3"/>
        <v>0</v>
      </c>
      <c r="D20" s="18">
        <v>900</v>
      </c>
      <c r="E20" s="17">
        <v>0.85</v>
      </c>
      <c r="F20" s="16">
        <f t="shared" si="0"/>
        <v>0</v>
      </c>
      <c r="G20" s="14">
        <f>G19</f>
        <v>0</v>
      </c>
      <c r="H20" s="15">
        <v>150044</v>
      </c>
      <c r="I20" s="14">
        <f t="shared" si="1"/>
        <v>0</v>
      </c>
      <c r="J20" s="13">
        <f t="shared" si="2"/>
        <v>0</v>
      </c>
      <c r="K20" s="12"/>
      <c r="L20" s="12"/>
    </row>
    <row r="21" spans="1:12" ht="22.5" customHeight="1" x14ac:dyDescent="0.4">
      <c r="A21" s="20" t="s">
        <v>33</v>
      </c>
      <c r="B21" s="19" t="s">
        <v>0</v>
      </c>
      <c r="C21" s="33">
        <f t="shared" si="3"/>
        <v>0</v>
      </c>
      <c r="D21" s="18">
        <v>900</v>
      </c>
      <c r="E21" s="17">
        <v>0.85</v>
      </c>
      <c r="F21" s="16">
        <f t="shared" si="0"/>
        <v>0</v>
      </c>
      <c r="G21" s="14">
        <f>G20</f>
        <v>0</v>
      </c>
      <c r="H21" s="15">
        <v>146846</v>
      </c>
      <c r="I21" s="14">
        <f t="shared" si="1"/>
        <v>0</v>
      </c>
      <c r="J21" s="13">
        <f t="shared" si="2"/>
        <v>0</v>
      </c>
      <c r="K21" s="12"/>
      <c r="L21" s="12"/>
    </row>
    <row r="22" spans="1:12" ht="22.5" customHeight="1" thickBot="1" x14ac:dyDescent="0.45">
      <c r="A22" s="20" t="s">
        <v>32</v>
      </c>
      <c r="B22" s="19" t="s">
        <v>0</v>
      </c>
      <c r="C22" s="33">
        <f t="shared" si="3"/>
        <v>0</v>
      </c>
      <c r="D22" s="18">
        <v>900</v>
      </c>
      <c r="E22" s="17">
        <v>0.85</v>
      </c>
      <c r="F22" s="16">
        <f t="shared" si="0"/>
        <v>0</v>
      </c>
      <c r="G22" s="14">
        <f>G21</f>
        <v>0</v>
      </c>
      <c r="H22" s="15">
        <v>156031</v>
      </c>
      <c r="I22" s="27">
        <f t="shared" si="1"/>
        <v>0</v>
      </c>
      <c r="J22" s="26">
        <f t="shared" si="2"/>
        <v>0</v>
      </c>
      <c r="K22" s="12"/>
      <c r="L22" s="12"/>
    </row>
    <row r="23" spans="1:12" ht="30" customHeight="1" thickBot="1" x14ac:dyDescent="0.45">
      <c r="A23" s="11"/>
      <c r="B23" s="10"/>
      <c r="C23" s="10"/>
      <c r="D23" s="10"/>
      <c r="E23" s="10"/>
      <c r="F23" s="10"/>
      <c r="G23" s="9"/>
      <c r="H23" s="8"/>
      <c r="I23" s="7" t="s">
        <v>49</v>
      </c>
      <c r="J23" s="6">
        <f>SUM(J14:J22)</f>
        <v>0</v>
      </c>
    </row>
    <row r="24" spans="1:12" ht="12" customHeight="1" x14ac:dyDescent="0.4">
      <c r="A24" s="40" t="s">
        <v>31</v>
      </c>
      <c r="B24" s="40"/>
      <c r="C24" s="40"/>
      <c r="D24" s="40"/>
      <c r="E24" s="40"/>
      <c r="F24" s="40"/>
      <c r="G24" s="40"/>
      <c r="H24" s="40"/>
      <c r="I24" s="40"/>
      <c r="J24" s="25"/>
    </row>
    <row r="25" spans="1:12" x14ac:dyDescent="0.4">
      <c r="A25" s="40"/>
      <c r="B25" s="40"/>
      <c r="C25" s="40"/>
      <c r="D25" s="40"/>
      <c r="E25" s="40"/>
      <c r="F25" s="40"/>
      <c r="G25" s="40"/>
      <c r="H25" s="40"/>
      <c r="I25" s="40"/>
      <c r="J25" s="25"/>
    </row>
    <row r="26" spans="1:12" x14ac:dyDescent="0.4">
      <c r="A26" s="40"/>
      <c r="B26" s="40"/>
      <c r="C26" s="40"/>
      <c r="D26" s="40"/>
      <c r="E26" s="40"/>
      <c r="F26" s="40"/>
      <c r="G26" s="40"/>
      <c r="H26" s="40"/>
      <c r="I26" s="40"/>
      <c r="J26" s="25"/>
    </row>
    <row r="27" spans="1:12" x14ac:dyDescent="0.4">
      <c r="A27" s="40"/>
      <c r="B27" s="40"/>
      <c r="C27" s="40"/>
      <c r="D27" s="40"/>
      <c r="E27" s="40"/>
      <c r="F27" s="40"/>
      <c r="G27" s="40"/>
      <c r="H27" s="40"/>
      <c r="I27" s="40"/>
      <c r="J27" s="25"/>
    </row>
    <row r="28" spans="1:12" x14ac:dyDescent="0.4">
      <c r="A28" s="40"/>
      <c r="B28" s="40"/>
      <c r="C28" s="40"/>
      <c r="D28" s="40"/>
      <c r="E28" s="40"/>
      <c r="F28" s="40"/>
      <c r="G28" s="40"/>
      <c r="H28" s="40"/>
      <c r="I28" s="40"/>
      <c r="J28" s="25"/>
    </row>
    <row r="29" spans="1:12" x14ac:dyDescent="0.4">
      <c r="A29" s="4"/>
      <c r="B29" s="4"/>
      <c r="C29" s="4"/>
      <c r="D29" s="4"/>
      <c r="E29" s="4"/>
      <c r="F29" s="4"/>
      <c r="G29" s="4"/>
      <c r="H29" s="4"/>
      <c r="I29" s="4"/>
      <c r="J29" s="3" t="s">
        <v>46</v>
      </c>
    </row>
    <row r="30" spans="1:12" ht="16.5" x14ac:dyDescent="0.4">
      <c r="A30" s="41" t="s">
        <v>47</v>
      </c>
      <c r="B30" s="41"/>
      <c r="C30" s="41"/>
      <c r="D30" s="41"/>
      <c r="E30" s="41"/>
      <c r="F30" s="41"/>
      <c r="G30" s="41"/>
      <c r="H30" s="41"/>
      <c r="I30" s="41"/>
      <c r="J30" s="41"/>
    </row>
    <row r="31" spans="1:12" ht="15" customHeight="1" x14ac:dyDescent="0.4">
      <c r="A31" s="24"/>
      <c r="B31" s="24"/>
      <c r="C31" s="24"/>
      <c r="D31" s="24"/>
      <c r="E31" s="24"/>
      <c r="F31" s="24"/>
      <c r="G31" s="24"/>
      <c r="H31" s="24"/>
      <c r="I31" s="24"/>
      <c r="J31" s="24"/>
    </row>
    <row r="32" spans="1:12" x14ac:dyDescent="0.4">
      <c r="A32" s="3" t="s">
        <v>30</v>
      </c>
      <c r="B32" s="42" t="str">
        <f>B7</f>
        <v>仙台市役所本庁舎電力需給</v>
      </c>
      <c r="C32" s="42"/>
      <c r="D32" s="42"/>
      <c r="H32" s="43"/>
      <c r="I32" s="43"/>
      <c r="J32" s="43"/>
    </row>
    <row r="33" spans="1:12" x14ac:dyDescent="0.4">
      <c r="A33" s="3" t="s">
        <v>29</v>
      </c>
      <c r="B33" s="42" t="s">
        <v>28</v>
      </c>
      <c r="C33" s="42"/>
      <c r="D33" s="42"/>
      <c r="H33" s="43"/>
      <c r="I33" s="43"/>
      <c r="J33" s="43"/>
    </row>
    <row r="34" spans="1:12" x14ac:dyDescent="0.4">
      <c r="G34" s="3" t="s">
        <v>27</v>
      </c>
      <c r="H34" s="44"/>
      <c r="I34" s="44"/>
      <c r="J34" s="44"/>
    </row>
    <row r="35" spans="1:12" ht="16.5" customHeight="1" x14ac:dyDescent="0.4">
      <c r="A35" s="23"/>
      <c r="B35" s="23"/>
      <c r="C35" s="23"/>
      <c r="D35" s="23"/>
      <c r="E35" s="23"/>
      <c r="F35" s="23"/>
      <c r="G35" s="23"/>
      <c r="H35" s="23"/>
      <c r="I35" s="23"/>
      <c r="J35" s="23"/>
    </row>
    <row r="36" spans="1:12" s="25" customFormat="1" ht="22.5" customHeight="1" x14ac:dyDescent="0.4">
      <c r="A36" s="34" t="s">
        <v>26</v>
      </c>
      <c r="B36" s="35"/>
      <c r="C36" s="29" t="s">
        <v>25</v>
      </c>
      <c r="D36" s="29" t="s">
        <v>24</v>
      </c>
      <c r="E36" s="29" t="s">
        <v>23</v>
      </c>
      <c r="F36" s="29" t="s">
        <v>22</v>
      </c>
      <c r="G36" s="29" t="s">
        <v>21</v>
      </c>
      <c r="H36" s="29" t="s">
        <v>20</v>
      </c>
      <c r="I36" s="29" t="s">
        <v>19</v>
      </c>
      <c r="J36" s="29" t="s">
        <v>18</v>
      </c>
      <c r="K36" s="22"/>
    </row>
    <row r="37" spans="1:12" s="25" customFormat="1" ht="22.5" customHeight="1" x14ac:dyDescent="0.4">
      <c r="A37" s="36" t="s">
        <v>17</v>
      </c>
      <c r="B37" s="37"/>
      <c r="C37" s="30" t="s">
        <v>16</v>
      </c>
      <c r="D37" s="30" t="s">
        <v>15</v>
      </c>
      <c r="E37" s="30"/>
      <c r="F37" s="30" t="s">
        <v>12</v>
      </c>
      <c r="G37" s="30" t="s">
        <v>14</v>
      </c>
      <c r="H37" s="30" t="s">
        <v>13</v>
      </c>
      <c r="I37" s="30" t="s">
        <v>12</v>
      </c>
      <c r="J37" s="30" t="s">
        <v>12</v>
      </c>
      <c r="K37" s="22"/>
      <c r="L37" s="22"/>
    </row>
    <row r="38" spans="1:12" s="25" customFormat="1" ht="22.5" customHeight="1" x14ac:dyDescent="0.4">
      <c r="A38" s="38"/>
      <c r="B38" s="39"/>
      <c r="C38" s="31" t="s">
        <v>11</v>
      </c>
      <c r="D38" s="31" t="s">
        <v>10</v>
      </c>
      <c r="E38" s="31" t="s">
        <v>9</v>
      </c>
      <c r="F38" s="31" t="s">
        <v>8</v>
      </c>
      <c r="G38" s="31" t="s">
        <v>7</v>
      </c>
      <c r="H38" s="31" t="s">
        <v>6</v>
      </c>
      <c r="I38" s="31" t="s">
        <v>5</v>
      </c>
      <c r="J38" s="31" t="s">
        <v>4</v>
      </c>
      <c r="K38" s="2"/>
      <c r="L38" s="2"/>
    </row>
    <row r="39" spans="1:12" ht="22.5" customHeight="1" x14ac:dyDescent="0.4">
      <c r="A39" s="21" t="s">
        <v>3</v>
      </c>
      <c r="B39" s="19" t="s">
        <v>0</v>
      </c>
      <c r="C39" s="32">
        <f>C14</f>
        <v>0</v>
      </c>
      <c r="D39" s="18">
        <v>900</v>
      </c>
      <c r="E39" s="17">
        <v>0.85</v>
      </c>
      <c r="F39" s="16">
        <f>ROUNDDOWN(C39*D39*E39,2)</f>
        <v>0</v>
      </c>
      <c r="G39" s="14">
        <f>G17</f>
        <v>0</v>
      </c>
      <c r="H39" s="18">
        <v>123306</v>
      </c>
      <c r="I39" s="14">
        <f>ROUNDDOWN(H39*G39,2)</f>
        <v>0</v>
      </c>
      <c r="J39" s="13">
        <f>INT(F39+I39)</f>
        <v>0</v>
      </c>
      <c r="K39" s="12"/>
      <c r="L39" s="12"/>
    </row>
    <row r="40" spans="1:12" ht="22.5" customHeight="1" x14ac:dyDescent="0.4">
      <c r="A40" s="20" t="s">
        <v>2</v>
      </c>
      <c r="B40" s="19" t="s">
        <v>0</v>
      </c>
      <c r="C40" s="32">
        <f>C39</f>
        <v>0</v>
      </c>
      <c r="D40" s="18">
        <v>900</v>
      </c>
      <c r="E40" s="17">
        <v>0.85</v>
      </c>
      <c r="F40" s="16">
        <f>ROUNDDOWN(C40*D40*E40,2)</f>
        <v>0</v>
      </c>
      <c r="G40" s="14">
        <f>G39</f>
        <v>0</v>
      </c>
      <c r="H40" s="15">
        <v>114407</v>
      </c>
      <c r="I40" s="14">
        <f>ROUNDDOWN(H40*G40,2)</f>
        <v>0</v>
      </c>
      <c r="J40" s="13">
        <f>INT(F40+I40)</f>
        <v>0</v>
      </c>
      <c r="K40" s="12"/>
      <c r="L40" s="12"/>
    </row>
    <row r="41" spans="1:12" ht="22.5" customHeight="1" thickBot="1" x14ac:dyDescent="0.45">
      <c r="A41" s="20" t="s">
        <v>1</v>
      </c>
      <c r="B41" s="19" t="s">
        <v>0</v>
      </c>
      <c r="C41" s="32">
        <f>C39</f>
        <v>0</v>
      </c>
      <c r="D41" s="18">
        <v>900</v>
      </c>
      <c r="E41" s="17">
        <v>0.85</v>
      </c>
      <c r="F41" s="16">
        <f>ROUNDDOWN(C41*D41*E41,2)</f>
        <v>0</v>
      </c>
      <c r="G41" s="14">
        <f>G39</f>
        <v>0</v>
      </c>
      <c r="H41" s="15">
        <v>139688</v>
      </c>
      <c r="I41" s="14">
        <f>ROUNDDOWN(H41*G41,2)</f>
        <v>0</v>
      </c>
      <c r="J41" s="13">
        <f>INT(F41+I41)</f>
        <v>0</v>
      </c>
      <c r="K41" s="12"/>
      <c r="L41" s="12"/>
    </row>
    <row r="42" spans="1:12" ht="30" customHeight="1" thickBot="1" x14ac:dyDescent="0.45">
      <c r="A42" s="11"/>
      <c r="B42" s="10"/>
      <c r="C42" s="10"/>
      <c r="D42" s="10"/>
      <c r="E42" s="10"/>
      <c r="F42" s="10"/>
      <c r="G42" s="9"/>
      <c r="H42" s="8"/>
      <c r="I42" s="7" t="s">
        <v>50</v>
      </c>
      <c r="J42" s="6">
        <f>SUM(J39:J41)</f>
        <v>0</v>
      </c>
    </row>
    <row r="43" spans="1:12" x14ac:dyDescent="0.4">
      <c r="A43" s="40" t="str">
        <f>A24</f>
        <v xml:space="preserve">（留意事項）
　・金額はすべて消費税及び地方消費税相当額を含む金額を記入すること。
　・電力量料金単価（E欄）は、夏季（7/1～9/30）とその他季（夏季以外）ごとに、それぞれ同一料金とすること。
　・各月の電気料金合計（H欄）は、小数点以下を切り捨てた金額を記入すること。
</v>
      </c>
      <c r="B43" s="40"/>
      <c r="C43" s="40"/>
      <c r="D43" s="40"/>
      <c r="E43" s="40"/>
      <c r="F43" s="40"/>
      <c r="G43" s="40"/>
      <c r="H43" s="40"/>
      <c r="I43" s="40"/>
      <c r="J43" s="5"/>
    </row>
    <row r="44" spans="1:12" x14ac:dyDescent="0.4">
      <c r="A44" s="40"/>
      <c r="B44" s="40"/>
      <c r="C44" s="40"/>
      <c r="D44" s="40"/>
      <c r="E44" s="40"/>
      <c r="F44" s="40"/>
      <c r="G44" s="40"/>
      <c r="H44" s="40"/>
      <c r="I44" s="40"/>
    </row>
    <row r="45" spans="1:12" x14ac:dyDescent="0.4">
      <c r="A45" s="40"/>
      <c r="B45" s="40"/>
      <c r="C45" s="40"/>
      <c r="D45" s="40"/>
      <c r="E45" s="40"/>
      <c r="F45" s="40"/>
      <c r="G45" s="40"/>
      <c r="H45" s="40"/>
      <c r="I45" s="40"/>
    </row>
    <row r="46" spans="1:12" x14ac:dyDescent="0.4">
      <c r="A46" s="40"/>
      <c r="B46" s="40"/>
      <c r="C46" s="40"/>
      <c r="D46" s="40"/>
      <c r="E46" s="40"/>
      <c r="F46" s="40"/>
      <c r="G46" s="40"/>
      <c r="H46" s="40"/>
      <c r="I46" s="40"/>
    </row>
    <row r="47" spans="1:12" x14ac:dyDescent="0.4">
      <c r="A47" s="40"/>
      <c r="B47" s="40"/>
      <c r="C47" s="40"/>
      <c r="D47" s="40"/>
      <c r="E47" s="40"/>
      <c r="F47" s="40"/>
      <c r="G47" s="40"/>
      <c r="H47" s="40"/>
      <c r="I47" s="40"/>
    </row>
  </sheetData>
  <mergeCells count="16">
    <mergeCell ref="A2:J2"/>
    <mergeCell ref="H4:H5"/>
    <mergeCell ref="I4:J5"/>
    <mergeCell ref="B7:D7"/>
    <mergeCell ref="H7:J9"/>
    <mergeCell ref="B8:D8"/>
    <mergeCell ref="A36:B36"/>
    <mergeCell ref="A37:B38"/>
    <mergeCell ref="A43:I47"/>
    <mergeCell ref="A11:B11"/>
    <mergeCell ref="A12:B13"/>
    <mergeCell ref="A24:I28"/>
    <mergeCell ref="A30:J30"/>
    <mergeCell ref="B32:D32"/>
    <mergeCell ref="H32:J34"/>
    <mergeCell ref="B33:D33"/>
  </mergeCells>
  <phoneticPr fontId="3"/>
  <pageMargins left="0.86614173228346458" right="0.86614173228346458" top="0.74803149606299213" bottom="0.74803149606299213" header="0.51181102362204722" footer="0.31496062992125984"/>
  <pageSetup paperSize="9" scale="90" fitToHeight="2" orientation="landscape" r:id="rId1"/>
  <headerFooter>
    <oddFooter>&amp;C&amp;P/&amp;N</oddFooter>
  </headerFooter>
  <rowBreaks count="1" manualBreakCount="1">
    <brk id="28"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本庁舎（金抜）</vt:lpstr>
      <vt:lpstr>'本庁舎（金抜）'!Print_Area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2025-03-06T01:18:21Z</cp:lastPrinted>
  <dcterms:created xsi:type="dcterms:W3CDTF">2025-01-07T05:56:35Z</dcterms:created>
  <dcterms:modified xsi:type="dcterms:W3CDTF">2025-03-06T01:20:56Z</dcterms:modified>
</cp:coreProperties>
</file>