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12年版" sheetId="1" r:id="rId1"/>
  </sheets>
  <definedNames>
    <definedName name="_xlnm.Print_Area" localSheetId="0">'12年版'!$A$1:$T$103</definedName>
    <definedName name="Z_D41EEB42_ED36_11D4_A9BF_0000E227E0ED_.wvu.PrintArea" localSheetId="0" hidden="1">'12年版'!$A$1:$T$103</definedName>
    <definedName name="Z_F427E800_B46C_11D3_AF51_0000E8264F8F_.wvu.PrintArea" localSheetId="0" hidden="1">'12年版'!$A$1:$T$103</definedName>
  </definedNames>
  <calcPr fullCalcOnLoad="1"/>
</workbook>
</file>

<file path=xl/sharedStrings.xml><?xml version="1.0" encoding="utf-8"?>
<sst xmlns="http://schemas.openxmlformats.org/spreadsheetml/2006/main" count="145" uniqueCount="44">
  <si>
    <t xml:space="preserve">   自    然    動    態</t>
  </si>
  <si>
    <t xml:space="preserve">                                 社                    会                    動                    態</t>
  </si>
  <si>
    <t>人  口</t>
  </si>
  <si>
    <t>自  然</t>
  </si>
  <si>
    <t>社  会</t>
  </si>
  <si>
    <t xml:space="preserve">                 市       外       と       の       移       動</t>
  </si>
  <si>
    <t xml:space="preserve">       区  間  異  動  ・  そ  の  他</t>
  </si>
  <si>
    <t>増加数</t>
  </si>
  <si>
    <t>出  生</t>
  </si>
  <si>
    <t>死  亡</t>
  </si>
  <si>
    <t xml:space="preserve">         転              入</t>
  </si>
  <si>
    <t xml:space="preserve">         転              出</t>
  </si>
  <si>
    <t xml:space="preserve">   区    間    異    動</t>
  </si>
  <si>
    <t>職権等</t>
  </si>
  <si>
    <t>総  数</t>
  </si>
  <si>
    <t>県  内</t>
  </si>
  <si>
    <t>県  外</t>
  </si>
  <si>
    <t>国  外</t>
  </si>
  <si>
    <t>転  入</t>
  </si>
  <si>
    <t>転  出</t>
  </si>
  <si>
    <t>増減数</t>
  </si>
  <si>
    <t xml:space="preserve">    １月</t>
  </si>
  <si>
    <t xml:space="preserve">    ２月</t>
  </si>
  <si>
    <t xml:space="preserve">    ３月</t>
  </si>
  <si>
    <t xml:space="preserve">    ４月</t>
  </si>
  <si>
    <t xml:space="preserve">    ５月</t>
  </si>
  <si>
    <t xml:space="preserve">    ６月</t>
  </si>
  <si>
    <t xml:space="preserve">    ７月</t>
  </si>
  <si>
    <t xml:space="preserve">    ８月</t>
  </si>
  <si>
    <t xml:space="preserve">    ９月</t>
  </si>
  <si>
    <t xml:space="preserve">  １０月</t>
  </si>
  <si>
    <t xml:space="preserve">  １１月</t>
  </si>
  <si>
    <t xml:space="preserve">  １２月</t>
  </si>
  <si>
    <t xml:space="preserve"> 青葉区</t>
  </si>
  <si>
    <t>宮城野区</t>
  </si>
  <si>
    <t xml:space="preserve"> 若林区</t>
  </si>
  <si>
    <t xml:space="preserve"> 太白区</t>
  </si>
  <si>
    <t xml:space="preserve"> 泉  区</t>
  </si>
  <si>
    <t>12.人口の自然動態及び社会動態</t>
  </si>
  <si>
    <t>年・月・区</t>
  </si>
  <si>
    <t>本表は住民基本台帳による人口の自然動態及び社会動態である。</t>
  </si>
  <si>
    <t>資料 市民局市民部区政課</t>
  </si>
  <si>
    <t>平成8年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</si>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</sst>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4"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176" fontId="1" fillId="0" borderId="2" xfId="0" applyNumberFormat="1" applyFont="1" applyFill="1" applyBorder="1" applyAlignment="1">
      <alignment/>
    </xf>
    <xf numFmtId="176" fontId="1" fillId="0" borderId="3" xfId="0" applyNumberFormat="1" applyFont="1" applyFill="1" applyBorder="1" applyAlignment="1">
      <alignment/>
    </xf>
    <xf numFmtId="176" fontId="1" fillId="0" borderId="3" xfId="0" applyNumberFormat="1" applyFont="1" applyFill="1" applyBorder="1" applyAlignment="1" applyProtection="1">
      <alignment horizontal="center"/>
      <protection/>
    </xf>
    <xf numFmtId="176" fontId="1" fillId="0" borderId="4" xfId="0" applyNumberFormat="1" applyFont="1" applyFill="1" applyBorder="1" applyAlignment="1">
      <alignment/>
    </xf>
    <xf numFmtId="176" fontId="1" fillId="0" borderId="0" xfId="0" applyNumberFormat="1" applyFont="1" applyFill="1" applyAlignment="1" applyProtection="1">
      <alignment horizontal="right"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176" fontId="1" fillId="0" borderId="1" xfId="0" applyNumberFormat="1" applyFont="1" applyFill="1" applyBorder="1" applyAlignment="1" applyProtection="1">
      <alignment horizontal="left"/>
      <protection/>
    </xf>
    <xf numFmtId="176" fontId="1" fillId="0" borderId="4" xfId="0" applyNumberFormat="1" applyFont="1" applyFill="1" applyBorder="1" applyAlignment="1" applyProtection="1">
      <alignment horizontal="left"/>
      <protection/>
    </xf>
    <xf numFmtId="176" fontId="1" fillId="0" borderId="4" xfId="0" applyNumberFormat="1" applyFont="1" applyFill="1" applyBorder="1" applyAlignment="1" applyProtection="1">
      <alignment/>
      <protection/>
    </xf>
    <xf numFmtId="176" fontId="1" fillId="0" borderId="4" xfId="0" applyNumberFormat="1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right"/>
      <protection/>
    </xf>
    <xf numFmtId="177" fontId="1" fillId="0" borderId="3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 applyProtection="1">
      <alignment/>
      <protection/>
    </xf>
    <xf numFmtId="177" fontId="1" fillId="0" borderId="3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>
      <alignment/>
    </xf>
    <xf numFmtId="177" fontId="1" fillId="0" borderId="4" xfId="0" applyNumberFormat="1" applyFont="1" applyFill="1" applyBorder="1" applyAlignment="1" applyProtection="1">
      <alignment/>
      <protection/>
    </xf>
    <xf numFmtId="177" fontId="1" fillId="0" borderId="2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Alignment="1" applyProtection="1">
      <alignment/>
      <protection locked="0"/>
    </xf>
    <xf numFmtId="177" fontId="1" fillId="0" borderId="2" xfId="0" applyNumberFormat="1" applyFont="1" applyFill="1" applyBorder="1" applyAlignment="1" applyProtection="1">
      <alignment/>
      <protection locked="0"/>
    </xf>
    <xf numFmtId="176" fontId="3" fillId="0" borderId="5" xfId="0" applyNumberFormat="1" applyFont="1" applyFill="1" applyBorder="1" applyAlignment="1" applyProtection="1">
      <alignment horizontal="left"/>
      <protection/>
    </xf>
    <xf numFmtId="177" fontId="3" fillId="0" borderId="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 applyProtection="1">
      <alignment horizontal="left"/>
      <protection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9" xfId="0" applyNumberFormat="1" applyFont="1" applyFill="1" applyBorder="1" applyAlignment="1" applyProtection="1">
      <alignment horizontal="center"/>
      <protection/>
    </xf>
    <xf numFmtId="176" fontId="1" fillId="0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75" zoomScaleNormal="75" workbookViewId="0" topLeftCell="A1">
      <selection activeCell="A2" sqref="A2"/>
    </sheetView>
  </sheetViews>
  <sheetFormatPr defaultColWidth="14.09765625" defaultRowHeight="14.25"/>
  <cols>
    <col min="1" max="1" width="10.19921875" style="1" customWidth="1"/>
    <col min="2" max="10" width="10.69921875" style="1" customWidth="1"/>
    <col min="11" max="11" width="9.69921875" style="1" customWidth="1"/>
    <col min="12" max="14" width="10.69921875" style="1" customWidth="1"/>
    <col min="15" max="15" width="9.59765625" style="1" customWidth="1"/>
    <col min="16" max="20" width="10.69921875" style="1" customWidth="1"/>
    <col min="21" max="16384" width="14.09765625" style="1" customWidth="1"/>
  </cols>
  <sheetData>
    <row r="1" ht="12">
      <c r="A1" s="9" t="s">
        <v>38</v>
      </c>
    </row>
    <row r="2" ht="12">
      <c r="A2" s="9"/>
    </row>
    <row r="3" spans="1:19" ht="13.5">
      <c r="A3" s="10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2">
      <c r="A4" s="1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2"/>
    </row>
    <row r="5" spans="1:20" ht="12.75" thickBot="1">
      <c r="A5" s="12"/>
      <c r="B5" s="13"/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3"/>
    </row>
    <row r="6" spans="1:20" ht="12">
      <c r="A6" s="34" t="s">
        <v>39</v>
      </c>
      <c r="B6" s="5"/>
      <c r="C6" s="37" t="s">
        <v>0</v>
      </c>
      <c r="D6" s="38"/>
      <c r="E6" s="39"/>
      <c r="F6" s="14" t="s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">
      <c r="A7" s="35"/>
      <c r="B7" s="6" t="s">
        <v>2</v>
      </c>
      <c r="C7" s="6" t="s">
        <v>3</v>
      </c>
      <c r="D7" s="5"/>
      <c r="E7" s="5"/>
      <c r="F7" s="6" t="s">
        <v>4</v>
      </c>
      <c r="G7" s="14" t="s">
        <v>5</v>
      </c>
      <c r="H7" s="4"/>
      <c r="I7" s="4"/>
      <c r="J7" s="4"/>
      <c r="K7" s="4"/>
      <c r="L7" s="4"/>
      <c r="M7" s="4"/>
      <c r="N7" s="4"/>
      <c r="O7" s="4"/>
      <c r="P7" s="15" t="s">
        <v>6</v>
      </c>
      <c r="Q7" s="4"/>
      <c r="R7" s="4"/>
      <c r="S7" s="4"/>
      <c r="T7" s="4"/>
    </row>
    <row r="8" spans="1:20" ht="12">
      <c r="A8" s="35"/>
      <c r="B8" s="6" t="s">
        <v>7</v>
      </c>
      <c r="C8" s="6" t="s">
        <v>7</v>
      </c>
      <c r="D8" s="6" t="s">
        <v>8</v>
      </c>
      <c r="E8" s="6" t="s">
        <v>9</v>
      </c>
      <c r="F8" s="6" t="s">
        <v>7</v>
      </c>
      <c r="G8" s="6" t="s">
        <v>7</v>
      </c>
      <c r="H8" s="14" t="s">
        <v>10</v>
      </c>
      <c r="I8" s="4"/>
      <c r="J8" s="4"/>
      <c r="K8" s="4"/>
      <c r="L8" s="14" t="s">
        <v>11</v>
      </c>
      <c r="M8" s="4"/>
      <c r="N8" s="4"/>
      <c r="O8" s="4"/>
      <c r="P8" s="6" t="s">
        <v>7</v>
      </c>
      <c r="Q8" s="15" t="s">
        <v>12</v>
      </c>
      <c r="R8" s="4"/>
      <c r="S8" s="4"/>
      <c r="T8" s="6" t="s">
        <v>13</v>
      </c>
    </row>
    <row r="9" spans="1:20" ht="12">
      <c r="A9" s="36"/>
      <c r="B9" s="7"/>
      <c r="C9" s="7"/>
      <c r="D9" s="7"/>
      <c r="E9" s="7"/>
      <c r="F9" s="7"/>
      <c r="G9" s="7"/>
      <c r="H9" s="16" t="s">
        <v>14</v>
      </c>
      <c r="I9" s="16" t="s">
        <v>15</v>
      </c>
      <c r="J9" s="16" t="s">
        <v>16</v>
      </c>
      <c r="K9" s="16" t="s">
        <v>17</v>
      </c>
      <c r="L9" s="16" t="s">
        <v>14</v>
      </c>
      <c r="M9" s="16" t="s">
        <v>15</v>
      </c>
      <c r="N9" s="16" t="s">
        <v>16</v>
      </c>
      <c r="O9" s="16" t="s">
        <v>17</v>
      </c>
      <c r="P9" s="7"/>
      <c r="Q9" s="16" t="s">
        <v>7</v>
      </c>
      <c r="R9" s="16" t="s">
        <v>18</v>
      </c>
      <c r="S9" s="16" t="s">
        <v>19</v>
      </c>
      <c r="T9" s="16" t="s">
        <v>20</v>
      </c>
    </row>
    <row r="10" spans="1:20" ht="12">
      <c r="A10" s="17" t="s">
        <v>42</v>
      </c>
      <c r="B10" s="19">
        <v>9241</v>
      </c>
      <c r="C10" s="20">
        <v>5108</v>
      </c>
      <c r="D10" s="20">
        <v>10026</v>
      </c>
      <c r="E10" s="20">
        <v>4918</v>
      </c>
      <c r="F10" s="20">
        <v>4133</v>
      </c>
      <c r="G10" s="20">
        <v>3663</v>
      </c>
      <c r="H10" s="21">
        <v>57790</v>
      </c>
      <c r="I10" s="21">
        <v>13442</v>
      </c>
      <c r="J10" s="21">
        <v>43825</v>
      </c>
      <c r="K10" s="21">
        <v>523</v>
      </c>
      <c r="L10" s="21">
        <v>54127</v>
      </c>
      <c r="M10" s="21">
        <v>14396</v>
      </c>
      <c r="N10" s="21">
        <v>39125</v>
      </c>
      <c r="O10" s="21">
        <v>606</v>
      </c>
      <c r="P10" s="20">
        <v>470</v>
      </c>
      <c r="Q10" s="21">
        <v>31</v>
      </c>
      <c r="R10" s="21">
        <v>26589</v>
      </c>
      <c r="S10" s="21">
        <v>26558</v>
      </c>
      <c r="T10" s="21">
        <v>439</v>
      </c>
    </row>
    <row r="11" spans="1:20" ht="12">
      <c r="A11" s="17">
        <v>9</v>
      </c>
      <c r="B11" s="20">
        <v>8345</v>
      </c>
      <c r="C11" s="20">
        <v>5050</v>
      </c>
      <c r="D11" s="20">
        <v>9980</v>
      </c>
      <c r="E11" s="20">
        <v>4930</v>
      </c>
      <c r="F11" s="20">
        <v>3295</v>
      </c>
      <c r="G11" s="20">
        <v>2946</v>
      </c>
      <c r="H11" s="21">
        <v>57166</v>
      </c>
      <c r="I11" s="21">
        <v>13236</v>
      </c>
      <c r="J11" s="21">
        <v>43456</v>
      </c>
      <c r="K11" s="21">
        <v>474</v>
      </c>
      <c r="L11" s="21">
        <v>54220</v>
      </c>
      <c r="M11" s="21">
        <v>14014</v>
      </c>
      <c r="N11" s="21">
        <v>39554</v>
      </c>
      <c r="O11" s="21">
        <v>652</v>
      </c>
      <c r="P11" s="20">
        <v>349</v>
      </c>
      <c r="Q11" s="21">
        <v>29</v>
      </c>
      <c r="R11" s="21">
        <v>26095</v>
      </c>
      <c r="S11" s="21">
        <v>26066</v>
      </c>
      <c r="T11" s="21">
        <v>320</v>
      </c>
    </row>
    <row r="12" spans="1:20" ht="12">
      <c r="A12" s="17">
        <v>10</v>
      </c>
      <c r="B12" s="20">
        <v>6491</v>
      </c>
      <c r="C12" s="20">
        <v>5320</v>
      </c>
      <c r="D12" s="20">
        <v>10381</v>
      </c>
      <c r="E12" s="20">
        <v>5061</v>
      </c>
      <c r="F12" s="20">
        <v>1171</v>
      </c>
      <c r="G12" s="20">
        <v>778</v>
      </c>
      <c r="H12" s="21">
        <v>56054</v>
      </c>
      <c r="I12" s="21">
        <v>12688</v>
      </c>
      <c r="J12" s="21">
        <v>42772</v>
      </c>
      <c r="K12" s="21">
        <v>594</v>
      </c>
      <c r="L12" s="21">
        <v>55276</v>
      </c>
      <c r="M12" s="21">
        <v>13466</v>
      </c>
      <c r="N12" s="21">
        <v>41085</v>
      </c>
      <c r="O12" s="21">
        <v>725</v>
      </c>
      <c r="P12" s="20">
        <v>393</v>
      </c>
      <c r="Q12" s="21">
        <v>34</v>
      </c>
      <c r="R12" s="21">
        <v>24484</v>
      </c>
      <c r="S12" s="21">
        <v>24450</v>
      </c>
      <c r="T12" s="21">
        <v>359</v>
      </c>
    </row>
    <row r="13" spans="1:20" ht="12">
      <c r="A13" s="17">
        <v>11</v>
      </c>
      <c r="B13" s="20">
        <v>5035</v>
      </c>
      <c r="C13" s="20">
        <v>4497</v>
      </c>
      <c r="D13" s="20">
        <v>10070</v>
      </c>
      <c r="E13" s="20">
        <v>5573</v>
      </c>
      <c r="F13" s="20">
        <v>538</v>
      </c>
      <c r="G13" s="20">
        <v>83</v>
      </c>
      <c r="H13" s="21">
        <v>54169</v>
      </c>
      <c r="I13" s="21">
        <v>12990</v>
      </c>
      <c r="J13" s="21">
        <v>40587</v>
      </c>
      <c r="K13" s="21">
        <v>592</v>
      </c>
      <c r="L13" s="21">
        <v>54086</v>
      </c>
      <c r="M13" s="21">
        <v>13086</v>
      </c>
      <c r="N13" s="21">
        <v>40396</v>
      </c>
      <c r="O13" s="21">
        <v>604</v>
      </c>
      <c r="P13" s="20">
        <v>455</v>
      </c>
      <c r="Q13" s="21">
        <v>35</v>
      </c>
      <c r="R13" s="21">
        <v>24421</v>
      </c>
      <c r="S13" s="21">
        <v>24386</v>
      </c>
      <c r="T13" s="21">
        <v>420</v>
      </c>
    </row>
    <row r="14" spans="1:20" s="32" customFormat="1" ht="12">
      <c r="A14" s="29" t="s">
        <v>43</v>
      </c>
      <c r="B14" s="30">
        <f>C14+F14</f>
        <v>4865</v>
      </c>
      <c r="C14" s="31">
        <f>D14-E14</f>
        <v>4869</v>
      </c>
      <c r="D14" s="31">
        <f>D28+D42+D62+D76+D90</f>
        <v>10263</v>
      </c>
      <c r="E14" s="31">
        <f>E28+E42+E62+E76+E90</f>
        <v>5394</v>
      </c>
      <c r="F14" s="31">
        <f>F28+F42+F62+F76+F90</f>
        <v>-4</v>
      </c>
      <c r="G14" s="31">
        <f>H14-L14</f>
        <v>-339</v>
      </c>
      <c r="H14" s="31">
        <f aca="true" t="shared" si="0" ref="H14:H26">I14+J14+K14</f>
        <v>53190</v>
      </c>
      <c r="I14" s="31">
        <f>SUM(I15:I26)</f>
        <v>12729</v>
      </c>
      <c r="J14" s="31">
        <f>J28+J42+J62+J76+J90</f>
        <v>39909</v>
      </c>
      <c r="K14" s="31">
        <f>K28+K42+K62+K76+K90</f>
        <v>552</v>
      </c>
      <c r="L14" s="31">
        <f aca="true" t="shared" si="1" ref="L14:L26">M14+N14+O14</f>
        <v>53529</v>
      </c>
      <c r="M14" s="31">
        <f aca="true" t="shared" si="2" ref="M14:O24">M28+M42+M62+M76+M90</f>
        <v>12936</v>
      </c>
      <c r="N14" s="31">
        <f t="shared" si="2"/>
        <v>39891</v>
      </c>
      <c r="O14" s="31">
        <f t="shared" si="2"/>
        <v>702</v>
      </c>
      <c r="P14" s="31">
        <f>Q14+T14</f>
        <v>335</v>
      </c>
      <c r="Q14" s="31">
        <f>Q28+Q42+Q62+Q76+Q90</f>
        <v>38</v>
      </c>
      <c r="R14" s="31">
        <f>R28+R42+R62+R76+R90</f>
        <v>24091</v>
      </c>
      <c r="S14" s="31">
        <f>S28+S42+S62+S76+S90</f>
        <v>24053</v>
      </c>
      <c r="T14" s="31">
        <f>T28+T42+T62+T76+T90</f>
        <v>297</v>
      </c>
    </row>
    <row r="15" spans="1:20" ht="12">
      <c r="A15" s="8" t="s">
        <v>21</v>
      </c>
      <c r="B15" s="22">
        <f aca="true" t="shared" si="3" ref="B15:B54">C15+F15</f>
        <v>91</v>
      </c>
      <c r="C15" s="23">
        <f aca="true" t="shared" si="4" ref="C15:C26">D15-E15</f>
        <v>397</v>
      </c>
      <c r="D15" s="23">
        <f aca="true" t="shared" si="5" ref="D15:F26">D29+D43+D63+D77+D91</f>
        <v>917</v>
      </c>
      <c r="E15" s="23">
        <f t="shared" si="5"/>
        <v>520</v>
      </c>
      <c r="F15" s="23">
        <f t="shared" si="5"/>
        <v>-306</v>
      </c>
      <c r="G15" s="23">
        <f aca="true" t="shared" si="6" ref="G15:G54">H15-L15</f>
        <v>-338</v>
      </c>
      <c r="H15" s="23">
        <f t="shared" si="0"/>
        <v>2350</v>
      </c>
      <c r="I15" s="23">
        <f aca="true" t="shared" si="7" ref="I15:K26">I29+I43+I63+I77+I91</f>
        <v>666</v>
      </c>
      <c r="J15" s="23">
        <f t="shared" si="7"/>
        <v>1634</v>
      </c>
      <c r="K15" s="23">
        <f t="shared" si="7"/>
        <v>50</v>
      </c>
      <c r="L15" s="23">
        <f t="shared" si="1"/>
        <v>2688</v>
      </c>
      <c r="M15" s="23">
        <f t="shared" si="2"/>
        <v>902</v>
      </c>
      <c r="N15" s="23">
        <f t="shared" si="2"/>
        <v>1751</v>
      </c>
      <c r="O15" s="23">
        <f t="shared" si="2"/>
        <v>35</v>
      </c>
      <c r="P15" s="23">
        <f aca="true" t="shared" si="8" ref="P15:P28">F15-G15</f>
        <v>32</v>
      </c>
      <c r="Q15" s="23">
        <f aca="true" t="shared" si="9" ref="Q15:S26">Q29+Q43+Q63+Q77+Q91</f>
        <v>5</v>
      </c>
      <c r="R15" s="23">
        <f t="shared" si="9"/>
        <v>1490</v>
      </c>
      <c r="S15" s="23">
        <f t="shared" si="9"/>
        <v>1485</v>
      </c>
      <c r="T15" s="23">
        <f>T29+T43+T63+T77+T91</f>
        <v>27</v>
      </c>
    </row>
    <row r="16" spans="1:20" ht="12">
      <c r="A16" s="8" t="s">
        <v>22</v>
      </c>
      <c r="B16" s="22">
        <f t="shared" si="3"/>
        <v>16</v>
      </c>
      <c r="C16" s="23">
        <f t="shared" si="4"/>
        <v>337</v>
      </c>
      <c r="D16" s="23">
        <f t="shared" si="5"/>
        <v>826</v>
      </c>
      <c r="E16" s="23">
        <f t="shared" si="5"/>
        <v>489</v>
      </c>
      <c r="F16" s="23">
        <f t="shared" si="5"/>
        <v>-321</v>
      </c>
      <c r="G16" s="23">
        <f t="shared" si="6"/>
        <v>-364</v>
      </c>
      <c r="H16" s="23">
        <f t="shared" si="0"/>
        <v>2658</v>
      </c>
      <c r="I16" s="23">
        <f t="shared" si="7"/>
        <v>757</v>
      </c>
      <c r="J16" s="23">
        <f t="shared" si="7"/>
        <v>1884</v>
      </c>
      <c r="K16" s="23">
        <f t="shared" si="7"/>
        <v>17</v>
      </c>
      <c r="L16" s="23">
        <f t="shared" si="1"/>
        <v>3022</v>
      </c>
      <c r="M16" s="23">
        <f t="shared" si="2"/>
        <v>845</v>
      </c>
      <c r="N16" s="23">
        <f t="shared" si="2"/>
        <v>2138</v>
      </c>
      <c r="O16" s="23">
        <f t="shared" si="2"/>
        <v>39</v>
      </c>
      <c r="P16" s="23">
        <f t="shared" si="8"/>
        <v>43</v>
      </c>
      <c r="Q16" s="23">
        <f t="shared" si="9"/>
        <v>5</v>
      </c>
      <c r="R16" s="23">
        <f t="shared" si="9"/>
        <v>1792</v>
      </c>
      <c r="S16" s="23">
        <f t="shared" si="9"/>
        <v>1787</v>
      </c>
      <c r="T16" s="23">
        <f aca="true" t="shared" si="10" ref="T16:T26">T30+T44+T64+T78+T92</f>
        <v>38</v>
      </c>
    </row>
    <row r="17" spans="1:20" ht="12">
      <c r="A17" s="8" t="s">
        <v>23</v>
      </c>
      <c r="B17" s="22">
        <f t="shared" si="3"/>
        <v>-6013</v>
      </c>
      <c r="C17" s="23">
        <f t="shared" si="4"/>
        <v>314</v>
      </c>
      <c r="D17" s="23">
        <f t="shared" si="5"/>
        <v>840</v>
      </c>
      <c r="E17" s="23">
        <f t="shared" si="5"/>
        <v>526</v>
      </c>
      <c r="F17" s="23">
        <f t="shared" si="5"/>
        <v>-6327</v>
      </c>
      <c r="G17" s="23">
        <f t="shared" si="6"/>
        <v>-6372</v>
      </c>
      <c r="H17" s="23">
        <f t="shared" si="0"/>
        <v>10006</v>
      </c>
      <c r="I17" s="23">
        <f t="shared" si="7"/>
        <v>2287</v>
      </c>
      <c r="J17" s="23">
        <f t="shared" si="7"/>
        <v>7623</v>
      </c>
      <c r="K17" s="23">
        <f t="shared" si="7"/>
        <v>96</v>
      </c>
      <c r="L17" s="23">
        <f t="shared" si="1"/>
        <v>16378</v>
      </c>
      <c r="M17" s="23">
        <f t="shared" si="2"/>
        <v>2989</v>
      </c>
      <c r="N17" s="23">
        <f t="shared" si="2"/>
        <v>13312</v>
      </c>
      <c r="O17" s="23">
        <f t="shared" si="2"/>
        <v>77</v>
      </c>
      <c r="P17" s="23">
        <f t="shared" si="8"/>
        <v>45</v>
      </c>
      <c r="Q17" s="23">
        <f t="shared" si="9"/>
        <v>3</v>
      </c>
      <c r="R17" s="23">
        <f t="shared" si="9"/>
        <v>4082</v>
      </c>
      <c r="S17" s="23">
        <f t="shared" si="9"/>
        <v>4079</v>
      </c>
      <c r="T17" s="23">
        <f t="shared" si="10"/>
        <v>42</v>
      </c>
    </row>
    <row r="18" spans="1:20" ht="12">
      <c r="A18" s="8" t="s">
        <v>24</v>
      </c>
      <c r="B18" s="22">
        <f t="shared" si="3"/>
        <v>6927</v>
      </c>
      <c r="C18" s="23">
        <f t="shared" si="4"/>
        <v>371</v>
      </c>
      <c r="D18" s="23">
        <f t="shared" si="5"/>
        <v>767</v>
      </c>
      <c r="E18" s="23">
        <f t="shared" si="5"/>
        <v>396</v>
      </c>
      <c r="F18" s="23">
        <f t="shared" si="5"/>
        <v>6556</v>
      </c>
      <c r="G18" s="23">
        <f t="shared" si="6"/>
        <v>6476</v>
      </c>
      <c r="H18" s="23">
        <f t="shared" si="0"/>
        <v>12676</v>
      </c>
      <c r="I18" s="23">
        <f t="shared" si="7"/>
        <v>2144</v>
      </c>
      <c r="J18" s="23">
        <f t="shared" si="7"/>
        <v>10491</v>
      </c>
      <c r="K18" s="23">
        <f t="shared" si="7"/>
        <v>41</v>
      </c>
      <c r="L18" s="23">
        <f t="shared" si="1"/>
        <v>6200</v>
      </c>
      <c r="M18" s="23">
        <f t="shared" si="2"/>
        <v>1354</v>
      </c>
      <c r="N18" s="23">
        <f t="shared" si="2"/>
        <v>4769</v>
      </c>
      <c r="O18" s="23">
        <f t="shared" si="2"/>
        <v>77</v>
      </c>
      <c r="P18" s="23">
        <f t="shared" si="8"/>
        <v>80</v>
      </c>
      <c r="Q18" s="23">
        <f t="shared" si="9"/>
        <v>3</v>
      </c>
      <c r="R18" s="23">
        <f t="shared" si="9"/>
        <v>2670</v>
      </c>
      <c r="S18" s="23">
        <f t="shared" si="9"/>
        <v>2667</v>
      </c>
      <c r="T18" s="23">
        <f t="shared" si="10"/>
        <v>77</v>
      </c>
    </row>
    <row r="19" spans="1:20" ht="12">
      <c r="A19" s="8" t="s">
        <v>25</v>
      </c>
      <c r="B19" s="22">
        <f t="shared" si="3"/>
        <v>986</v>
      </c>
      <c r="C19" s="23">
        <f t="shared" si="4"/>
        <v>410</v>
      </c>
      <c r="D19" s="23">
        <f t="shared" si="5"/>
        <v>852</v>
      </c>
      <c r="E19" s="23">
        <f t="shared" si="5"/>
        <v>442</v>
      </c>
      <c r="F19" s="23">
        <f t="shared" si="5"/>
        <v>576</v>
      </c>
      <c r="G19" s="23">
        <f t="shared" si="6"/>
        <v>539</v>
      </c>
      <c r="H19" s="23">
        <f t="shared" si="0"/>
        <v>3490</v>
      </c>
      <c r="I19" s="23">
        <f t="shared" si="7"/>
        <v>848</v>
      </c>
      <c r="J19" s="23">
        <f t="shared" si="7"/>
        <v>2596</v>
      </c>
      <c r="K19" s="23">
        <f t="shared" si="7"/>
        <v>46</v>
      </c>
      <c r="L19" s="23">
        <f t="shared" si="1"/>
        <v>2951</v>
      </c>
      <c r="M19" s="23">
        <f t="shared" si="2"/>
        <v>821</v>
      </c>
      <c r="N19" s="23">
        <f t="shared" si="2"/>
        <v>2070</v>
      </c>
      <c r="O19" s="23">
        <f t="shared" si="2"/>
        <v>60</v>
      </c>
      <c r="P19" s="23">
        <f t="shared" si="8"/>
        <v>37</v>
      </c>
      <c r="Q19" s="23">
        <f t="shared" si="9"/>
        <v>3</v>
      </c>
      <c r="R19" s="23">
        <f t="shared" si="9"/>
        <v>1932</v>
      </c>
      <c r="S19" s="23">
        <f t="shared" si="9"/>
        <v>1929</v>
      </c>
      <c r="T19" s="23">
        <f t="shared" si="10"/>
        <v>34</v>
      </c>
    </row>
    <row r="20" spans="1:20" ht="12">
      <c r="A20" s="8" t="s">
        <v>26</v>
      </c>
      <c r="B20" s="22">
        <f t="shared" si="3"/>
        <v>293</v>
      </c>
      <c r="C20" s="23">
        <f t="shared" si="4"/>
        <v>444</v>
      </c>
      <c r="D20" s="23">
        <f t="shared" si="5"/>
        <v>860</v>
      </c>
      <c r="E20" s="23">
        <f t="shared" si="5"/>
        <v>416</v>
      </c>
      <c r="F20" s="23">
        <f t="shared" si="5"/>
        <v>-151</v>
      </c>
      <c r="G20" s="23">
        <f t="shared" si="6"/>
        <v>-166</v>
      </c>
      <c r="H20" s="23">
        <f t="shared" si="0"/>
        <v>2775</v>
      </c>
      <c r="I20" s="23">
        <f>I34+I48+I68+I82+I96</f>
        <v>781</v>
      </c>
      <c r="J20" s="23">
        <f>J34+J48+J68+J82+J96</f>
        <v>1949</v>
      </c>
      <c r="K20" s="23">
        <f t="shared" si="7"/>
        <v>45</v>
      </c>
      <c r="L20" s="23">
        <f t="shared" si="1"/>
        <v>2941</v>
      </c>
      <c r="M20" s="23">
        <f t="shared" si="2"/>
        <v>803</v>
      </c>
      <c r="N20" s="23">
        <f t="shared" si="2"/>
        <v>2090</v>
      </c>
      <c r="O20" s="23">
        <f t="shared" si="2"/>
        <v>48</v>
      </c>
      <c r="P20" s="23">
        <f t="shared" si="8"/>
        <v>15</v>
      </c>
      <c r="Q20" s="23">
        <f t="shared" si="9"/>
        <v>2</v>
      </c>
      <c r="R20" s="23">
        <f t="shared" si="9"/>
        <v>1663</v>
      </c>
      <c r="S20" s="23">
        <f t="shared" si="9"/>
        <v>1661</v>
      </c>
      <c r="T20" s="23">
        <f t="shared" si="10"/>
        <v>13</v>
      </c>
    </row>
    <row r="21" spans="1:20" ht="12">
      <c r="A21" s="8" t="s">
        <v>27</v>
      </c>
      <c r="B21" s="22">
        <f t="shared" si="3"/>
        <v>474</v>
      </c>
      <c r="C21" s="23">
        <f t="shared" si="4"/>
        <v>401</v>
      </c>
      <c r="D21" s="23">
        <f t="shared" si="5"/>
        <v>811</v>
      </c>
      <c r="E21" s="23">
        <f t="shared" si="5"/>
        <v>410</v>
      </c>
      <c r="F21" s="23">
        <f t="shared" si="5"/>
        <v>73</v>
      </c>
      <c r="G21" s="23">
        <f t="shared" si="6"/>
        <v>61</v>
      </c>
      <c r="H21" s="23">
        <f t="shared" si="0"/>
        <v>3703</v>
      </c>
      <c r="I21" s="23">
        <f t="shared" si="7"/>
        <v>949</v>
      </c>
      <c r="J21" s="23">
        <f t="shared" si="7"/>
        <v>2716</v>
      </c>
      <c r="K21" s="23">
        <f t="shared" si="7"/>
        <v>38</v>
      </c>
      <c r="L21" s="23">
        <f t="shared" si="1"/>
        <v>3642</v>
      </c>
      <c r="M21" s="23">
        <f t="shared" si="2"/>
        <v>988</v>
      </c>
      <c r="N21" s="23">
        <f t="shared" si="2"/>
        <v>2585</v>
      </c>
      <c r="O21" s="23">
        <f t="shared" si="2"/>
        <v>69</v>
      </c>
      <c r="P21" s="23">
        <f t="shared" si="8"/>
        <v>12</v>
      </c>
      <c r="Q21" s="23">
        <f t="shared" si="9"/>
        <v>4</v>
      </c>
      <c r="R21" s="23">
        <f t="shared" si="9"/>
        <v>1778</v>
      </c>
      <c r="S21" s="23">
        <f t="shared" si="9"/>
        <v>1774</v>
      </c>
      <c r="T21" s="23">
        <f t="shared" si="10"/>
        <v>8</v>
      </c>
    </row>
    <row r="22" spans="1:20" ht="12">
      <c r="A22" s="8" t="s">
        <v>28</v>
      </c>
      <c r="B22" s="22">
        <f t="shared" si="3"/>
        <v>924</v>
      </c>
      <c r="C22" s="23">
        <f t="shared" si="4"/>
        <v>544</v>
      </c>
      <c r="D22" s="23">
        <f t="shared" si="5"/>
        <v>964</v>
      </c>
      <c r="E22" s="23">
        <f t="shared" si="5"/>
        <v>420</v>
      </c>
      <c r="F22" s="23">
        <f t="shared" si="5"/>
        <v>380</v>
      </c>
      <c r="G22" s="23">
        <f t="shared" si="6"/>
        <v>356</v>
      </c>
      <c r="H22" s="23">
        <f t="shared" si="0"/>
        <v>3926</v>
      </c>
      <c r="I22" s="23">
        <f t="shared" si="7"/>
        <v>846</v>
      </c>
      <c r="J22" s="23">
        <f t="shared" si="7"/>
        <v>3014</v>
      </c>
      <c r="K22" s="23">
        <f t="shared" si="7"/>
        <v>66</v>
      </c>
      <c r="L22" s="23">
        <f t="shared" si="1"/>
        <v>3570</v>
      </c>
      <c r="M22" s="23">
        <f t="shared" si="2"/>
        <v>924</v>
      </c>
      <c r="N22" s="23">
        <f t="shared" si="2"/>
        <v>2550</v>
      </c>
      <c r="O22" s="23">
        <f t="shared" si="2"/>
        <v>96</v>
      </c>
      <c r="P22" s="23">
        <f t="shared" si="8"/>
        <v>24</v>
      </c>
      <c r="Q22" s="23">
        <f t="shared" si="9"/>
        <v>0</v>
      </c>
      <c r="R22" s="23">
        <f t="shared" si="9"/>
        <v>1792</v>
      </c>
      <c r="S22" s="23">
        <f t="shared" si="9"/>
        <v>1792</v>
      </c>
      <c r="T22" s="23">
        <f t="shared" si="10"/>
        <v>24</v>
      </c>
    </row>
    <row r="23" spans="1:20" ht="12">
      <c r="A23" s="8" t="s">
        <v>29</v>
      </c>
      <c r="B23" s="22">
        <f t="shared" si="3"/>
        <v>66</v>
      </c>
      <c r="C23" s="23">
        <f t="shared" si="4"/>
        <v>466</v>
      </c>
      <c r="D23" s="23">
        <f t="shared" si="5"/>
        <v>885</v>
      </c>
      <c r="E23" s="23">
        <f t="shared" si="5"/>
        <v>419</v>
      </c>
      <c r="F23" s="23">
        <f t="shared" si="5"/>
        <v>-400</v>
      </c>
      <c r="G23" s="23">
        <f t="shared" si="6"/>
        <v>-456</v>
      </c>
      <c r="H23" s="23">
        <f t="shared" si="0"/>
        <v>2876</v>
      </c>
      <c r="I23" s="23">
        <f t="shared" si="7"/>
        <v>808</v>
      </c>
      <c r="J23" s="23">
        <f t="shared" si="7"/>
        <v>2015</v>
      </c>
      <c r="K23" s="23">
        <f t="shared" si="7"/>
        <v>53</v>
      </c>
      <c r="L23" s="23">
        <f t="shared" si="1"/>
        <v>3332</v>
      </c>
      <c r="M23" s="23">
        <f t="shared" si="2"/>
        <v>813</v>
      </c>
      <c r="N23" s="23">
        <f t="shared" si="2"/>
        <v>2451</v>
      </c>
      <c r="O23" s="23">
        <f t="shared" si="2"/>
        <v>68</v>
      </c>
      <c r="P23" s="23">
        <f t="shared" si="8"/>
        <v>56</v>
      </c>
      <c r="Q23" s="23">
        <f t="shared" si="9"/>
        <v>9</v>
      </c>
      <c r="R23" s="23">
        <f t="shared" si="9"/>
        <v>1589</v>
      </c>
      <c r="S23" s="23">
        <f t="shared" si="9"/>
        <v>1580</v>
      </c>
      <c r="T23" s="23">
        <f t="shared" si="10"/>
        <v>47</v>
      </c>
    </row>
    <row r="24" spans="1:20" ht="12">
      <c r="A24" s="8" t="s">
        <v>30</v>
      </c>
      <c r="B24" s="22">
        <f t="shared" si="3"/>
        <v>513</v>
      </c>
      <c r="C24" s="23">
        <f t="shared" si="4"/>
        <v>434</v>
      </c>
      <c r="D24" s="23">
        <f t="shared" si="5"/>
        <v>892</v>
      </c>
      <c r="E24" s="23">
        <f t="shared" si="5"/>
        <v>458</v>
      </c>
      <c r="F24" s="23">
        <f t="shared" si="5"/>
        <v>79</v>
      </c>
      <c r="G24" s="23">
        <f t="shared" si="6"/>
        <v>72</v>
      </c>
      <c r="H24" s="23">
        <f t="shared" si="0"/>
        <v>3555</v>
      </c>
      <c r="I24" s="23">
        <f t="shared" si="7"/>
        <v>965</v>
      </c>
      <c r="J24" s="23">
        <f t="shared" si="7"/>
        <v>2554</v>
      </c>
      <c r="K24" s="23">
        <f t="shared" si="7"/>
        <v>36</v>
      </c>
      <c r="L24" s="23">
        <f t="shared" si="1"/>
        <v>3483</v>
      </c>
      <c r="M24" s="23">
        <f t="shared" si="2"/>
        <v>925</v>
      </c>
      <c r="N24" s="23">
        <f t="shared" si="2"/>
        <v>2506</v>
      </c>
      <c r="O24" s="23">
        <f t="shared" si="2"/>
        <v>52</v>
      </c>
      <c r="P24" s="23">
        <f t="shared" si="8"/>
        <v>7</v>
      </c>
      <c r="Q24" s="23">
        <f t="shared" si="9"/>
        <v>2</v>
      </c>
      <c r="R24" s="23">
        <f t="shared" si="9"/>
        <v>1803</v>
      </c>
      <c r="S24" s="23">
        <f t="shared" si="9"/>
        <v>1801</v>
      </c>
      <c r="T24" s="23">
        <f t="shared" si="10"/>
        <v>5</v>
      </c>
    </row>
    <row r="25" spans="1:20" ht="12">
      <c r="A25" s="8" t="s">
        <v>31</v>
      </c>
      <c r="B25" s="22">
        <f t="shared" si="3"/>
        <v>249</v>
      </c>
      <c r="C25" s="23">
        <f t="shared" si="4"/>
        <v>387</v>
      </c>
      <c r="D25" s="23">
        <f t="shared" si="5"/>
        <v>849</v>
      </c>
      <c r="E25" s="23">
        <f t="shared" si="5"/>
        <v>462</v>
      </c>
      <c r="F25" s="23">
        <f t="shared" si="5"/>
        <v>-138</v>
      </c>
      <c r="G25" s="23">
        <f t="shared" si="6"/>
        <v>-80</v>
      </c>
      <c r="H25" s="23">
        <f t="shared" si="0"/>
        <v>2576</v>
      </c>
      <c r="I25" s="23">
        <f t="shared" si="7"/>
        <v>811</v>
      </c>
      <c r="J25" s="23">
        <f t="shared" si="7"/>
        <v>1738</v>
      </c>
      <c r="K25" s="23">
        <f t="shared" si="7"/>
        <v>27</v>
      </c>
      <c r="L25" s="23">
        <f t="shared" si="1"/>
        <v>2656</v>
      </c>
      <c r="M25" s="23">
        <f aca="true" t="shared" si="11" ref="M25:O26">M39+M53+M73+M87+M101</f>
        <v>829</v>
      </c>
      <c r="N25" s="23">
        <f t="shared" si="11"/>
        <v>1777</v>
      </c>
      <c r="O25" s="23">
        <f t="shared" si="11"/>
        <v>50</v>
      </c>
      <c r="P25" s="23">
        <f t="shared" si="8"/>
        <v>-58</v>
      </c>
      <c r="Q25" s="23">
        <f t="shared" si="9"/>
        <v>1</v>
      </c>
      <c r="R25" s="23">
        <f t="shared" si="9"/>
        <v>1861</v>
      </c>
      <c r="S25" s="23">
        <f t="shared" si="9"/>
        <v>1860</v>
      </c>
      <c r="T25" s="23">
        <f t="shared" si="10"/>
        <v>-59</v>
      </c>
    </row>
    <row r="26" spans="1:20" ht="12">
      <c r="A26" s="8" t="s">
        <v>32</v>
      </c>
      <c r="B26" s="22">
        <f t="shared" si="3"/>
        <v>339</v>
      </c>
      <c r="C26" s="23">
        <f t="shared" si="4"/>
        <v>364</v>
      </c>
      <c r="D26" s="23">
        <f t="shared" si="5"/>
        <v>800</v>
      </c>
      <c r="E26" s="23">
        <f t="shared" si="5"/>
        <v>436</v>
      </c>
      <c r="F26" s="23">
        <f t="shared" si="5"/>
        <v>-25</v>
      </c>
      <c r="G26" s="23">
        <f t="shared" si="6"/>
        <v>-67</v>
      </c>
      <c r="H26" s="23">
        <f t="shared" si="0"/>
        <v>2599</v>
      </c>
      <c r="I26" s="23">
        <f t="shared" si="7"/>
        <v>867</v>
      </c>
      <c r="J26" s="23">
        <f t="shared" si="7"/>
        <v>1695</v>
      </c>
      <c r="K26" s="23">
        <f t="shared" si="7"/>
        <v>37</v>
      </c>
      <c r="L26" s="23">
        <f t="shared" si="1"/>
        <v>2666</v>
      </c>
      <c r="M26" s="23">
        <f t="shared" si="11"/>
        <v>743</v>
      </c>
      <c r="N26" s="23">
        <f t="shared" si="11"/>
        <v>1892</v>
      </c>
      <c r="O26" s="23">
        <f t="shared" si="11"/>
        <v>31</v>
      </c>
      <c r="P26" s="23">
        <f t="shared" si="8"/>
        <v>42</v>
      </c>
      <c r="Q26" s="23">
        <f>Q40+Q54+Q74+Q88+Q102</f>
        <v>1</v>
      </c>
      <c r="R26" s="23">
        <f t="shared" si="9"/>
        <v>1639</v>
      </c>
      <c r="S26" s="23">
        <f t="shared" si="9"/>
        <v>1638</v>
      </c>
      <c r="T26" s="23">
        <f t="shared" si="10"/>
        <v>41</v>
      </c>
    </row>
    <row r="27" spans="2:20" ht="12">
      <c r="B27" s="22"/>
      <c r="C27" s="24"/>
      <c r="D27" s="24"/>
      <c r="E27" s="24"/>
      <c r="F27" s="24"/>
      <c r="G27" s="23"/>
      <c r="H27" s="23"/>
      <c r="I27" s="24"/>
      <c r="J27" s="24"/>
      <c r="K27" s="24"/>
      <c r="L27" s="23"/>
      <c r="M27" s="24"/>
      <c r="N27" s="24"/>
      <c r="O27" s="24"/>
      <c r="P27" s="23"/>
      <c r="Q27" s="24"/>
      <c r="R27" s="24"/>
      <c r="S27" s="24"/>
      <c r="T27" s="23"/>
    </row>
    <row r="28" spans="1:20" s="32" customFormat="1" ht="12">
      <c r="A28" s="33" t="s">
        <v>33</v>
      </c>
      <c r="B28" s="30">
        <f t="shared" si="3"/>
        <v>520</v>
      </c>
      <c r="C28" s="31">
        <f>D28-E28</f>
        <v>778</v>
      </c>
      <c r="D28" s="31">
        <f>SUM(D29:D40)</f>
        <v>2366</v>
      </c>
      <c r="E28" s="31">
        <f>SUM(E29:E40)</f>
        <v>1588</v>
      </c>
      <c r="F28" s="31">
        <f>SUM(F29:F40)</f>
        <v>-258</v>
      </c>
      <c r="G28" s="31">
        <f t="shared" si="6"/>
        <v>-11</v>
      </c>
      <c r="H28" s="31">
        <f>I28+J28+K28</f>
        <v>16576</v>
      </c>
      <c r="I28" s="31">
        <f>SUM(I29:I40)</f>
        <v>3141</v>
      </c>
      <c r="J28" s="31">
        <f aca="true" t="shared" si="12" ref="J28:O28">SUM(J29:J40)</f>
        <v>13260</v>
      </c>
      <c r="K28" s="31">
        <f t="shared" si="12"/>
        <v>175</v>
      </c>
      <c r="L28" s="31">
        <f>M28+N28+O28</f>
        <v>16587</v>
      </c>
      <c r="M28" s="31">
        <f t="shared" si="12"/>
        <v>2872</v>
      </c>
      <c r="N28" s="31">
        <f t="shared" si="12"/>
        <v>13435</v>
      </c>
      <c r="O28" s="31">
        <f t="shared" si="12"/>
        <v>280</v>
      </c>
      <c r="P28" s="31">
        <f t="shared" si="8"/>
        <v>-247</v>
      </c>
      <c r="Q28" s="31">
        <f>R28-S28</f>
        <v>-382</v>
      </c>
      <c r="R28" s="31">
        <f>SUM(R29:R40)</f>
        <v>6608</v>
      </c>
      <c r="S28" s="31">
        <f>SUM(S29:S40)</f>
        <v>6990</v>
      </c>
      <c r="T28" s="31">
        <f>P28-Q28</f>
        <v>135</v>
      </c>
    </row>
    <row r="29" spans="1:20" ht="12">
      <c r="A29" s="8" t="s">
        <v>21</v>
      </c>
      <c r="B29" s="22">
        <f t="shared" si="3"/>
        <v>-112</v>
      </c>
      <c r="C29" s="23">
        <f>D29-E29</f>
        <v>42</v>
      </c>
      <c r="D29" s="27">
        <v>205</v>
      </c>
      <c r="E29" s="27">
        <v>163</v>
      </c>
      <c r="F29" s="23">
        <f>SUM(G29,P29)</f>
        <v>-154</v>
      </c>
      <c r="G29" s="23">
        <f t="shared" si="6"/>
        <v>-110</v>
      </c>
      <c r="H29" s="23">
        <f>I29+J29+K29</f>
        <v>672</v>
      </c>
      <c r="I29" s="27">
        <v>151</v>
      </c>
      <c r="J29" s="27">
        <v>502</v>
      </c>
      <c r="K29" s="27">
        <v>19</v>
      </c>
      <c r="L29" s="23">
        <f aca="true" t="shared" si="13" ref="L29:L54">M29+N29+O29</f>
        <v>782</v>
      </c>
      <c r="M29" s="27">
        <v>215</v>
      </c>
      <c r="N29" s="27">
        <v>553</v>
      </c>
      <c r="O29" s="27">
        <v>14</v>
      </c>
      <c r="P29" s="23">
        <f>SUM(Q29,T29)</f>
        <v>-44</v>
      </c>
      <c r="Q29" s="23">
        <f aca="true" t="shared" si="14" ref="Q29:Q54">R29-S29</f>
        <v>-44</v>
      </c>
      <c r="R29" s="27">
        <v>388</v>
      </c>
      <c r="S29" s="27">
        <v>432</v>
      </c>
      <c r="T29" s="23">
        <v>0</v>
      </c>
    </row>
    <row r="30" spans="1:20" ht="12">
      <c r="A30" s="8" t="s">
        <v>22</v>
      </c>
      <c r="B30" s="22">
        <f t="shared" si="3"/>
        <v>-137</v>
      </c>
      <c r="C30" s="23">
        <f aca="true" t="shared" si="15" ref="C30:C54">D30-E30</f>
        <v>61</v>
      </c>
      <c r="D30" s="27">
        <v>200</v>
      </c>
      <c r="E30" s="27">
        <v>139</v>
      </c>
      <c r="F30" s="23">
        <f aca="true" t="shared" si="16" ref="F30:F40">SUM(G30,P30)</f>
        <v>-198</v>
      </c>
      <c r="G30" s="23">
        <f t="shared" si="6"/>
        <v>-166</v>
      </c>
      <c r="H30" s="23">
        <f aca="true" t="shared" si="17" ref="H30:H54">I30+J30+K30</f>
        <v>780</v>
      </c>
      <c r="I30" s="27">
        <v>182</v>
      </c>
      <c r="J30" s="27">
        <v>592</v>
      </c>
      <c r="K30" s="27">
        <v>6</v>
      </c>
      <c r="L30" s="23">
        <f t="shared" si="13"/>
        <v>946</v>
      </c>
      <c r="M30" s="27">
        <v>161</v>
      </c>
      <c r="N30" s="27">
        <v>774</v>
      </c>
      <c r="O30" s="27">
        <v>11</v>
      </c>
      <c r="P30" s="23">
        <f aca="true" t="shared" si="18" ref="P30:P40">SUM(Q30,T30)</f>
        <v>-32</v>
      </c>
      <c r="Q30" s="23">
        <f t="shared" si="14"/>
        <v>-47</v>
      </c>
      <c r="R30" s="27">
        <v>487</v>
      </c>
      <c r="S30" s="27">
        <v>534</v>
      </c>
      <c r="T30" s="23">
        <v>15</v>
      </c>
    </row>
    <row r="31" spans="1:20" ht="12">
      <c r="A31" s="8" t="s">
        <v>23</v>
      </c>
      <c r="B31" s="22">
        <f t="shared" si="3"/>
        <v>-2433</v>
      </c>
      <c r="C31" s="23">
        <f t="shared" si="15"/>
        <v>62</v>
      </c>
      <c r="D31" s="27">
        <v>213</v>
      </c>
      <c r="E31" s="27">
        <v>151</v>
      </c>
      <c r="F31" s="23">
        <f t="shared" si="16"/>
        <v>-2495</v>
      </c>
      <c r="G31" s="23">
        <f t="shared" si="6"/>
        <v>-2608</v>
      </c>
      <c r="H31" s="23">
        <f t="shared" si="17"/>
        <v>2959</v>
      </c>
      <c r="I31" s="27">
        <v>549</v>
      </c>
      <c r="J31" s="27">
        <v>2377</v>
      </c>
      <c r="K31" s="27">
        <v>33</v>
      </c>
      <c r="L31" s="23">
        <f t="shared" si="13"/>
        <v>5567</v>
      </c>
      <c r="M31" s="27">
        <v>715</v>
      </c>
      <c r="N31" s="27">
        <v>4820</v>
      </c>
      <c r="O31" s="27">
        <v>32</v>
      </c>
      <c r="P31" s="23">
        <f t="shared" si="18"/>
        <v>113</v>
      </c>
      <c r="Q31" s="23">
        <f t="shared" si="14"/>
        <v>94</v>
      </c>
      <c r="R31" s="27">
        <v>1223</v>
      </c>
      <c r="S31" s="27">
        <v>1129</v>
      </c>
      <c r="T31" s="23">
        <v>19</v>
      </c>
    </row>
    <row r="32" spans="1:20" ht="12">
      <c r="A32" s="8" t="s">
        <v>24</v>
      </c>
      <c r="B32" s="22">
        <f t="shared" si="3"/>
        <v>2784</v>
      </c>
      <c r="C32" s="23">
        <f t="shared" si="15"/>
        <v>68</v>
      </c>
      <c r="D32" s="27">
        <v>174</v>
      </c>
      <c r="E32" s="27">
        <v>106</v>
      </c>
      <c r="F32" s="23">
        <f t="shared" si="16"/>
        <v>2716</v>
      </c>
      <c r="G32" s="23">
        <f t="shared" si="6"/>
        <v>2696</v>
      </c>
      <c r="H32" s="23">
        <f t="shared" si="17"/>
        <v>4578</v>
      </c>
      <c r="I32" s="27">
        <v>663</v>
      </c>
      <c r="J32" s="27">
        <v>3910</v>
      </c>
      <c r="K32" s="27">
        <v>5</v>
      </c>
      <c r="L32" s="23">
        <f t="shared" si="13"/>
        <v>1882</v>
      </c>
      <c r="M32" s="27">
        <v>326</v>
      </c>
      <c r="N32" s="27">
        <v>1532</v>
      </c>
      <c r="O32" s="27">
        <v>24</v>
      </c>
      <c r="P32" s="23">
        <f t="shared" si="18"/>
        <v>20</v>
      </c>
      <c r="Q32" s="23">
        <f t="shared" si="14"/>
        <v>0</v>
      </c>
      <c r="R32" s="27">
        <v>778</v>
      </c>
      <c r="S32" s="27">
        <v>778</v>
      </c>
      <c r="T32" s="23">
        <v>20</v>
      </c>
    </row>
    <row r="33" spans="1:20" ht="12">
      <c r="A33" s="8" t="s">
        <v>25</v>
      </c>
      <c r="B33" s="22">
        <f t="shared" si="3"/>
        <v>78</v>
      </c>
      <c r="C33" s="23">
        <f t="shared" si="15"/>
        <v>34</v>
      </c>
      <c r="D33" s="27">
        <v>182</v>
      </c>
      <c r="E33" s="27">
        <v>148</v>
      </c>
      <c r="F33" s="23">
        <f t="shared" si="16"/>
        <v>44</v>
      </c>
      <c r="G33" s="23">
        <f t="shared" si="6"/>
        <v>139</v>
      </c>
      <c r="H33" s="23">
        <f t="shared" si="17"/>
        <v>1045</v>
      </c>
      <c r="I33" s="27">
        <v>225</v>
      </c>
      <c r="J33" s="27">
        <v>810</v>
      </c>
      <c r="K33" s="27">
        <v>10</v>
      </c>
      <c r="L33" s="23">
        <f t="shared" si="13"/>
        <v>906</v>
      </c>
      <c r="M33" s="27">
        <v>197</v>
      </c>
      <c r="N33" s="27">
        <v>687</v>
      </c>
      <c r="O33" s="27">
        <v>22</v>
      </c>
      <c r="P33" s="23">
        <f t="shared" si="18"/>
        <v>-95</v>
      </c>
      <c r="Q33" s="23">
        <f t="shared" si="14"/>
        <v>-109</v>
      </c>
      <c r="R33" s="27">
        <v>487</v>
      </c>
      <c r="S33" s="27">
        <v>596</v>
      </c>
      <c r="T33" s="23">
        <v>14</v>
      </c>
    </row>
    <row r="34" spans="1:20" ht="12">
      <c r="A34" s="8" t="s">
        <v>26</v>
      </c>
      <c r="B34" s="22">
        <f t="shared" si="3"/>
        <v>90</v>
      </c>
      <c r="C34" s="23">
        <f t="shared" si="15"/>
        <v>83</v>
      </c>
      <c r="D34" s="27">
        <v>200</v>
      </c>
      <c r="E34" s="27">
        <v>117</v>
      </c>
      <c r="F34" s="23">
        <f t="shared" si="16"/>
        <v>7</v>
      </c>
      <c r="G34" s="23">
        <f t="shared" si="6"/>
        <v>38</v>
      </c>
      <c r="H34" s="23">
        <f t="shared" si="17"/>
        <v>944</v>
      </c>
      <c r="I34" s="27">
        <v>203</v>
      </c>
      <c r="J34" s="27">
        <v>722</v>
      </c>
      <c r="K34" s="27">
        <v>19</v>
      </c>
      <c r="L34" s="23">
        <f t="shared" si="13"/>
        <v>906</v>
      </c>
      <c r="M34" s="27">
        <v>169</v>
      </c>
      <c r="N34" s="27">
        <v>719</v>
      </c>
      <c r="O34" s="27">
        <v>18</v>
      </c>
      <c r="P34" s="23">
        <f t="shared" si="18"/>
        <v>-31</v>
      </c>
      <c r="Q34" s="23">
        <f t="shared" si="14"/>
        <v>-26</v>
      </c>
      <c r="R34" s="27">
        <v>445</v>
      </c>
      <c r="S34" s="27">
        <v>471</v>
      </c>
      <c r="T34" s="23">
        <v>-5</v>
      </c>
    </row>
    <row r="35" spans="1:20" ht="12">
      <c r="A35" s="8" t="s">
        <v>27</v>
      </c>
      <c r="B35" s="22">
        <f t="shared" si="3"/>
        <v>56</v>
      </c>
      <c r="C35" s="23">
        <f t="shared" si="15"/>
        <v>72</v>
      </c>
      <c r="D35" s="27">
        <v>186</v>
      </c>
      <c r="E35" s="27">
        <v>114</v>
      </c>
      <c r="F35" s="23">
        <f t="shared" si="16"/>
        <v>-16</v>
      </c>
      <c r="G35" s="23">
        <f t="shared" si="6"/>
        <v>98</v>
      </c>
      <c r="H35" s="23">
        <f t="shared" si="17"/>
        <v>1207</v>
      </c>
      <c r="I35" s="27">
        <v>234</v>
      </c>
      <c r="J35" s="27">
        <v>965</v>
      </c>
      <c r="K35" s="27">
        <v>8</v>
      </c>
      <c r="L35" s="23">
        <f t="shared" si="13"/>
        <v>1109</v>
      </c>
      <c r="M35" s="27">
        <v>240</v>
      </c>
      <c r="N35" s="27">
        <v>835</v>
      </c>
      <c r="O35" s="27">
        <v>34</v>
      </c>
      <c r="P35" s="23">
        <f t="shared" si="18"/>
        <v>-114</v>
      </c>
      <c r="Q35" s="23">
        <f t="shared" si="14"/>
        <v>-129</v>
      </c>
      <c r="R35" s="27">
        <v>445</v>
      </c>
      <c r="S35" s="27">
        <v>574</v>
      </c>
      <c r="T35" s="23">
        <v>15</v>
      </c>
    </row>
    <row r="36" spans="1:20" ht="12">
      <c r="A36" s="8" t="s">
        <v>28</v>
      </c>
      <c r="B36" s="22">
        <f t="shared" si="3"/>
        <v>154</v>
      </c>
      <c r="C36" s="23">
        <f t="shared" si="15"/>
        <v>101</v>
      </c>
      <c r="D36" s="27">
        <v>226</v>
      </c>
      <c r="E36" s="27">
        <v>125</v>
      </c>
      <c r="F36" s="23">
        <f t="shared" si="16"/>
        <v>53</v>
      </c>
      <c r="G36" s="23">
        <f t="shared" si="6"/>
        <v>122</v>
      </c>
      <c r="H36" s="23">
        <f t="shared" si="17"/>
        <v>1170</v>
      </c>
      <c r="I36" s="27">
        <v>187</v>
      </c>
      <c r="J36" s="27">
        <v>970</v>
      </c>
      <c r="K36" s="27">
        <v>13</v>
      </c>
      <c r="L36" s="23">
        <f t="shared" si="13"/>
        <v>1048</v>
      </c>
      <c r="M36" s="27">
        <v>173</v>
      </c>
      <c r="N36" s="27">
        <v>838</v>
      </c>
      <c r="O36" s="27">
        <v>37</v>
      </c>
      <c r="P36" s="23">
        <f t="shared" si="18"/>
        <v>-69</v>
      </c>
      <c r="Q36" s="23">
        <f t="shared" si="14"/>
        <v>-76</v>
      </c>
      <c r="R36" s="27">
        <v>432</v>
      </c>
      <c r="S36" s="27">
        <v>508</v>
      </c>
      <c r="T36" s="23">
        <v>7</v>
      </c>
    </row>
    <row r="37" spans="1:20" ht="12">
      <c r="A37" s="8" t="s">
        <v>29</v>
      </c>
      <c r="B37" s="22">
        <f t="shared" si="3"/>
        <v>-93</v>
      </c>
      <c r="C37" s="23">
        <f t="shared" si="15"/>
        <v>46</v>
      </c>
      <c r="D37" s="27">
        <v>179</v>
      </c>
      <c r="E37" s="27">
        <v>133</v>
      </c>
      <c r="F37" s="23">
        <f t="shared" si="16"/>
        <v>-139</v>
      </c>
      <c r="G37" s="23">
        <f t="shared" si="6"/>
        <v>-95</v>
      </c>
      <c r="H37" s="23">
        <f t="shared" si="17"/>
        <v>858</v>
      </c>
      <c r="I37" s="27">
        <v>174</v>
      </c>
      <c r="J37" s="27">
        <v>668</v>
      </c>
      <c r="K37" s="27">
        <v>16</v>
      </c>
      <c r="L37" s="23">
        <f t="shared" si="13"/>
        <v>953</v>
      </c>
      <c r="M37" s="27">
        <v>169</v>
      </c>
      <c r="N37" s="27">
        <v>750</v>
      </c>
      <c r="O37" s="27">
        <v>34</v>
      </c>
      <c r="P37" s="23">
        <f t="shared" si="18"/>
        <v>-44</v>
      </c>
      <c r="Q37" s="23">
        <f t="shared" si="14"/>
        <v>-62</v>
      </c>
      <c r="R37" s="27">
        <v>437</v>
      </c>
      <c r="S37" s="27">
        <v>499</v>
      </c>
      <c r="T37" s="23">
        <v>18</v>
      </c>
    </row>
    <row r="38" spans="1:20" ht="12">
      <c r="A38" s="8" t="s">
        <v>30</v>
      </c>
      <c r="B38" s="22">
        <f t="shared" si="3"/>
        <v>155</v>
      </c>
      <c r="C38" s="23">
        <f t="shared" si="15"/>
        <v>86</v>
      </c>
      <c r="D38" s="27">
        <v>216</v>
      </c>
      <c r="E38" s="27">
        <v>130</v>
      </c>
      <c r="F38" s="23">
        <f t="shared" si="16"/>
        <v>69</v>
      </c>
      <c r="G38" s="23">
        <f t="shared" si="6"/>
        <v>39</v>
      </c>
      <c r="H38" s="23">
        <f t="shared" si="17"/>
        <v>1034</v>
      </c>
      <c r="I38" s="27">
        <v>227</v>
      </c>
      <c r="J38" s="27">
        <v>781</v>
      </c>
      <c r="K38" s="27">
        <v>26</v>
      </c>
      <c r="L38" s="23">
        <f t="shared" si="13"/>
        <v>995</v>
      </c>
      <c r="M38" s="27">
        <v>184</v>
      </c>
      <c r="N38" s="27">
        <v>788</v>
      </c>
      <c r="O38" s="27">
        <v>23</v>
      </c>
      <c r="P38" s="23">
        <f t="shared" si="18"/>
        <v>30</v>
      </c>
      <c r="Q38" s="23">
        <f t="shared" si="14"/>
        <v>11</v>
      </c>
      <c r="R38" s="27">
        <v>507</v>
      </c>
      <c r="S38" s="27">
        <v>496</v>
      </c>
      <c r="T38" s="23">
        <v>19</v>
      </c>
    </row>
    <row r="39" spans="1:20" ht="12">
      <c r="A39" s="8" t="s">
        <v>31</v>
      </c>
      <c r="B39" s="22">
        <f t="shared" si="3"/>
        <v>53</v>
      </c>
      <c r="C39" s="23">
        <f t="shared" si="15"/>
        <v>64</v>
      </c>
      <c r="D39" s="27">
        <v>206</v>
      </c>
      <c r="E39" s="27">
        <v>142</v>
      </c>
      <c r="F39" s="23">
        <f t="shared" si="16"/>
        <v>-11</v>
      </c>
      <c r="G39" s="23">
        <f t="shared" si="6"/>
        <v>-33</v>
      </c>
      <c r="H39" s="23">
        <f t="shared" si="17"/>
        <v>661</v>
      </c>
      <c r="I39" s="27">
        <v>150</v>
      </c>
      <c r="J39" s="27">
        <v>499</v>
      </c>
      <c r="K39" s="27">
        <v>12</v>
      </c>
      <c r="L39" s="23">
        <f t="shared" si="13"/>
        <v>694</v>
      </c>
      <c r="M39" s="27">
        <v>150</v>
      </c>
      <c r="N39" s="27">
        <v>529</v>
      </c>
      <c r="O39" s="27">
        <v>15</v>
      </c>
      <c r="P39" s="23">
        <f t="shared" si="18"/>
        <v>22</v>
      </c>
      <c r="Q39" s="23">
        <f t="shared" si="14"/>
        <v>18</v>
      </c>
      <c r="R39" s="27">
        <v>519</v>
      </c>
      <c r="S39" s="27">
        <v>501</v>
      </c>
      <c r="T39" s="23">
        <v>4</v>
      </c>
    </row>
    <row r="40" spans="1:20" ht="12">
      <c r="A40" s="8" t="s">
        <v>32</v>
      </c>
      <c r="B40" s="22">
        <f t="shared" si="3"/>
        <v>-75</v>
      </c>
      <c r="C40" s="23">
        <f t="shared" si="15"/>
        <v>59</v>
      </c>
      <c r="D40" s="27">
        <v>179</v>
      </c>
      <c r="E40" s="27">
        <v>120</v>
      </c>
      <c r="F40" s="23">
        <f t="shared" si="16"/>
        <v>-134</v>
      </c>
      <c r="G40" s="23">
        <f t="shared" si="6"/>
        <v>-131</v>
      </c>
      <c r="H40" s="23">
        <f t="shared" si="17"/>
        <v>668</v>
      </c>
      <c r="I40" s="27">
        <v>196</v>
      </c>
      <c r="J40" s="27">
        <v>464</v>
      </c>
      <c r="K40" s="27">
        <v>8</v>
      </c>
      <c r="L40" s="23">
        <f t="shared" si="13"/>
        <v>799</v>
      </c>
      <c r="M40" s="27">
        <v>173</v>
      </c>
      <c r="N40" s="27">
        <v>610</v>
      </c>
      <c r="O40" s="27">
        <v>16</v>
      </c>
      <c r="P40" s="23">
        <f t="shared" si="18"/>
        <v>-3</v>
      </c>
      <c r="Q40" s="23">
        <f t="shared" si="14"/>
        <v>-12</v>
      </c>
      <c r="R40" s="27">
        <v>460</v>
      </c>
      <c r="S40" s="27">
        <v>472</v>
      </c>
      <c r="T40" s="23">
        <v>9</v>
      </c>
    </row>
    <row r="41" spans="2:20" ht="12">
      <c r="B41" s="22"/>
      <c r="C41" s="23"/>
      <c r="D41" s="24"/>
      <c r="E41" s="24"/>
      <c r="F41" s="24"/>
      <c r="G41" s="23"/>
      <c r="H41" s="23"/>
      <c r="I41" s="24"/>
      <c r="J41" s="24"/>
      <c r="K41" s="24"/>
      <c r="L41" s="23"/>
      <c r="M41" s="24"/>
      <c r="N41" s="24"/>
      <c r="O41" s="24"/>
      <c r="P41" s="23"/>
      <c r="Q41" s="23"/>
      <c r="R41" s="24"/>
      <c r="S41" s="24"/>
      <c r="T41" s="23"/>
    </row>
    <row r="42" spans="1:20" s="32" customFormat="1" ht="12">
      <c r="A42" s="33" t="s">
        <v>34</v>
      </c>
      <c r="B42" s="30">
        <f t="shared" si="3"/>
        <v>357</v>
      </c>
      <c r="C42" s="31">
        <f t="shared" si="15"/>
        <v>1258</v>
      </c>
      <c r="D42" s="31">
        <f>SUM(D43:D54)</f>
        <v>2180</v>
      </c>
      <c r="E42" s="31">
        <f>SUM(E43:E54)</f>
        <v>922</v>
      </c>
      <c r="F42" s="31">
        <f>SUM(F43:F54)</f>
        <v>-901</v>
      </c>
      <c r="G42" s="31">
        <f t="shared" si="6"/>
        <v>-433</v>
      </c>
      <c r="H42" s="31">
        <f t="shared" si="17"/>
        <v>9938</v>
      </c>
      <c r="I42" s="31">
        <f>SUM(I43:I54)</f>
        <v>3132</v>
      </c>
      <c r="J42" s="31">
        <f aca="true" t="shared" si="19" ref="J42:O42">SUM(J43:J54)</f>
        <v>6744</v>
      </c>
      <c r="K42" s="31">
        <f t="shared" si="19"/>
        <v>62</v>
      </c>
      <c r="L42" s="31">
        <f t="shared" si="13"/>
        <v>10371</v>
      </c>
      <c r="M42" s="31">
        <f t="shared" si="19"/>
        <v>3375</v>
      </c>
      <c r="N42" s="31">
        <f t="shared" si="19"/>
        <v>6912</v>
      </c>
      <c r="O42" s="31">
        <f t="shared" si="19"/>
        <v>84</v>
      </c>
      <c r="P42" s="31">
        <f>F42-G42</f>
        <v>-468</v>
      </c>
      <c r="Q42" s="31">
        <f t="shared" si="14"/>
        <v>-540</v>
      </c>
      <c r="R42" s="31">
        <f>SUM(R43:R54)</f>
        <v>4515</v>
      </c>
      <c r="S42" s="31">
        <f>SUM(S43:S54)</f>
        <v>5055</v>
      </c>
      <c r="T42" s="31">
        <f>P42-Q42</f>
        <v>72</v>
      </c>
    </row>
    <row r="43" spans="1:20" ht="12">
      <c r="A43" s="8" t="s">
        <v>21</v>
      </c>
      <c r="B43" s="22">
        <f t="shared" si="3"/>
        <v>-32</v>
      </c>
      <c r="C43" s="23">
        <f t="shared" si="15"/>
        <v>87</v>
      </c>
      <c r="D43" s="27">
        <v>174</v>
      </c>
      <c r="E43" s="27">
        <v>87</v>
      </c>
      <c r="F43" s="23">
        <f>SUM(G43,P43)</f>
        <v>-119</v>
      </c>
      <c r="G43" s="23">
        <f t="shared" si="6"/>
        <v>-70</v>
      </c>
      <c r="H43" s="23">
        <f t="shared" si="17"/>
        <v>456</v>
      </c>
      <c r="I43" s="27">
        <v>177</v>
      </c>
      <c r="J43" s="27">
        <v>274</v>
      </c>
      <c r="K43" s="27">
        <v>5</v>
      </c>
      <c r="L43" s="23">
        <f t="shared" si="13"/>
        <v>526</v>
      </c>
      <c r="M43" s="27">
        <v>240</v>
      </c>
      <c r="N43" s="27">
        <v>279</v>
      </c>
      <c r="O43" s="27">
        <v>7</v>
      </c>
      <c r="P43" s="23">
        <f aca="true" t="shared" si="20" ref="P43:P54">SUM(Q43,T43)</f>
        <v>-49</v>
      </c>
      <c r="Q43" s="23">
        <f t="shared" si="14"/>
        <v>-58</v>
      </c>
      <c r="R43" s="27">
        <v>235</v>
      </c>
      <c r="S43" s="27">
        <v>293</v>
      </c>
      <c r="T43" s="23">
        <v>9</v>
      </c>
    </row>
    <row r="44" spans="1:20" ht="12">
      <c r="A44" s="8" t="s">
        <v>22</v>
      </c>
      <c r="B44" s="22">
        <f t="shared" si="3"/>
        <v>-51</v>
      </c>
      <c r="C44" s="23">
        <f t="shared" si="15"/>
        <v>93</v>
      </c>
      <c r="D44" s="27">
        <v>177</v>
      </c>
      <c r="E44" s="27">
        <v>84</v>
      </c>
      <c r="F44" s="23">
        <f aca="true" t="shared" si="21" ref="F44:F54">SUM(G44,P44)</f>
        <v>-144</v>
      </c>
      <c r="G44" s="23">
        <f t="shared" si="6"/>
        <v>-72</v>
      </c>
      <c r="H44" s="23">
        <f t="shared" si="17"/>
        <v>494</v>
      </c>
      <c r="I44" s="27">
        <v>151</v>
      </c>
      <c r="J44" s="27">
        <v>340</v>
      </c>
      <c r="K44" s="27">
        <v>3</v>
      </c>
      <c r="L44" s="23">
        <f t="shared" si="13"/>
        <v>566</v>
      </c>
      <c r="M44" s="27">
        <v>213</v>
      </c>
      <c r="N44" s="27">
        <v>346</v>
      </c>
      <c r="O44" s="27">
        <v>7</v>
      </c>
      <c r="P44" s="23">
        <f t="shared" si="20"/>
        <v>-72</v>
      </c>
      <c r="Q44" s="23">
        <f t="shared" si="14"/>
        <v>-74</v>
      </c>
      <c r="R44" s="27">
        <v>299</v>
      </c>
      <c r="S44" s="27">
        <v>373</v>
      </c>
      <c r="T44" s="23">
        <v>2</v>
      </c>
    </row>
    <row r="45" spans="1:20" ht="12">
      <c r="A45" s="8" t="s">
        <v>23</v>
      </c>
      <c r="B45" s="22">
        <f t="shared" si="3"/>
        <v>-1214</v>
      </c>
      <c r="C45" s="23">
        <f t="shared" si="15"/>
        <v>87</v>
      </c>
      <c r="D45" s="27">
        <v>179</v>
      </c>
      <c r="E45" s="27">
        <v>92</v>
      </c>
      <c r="F45" s="23">
        <f t="shared" si="21"/>
        <v>-1301</v>
      </c>
      <c r="G45" s="23">
        <f t="shared" si="6"/>
        <v>-1107</v>
      </c>
      <c r="H45" s="23">
        <f t="shared" si="17"/>
        <v>1837</v>
      </c>
      <c r="I45" s="27">
        <v>506</v>
      </c>
      <c r="J45" s="27">
        <v>1323</v>
      </c>
      <c r="K45" s="27">
        <v>8</v>
      </c>
      <c r="L45" s="23">
        <f t="shared" si="13"/>
        <v>2944</v>
      </c>
      <c r="M45" s="27">
        <v>788</v>
      </c>
      <c r="N45" s="27">
        <v>2147</v>
      </c>
      <c r="O45" s="27">
        <v>9</v>
      </c>
      <c r="P45" s="23">
        <f t="shared" si="20"/>
        <v>-194</v>
      </c>
      <c r="Q45" s="23">
        <f t="shared" si="14"/>
        <v>-211</v>
      </c>
      <c r="R45" s="27">
        <v>717</v>
      </c>
      <c r="S45" s="27">
        <v>928</v>
      </c>
      <c r="T45" s="23">
        <v>17</v>
      </c>
    </row>
    <row r="46" spans="1:20" ht="12">
      <c r="A46" s="8" t="s">
        <v>24</v>
      </c>
      <c r="B46" s="22">
        <f t="shared" si="3"/>
        <v>1041</v>
      </c>
      <c r="C46" s="23">
        <f t="shared" si="15"/>
        <v>86</v>
      </c>
      <c r="D46" s="27">
        <v>162</v>
      </c>
      <c r="E46" s="27">
        <v>76</v>
      </c>
      <c r="F46" s="23">
        <f t="shared" si="21"/>
        <v>955</v>
      </c>
      <c r="G46" s="23">
        <f t="shared" si="6"/>
        <v>963</v>
      </c>
      <c r="H46" s="23">
        <f t="shared" si="17"/>
        <v>2132</v>
      </c>
      <c r="I46" s="27">
        <v>508</v>
      </c>
      <c r="J46" s="27">
        <v>1617</v>
      </c>
      <c r="K46" s="27">
        <v>7</v>
      </c>
      <c r="L46" s="23">
        <f t="shared" si="13"/>
        <v>1169</v>
      </c>
      <c r="M46" s="27">
        <v>340</v>
      </c>
      <c r="N46" s="27">
        <v>822</v>
      </c>
      <c r="O46" s="27">
        <v>7</v>
      </c>
      <c r="P46" s="23">
        <f t="shared" si="20"/>
        <v>-8</v>
      </c>
      <c r="Q46" s="23">
        <f t="shared" si="14"/>
        <v>-24</v>
      </c>
      <c r="R46" s="27">
        <v>503</v>
      </c>
      <c r="S46" s="27">
        <v>527</v>
      </c>
      <c r="T46" s="23">
        <v>16</v>
      </c>
    </row>
    <row r="47" spans="1:20" ht="12">
      <c r="A47" s="8" t="s">
        <v>25</v>
      </c>
      <c r="B47" s="22">
        <f t="shared" si="3"/>
        <v>239</v>
      </c>
      <c r="C47" s="23">
        <f t="shared" si="15"/>
        <v>116</v>
      </c>
      <c r="D47" s="27">
        <v>186</v>
      </c>
      <c r="E47" s="27">
        <v>70</v>
      </c>
      <c r="F47" s="23">
        <f t="shared" si="21"/>
        <v>123</v>
      </c>
      <c r="G47" s="23">
        <f t="shared" si="6"/>
        <v>135</v>
      </c>
      <c r="H47" s="23">
        <f t="shared" si="17"/>
        <v>705</v>
      </c>
      <c r="I47" s="27">
        <v>230</v>
      </c>
      <c r="J47" s="27">
        <v>469</v>
      </c>
      <c r="K47" s="27">
        <v>6</v>
      </c>
      <c r="L47" s="23">
        <f t="shared" si="13"/>
        <v>570</v>
      </c>
      <c r="M47" s="27">
        <v>199</v>
      </c>
      <c r="N47" s="27">
        <v>367</v>
      </c>
      <c r="O47" s="27">
        <v>4</v>
      </c>
      <c r="P47" s="23">
        <f t="shared" si="20"/>
        <v>-12</v>
      </c>
      <c r="Q47" s="23">
        <f t="shared" si="14"/>
        <v>-20</v>
      </c>
      <c r="R47" s="27">
        <v>387</v>
      </c>
      <c r="S47" s="27">
        <v>407</v>
      </c>
      <c r="T47" s="23">
        <v>8</v>
      </c>
    </row>
    <row r="48" spans="1:20" ht="12">
      <c r="A48" s="8" t="s">
        <v>26</v>
      </c>
      <c r="B48" s="22">
        <f t="shared" si="3"/>
        <v>12</v>
      </c>
      <c r="C48" s="23">
        <f t="shared" si="15"/>
        <v>129</v>
      </c>
      <c r="D48" s="27">
        <v>208</v>
      </c>
      <c r="E48" s="27">
        <v>79</v>
      </c>
      <c r="F48" s="23">
        <f t="shared" si="21"/>
        <v>-117</v>
      </c>
      <c r="G48" s="23">
        <f t="shared" si="6"/>
        <v>-110</v>
      </c>
      <c r="H48" s="23">
        <f>I48+J48+K48</f>
        <v>457</v>
      </c>
      <c r="I48" s="27">
        <v>173</v>
      </c>
      <c r="J48" s="27">
        <v>280</v>
      </c>
      <c r="K48" s="27">
        <v>4</v>
      </c>
      <c r="L48" s="23">
        <f t="shared" si="13"/>
        <v>567</v>
      </c>
      <c r="M48" s="27">
        <v>190</v>
      </c>
      <c r="N48" s="27">
        <v>371</v>
      </c>
      <c r="O48" s="27">
        <v>6</v>
      </c>
      <c r="P48" s="23">
        <f t="shared" si="20"/>
        <v>-7</v>
      </c>
      <c r="Q48" s="23">
        <f t="shared" si="14"/>
        <v>-16</v>
      </c>
      <c r="R48" s="27">
        <v>324</v>
      </c>
      <c r="S48" s="27">
        <v>340</v>
      </c>
      <c r="T48" s="23">
        <v>9</v>
      </c>
    </row>
    <row r="49" spans="1:20" ht="12">
      <c r="A49" s="8" t="s">
        <v>27</v>
      </c>
      <c r="B49" s="22">
        <f t="shared" si="3"/>
        <v>51</v>
      </c>
      <c r="C49" s="23">
        <f t="shared" si="15"/>
        <v>99</v>
      </c>
      <c r="D49" s="27">
        <v>172</v>
      </c>
      <c r="E49" s="27">
        <v>73</v>
      </c>
      <c r="F49" s="23">
        <f t="shared" si="21"/>
        <v>-48</v>
      </c>
      <c r="G49" s="23">
        <f t="shared" si="6"/>
        <v>-50</v>
      </c>
      <c r="H49" s="23">
        <f t="shared" si="17"/>
        <v>706</v>
      </c>
      <c r="I49" s="27">
        <v>280</v>
      </c>
      <c r="J49" s="27">
        <v>419</v>
      </c>
      <c r="K49" s="27">
        <v>7</v>
      </c>
      <c r="L49" s="23">
        <f t="shared" si="13"/>
        <v>756</v>
      </c>
      <c r="M49" s="27">
        <v>242</v>
      </c>
      <c r="N49" s="27">
        <v>511</v>
      </c>
      <c r="O49" s="27">
        <v>3</v>
      </c>
      <c r="P49" s="23">
        <f t="shared" si="20"/>
        <v>2</v>
      </c>
      <c r="Q49" s="23">
        <f t="shared" si="14"/>
        <v>-3</v>
      </c>
      <c r="R49" s="27">
        <v>357</v>
      </c>
      <c r="S49" s="27">
        <v>360</v>
      </c>
      <c r="T49" s="23">
        <v>5</v>
      </c>
    </row>
    <row r="50" spans="1:20" ht="12">
      <c r="A50" s="8" t="s">
        <v>28</v>
      </c>
      <c r="B50" s="22">
        <f t="shared" si="3"/>
        <v>225</v>
      </c>
      <c r="C50" s="23">
        <f t="shared" si="15"/>
        <v>105</v>
      </c>
      <c r="D50" s="27">
        <v>185</v>
      </c>
      <c r="E50" s="27">
        <v>80</v>
      </c>
      <c r="F50" s="23">
        <f t="shared" si="21"/>
        <v>120</v>
      </c>
      <c r="G50" s="23">
        <f t="shared" si="6"/>
        <v>184</v>
      </c>
      <c r="H50" s="23">
        <f t="shared" si="17"/>
        <v>845</v>
      </c>
      <c r="I50" s="27">
        <v>211</v>
      </c>
      <c r="J50" s="27">
        <v>628</v>
      </c>
      <c r="K50" s="27">
        <v>6</v>
      </c>
      <c r="L50" s="23">
        <f t="shared" si="13"/>
        <v>661</v>
      </c>
      <c r="M50" s="27">
        <v>216</v>
      </c>
      <c r="N50" s="27">
        <v>431</v>
      </c>
      <c r="O50" s="27">
        <v>14</v>
      </c>
      <c r="P50" s="23">
        <f t="shared" si="20"/>
        <v>-64</v>
      </c>
      <c r="Q50" s="23">
        <f t="shared" si="14"/>
        <v>-72</v>
      </c>
      <c r="R50" s="27">
        <v>317</v>
      </c>
      <c r="S50" s="27">
        <v>389</v>
      </c>
      <c r="T50" s="23">
        <v>8</v>
      </c>
    </row>
    <row r="51" spans="1:20" ht="12">
      <c r="A51" s="8" t="s">
        <v>29</v>
      </c>
      <c r="B51" s="22">
        <f t="shared" si="3"/>
        <v>-87</v>
      </c>
      <c r="C51" s="23">
        <f t="shared" si="15"/>
        <v>124</v>
      </c>
      <c r="D51" s="27">
        <v>196</v>
      </c>
      <c r="E51" s="27">
        <v>72</v>
      </c>
      <c r="F51" s="23">
        <f t="shared" si="21"/>
        <v>-211</v>
      </c>
      <c r="G51" s="23">
        <f t="shared" si="6"/>
        <v>-206</v>
      </c>
      <c r="H51" s="23">
        <f t="shared" si="17"/>
        <v>531</v>
      </c>
      <c r="I51" s="27">
        <v>202</v>
      </c>
      <c r="J51" s="27">
        <v>325</v>
      </c>
      <c r="K51" s="27">
        <v>4</v>
      </c>
      <c r="L51" s="23">
        <f t="shared" si="13"/>
        <v>737</v>
      </c>
      <c r="M51" s="27">
        <v>235</v>
      </c>
      <c r="N51" s="27">
        <v>495</v>
      </c>
      <c r="O51" s="27">
        <v>7</v>
      </c>
      <c r="P51" s="23">
        <f t="shared" si="20"/>
        <v>-5</v>
      </c>
      <c r="Q51" s="23">
        <f t="shared" si="14"/>
        <v>-17</v>
      </c>
      <c r="R51" s="27">
        <v>302</v>
      </c>
      <c r="S51" s="27">
        <v>319</v>
      </c>
      <c r="T51" s="23">
        <v>12</v>
      </c>
    </row>
    <row r="52" spans="1:20" ht="12">
      <c r="A52" s="8" t="s">
        <v>30</v>
      </c>
      <c r="B52" s="22">
        <f t="shared" si="3"/>
        <v>153</v>
      </c>
      <c r="C52" s="23">
        <f t="shared" si="15"/>
        <v>133</v>
      </c>
      <c r="D52" s="27">
        <v>192</v>
      </c>
      <c r="E52" s="27">
        <v>59</v>
      </c>
      <c r="F52" s="23">
        <f t="shared" si="21"/>
        <v>20</v>
      </c>
      <c r="G52" s="23">
        <f t="shared" si="6"/>
        <v>-18</v>
      </c>
      <c r="H52" s="23">
        <f t="shared" si="17"/>
        <v>676</v>
      </c>
      <c r="I52" s="27">
        <v>260</v>
      </c>
      <c r="J52" s="27">
        <v>412</v>
      </c>
      <c r="K52" s="27">
        <v>4</v>
      </c>
      <c r="L52" s="23">
        <f t="shared" si="13"/>
        <v>694</v>
      </c>
      <c r="M52" s="27">
        <v>248</v>
      </c>
      <c r="N52" s="27">
        <v>436</v>
      </c>
      <c r="O52" s="27">
        <v>10</v>
      </c>
      <c r="P52" s="23">
        <f t="shared" si="20"/>
        <v>38</v>
      </c>
      <c r="Q52" s="23">
        <f t="shared" si="14"/>
        <v>30</v>
      </c>
      <c r="R52" s="27">
        <v>398</v>
      </c>
      <c r="S52" s="27">
        <v>368</v>
      </c>
      <c r="T52" s="23">
        <v>8</v>
      </c>
    </row>
    <row r="53" spans="1:20" ht="12">
      <c r="A53" s="8" t="s">
        <v>31</v>
      </c>
      <c r="B53" s="22">
        <f t="shared" si="3"/>
        <v>-39</v>
      </c>
      <c r="C53" s="23">
        <f t="shared" si="15"/>
        <v>101</v>
      </c>
      <c r="D53" s="27">
        <v>175</v>
      </c>
      <c r="E53" s="27">
        <v>74</v>
      </c>
      <c r="F53" s="23">
        <f t="shared" si="21"/>
        <v>-140</v>
      </c>
      <c r="G53" s="23">
        <f t="shared" si="6"/>
        <v>-105</v>
      </c>
      <c r="H53" s="23">
        <f t="shared" si="17"/>
        <v>499</v>
      </c>
      <c r="I53" s="27">
        <v>211</v>
      </c>
      <c r="J53" s="27">
        <v>286</v>
      </c>
      <c r="K53" s="27">
        <v>2</v>
      </c>
      <c r="L53" s="23">
        <f t="shared" si="13"/>
        <v>604</v>
      </c>
      <c r="M53" s="27">
        <v>260</v>
      </c>
      <c r="N53" s="27">
        <v>337</v>
      </c>
      <c r="O53" s="27">
        <v>7</v>
      </c>
      <c r="P53" s="23">
        <f t="shared" si="20"/>
        <v>-35</v>
      </c>
      <c r="Q53" s="23">
        <f t="shared" si="14"/>
        <v>-5</v>
      </c>
      <c r="R53" s="27">
        <v>388</v>
      </c>
      <c r="S53" s="27">
        <v>393</v>
      </c>
      <c r="T53" s="23">
        <v>-30</v>
      </c>
    </row>
    <row r="54" spans="1:20" ht="12">
      <c r="A54" s="18" t="s">
        <v>32</v>
      </c>
      <c r="B54" s="25">
        <f t="shared" si="3"/>
        <v>59</v>
      </c>
      <c r="C54" s="26">
        <f t="shared" si="15"/>
        <v>98</v>
      </c>
      <c r="D54" s="28">
        <v>174</v>
      </c>
      <c r="E54" s="28">
        <v>76</v>
      </c>
      <c r="F54" s="26">
        <f t="shared" si="21"/>
        <v>-39</v>
      </c>
      <c r="G54" s="26">
        <f t="shared" si="6"/>
        <v>23</v>
      </c>
      <c r="H54" s="26">
        <f t="shared" si="17"/>
        <v>600</v>
      </c>
      <c r="I54" s="28">
        <v>223</v>
      </c>
      <c r="J54" s="28">
        <v>371</v>
      </c>
      <c r="K54" s="28">
        <v>6</v>
      </c>
      <c r="L54" s="26">
        <f t="shared" si="13"/>
        <v>577</v>
      </c>
      <c r="M54" s="28">
        <v>204</v>
      </c>
      <c r="N54" s="28">
        <v>370</v>
      </c>
      <c r="O54" s="28">
        <v>3</v>
      </c>
      <c r="P54" s="26">
        <f t="shared" si="20"/>
        <v>-62</v>
      </c>
      <c r="Q54" s="26">
        <f t="shared" si="14"/>
        <v>-70</v>
      </c>
      <c r="R54" s="28">
        <v>288</v>
      </c>
      <c r="S54" s="28">
        <v>358</v>
      </c>
      <c r="T54" s="26">
        <v>8</v>
      </c>
    </row>
    <row r="55" ht="12">
      <c r="A55" s="1" t="s">
        <v>41</v>
      </c>
    </row>
    <row r="57" spans="1:20" ht="12.75" thickBot="1">
      <c r="A57" s="13"/>
      <c r="B57" s="3"/>
      <c r="C57" s="3"/>
      <c r="D57" s="3"/>
      <c r="E57" s="3"/>
      <c r="F57" s="1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4" t="s">
        <v>39</v>
      </c>
      <c r="B58" s="5"/>
      <c r="C58" s="14" t="s">
        <v>0</v>
      </c>
      <c r="D58" s="4"/>
      <c r="E58" s="4"/>
      <c r="F58" s="14" t="s">
        <v>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">
      <c r="A59" s="35"/>
      <c r="B59" s="6" t="s">
        <v>2</v>
      </c>
      <c r="C59" s="6" t="s">
        <v>3</v>
      </c>
      <c r="D59" s="5"/>
      <c r="E59" s="5"/>
      <c r="F59" s="6" t="s">
        <v>4</v>
      </c>
      <c r="G59" s="14" t="s">
        <v>5</v>
      </c>
      <c r="H59" s="4"/>
      <c r="I59" s="4"/>
      <c r="J59" s="4"/>
      <c r="K59" s="4"/>
      <c r="L59" s="4"/>
      <c r="M59" s="4"/>
      <c r="N59" s="4"/>
      <c r="O59" s="4"/>
      <c r="P59" s="15" t="s">
        <v>6</v>
      </c>
      <c r="Q59" s="4"/>
      <c r="R59" s="4"/>
      <c r="S59" s="4"/>
      <c r="T59" s="4"/>
    </row>
    <row r="60" spans="1:20" ht="12">
      <c r="A60" s="35"/>
      <c r="B60" s="6" t="s">
        <v>7</v>
      </c>
      <c r="C60" s="6" t="s">
        <v>7</v>
      </c>
      <c r="D60" s="6" t="s">
        <v>8</v>
      </c>
      <c r="E60" s="6" t="s">
        <v>9</v>
      </c>
      <c r="F60" s="6" t="s">
        <v>7</v>
      </c>
      <c r="G60" s="6" t="s">
        <v>7</v>
      </c>
      <c r="H60" s="14" t="s">
        <v>10</v>
      </c>
      <c r="I60" s="4"/>
      <c r="J60" s="4"/>
      <c r="K60" s="4"/>
      <c r="L60" s="14" t="s">
        <v>11</v>
      </c>
      <c r="M60" s="4"/>
      <c r="N60" s="4"/>
      <c r="O60" s="4"/>
      <c r="P60" s="6" t="s">
        <v>7</v>
      </c>
      <c r="Q60" s="15" t="s">
        <v>12</v>
      </c>
      <c r="R60" s="4"/>
      <c r="S60" s="4"/>
      <c r="T60" s="6" t="s">
        <v>13</v>
      </c>
    </row>
    <row r="61" spans="1:20" ht="12">
      <c r="A61" s="36"/>
      <c r="B61" s="7"/>
      <c r="C61" s="7"/>
      <c r="D61" s="7"/>
      <c r="E61" s="7"/>
      <c r="F61" s="7"/>
      <c r="G61" s="7"/>
      <c r="H61" s="16" t="s">
        <v>14</v>
      </c>
      <c r="I61" s="16" t="s">
        <v>15</v>
      </c>
      <c r="J61" s="16" t="s">
        <v>16</v>
      </c>
      <c r="K61" s="16" t="s">
        <v>17</v>
      </c>
      <c r="L61" s="16" t="s">
        <v>14</v>
      </c>
      <c r="M61" s="16" t="s">
        <v>15</v>
      </c>
      <c r="N61" s="16" t="s">
        <v>16</v>
      </c>
      <c r="O61" s="16" t="s">
        <v>17</v>
      </c>
      <c r="P61" s="7"/>
      <c r="Q61" s="16" t="s">
        <v>7</v>
      </c>
      <c r="R61" s="16" t="s">
        <v>18</v>
      </c>
      <c r="S61" s="16" t="s">
        <v>19</v>
      </c>
      <c r="T61" s="16" t="s">
        <v>20</v>
      </c>
    </row>
    <row r="62" spans="1:20" s="32" customFormat="1" ht="12">
      <c r="A62" s="33" t="s">
        <v>35</v>
      </c>
      <c r="B62" s="30">
        <f>C62+F62</f>
        <v>71</v>
      </c>
      <c r="C62" s="31">
        <f>D62-E62</f>
        <v>551</v>
      </c>
      <c r="D62" s="31">
        <f>SUM(D63:D74)</f>
        <v>1369</v>
      </c>
      <c r="E62" s="31">
        <f>SUM(E63:E74)</f>
        <v>818</v>
      </c>
      <c r="F62" s="31">
        <f>SUM(F63:F74)</f>
        <v>-480</v>
      </c>
      <c r="G62" s="31">
        <f>H62-L62</f>
        <v>-450</v>
      </c>
      <c r="H62" s="31">
        <f>I62+J62+K62</f>
        <v>5709</v>
      </c>
      <c r="I62" s="31">
        <f>SUM(I63:I74)</f>
        <v>1428</v>
      </c>
      <c r="J62" s="31">
        <f aca="true" t="shared" si="22" ref="J62:O62">SUM(J63:J74)</f>
        <v>4231</v>
      </c>
      <c r="K62" s="31">
        <f t="shared" si="22"/>
        <v>50</v>
      </c>
      <c r="L62" s="31">
        <f>M62+N62+O62</f>
        <v>6159</v>
      </c>
      <c r="M62" s="31">
        <f t="shared" si="22"/>
        <v>1510</v>
      </c>
      <c r="N62" s="31">
        <f t="shared" si="22"/>
        <v>4575</v>
      </c>
      <c r="O62" s="31">
        <f t="shared" si="22"/>
        <v>74</v>
      </c>
      <c r="P62" s="31">
        <f>F62-G62</f>
        <v>-30</v>
      </c>
      <c r="Q62" s="31">
        <f>R62-S62</f>
        <v>-78</v>
      </c>
      <c r="R62" s="31">
        <f>SUM(R63:R74)</f>
        <v>3598</v>
      </c>
      <c r="S62" s="31">
        <f>SUM(S63:S74)</f>
        <v>3676</v>
      </c>
      <c r="T62" s="31">
        <f>P62-Q62</f>
        <v>48</v>
      </c>
    </row>
    <row r="63" spans="1:20" ht="12">
      <c r="A63" s="8" t="s">
        <v>21</v>
      </c>
      <c r="B63" s="22">
        <f aca="true" t="shared" si="23" ref="B63:B102">C63+F63</f>
        <v>-25</v>
      </c>
      <c r="C63" s="23">
        <f>D63-E63</f>
        <v>42</v>
      </c>
      <c r="D63" s="27">
        <v>127</v>
      </c>
      <c r="E63" s="27">
        <v>85</v>
      </c>
      <c r="F63" s="23">
        <f>SUM(G63,P63)</f>
        <v>-67</v>
      </c>
      <c r="G63" s="23">
        <f aca="true" t="shared" si="24" ref="G63:G102">H63-L63</f>
        <v>-64</v>
      </c>
      <c r="H63" s="23">
        <f aca="true" t="shared" si="25" ref="H63:H102">I63+J63+K63</f>
        <v>302</v>
      </c>
      <c r="I63" s="27">
        <v>84</v>
      </c>
      <c r="J63" s="27">
        <v>213</v>
      </c>
      <c r="K63" s="27">
        <v>5</v>
      </c>
      <c r="L63" s="23">
        <f aca="true" t="shared" si="26" ref="L63:L102">M63+N63+O63</f>
        <v>366</v>
      </c>
      <c r="M63" s="27">
        <v>117</v>
      </c>
      <c r="N63" s="27">
        <v>246</v>
      </c>
      <c r="O63" s="27">
        <v>3</v>
      </c>
      <c r="P63" s="23">
        <f>SUM(Q63,T63)</f>
        <v>-3</v>
      </c>
      <c r="Q63" s="23">
        <f aca="true" t="shared" si="27" ref="Q63:Q102">R63-S63</f>
        <v>-10</v>
      </c>
      <c r="R63" s="27">
        <v>251</v>
      </c>
      <c r="S63" s="27">
        <v>261</v>
      </c>
      <c r="T63" s="23">
        <v>7</v>
      </c>
    </row>
    <row r="64" spans="1:20" ht="12">
      <c r="A64" s="8" t="s">
        <v>22</v>
      </c>
      <c r="B64" s="22">
        <f t="shared" si="23"/>
        <v>17</v>
      </c>
      <c r="C64" s="23">
        <f aca="true" t="shared" si="28" ref="C64:C102">D64-E64</f>
        <v>34</v>
      </c>
      <c r="D64" s="27">
        <v>100</v>
      </c>
      <c r="E64" s="27">
        <v>66</v>
      </c>
      <c r="F64" s="23">
        <f aca="true" t="shared" si="29" ref="F64:F74">SUM(G64,P64)</f>
        <v>-17</v>
      </c>
      <c r="G64" s="23">
        <f t="shared" si="24"/>
        <v>-66</v>
      </c>
      <c r="H64" s="23">
        <f t="shared" si="25"/>
        <v>328</v>
      </c>
      <c r="I64" s="27">
        <v>106</v>
      </c>
      <c r="J64" s="27">
        <v>220</v>
      </c>
      <c r="K64" s="27">
        <v>2</v>
      </c>
      <c r="L64" s="23">
        <f t="shared" si="26"/>
        <v>394</v>
      </c>
      <c r="M64" s="27">
        <v>115</v>
      </c>
      <c r="N64" s="27">
        <v>275</v>
      </c>
      <c r="O64" s="27">
        <v>4</v>
      </c>
      <c r="P64" s="23">
        <f aca="true" t="shared" si="30" ref="P64:P74">SUM(Q64,T64)</f>
        <v>49</v>
      </c>
      <c r="Q64" s="23">
        <f t="shared" si="27"/>
        <v>45</v>
      </c>
      <c r="R64" s="27">
        <v>293</v>
      </c>
      <c r="S64" s="27">
        <v>248</v>
      </c>
      <c r="T64" s="23">
        <v>4</v>
      </c>
    </row>
    <row r="65" spans="1:20" ht="12">
      <c r="A65" s="8" t="s">
        <v>23</v>
      </c>
      <c r="B65" s="22">
        <f t="shared" si="23"/>
        <v>-495</v>
      </c>
      <c r="C65" s="23">
        <f t="shared" si="28"/>
        <v>34</v>
      </c>
      <c r="D65" s="27">
        <v>113</v>
      </c>
      <c r="E65" s="27">
        <v>79</v>
      </c>
      <c r="F65" s="23">
        <f t="shared" si="29"/>
        <v>-529</v>
      </c>
      <c r="G65" s="23">
        <f t="shared" si="24"/>
        <v>-526</v>
      </c>
      <c r="H65" s="23">
        <f t="shared" si="25"/>
        <v>1132</v>
      </c>
      <c r="I65" s="27">
        <v>272</v>
      </c>
      <c r="J65" s="27">
        <v>856</v>
      </c>
      <c r="K65" s="27">
        <v>4</v>
      </c>
      <c r="L65" s="23">
        <f t="shared" si="26"/>
        <v>1658</v>
      </c>
      <c r="M65" s="27">
        <v>304</v>
      </c>
      <c r="N65" s="27">
        <v>1342</v>
      </c>
      <c r="O65" s="27">
        <v>12</v>
      </c>
      <c r="P65" s="23">
        <f t="shared" si="30"/>
        <v>-3</v>
      </c>
      <c r="Q65" s="23">
        <f t="shared" si="27"/>
        <v>-10</v>
      </c>
      <c r="R65" s="27">
        <v>568</v>
      </c>
      <c r="S65" s="27">
        <v>578</v>
      </c>
      <c r="T65" s="23">
        <v>7</v>
      </c>
    </row>
    <row r="66" spans="1:20" ht="12">
      <c r="A66" s="8" t="s">
        <v>24</v>
      </c>
      <c r="B66" s="22">
        <f t="shared" si="23"/>
        <v>532</v>
      </c>
      <c r="C66" s="23">
        <f t="shared" si="28"/>
        <v>59</v>
      </c>
      <c r="D66" s="27">
        <v>113</v>
      </c>
      <c r="E66" s="27">
        <v>54</v>
      </c>
      <c r="F66" s="23">
        <f t="shared" si="29"/>
        <v>473</v>
      </c>
      <c r="G66" s="23">
        <f t="shared" si="24"/>
        <v>442</v>
      </c>
      <c r="H66" s="23">
        <f t="shared" si="25"/>
        <v>1150</v>
      </c>
      <c r="I66" s="27">
        <v>186</v>
      </c>
      <c r="J66" s="27">
        <v>963</v>
      </c>
      <c r="K66" s="27">
        <v>1</v>
      </c>
      <c r="L66" s="23">
        <f t="shared" si="26"/>
        <v>708</v>
      </c>
      <c r="M66" s="27">
        <v>147</v>
      </c>
      <c r="N66" s="27">
        <v>548</v>
      </c>
      <c r="O66" s="27">
        <v>13</v>
      </c>
      <c r="P66" s="23">
        <f t="shared" si="30"/>
        <v>31</v>
      </c>
      <c r="Q66" s="23">
        <f t="shared" si="27"/>
        <v>12</v>
      </c>
      <c r="R66" s="27">
        <v>380</v>
      </c>
      <c r="S66" s="27">
        <v>368</v>
      </c>
      <c r="T66" s="23">
        <v>19</v>
      </c>
    </row>
    <row r="67" spans="1:20" ht="12">
      <c r="A67" s="8" t="s">
        <v>25</v>
      </c>
      <c r="B67" s="22">
        <f t="shared" si="23"/>
        <v>109</v>
      </c>
      <c r="C67" s="23">
        <f t="shared" si="28"/>
        <v>32</v>
      </c>
      <c r="D67" s="27">
        <v>100</v>
      </c>
      <c r="E67" s="27">
        <v>68</v>
      </c>
      <c r="F67" s="23">
        <f t="shared" si="29"/>
        <v>77</v>
      </c>
      <c r="G67" s="23">
        <f t="shared" si="24"/>
        <v>16</v>
      </c>
      <c r="H67" s="23">
        <f t="shared" si="25"/>
        <v>365</v>
      </c>
      <c r="I67" s="27">
        <v>90</v>
      </c>
      <c r="J67" s="27">
        <v>271</v>
      </c>
      <c r="K67" s="27">
        <v>4</v>
      </c>
      <c r="L67" s="23">
        <f t="shared" si="26"/>
        <v>349</v>
      </c>
      <c r="M67" s="27">
        <v>105</v>
      </c>
      <c r="N67" s="27">
        <v>243</v>
      </c>
      <c r="O67" s="27">
        <v>1</v>
      </c>
      <c r="P67" s="23">
        <f t="shared" si="30"/>
        <v>61</v>
      </c>
      <c r="Q67" s="23">
        <f t="shared" si="27"/>
        <v>58</v>
      </c>
      <c r="R67" s="27">
        <v>332</v>
      </c>
      <c r="S67" s="27">
        <v>274</v>
      </c>
      <c r="T67" s="23">
        <v>3</v>
      </c>
    </row>
    <row r="68" spans="1:20" ht="12">
      <c r="A68" s="8" t="s">
        <v>26</v>
      </c>
      <c r="B68" s="22">
        <f t="shared" si="23"/>
        <v>-24</v>
      </c>
      <c r="C68" s="23">
        <f t="shared" si="28"/>
        <v>40</v>
      </c>
      <c r="D68" s="27">
        <v>110</v>
      </c>
      <c r="E68" s="27">
        <v>70</v>
      </c>
      <c r="F68" s="23">
        <f t="shared" si="29"/>
        <v>-64</v>
      </c>
      <c r="G68" s="23">
        <f t="shared" si="24"/>
        <v>-68</v>
      </c>
      <c r="H68" s="23">
        <f t="shared" si="25"/>
        <v>280</v>
      </c>
      <c r="I68" s="27">
        <v>86</v>
      </c>
      <c r="J68" s="27">
        <v>190</v>
      </c>
      <c r="K68" s="27">
        <v>4</v>
      </c>
      <c r="L68" s="23">
        <f t="shared" si="26"/>
        <v>348</v>
      </c>
      <c r="M68" s="27">
        <v>89</v>
      </c>
      <c r="N68" s="27">
        <v>250</v>
      </c>
      <c r="O68" s="27">
        <v>9</v>
      </c>
      <c r="P68" s="23">
        <f t="shared" si="30"/>
        <v>4</v>
      </c>
      <c r="Q68" s="23">
        <f t="shared" si="27"/>
        <v>4</v>
      </c>
      <c r="R68" s="27">
        <v>261</v>
      </c>
      <c r="S68" s="27">
        <v>257</v>
      </c>
      <c r="T68" s="23">
        <v>0</v>
      </c>
    </row>
    <row r="69" spans="1:20" ht="12">
      <c r="A69" s="8" t="s">
        <v>27</v>
      </c>
      <c r="B69" s="22">
        <f t="shared" si="23"/>
        <v>-19</v>
      </c>
      <c r="C69" s="23">
        <f t="shared" si="28"/>
        <v>38</v>
      </c>
      <c r="D69" s="27">
        <v>104</v>
      </c>
      <c r="E69" s="27">
        <v>66</v>
      </c>
      <c r="F69" s="23">
        <f t="shared" si="29"/>
        <v>-57</v>
      </c>
      <c r="G69" s="23">
        <f t="shared" si="24"/>
        <v>-40</v>
      </c>
      <c r="H69" s="23">
        <f t="shared" si="25"/>
        <v>381</v>
      </c>
      <c r="I69" s="27">
        <v>104</v>
      </c>
      <c r="J69" s="27">
        <v>272</v>
      </c>
      <c r="K69" s="27">
        <v>5</v>
      </c>
      <c r="L69" s="23">
        <f t="shared" si="26"/>
        <v>421</v>
      </c>
      <c r="M69" s="27">
        <v>127</v>
      </c>
      <c r="N69" s="27">
        <v>289</v>
      </c>
      <c r="O69" s="27">
        <v>5</v>
      </c>
      <c r="P69" s="23">
        <f t="shared" si="30"/>
        <v>-17</v>
      </c>
      <c r="Q69" s="23">
        <f t="shared" si="27"/>
        <v>-24</v>
      </c>
      <c r="R69" s="27">
        <v>244</v>
      </c>
      <c r="S69" s="27">
        <v>268</v>
      </c>
      <c r="T69" s="23">
        <v>7</v>
      </c>
    </row>
    <row r="70" spans="1:20" ht="12">
      <c r="A70" s="8" t="s">
        <v>28</v>
      </c>
      <c r="B70" s="22">
        <f t="shared" si="23"/>
        <v>4</v>
      </c>
      <c r="C70" s="23">
        <f t="shared" si="28"/>
        <v>59</v>
      </c>
      <c r="D70" s="27">
        <v>126</v>
      </c>
      <c r="E70" s="27">
        <v>67</v>
      </c>
      <c r="F70" s="23">
        <f t="shared" si="29"/>
        <v>-55</v>
      </c>
      <c r="G70" s="23">
        <f t="shared" si="24"/>
        <v>21</v>
      </c>
      <c r="H70" s="23">
        <f t="shared" si="25"/>
        <v>440</v>
      </c>
      <c r="I70" s="27">
        <v>102</v>
      </c>
      <c r="J70" s="27">
        <v>327</v>
      </c>
      <c r="K70" s="27">
        <v>11</v>
      </c>
      <c r="L70" s="23">
        <f t="shared" si="26"/>
        <v>419</v>
      </c>
      <c r="M70" s="27">
        <v>116</v>
      </c>
      <c r="N70" s="27">
        <v>293</v>
      </c>
      <c r="O70" s="27">
        <v>10</v>
      </c>
      <c r="P70" s="23">
        <f t="shared" si="30"/>
        <v>-76</v>
      </c>
      <c r="Q70" s="23">
        <f t="shared" si="27"/>
        <v>-69</v>
      </c>
      <c r="R70" s="27">
        <v>234</v>
      </c>
      <c r="S70" s="27">
        <v>303</v>
      </c>
      <c r="T70" s="23">
        <v>-7</v>
      </c>
    </row>
    <row r="71" spans="1:20" ht="12">
      <c r="A71" s="8" t="s">
        <v>29</v>
      </c>
      <c r="B71" s="22">
        <f t="shared" si="23"/>
        <v>64</v>
      </c>
      <c r="C71" s="23">
        <f t="shared" si="28"/>
        <v>67</v>
      </c>
      <c r="D71" s="27">
        <v>123</v>
      </c>
      <c r="E71" s="27">
        <v>56</v>
      </c>
      <c r="F71" s="23">
        <f t="shared" si="29"/>
        <v>-3</v>
      </c>
      <c r="G71" s="23">
        <f t="shared" si="24"/>
        <v>-65</v>
      </c>
      <c r="H71" s="23">
        <f t="shared" si="25"/>
        <v>345</v>
      </c>
      <c r="I71" s="27">
        <v>108</v>
      </c>
      <c r="J71" s="27">
        <v>234</v>
      </c>
      <c r="K71" s="27">
        <v>3</v>
      </c>
      <c r="L71" s="23">
        <f t="shared" si="26"/>
        <v>410</v>
      </c>
      <c r="M71" s="27">
        <v>100</v>
      </c>
      <c r="N71" s="27">
        <v>302</v>
      </c>
      <c r="O71" s="27">
        <v>8</v>
      </c>
      <c r="P71" s="23">
        <f t="shared" si="30"/>
        <v>62</v>
      </c>
      <c r="Q71" s="23">
        <f t="shared" si="27"/>
        <v>60</v>
      </c>
      <c r="R71" s="27">
        <v>278</v>
      </c>
      <c r="S71" s="27">
        <v>218</v>
      </c>
      <c r="T71" s="23">
        <v>2</v>
      </c>
    </row>
    <row r="72" spans="1:20" ht="12">
      <c r="A72" s="8" t="s">
        <v>30</v>
      </c>
      <c r="B72" s="22">
        <f t="shared" si="23"/>
        <v>-108</v>
      </c>
      <c r="C72" s="23">
        <f t="shared" si="28"/>
        <v>59</v>
      </c>
      <c r="D72" s="27">
        <v>131</v>
      </c>
      <c r="E72" s="27">
        <v>72</v>
      </c>
      <c r="F72" s="23">
        <f t="shared" si="29"/>
        <v>-167</v>
      </c>
      <c r="G72" s="23">
        <f t="shared" si="24"/>
        <v>-58</v>
      </c>
      <c r="H72" s="23">
        <f t="shared" si="25"/>
        <v>385</v>
      </c>
      <c r="I72" s="27">
        <v>99</v>
      </c>
      <c r="J72" s="27">
        <v>282</v>
      </c>
      <c r="K72" s="27">
        <v>4</v>
      </c>
      <c r="L72" s="23">
        <f t="shared" si="26"/>
        <v>443</v>
      </c>
      <c r="M72" s="27">
        <v>107</v>
      </c>
      <c r="N72" s="27">
        <v>332</v>
      </c>
      <c r="O72" s="27">
        <v>4</v>
      </c>
      <c r="P72" s="23">
        <f t="shared" si="30"/>
        <v>-109</v>
      </c>
      <c r="Q72" s="23">
        <f t="shared" si="27"/>
        <v>-98</v>
      </c>
      <c r="R72" s="27">
        <v>239</v>
      </c>
      <c r="S72" s="27">
        <v>337</v>
      </c>
      <c r="T72" s="23">
        <v>-11</v>
      </c>
    </row>
    <row r="73" spans="1:20" ht="12">
      <c r="A73" s="8" t="s">
        <v>31</v>
      </c>
      <c r="B73" s="22">
        <f t="shared" si="23"/>
        <v>-24</v>
      </c>
      <c r="C73" s="23">
        <f t="shared" si="28"/>
        <v>51</v>
      </c>
      <c r="D73" s="27">
        <v>115</v>
      </c>
      <c r="E73" s="27">
        <v>64</v>
      </c>
      <c r="F73" s="23">
        <f t="shared" si="29"/>
        <v>-75</v>
      </c>
      <c r="G73" s="23">
        <f t="shared" si="24"/>
        <v>8</v>
      </c>
      <c r="H73" s="23">
        <f t="shared" si="25"/>
        <v>330</v>
      </c>
      <c r="I73" s="27">
        <v>102</v>
      </c>
      <c r="J73" s="27">
        <v>226</v>
      </c>
      <c r="K73" s="27">
        <v>2</v>
      </c>
      <c r="L73" s="23">
        <f t="shared" si="26"/>
        <v>322</v>
      </c>
      <c r="M73" s="27">
        <v>98</v>
      </c>
      <c r="N73" s="27">
        <v>221</v>
      </c>
      <c r="O73" s="27">
        <v>3</v>
      </c>
      <c r="P73" s="23">
        <f t="shared" si="30"/>
        <v>-83</v>
      </c>
      <c r="Q73" s="23">
        <f t="shared" si="27"/>
        <v>-91</v>
      </c>
      <c r="R73" s="27">
        <v>244</v>
      </c>
      <c r="S73" s="27">
        <v>335</v>
      </c>
      <c r="T73" s="23">
        <v>8</v>
      </c>
    </row>
    <row r="74" spans="1:20" ht="12">
      <c r="A74" s="8" t="s">
        <v>32</v>
      </c>
      <c r="B74" s="22">
        <f t="shared" si="23"/>
        <v>40</v>
      </c>
      <c r="C74" s="23">
        <f t="shared" si="28"/>
        <v>36</v>
      </c>
      <c r="D74" s="27">
        <v>107</v>
      </c>
      <c r="E74" s="27">
        <v>71</v>
      </c>
      <c r="F74" s="23">
        <f t="shared" si="29"/>
        <v>4</v>
      </c>
      <c r="G74" s="23">
        <f t="shared" si="24"/>
        <v>-50</v>
      </c>
      <c r="H74" s="23">
        <f t="shared" si="25"/>
        <v>271</v>
      </c>
      <c r="I74" s="27">
        <v>89</v>
      </c>
      <c r="J74" s="27">
        <v>177</v>
      </c>
      <c r="K74" s="27">
        <v>5</v>
      </c>
      <c r="L74" s="23">
        <f t="shared" si="26"/>
        <v>321</v>
      </c>
      <c r="M74" s="27">
        <v>85</v>
      </c>
      <c r="N74" s="27">
        <v>234</v>
      </c>
      <c r="O74" s="27">
        <v>2</v>
      </c>
      <c r="P74" s="23">
        <f t="shared" si="30"/>
        <v>54</v>
      </c>
      <c r="Q74" s="23">
        <f t="shared" si="27"/>
        <v>45</v>
      </c>
      <c r="R74" s="27">
        <v>274</v>
      </c>
      <c r="S74" s="27">
        <v>229</v>
      </c>
      <c r="T74" s="23">
        <v>9</v>
      </c>
    </row>
    <row r="75" spans="2:20" ht="12">
      <c r="B75" s="22"/>
      <c r="C75" s="23"/>
      <c r="D75" s="24"/>
      <c r="E75" s="24"/>
      <c r="F75" s="24"/>
      <c r="G75" s="23"/>
      <c r="H75" s="23"/>
      <c r="I75" s="24"/>
      <c r="J75" s="24"/>
      <c r="K75" s="24"/>
      <c r="L75" s="23"/>
      <c r="M75" s="24"/>
      <c r="N75" s="24"/>
      <c r="O75" s="24"/>
      <c r="P75" s="23"/>
      <c r="Q75" s="23"/>
      <c r="R75" s="24"/>
      <c r="S75" s="24"/>
      <c r="T75" s="23"/>
    </row>
    <row r="76" spans="1:20" s="32" customFormat="1" ht="12">
      <c r="A76" s="33" t="s">
        <v>36</v>
      </c>
      <c r="B76" s="30">
        <f t="shared" si="23"/>
        <v>1442</v>
      </c>
      <c r="C76" s="31">
        <f t="shared" si="28"/>
        <v>1154</v>
      </c>
      <c r="D76" s="31">
        <f>SUM(D77:D88)</f>
        <v>2377</v>
      </c>
      <c r="E76" s="31">
        <f>SUM(E77:E88)</f>
        <v>1223</v>
      </c>
      <c r="F76" s="31">
        <f>SUM(F77:F88)</f>
        <v>288</v>
      </c>
      <c r="G76" s="31">
        <f t="shared" si="24"/>
        <v>89</v>
      </c>
      <c r="H76" s="31">
        <f t="shared" si="25"/>
        <v>11246</v>
      </c>
      <c r="I76" s="31">
        <f>SUM(I77:I88)</f>
        <v>2707</v>
      </c>
      <c r="J76" s="31">
        <f aca="true" t="shared" si="31" ref="J76:O76">SUM(J77:J88)</f>
        <v>8393</v>
      </c>
      <c r="K76" s="31">
        <f t="shared" si="31"/>
        <v>146</v>
      </c>
      <c r="L76" s="31">
        <f t="shared" si="26"/>
        <v>11157</v>
      </c>
      <c r="M76" s="31">
        <f t="shared" si="31"/>
        <v>2935</v>
      </c>
      <c r="N76" s="31">
        <f t="shared" si="31"/>
        <v>8069</v>
      </c>
      <c r="O76" s="31">
        <f t="shared" si="31"/>
        <v>153</v>
      </c>
      <c r="P76" s="31">
        <f>F76-G76</f>
        <v>199</v>
      </c>
      <c r="Q76" s="31">
        <f t="shared" si="27"/>
        <v>183</v>
      </c>
      <c r="R76" s="31">
        <f>SUM(R77:R88)</f>
        <v>4343</v>
      </c>
      <c r="S76" s="31">
        <f>SUM(S77:S88)</f>
        <v>4160</v>
      </c>
      <c r="T76" s="31">
        <f>P76-Q76</f>
        <v>16</v>
      </c>
    </row>
    <row r="77" spans="1:20" ht="12">
      <c r="A77" s="8" t="s">
        <v>21</v>
      </c>
      <c r="B77" s="22">
        <f t="shared" si="23"/>
        <v>139</v>
      </c>
      <c r="C77" s="23">
        <f t="shared" si="28"/>
        <v>99</v>
      </c>
      <c r="D77" s="27">
        <v>206</v>
      </c>
      <c r="E77" s="27">
        <v>107</v>
      </c>
      <c r="F77" s="23">
        <f>SUM(G77,P77)</f>
        <v>40</v>
      </c>
      <c r="G77" s="23">
        <f t="shared" si="24"/>
        <v>-14</v>
      </c>
      <c r="H77" s="23">
        <f t="shared" si="25"/>
        <v>518</v>
      </c>
      <c r="I77" s="27">
        <v>150</v>
      </c>
      <c r="J77" s="27">
        <v>355</v>
      </c>
      <c r="K77" s="27">
        <v>13</v>
      </c>
      <c r="L77" s="23">
        <f t="shared" si="26"/>
        <v>532</v>
      </c>
      <c r="M77" s="27">
        <v>197</v>
      </c>
      <c r="N77" s="27">
        <v>326</v>
      </c>
      <c r="O77" s="27">
        <v>9</v>
      </c>
      <c r="P77" s="23">
        <f>SUM(Q77,T77)</f>
        <v>54</v>
      </c>
      <c r="Q77" s="23">
        <f t="shared" si="27"/>
        <v>47</v>
      </c>
      <c r="R77" s="27">
        <v>311</v>
      </c>
      <c r="S77" s="27">
        <v>264</v>
      </c>
      <c r="T77" s="23">
        <v>7</v>
      </c>
    </row>
    <row r="78" spans="1:20" ht="12">
      <c r="A78" s="8" t="s">
        <v>22</v>
      </c>
      <c r="B78" s="22">
        <f t="shared" si="23"/>
        <v>65</v>
      </c>
      <c r="C78" s="23">
        <f t="shared" si="28"/>
        <v>76</v>
      </c>
      <c r="D78" s="27">
        <v>197</v>
      </c>
      <c r="E78" s="27">
        <v>121</v>
      </c>
      <c r="F78" s="23">
        <f aca="true" t="shared" si="32" ref="F78:F88">SUM(G78,P78)</f>
        <v>-11</v>
      </c>
      <c r="G78" s="23">
        <f t="shared" si="24"/>
        <v>-18</v>
      </c>
      <c r="H78" s="23">
        <f t="shared" si="25"/>
        <v>571</v>
      </c>
      <c r="I78" s="27">
        <v>182</v>
      </c>
      <c r="J78" s="27">
        <v>385</v>
      </c>
      <c r="K78" s="27">
        <v>4</v>
      </c>
      <c r="L78" s="23">
        <f t="shared" si="26"/>
        <v>589</v>
      </c>
      <c r="M78" s="27">
        <v>181</v>
      </c>
      <c r="N78" s="27">
        <v>394</v>
      </c>
      <c r="O78" s="27">
        <v>14</v>
      </c>
      <c r="P78" s="23">
        <f aca="true" t="shared" si="33" ref="P78:P88">SUM(Q78,T78)</f>
        <v>7</v>
      </c>
      <c r="Q78" s="23">
        <f t="shared" si="27"/>
        <v>3</v>
      </c>
      <c r="R78" s="27">
        <v>319</v>
      </c>
      <c r="S78" s="27">
        <v>316</v>
      </c>
      <c r="T78" s="23">
        <v>4</v>
      </c>
    </row>
    <row r="79" spans="1:20" ht="12">
      <c r="A79" s="8" t="s">
        <v>23</v>
      </c>
      <c r="B79" s="22">
        <f t="shared" si="23"/>
        <v>-1279</v>
      </c>
      <c r="C79" s="23">
        <f t="shared" si="28"/>
        <v>69</v>
      </c>
      <c r="D79" s="27">
        <v>189</v>
      </c>
      <c r="E79" s="27">
        <v>120</v>
      </c>
      <c r="F79" s="23">
        <f t="shared" si="32"/>
        <v>-1348</v>
      </c>
      <c r="G79" s="23">
        <f t="shared" si="24"/>
        <v>-1265</v>
      </c>
      <c r="H79" s="23">
        <f t="shared" si="25"/>
        <v>2101</v>
      </c>
      <c r="I79" s="27">
        <v>502</v>
      </c>
      <c r="J79" s="27">
        <v>1568</v>
      </c>
      <c r="K79" s="27">
        <v>31</v>
      </c>
      <c r="L79" s="23">
        <f t="shared" si="26"/>
        <v>3366</v>
      </c>
      <c r="M79" s="27">
        <v>643</v>
      </c>
      <c r="N79" s="27">
        <v>2720</v>
      </c>
      <c r="O79" s="27">
        <v>3</v>
      </c>
      <c r="P79" s="23">
        <f t="shared" si="33"/>
        <v>-83</v>
      </c>
      <c r="Q79" s="23">
        <f t="shared" si="27"/>
        <v>-66</v>
      </c>
      <c r="R79" s="27">
        <v>686</v>
      </c>
      <c r="S79" s="27">
        <v>752</v>
      </c>
      <c r="T79" s="23">
        <v>-17</v>
      </c>
    </row>
    <row r="80" spans="1:20" ht="12">
      <c r="A80" s="8" t="s">
        <v>24</v>
      </c>
      <c r="B80" s="22">
        <f t="shared" si="23"/>
        <v>1446</v>
      </c>
      <c r="C80" s="23">
        <f t="shared" si="28"/>
        <v>83</v>
      </c>
      <c r="D80" s="27">
        <v>182</v>
      </c>
      <c r="E80" s="27">
        <v>99</v>
      </c>
      <c r="F80" s="23">
        <f t="shared" si="32"/>
        <v>1363</v>
      </c>
      <c r="G80" s="23">
        <f t="shared" si="24"/>
        <v>1289</v>
      </c>
      <c r="H80" s="23">
        <f t="shared" si="25"/>
        <v>2627</v>
      </c>
      <c r="I80" s="27">
        <v>424</v>
      </c>
      <c r="J80" s="27">
        <v>2187</v>
      </c>
      <c r="K80" s="27">
        <v>16</v>
      </c>
      <c r="L80" s="23">
        <f t="shared" si="26"/>
        <v>1338</v>
      </c>
      <c r="M80" s="27">
        <v>295</v>
      </c>
      <c r="N80" s="27">
        <v>1021</v>
      </c>
      <c r="O80" s="27">
        <v>22</v>
      </c>
      <c r="P80" s="23">
        <f t="shared" si="33"/>
        <v>74</v>
      </c>
      <c r="Q80" s="23">
        <f t="shared" si="27"/>
        <v>58</v>
      </c>
      <c r="R80" s="27">
        <v>542</v>
      </c>
      <c r="S80" s="27">
        <v>484</v>
      </c>
      <c r="T80" s="23">
        <v>16</v>
      </c>
    </row>
    <row r="81" spans="1:20" ht="12">
      <c r="A81" s="8" t="s">
        <v>25</v>
      </c>
      <c r="B81" s="22">
        <f t="shared" si="23"/>
        <v>247</v>
      </c>
      <c r="C81" s="23">
        <f t="shared" si="28"/>
        <v>112</v>
      </c>
      <c r="D81" s="27">
        <v>204</v>
      </c>
      <c r="E81" s="27">
        <v>92</v>
      </c>
      <c r="F81" s="23">
        <f t="shared" si="32"/>
        <v>135</v>
      </c>
      <c r="G81" s="23">
        <f t="shared" si="24"/>
        <v>116</v>
      </c>
      <c r="H81" s="23">
        <f t="shared" si="25"/>
        <v>749</v>
      </c>
      <c r="I81" s="27">
        <v>175</v>
      </c>
      <c r="J81" s="27">
        <v>564</v>
      </c>
      <c r="K81" s="27">
        <v>10</v>
      </c>
      <c r="L81" s="23">
        <f t="shared" si="26"/>
        <v>633</v>
      </c>
      <c r="M81" s="27">
        <v>186</v>
      </c>
      <c r="N81" s="27">
        <v>424</v>
      </c>
      <c r="O81" s="27">
        <v>23</v>
      </c>
      <c r="P81" s="23">
        <f t="shared" si="33"/>
        <v>19</v>
      </c>
      <c r="Q81" s="23">
        <f t="shared" si="27"/>
        <v>15</v>
      </c>
      <c r="R81" s="27">
        <v>354</v>
      </c>
      <c r="S81" s="27">
        <v>339</v>
      </c>
      <c r="T81" s="23">
        <v>4</v>
      </c>
    </row>
    <row r="82" spans="1:20" ht="12">
      <c r="A82" s="8" t="s">
        <v>26</v>
      </c>
      <c r="B82" s="22">
        <f t="shared" si="23"/>
        <v>43</v>
      </c>
      <c r="C82" s="23">
        <f t="shared" si="28"/>
        <v>86</v>
      </c>
      <c r="D82" s="27">
        <v>182</v>
      </c>
      <c r="E82" s="27">
        <v>96</v>
      </c>
      <c r="F82" s="23">
        <f t="shared" si="32"/>
        <v>-43</v>
      </c>
      <c r="G82" s="23">
        <f t="shared" si="24"/>
        <v>-72</v>
      </c>
      <c r="H82" s="23">
        <f t="shared" si="25"/>
        <v>558</v>
      </c>
      <c r="I82" s="27">
        <v>168</v>
      </c>
      <c r="J82" s="27">
        <v>379</v>
      </c>
      <c r="K82" s="27">
        <v>11</v>
      </c>
      <c r="L82" s="23">
        <f t="shared" si="26"/>
        <v>630</v>
      </c>
      <c r="M82" s="27">
        <v>206</v>
      </c>
      <c r="N82" s="27">
        <v>411</v>
      </c>
      <c r="O82" s="27">
        <v>13</v>
      </c>
      <c r="P82" s="23">
        <f t="shared" si="33"/>
        <v>29</v>
      </c>
      <c r="Q82" s="23">
        <f t="shared" si="27"/>
        <v>20</v>
      </c>
      <c r="R82" s="27">
        <v>291</v>
      </c>
      <c r="S82" s="27">
        <v>271</v>
      </c>
      <c r="T82" s="23">
        <v>9</v>
      </c>
    </row>
    <row r="83" spans="1:20" ht="12">
      <c r="A83" s="8" t="s">
        <v>27</v>
      </c>
      <c r="B83" s="22">
        <f t="shared" si="23"/>
        <v>114</v>
      </c>
      <c r="C83" s="23">
        <f t="shared" si="28"/>
        <v>89</v>
      </c>
      <c r="D83" s="27">
        <v>176</v>
      </c>
      <c r="E83" s="27">
        <v>87</v>
      </c>
      <c r="F83" s="23">
        <f t="shared" si="32"/>
        <v>25</v>
      </c>
      <c r="G83" s="23">
        <f t="shared" si="24"/>
        <v>1</v>
      </c>
      <c r="H83" s="23">
        <f t="shared" si="25"/>
        <v>810</v>
      </c>
      <c r="I83" s="27">
        <v>177</v>
      </c>
      <c r="J83" s="27">
        <v>623</v>
      </c>
      <c r="K83" s="27">
        <v>10</v>
      </c>
      <c r="L83" s="23">
        <f t="shared" si="26"/>
        <v>809</v>
      </c>
      <c r="M83" s="27">
        <v>239</v>
      </c>
      <c r="N83" s="27">
        <v>563</v>
      </c>
      <c r="O83" s="27">
        <v>7</v>
      </c>
      <c r="P83" s="23">
        <f t="shared" si="33"/>
        <v>24</v>
      </c>
      <c r="Q83" s="23">
        <f t="shared" si="27"/>
        <v>22</v>
      </c>
      <c r="R83" s="27">
        <v>331</v>
      </c>
      <c r="S83" s="27">
        <v>309</v>
      </c>
      <c r="T83" s="23">
        <v>2</v>
      </c>
    </row>
    <row r="84" spans="1:20" ht="12">
      <c r="A84" s="8" t="s">
        <v>28</v>
      </c>
      <c r="B84" s="22">
        <f t="shared" si="23"/>
        <v>249</v>
      </c>
      <c r="C84" s="23">
        <f t="shared" si="28"/>
        <v>169</v>
      </c>
      <c r="D84" s="27">
        <v>245</v>
      </c>
      <c r="E84" s="27">
        <v>76</v>
      </c>
      <c r="F84" s="23">
        <f t="shared" si="32"/>
        <v>80</v>
      </c>
      <c r="G84" s="23">
        <f t="shared" si="24"/>
        <v>1</v>
      </c>
      <c r="H84" s="23">
        <f t="shared" si="25"/>
        <v>800</v>
      </c>
      <c r="I84" s="27">
        <v>183</v>
      </c>
      <c r="J84" s="27">
        <v>602</v>
      </c>
      <c r="K84" s="27">
        <v>15</v>
      </c>
      <c r="L84" s="23">
        <f t="shared" si="26"/>
        <v>799</v>
      </c>
      <c r="M84" s="27">
        <v>238</v>
      </c>
      <c r="N84" s="27">
        <v>536</v>
      </c>
      <c r="O84" s="27">
        <v>25</v>
      </c>
      <c r="P84" s="23">
        <f t="shared" si="33"/>
        <v>79</v>
      </c>
      <c r="Q84" s="23">
        <f t="shared" si="27"/>
        <v>70</v>
      </c>
      <c r="R84" s="27">
        <v>370</v>
      </c>
      <c r="S84" s="27">
        <v>300</v>
      </c>
      <c r="T84" s="23">
        <v>9</v>
      </c>
    </row>
    <row r="85" spans="1:20" ht="12">
      <c r="A85" s="8" t="s">
        <v>29</v>
      </c>
      <c r="B85" s="22">
        <f t="shared" si="23"/>
        <v>56</v>
      </c>
      <c r="C85" s="23">
        <f t="shared" si="28"/>
        <v>111</v>
      </c>
      <c r="D85" s="27">
        <v>213</v>
      </c>
      <c r="E85" s="27">
        <v>102</v>
      </c>
      <c r="F85" s="23">
        <f t="shared" si="32"/>
        <v>-55</v>
      </c>
      <c r="G85" s="23">
        <f t="shared" si="24"/>
        <v>-70</v>
      </c>
      <c r="H85" s="23">
        <f t="shared" si="25"/>
        <v>598</v>
      </c>
      <c r="I85" s="27">
        <v>170</v>
      </c>
      <c r="J85" s="27">
        <v>408</v>
      </c>
      <c r="K85" s="27">
        <v>20</v>
      </c>
      <c r="L85" s="23">
        <f t="shared" si="26"/>
        <v>668</v>
      </c>
      <c r="M85" s="27">
        <v>179</v>
      </c>
      <c r="N85" s="27">
        <v>478</v>
      </c>
      <c r="O85" s="27">
        <v>11</v>
      </c>
      <c r="P85" s="23">
        <f t="shared" si="33"/>
        <v>15</v>
      </c>
      <c r="Q85" s="23">
        <f t="shared" si="27"/>
        <v>5</v>
      </c>
      <c r="R85" s="27">
        <v>246</v>
      </c>
      <c r="S85" s="27">
        <v>241</v>
      </c>
      <c r="T85" s="23">
        <v>10</v>
      </c>
    </row>
    <row r="86" spans="1:20" ht="12">
      <c r="A86" s="8" t="s">
        <v>30</v>
      </c>
      <c r="B86" s="22">
        <f t="shared" si="23"/>
        <v>132</v>
      </c>
      <c r="C86" s="23">
        <f t="shared" si="28"/>
        <v>70</v>
      </c>
      <c r="D86" s="27">
        <v>189</v>
      </c>
      <c r="E86" s="27">
        <v>119</v>
      </c>
      <c r="F86" s="23">
        <f t="shared" si="32"/>
        <v>62</v>
      </c>
      <c r="G86" s="23">
        <f t="shared" si="24"/>
        <v>43</v>
      </c>
      <c r="H86" s="23">
        <f t="shared" si="25"/>
        <v>762</v>
      </c>
      <c r="I86" s="27">
        <v>228</v>
      </c>
      <c r="J86" s="27">
        <v>533</v>
      </c>
      <c r="K86" s="27">
        <v>1</v>
      </c>
      <c r="L86" s="23">
        <f t="shared" si="26"/>
        <v>719</v>
      </c>
      <c r="M86" s="27">
        <v>229</v>
      </c>
      <c r="N86" s="27">
        <v>480</v>
      </c>
      <c r="O86" s="27">
        <v>10</v>
      </c>
      <c r="P86" s="23">
        <f t="shared" si="33"/>
        <v>19</v>
      </c>
      <c r="Q86" s="23">
        <f t="shared" si="27"/>
        <v>14</v>
      </c>
      <c r="R86" s="27">
        <v>284</v>
      </c>
      <c r="S86" s="27">
        <v>270</v>
      </c>
      <c r="T86" s="23">
        <v>5</v>
      </c>
    </row>
    <row r="87" spans="1:20" ht="12">
      <c r="A87" s="8" t="s">
        <v>31</v>
      </c>
      <c r="B87" s="22">
        <f t="shared" si="23"/>
        <v>97</v>
      </c>
      <c r="C87" s="23">
        <f t="shared" si="28"/>
        <v>104</v>
      </c>
      <c r="D87" s="27">
        <v>214</v>
      </c>
      <c r="E87" s="27">
        <v>110</v>
      </c>
      <c r="F87" s="23">
        <f t="shared" si="32"/>
        <v>-7</v>
      </c>
      <c r="G87" s="23">
        <f t="shared" si="24"/>
        <v>34</v>
      </c>
      <c r="H87" s="23">
        <f t="shared" si="25"/>
        <v>593</v>
      </c>
      <c r="I87" s="27">
        <v>174</v>
      </c>
      <c r="J87" s="27">
        <v>411</v>
      </c>
      <c r="K87" s="27">
        <v>8</v>
      </c>
      <c r="L87" s="23">
        <f t="shared" si="26"/>
        <v>559</v>
      </c>
      <c r="M87" s="27">
        <v>172</v>
      </c>
      <c r="N87" s="27">
        <v>373</v>
      </c>
      <c r="O87" s="27">
        <v>14</v>
      </c>
      <c r="P87" s="23">
        <f t="shared" si="33"/>
        <v>-41</v>
      </c>
      <c r="Q87" s="23">
        <f t="shared" si="27"/>
        <v>3</v>
      </c>
      <c r="R87" s="27">
        <v>321</v>
      </c>
      <c r="S87" s="27">
        <v>318</v>
      </c>
      <c r="T87" s="23">
        <v>-44</v>
      </c>
    </row>
    <row r="88" spans="1:20" ht="12">
      <c r="A88" s="8" t="s">
        <v>32</v>
      </c>
      <c r="B88" s="22">
        <f t="shared" si="23"/>
        <v>133</v>
      </c>
      <c r="C88" s="23">
        <f t="shared" si="28"/>
        <v>86</v>
      </c>
      <c r="D88" s="27">
        <v>180</v>
      </c>
      <c r="E88" s="27">
        <v>94</v>
      </c>
      <c r="F88" s="23">
        <f t="shared" si="32"/>
        <v>47</v>
      </c>
      <c r="G88" s="23">
        <f t="shared" si="24"/>
        <v>44</v>
      </c>
      <c r="H88" s="23">
        <f t="shared" si="25"/>
        <v>559</v>
      </c>
      <c r="I88" s="27">
        <v>174</v>
      </c>
      <c r="J88" s="27">
        <v>378</v>
      </c>
      <c r="K88" s="27">
        <v>7</v>
      </c>
      <c r="L88" s="23">
        <f t="shared" si="26"/>
        <v>515</v>
      </c>
      <c r="M88" s="27">
        <v>170</v>
      </c>
      <c r="N88" s="27">
        <v>343</v>
      </c>
      <c r="O88" s="27">
        <v>2</v>
      </c>
      <c r="P88" s="23">
        <f t="shared" si="33"/>
        <v>3</v>
      </c>
      <c r="Q88" s="23">
        <f t="shared" si="27"/>
        <v>-8</v>
      </c>
      <c r="R88" s="27">
        <v>288</v>
      </c>
      <c r="S88" s="27">
        <v>296</v>
      </c>
      <c r="T88" s="23">
        <v>11</v>
      </c>
    </row>
    <row r="89" spans="2:20" ht="12">
      <c r="B89" s="22"/>
      <c r="C89" s="23"/>
      <c r="D89" s="24"/>
      <c r="E89" s="24"/>
      <c r="F89" s="24"/>
      <c r="G89" s="23"/>
      <c r="H89" s="23"/>
      <c r="I89" s="24"/>
      <c r="J89" s="24"/>
      <c r="K89" s="24"/>
      <c r="L89" s="23"/>
      <c r="M89" s="24"/>
      <c r="N89" s="24"/>
      <c r="O89" s="24"/>
      <c r="P89" s="23"/>
      <c r="Q89" s="23"/>
      <c r="R89" s="24"/>
      <c r="S89" s="24"/>
      <c r="T89" s="23"/>
    </row>
    <row r="90" spans="1:20" s="32" customFormat="1" ht="12">
      <c r="A90" s="33" t="s">
        <v>37</v>
      </c>
      <c r="B90" s="30">
        <f t="shared" si="23"/>
        <v>2475</v>
      </c>
      <c r="C90" s="31">
        <f t="shared" si="28"/>
        <v>1128</v>
      </c>
      <c r="D90" s="31">
        <f>SUM(D91:D102)</f>
        <v>1971</v>
      </c>
      <c r="E90" s="31">
        <f>SUM(E91:E102)</f>
        <v>843</v>
      </c>
      <c r="F90" s="31">
        <f>SUM(F91:F102)</f>
        <v>1347</v>
      </c>
      <c r="G90" s="31">
        <f t="shared" si="24"/>
        <v>466</v>
      </c>
      <c r="H90" s="31">
        <f t="shared" si="25"/>
        <v>9721</v>
      </c>
      <c r="I90" s="31">
        <f>SUM(I91:I102)</f>
        <v>2321</v>
      </c>
      <c r="J90" s="31">
        <f>SUM(J91:J102)</f>
        <v>7281</v>
      </c>
      <c r="K90" s="31">
        <f>SUM(K91:K102)</f>
        <v>119</v>
      </c>
      <c r="L90" s="31">
        <f>M90+N90+O90</f>
        <v>9255</v>
      </c>
      <c r="M90" s="31">
        <f>SUM(M91:M102)</f>
        <v>2244</v>
      </c>
      <c r="N90" s="31">
        <f>SUM(N91:N102)</f>
        <v>6900</v>
      </c>
      <c r="O90" s="31">
        <f>SUM(O91:O102)</f>
        <v>111</v>
      </c>
      <c r="P90" s="31">
        <f>F90-G90</f>
        <v>881</v>
      </c>
      <c r="Q90" s="31">
        <f t="shared" si="27"/>
        <v>855</v>
      </c>
      <c r="R90" s="31">
        <f>SUM(R91:R102)</f>
        <v>5027</v>
      </c>
      <c r="S90" s="31">
        <f>SUM(S91:S102)</f>
        <v>4172</v>
      </c>
      <c r="T90" s="31">
        <f>P90-Q90</f>
        <v>26</v>
      </c>
    </row>
    <row r="91" spans="1:20" ht="12">
      <c r="A91" s="8" t="s">
        <v>21</v>
      </c>
      <c r="B91" s="22">
        <f t="shared" si="23"/>
        <v>121</v>
      </c>
      <c r="C91" s="23">
        <f t="shared" si="28"/>
        <v>127</v>
      </c>
      <c r="D91" s="27">
        <v>205</v>
      </c>
      <c r="E91" s="27">
        <v>78</v>
      </c>
      <c r="F91" s="23">
        <f>SUM(G91,P91)</f>
        <v>-6</v>
      </c>
      <c r="G91" s="23">
        <f t="shared" si="24"/>
        <v>-80</v>
      </c>
      <c r="H91" s="23">
        <f t="shared" si="25"/>
        <v>402</v>
      </c>
      <c r="I91" s="27">
        <v>104</v>
      </c>
      <c r="J91" s="27">
        <v>290</v>
      </c>
      <c r="K91" s="27">
        <v>8</v>
      </c>
      <c r="L91" s="23">
        <f t="shared" si="26"/>
        <v>482</v>
      </c>
      <c r="M91" s="27">
        <v>133</v>
      </c>
      <c r="N91" s="27">
        <v>347</v>
      </c>
      <c r="O91" s="27">
        <v>2</v>
      </c>
      <c r="P91" s="23">
        <f>SUM(Q91,T91)</f>
        <v>74</v>
      </c>
      <c r="Q91" s="23">
        <f t="shared" si="27"/>
        <v>70</v>
      </c>
      <c r="R91" s="27">
        <v>305</v>
      </c>
      <c r="S91" s="27">
        <v>235</v>
      </c>
      <c r="T91" s="23">
        <v>4</v>
      </c>
    </row>
    <row r="92" spans="1:20" ht="12">
      <c r="A92" s="8" t="s">
        <v>22</v>
      </c>
      <c r="B92" s="22">
        <f t="shared" si="23"/>
        <v>122</v>
      </c>
      <c r="C92" s="23">
        <f t="shared" si="28"/>
        <v>73</v>
      </c>
      <c r="D92" s="27">
        <v>152</v>
      </c>
      <c r="E92" s="27">
        <v>79</v>
      </c>
      <c r="F92" s="23">
        <f aca="true" t="shared" si="34" ref="F92:F102">SUM(G92,P92)</f>
        <v>49</v>
      </c>
      <c r="G92" s="23">
        <f t="shared" si="24"/>
        <v>-42</v>
      </c>
      <c r="H92" s="23">
        <f t="shared" si="25"/>
        <v>485</v>
      </c>
      <c r="I92" s="27">
        <v>136</v>
      </c>
      <c r="J92" s="27">
        <v>347</v>
      </c>
      <c r="K92" s="27">
        <v>2</v>
      </c>
      <c r="L92" s="23">
        <f t="shared" si="26"/>
        <v>527</v>
      </c>
      <c r="M92" s="27">
        <v>175</v>
      </c>
      <c r="N92" s="27">
        <v>349</v>
      </c>
      <c r="O92" s="27">
        <v>3</v>
      </c>
      <c r="P92" s="23">
        <f aca="true" t="shared" si="35" ref="P92:P102">SUM(Q92,T92)</f>
        <v>91</v>
      </c>
      <c r="Q92" s="23">
        <f t="shared" si="27"/>
        <v>78</v>
      </c>
      <c r="R92" s="27">
        <v>394</v>
      </c>
      <c r="S92" s="27">
        <v>316</v>
      </c>
      <c r="T92" s="23">
        <v>13</v>
      </c>
    </row>
    <row r="93" spans="1:20" ht="12">
      <c r="A93" s="8" t="s">
        <v>23</v>
      </c>
      <c r="B93" s="22">
        <f t="shared" si="23"/>
        <v>-592</v>
      </c>
      <c r="C93" s="23">
        <f t="shared" si="28"/>
        <v>62</v>
      </c>
      <c r="D93" s="27">
        <v>146</v>
      </c>
      <c r="E93" s="27">
        <v>84</v>
      </c>
      <c r="F93" s="23">
        <f t="shared" si="34"/>
        <v>-654</v>
      </c>
      <c r="G93" s="23">
        <f t="shared" si="24"/>
        <v>-866</v>
      </c>
      <c r="H93" s="23">
        <f t="shared" si="25"/>
        <v>1977</v>
      </c>
      <c r="I93" s="27">
        <v>458</v>
      </c>
      <c r="J93" s="27">
        <v>1499</v>
      </c>
      <c r="K93" s="27">
        <v>20</v>
      </c>
      <c r="L93" s="23">
        <f t="shared" si="26"/>
        <v>2843</v>
      </c>
      <c r="M93" s="27">
        <v>539</v>
      </c>
      <c r="N93" s="27">
        <v>2283</v>
      </c>
      <c r="O93" s="27">
        <v>21</v>
      </c>
      <c r="P93" s="23">
        <f t="shared" si="35"/>
        <v>212</v>
      </c>
      <c r="Q93" s="23">
        <f t="shared" si="27"/>
        <v>196</v>
      </c>
      <c r="R93" s="27">
        <v>888</v>
      </c>
      <c r="S93" s="27">
        <v>692</v>
      </c>
      <c r="T93" s="23">
        <v>16</v>
      </c>
    </row>
    <row r="94" spans="1:20" ht="12">
      <c r="A94" s="8" t="s">
        <v>24</v>
      </c>
      <c r="B94" s="22">
        <f t="shared" si="23"/>
        <v>1124</v>
      </c>
      <c r="C94" s="23">
        <f t="shared" si="28"/>
        <v>75</v>
      </c>
      <c r="D94" s="27">
        <v>136</v>
      </c>
      <c r="E94" s="27">
        <v>61</v>
      </c>
      <c r="F94" s="23">
        <f t="shared" si="34"/>
        <v>1049</v>
      </c>
      <c r="G94" s="23">
        <f t="shared" si="24"/>
        <v>1086</v>
      </c>
      <c r="H94" s="23">
        <f t="shared" si="25"/>
        <v>2189</v>
      </c>
      <c r="I94" s="27">
        <v>363</v>
      </c>
      <c r="J94" s="27">
        <v>1814</v>
      </c>
      <c r="K94" s="27">
        <v>12</v>
      </c>
      <c r="L94" s="23">
        <f t="shared" si="26"/>
        <v>1103</v>
      </c>
      <c r="M94" s="27">
        <v>246</v>
      </c>
      <c r="N94" s="27">
        <v>846</v>
      </c>
      <c r="O94" s="27">
        <v>11</v>
      </c>
      <c r="P94" s="23">
        <f t="shared" si="35"/>
        <v>-37</v>
      </c>
      <c r="Q94" s="23">
        <f t="shared" si="27"/>
        <v>-43</v>
      </c>
      <c r="R94" s="27">
        <v>467</v>
      </c>
      <c r="S94" s="27">
        <v>510</v>
      </c>
      <c r="T94" s="23">
        <v>6</v>
      </c>
    </row>
    <row r="95" spans="1:20" ht="12">
      <c r="A95" s="8" t="s">
        <v>25</v>
      </c>
      <c r="B95" s="22">
        <f t="shared" si="23"/>
        <v>313</v>
      </c>
      <c r="C95" s="23">
        <f t="shared" si="28"/>
        <v>116</v>
      </c>
      <c r="D95" s="27">
        <v>180</v>
      </c>
      <c r="E95" s="27">
        <v>64</v>
      </c>
      <c r="F95" s="23">
        <f t="shared" si="34"/>
        <v>197</v>
      </c>
      <c r="G95" s="23">
        <f t="shared" si="24"/>
        <v>133</v>
      </c>
      <c r="H95" s="23">
        <f t="shared" si="25"/>
        <v>626</v>
      </c>
      <c r="I95" s="27">
        <v>128</v>
      </c>
      <c r="J95" s="27">
        <v>482</v>
      </c>
      <c r="K95" s="27">
        <v>16</v>
      </c>
      <c r="L95" s="23">
        <f t="shared" si="26"/>
        <v>493</v>
      </c>
      <c r="M95" s="27">
        <v>134</v>
      </c>
      <c r="N95" s="27">
        <v>349</v>
      </c>
      <c r="O95" s="27">
        <v>10</v>
      </c>
      <c r="P95" s="23">
        <f t="shared" si="35"/>
        <v>64</v>
      </c>
      <c r="Q95" s="23">
        <f t="shared" si="27"/>
        <v>59</v>
      </c>
      <c r="R95" s="27">
        <v>372</v>
      </c>
      <c r="S95" s="27">
        <v>313</v>
      </c>
      <c r="T95" s="23">
        <v>5</v>
      </c>
    </row>
    <row r="96" spans="1:20" ht="12">
      <c r="A96" s="8" t="s">
        <v>26</v>
      </c>
      <c r="B96" s="22">
        <f t="shared" si="23"/>
        <v>172</v>
      </c>
      <c r="C96" s="23">
        <f t="shared" si="28"/>
        <v>106</v>
      </c>
      <c r="D96" s="27">
        <v>160</v>
      </c>
      <c r="E96" s="27">
        <v>54</v>
      </c>
      <c r="F96" s="23">
        <f t="shared" si="34"/>
        <v>66</v>
      </c>
      <c r="G96" s="23">
        <f t="shared" si="24"/>
        <v>46</v>
      </c>
      <c r="H96" s="23">
        <f t="shared" si="25"/>
        <v>536</v>
      </c>
      <c r="I96" s="27">
        <v>151</v>
      </c>
      <c r="J96" s="27">
        <v>378</v>
      </c>
      <c r="K96" s="27">
        <v>7</v>
      </c>
      <c r="L96" s="23">
        <f t="shared" si="26"/>
        <v>490</v>
      </c>
      <c r="M96" s="27">
        <v>149</v>
      </c>
      <c r="N96" s="27">
        <v>339</v>
      </c>
      <c r="O96" s="27">
        <v>2</v>
      </c>
      <c r="P96" s="23">
        <f t="shared" si="35"/>
        <v>20</v>
      </c>
      <c r="Q96" s="23">
        <f t="shared" si="27"/>
        <v>20</v>
      </c>
      <c r="R96" s="27">
        <v>342</v>
      </c>
      <c r="S96" s="27">
        <v>322</v>
      </c>
      <c r="T96" s="23">
        <v>0</v>
      </c>
    </row>
    <row r="97" spans="1:20" ht="12">
      <c r="A97" s="8" t="s">
        <v>27</v>
      </c>
      <c r="B97" s="22">
        <f t="shared" si="23"/>
        <v>272</v>
      </c>
      <c r="C97" s="23">
        <f t="shared" si="28"/>
        <v>103</v>
      </c>
      <c r="D97" s="27">
        <v>173</v>
      </c>
      <c r="E97" s="27">
        <v>70</v>
      </c>
      <c r="F97" s="23">
        <f t="shared" si="34"/>
        <v>169</v>
      </c>
      <c r="G97" s="23">
        <f t="shared" si="24"/>
        <v>52</v>
      </c>
      <c r="H97" s="23">
        <f t="shared" si="25"/>
        <v>599</v>
      </c>
      <c r="I97" s="27">
        <v>154</v>
      </c>
      <c r="J97" s="27">
        <v>437</v>
      </c>
      <c r="K97" s="27">
        <v>8</v>
      </c>
      <c r="L97" s="23">
        <f t="shared" si="26"/>
        <v>547</v>
      </c>
      <c r="M97" s="27">
        <v>140</v>
      </c>
      <c r="N97" s="27">
        <v>387</v>
      </c>
      <c r="O97" s="27">
        <v>20</v>
      </c>
      <c r="P97" s="23">
        <f t="shared" si="35"/>
        <v>117</v>
      </c>
      <c r="Q97" s="23">
        <f t="shared" si="27"/>
        <v>138</v>
      </c>
      <c r="R97" s="27">
        <v>401</v>
      </c>
      <c r="S97" s="27">
        <v>263</v>
      </c>
      <c r="T97" s="23">
        <v>-21</v>
      </c>
    </row>
    <row r="98" spans="1:20" ht="12">
      <c r="A98" s="8" t="s">
        <v>28</v>
      </c>
      <c r="B98" s="22">
        <f t="shared" si="23"/>
        <v>292</v>
      </c>
      <c r="C98" s="23">
        <f t="shared" si="28"/>
        <v>110</v>
      </c>
      <c r="D98" s="27">
        <v>182</v>
      </c>
      <c r="E98" s="27">
        <v>72</v>
      </c>
      <c r="F98" s="23">
        <f t="shared" si="34"/>
        <v>182</v>
      </c>
      <c r="G98" s="23">
        <f t="shared" si="24"/>
        <v>28</v>
      </c>
      <c r="H98" s="23">
        <f t="shared" si="25"/>
        <v>671</v>
      </c>
      <c r="I98" s="27">
        <v>163</v>
      </c>
      <c r="J98" s="27">
        <v>487</v>
      </c>
      <c r="K98" s="27">
        <v>21</v>
      </c>
      <c r="L98" s="23">
        <f t="shared" si="26"/>
        <v>643</v>
      </c>
      <c r="M98" s="27">
        <v>181</v>
      </c>
      <c r="N98" s="27">
        <v>452</v>
      </c>
      <c r="O98" s="27">
        <v>10</v>
      </c>
      <c r="P98" s="23">
        <f t="shared" si="35"/>
        <v>154</v>
      </c>
      <c r="Q98" s="23">
        <f t="shared" si="27"/>
        <v>147</v>
      </c>
      <c r="R98" s="27">
        <v>439</v>
      </c>
      <c r="S98" s="27">
        <v>292</v>
      </c>
      <c r="T98" s="23">
        <v>7</v>
      </c>
    </row>
    <row r="99" spans="1:20" ht="12">
      <c r="A99" s="8" t="s">
        <v>29</v>
      </c>
      <c r="B99" s="22">
        <f t="shared" si="23"/>
        <v>126</v>
      </c>
      <c r="C99" s="23">
        <f t="shared" si="28"/>
        <v>118</v>
      </c>
      <c r="D99" s="27">
        <v>174</v>
      </c>
      <c r="E99" s="27">
        <v>56</v>
      </c>
      <c r="F99" s="23">
        <f t="shared" si="34"/>
        <v>8</v>
      </c>
      <c r="G99" s="23">
        <f t="shared" si="24"/>
        <v>-20</v>
      </c>
      <c r="H99" s="23">
        <f t="shared" si="25"/>
        <v>544</v>
      </c>
      <c r="I99" s="27">
        <v>154</v>
      </c>
      <c r="J99" s="27">
        <v>380</v>
      </c>
      <c r="K99" s="27">
        <v>10</v>
      </c>
      <c r="L99" s="23">
        <f t="shared" si="26"/>
        <v>564</v>
      </c>
      <c r="M99" s="27">
        <v>130</v>
      </c>
      <c r="N99" s="27">
        <v>426</v>
      </c>
      <c r="O99" s="27">
        <v>8</v>
      </c>
      <c r="P99" s="23">
        <f t="shared" si="35"/>
        <v>28</v>
      </c>
      <c r="Q99" s="23">
        <f t="shared" si="27"/>
        <v>23</v>
      </c>
      <c r="R99" s="27">
        <v>326</v>
      </c>
      <c r="S99" s="27">
        <v>303</v>
      </c>
      <c r="T99" s="23">
        <v>5</v>
      </c>
    </row>
    <row r="100" spans="1:20" ht="12">
      <c r="A100" s="8" t="s">
        <v>30</v>
      </c>
      <c r="B100" s="22">
        <f t="shared" si="23"/>
        <v>181</v>
      </c>
      <c r="C100" s="23">
        <f t="shared" si="28"/>
        <v>86</v>
      </c>
      <c r="D100" s="27">
        <v>164</v>
      </c>
      <c r="E100" s="27">
        <v>78</v>
      </c>
      <c r="F100" s="23">
        <f t="shared" si="34"/>
        <v>95</v>
      </c>
      <c r="G100" s="23">
        <f t="shared" si="24"/>
        <v>66</v>
      </c>
      <c r="H100" s="23">
        <f t="shared" si="25"/>
        <v>698</v>
      </c>
      <c r="I100" s="27">
        <v>151</v>
      </c>
      <c r="J100" s="27">
        <v>546</v>
      </c>
      <c r="K100" s="27">
        <v>1</v>
      </c>
      <c r="L100" s="23">
        <f t="shared" si="26"/>
        <v>632</v>
      </c>
      <c r="M100" s="27">
        <v>157</v>
      </c>
      <c r="N100" s="27">
        <v>470</v>
      </c>
      <c r="O100" s="27">
        <v>5</v>
      </c>
      <c r="P100" s="23">
        <f t="shared" si="35"/>
        <v>29</v>
      </c>
      <c r="Q100" s="23">
        <f t="shared" si="27"/>
        <v>45</v>
      </c>
      <c r="R100" s="27">
        <v>375</v>
      </c>
      <c r="S100" s="27">
        <v>330</v>
      </c>
      <c r="T100" s="23">
        <v>-16</v>
      </c>
    </row>
    <row r="101" spans="1:20" ht="12">
      <c r="A101" s="8" t="s">
        <v>31</v>
      </c>
      <c r="B101" s="22">
        <f t="shared" si="23"/>
        <v>162</v>
      </c>
      <c r="C101" s="23">
        <f t="shared" si="28"/>
        <v>67</v>
      </c>
      <c r="D101" s="27">
        <v>139</v>
      </c>
      <c r="E101" s="27">
        <v>72</v>
      </c>
      <c r="F101" s="23">
        <f t="shared" si="34"/>
        <v>95</v>
      </c>
      <c r="G101" s="23">
        <f t="shared" si="24"/>
        <v>16</v>
      </c>
      <c r="H101" s="23">
        <f t="shared" si="25"/>
        <v>493</v>
      </c>
      <c r="I101" s="27">
        <v>174</v>
      </c>
      <c r="J101" s="27">
        <v>316</v>
      </c>
      <c r="K101" s="27">
        <v>3</v>
      </c>
      <c r="L101" s="23">
        <f t="shared" si="26"/>
        <v>477</v>
      </c>
      <c r="M101" s="27">
        <v>149</v>
      </c>
      <c r="N101" s="27">
        <v>317</v>
      </c>
      <c r="O101" s="27">
        <v>11</v>
      </c>
      <c r="P101" s="23">
        <f t="shared" si="35"/>
        <v>79</v>
      </c>
      <c r="Q101" s="23">
        <f t="shared" si="27"/>
        <v>76</v>
      </c>
      <c r="R101" s="27">
        <v>389</v>
      </c>
      <c r="S101" s="27">
        <v>313</v>
      </c>
      <c r="T101" s="23">
        <v>3</v>
      </c>
    </row>
    <row r="102" spans="1:20" ht="12">
      <c r="A102" s="18" t="s">
        <v>32</v>
      </c>
      <c r="B102" s="25">
        <f t="shared" si="23"/>
        <v>182</v>
      </c>
      <c r="C102" s="26">
        <f t="shared" si="28"/>
        <v>85</v>
      </c>
      <c r="D102" s="28">
        <v>160</v>
      </c>
      <c r="E102" s="28">
        <v>75</v>
      </c>
      <c r="F102" s="26">
        <f t="shared" si="34"/>
        <v>97</v>
      </c>
      <c r="G102" s="26">
        <f t="shared" si="24"/>
        <v>47</v>
      </c>
      <c r="H102" s="26">
        <f t="shared" si="25"/>
        <v>501</v>
      </c>
      <c r="I102" s="28">
        <v>185</v>
      </c>
      <c r="J102" s="28">
        <v>305</v>
      </c>
      <c r="K102" s="28">
        <v>11</v>
      </c>
      <c r="L102" s="26">
        <f t="shared" si="26"/>
        <v>454</v>
      </c>
      <c r="M102" s="28">
        <v>111</v>
      </c>
      <c r="N102" s="28">
        <v>335</v>
      </c>
      <c r="O102" s="28">
        <v>8</v>
      </c>
      <c r="P102" s="26">
        <f t="shared" si="35"/>
        <v>50</v>
      </c>
      <c r="Q102" s="26">
        <f t="shared" si="27"/>
        <v>46</v>
      </c>
      <c r="R102" s="28">
        <v>329</v>
      </c>
      <c r="S102" s="28">
        <v>283</v>
      </c>
      <c r="T102" s="26">
        <v>4</v>
      </c>
    </row>
    <row r="103" ht="12">
      <c r="A103" s="1" t="s">
        <v>41</v>
      </c>
    </row>
  </sheetData>
  <mergeCells count="3">
    <mergeCell ref="A6:A9"/>
    <mergeCell ref="A58:A61"/>
    <mergeCell ref="C6:E6"/>
  </mergeCells>
  <printOptions/>
  <pageMargins left="0.53" right="0.55" top="1" bottom="1" header="0.512" footer="0.512"/>
  <pageSetup horizontalDpi="600" verticalDpi="600" orientation="landscape" paperSize="119" scale="80" r:id="rId1"/>
  <rowBreaks count="2" manualBreakCount="2">
    <brk id="56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2001-06-06T07:39:03Z</cp:lastPrinted>
  <dcterms:created xsi:type="dcterms:W3CDTF">1999-01-11T04:27:41Z</dcterms:created>
  <dcterms:modified xsi:type="dcterms:W3CDTF">2001-06-06T07:39:06Z</dcterms:modified>
  <cp:category/>
  <cp:version/>
  <cp:contentType/>
  <cp:contentStatus/>
</cp:coreProperties>
</file>