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<sst xmlns="http://schemas.openxmlformats.org/spreadsheetml/2006/main" count="232" uniqueCount="45">
  <si>
    <t>31．世帯の家族類型　（16区分）　別一般世帯数，　一般世帯人員及び親族人員　（6歳未満，　18歳未満，　65歳以上親族のいる一般世帯数特掲）　・　（組替）</t>
  </si>
  <si>
    <t>項目</t>
  </si>
  <si>
    <t>一般世帯</t>
  </si>
  <si>
    <t>総数</t>
  </si>
  <si>
    <t>親族世帯</t>
  </si>
  <si>
    <t>非親族　　世帯</t>
  </si>
  <si>
    <t>単独　　　　世帯</t>
  </si>
  <si>
    <t>核家族世帯</t>
  </si>
  <si>
    <t>その他の親族世帯</t>
  </si>
  <si>
    <t>夫婦のみの世帯</t>
  </si>
  <si>
    <t>夫婦と　　　子供から　　成る世帯</t>
  </si>
  <si>
    <t>男親と　　子供から　　成る世帯</t>
  </si>
  <si>
    <t>女親と　　子供から　　成る世帯</t>
  </si>
  <si>
    <t>夫婦と　　両親から　成る世帯</t>
  </si>
  <si>
    <t>夫婦と　　片親から　成る世帯</t>
  </si>
  <si>
    <r>
      <t>夫婦，子供と</t>
    </r>
    <r>
      <rPr>
        <sz val="10.5"/>
        <rFont val="ＭＳ Ｐゴシック"/>
        <family val="3"/>
      </rPr>
      <t>両親から　成る世帯</t>
    </r>
  </si>
  <si>
    <r>
      <t>夫婦，子供と片</t>
    </r>
    <r>
      <rPr>
        <sz val="10.5"/>
        <rFont val="ＭＳ Ｐゴシック"/>
        <family val="3"/>
      </rPr>
      <t>親から　成る世帯</t>
    </r>
  </si>
  <si>
    <r>
      <t>夫婦と　　他の親族　</t>
    </r>
    <r>
      <rPr>
        <sz val="8"/>
        <rFont val="ＭＳ Ｐゴシック"/>
        <family val="3"/>
      </rPr>
      <t>から成る世帯</t>
    </r>
  </si>
  <si>
    <r>
      <t>夫婦，子供と</t>
    </r>
    <r>
      <rPr>
        <sz val="10.5"/>
        <rFont val="ＭＳ Ｐゴシック"/>
        <family val="3"/>
      </rPr>
      <t>他の親族　</t>
    </r>
    <r>
      <rPr>
        <sz val="8"/>
        <rFont val="ＭＳ Ｐゴシック"/>
        <family val="3"/>
      </rPr>
      <t>から成る世帯</t>
    </r>
  </si>
  <si>
    <r>
      <t>夫婦，親と</t>
    </r>
    <r>
      <rPr>
        <sz val="10.5"/>
        <rFont val="ＭＳ Ｐゴシック"/>
        <family val="3"/>
      </rPr>
      <t>他の親族　</t>
    </r>
    <r>
      <rPr>
        <sz val="8"/>
        <rFont val="ＭＳ Ｐゴシック"/>
        <family val="3"/>
      </rPr>
      <t>から成る世帯</t>
    </r>
  </si>
  <si>
    <r>
      <t>夫婦，子供，</t>
    </r>
    <r>
      <rPr>
        <sz val="8"/>
        <rFont val="ＭＳ Ｐゴシック"/>
        <family val="3"/>
      </rPr>
      <t>親と他の親族から成る世帯</t>
    </r>
  </si>
  <si>
    <t>兄弟姉妹のみから　成る世帯</t>
  </si>
  <si>
    <t>他に分類　されない　親族世帯</t>
  </si>
  <si>
    <t>世帯数</t>
  </si>
  <si>
    <t>世帯人員</t>
  </si>
  <si>
    <t>親族人員</t>
  </si>
  <si>
    <t>１世帯当たり親族人員</t>
  </si>
  <si>
    <t>（再掲）</t>
  </si>
  <si>
    <r>
      <t>６</t>
    </r>
    <r>
      <rPr>
        <sz val="9"/>
        <rFont val="ＭＳ Ｐゴシック"/>
        <family val="3"/>
      </rPr>
      <t>歳未満の親族のいる世帯数</t>
    </r>
  </si>
  <si>
    <t>-</t>
  </si>
  <si>
    <r>
      <t>６</t>
    </r>
    <r>
      <rPr>
        <sz val="9"/>
        <rFont val="ＭＳ Ｐゴシック"/>
        <family val="3"/>
      </rPr>
      <t>歳未満の親族のいる世帯の人員</t>
    </r>
  </si>
  <si>
    <t>６歳未満の親族人員</t>
  </si>
  <si>
    <r>
      <t>18</t>
    </r>
    <r>
      <rPr>
        <sz val="9"/>
        <rFont val="ＭＳ Ｐゴシック"/>
        <family val="3"/>
      </rPr>
      <t>歳未満の親族のいる世帯数</t>
    </r>
  </si>
  <si>
    <r>
      <t>18</t>
    </r>
    <r>
      <rPr>
        <sz val="9"/>
        <rFont val="ＭＳ Ｐゴシック"/>
        <family val="3"/>
      </rPr>
      <t>歳未満の親族のいる世帯の人員</t>
    </r>
  </si>
  <si>
    <t>18歳未満の親族人員</t>
  </si>
  <si>
    <r>
      <t>65</t>
    </r>
    <r>
      <rPr>
        <sz val="9"/>
        <rFont val="ＭＳ Ｐゴシック"/>
        <family val="3"/>
      </rPr>
      <t>歳未満の親族のいる世帯数</t>
    </r>
  </si>
  <si>
    <r>
      <t>65</t>
    </r>
    <r>
      <rPr>
        <sz val="9"/>
        <rFont val="ＭＳ Ｐゴシック"/>
        <family val="3"/>
      </rPr>
      <t>歳未満の親族のいる世帯の人員</t>
    </r>
  </si>
  <si>
    <t>65歳未満の親族人員</t>
  </si>
  <si>
    <t>　　　　　　　　　　　　　　　　　　　　　　　　　　　　　　　　　　　　　　　　　　　　　　　　　　　　　　　　　　　　　　　　　　　　　　　２．　　　区　　　　　別　　　　　　　　　　　　　　　　　　　　　　　　　　　　　　　　　　　　　　　　　　　　　　　　　　　　　　　　　　　　　　　（平成7年10月１日）</t>
  </si>
  <si>
    <t>青　葉　区</t>
  </si>
  <si>
    <t>宮 城 野 区</t>
  </si>
  <si>
    <t>若　林　区</t>
  </si>
  <si>
    <t>太　白　区</t>
  </si>
  <si>
    <t>泉　　　区</t>
  </si>
  <si>
    <t>　　資料　総務省統計局　「国勢調査報告」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</si>
</sst>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0.5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1" xfId="0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justify" wrapText="1"/>
    </xf>
    <xf numFmtId="0" fontId="3" fillId="0" borderId="10" xfId="0" applyFont="1" applyBorder="1" applyAlignment="1">
      <alignment horizontal="distributed" vertical="justify" wrapText="1"/>
    </xf>
    <xf numFmtId="0" fontId="5" fillId="0" borderId="10" xfId="0" applyFont="1" applyBorder="1" applyAlignment="1">
      <alignment horizontal="distributed" vertical="justify" wrapText="1"/>
    </xf>
    <xf numFmtId="0" fontId="2" fillId="0" borderId="6" xfId="0" applyFont="1" applyBorder="1" applyAlignment="1">
      <alignment horizontal="distributed" vertical="justify" wrapText="1"/>
    </xf>
    <xf numFmtId="0" fontId="0" fillId="0" borderId="14" xfId="0" applyBorder="1" applyAlignment="1">
      <alignment horizontal="distributed" vertical="center" wrapText="1"/>
    </xf>
    <xf numFmtId="0" fontId="6" fillId="0" borderId="15" xfId="0" applyFont="1" applyBorder="1" applyAlignment="1">
      <alignment/>
    </xf>
    <xf numFmtId="38" fontId="6" fillId="0" borderId="0" xfId="16" applyFont="1" applyAlignment="1">
      <alignment horizontal="right"/>
    </xf>
    <xf numFmtId="38" fontId="6" fillId="0" borderId="0" xfId="16" applyFont="1" applyFill="1" applyAlignment="1">
      <alignment horizontal="right"/>
    </xf>
    <xf numFmtId="0" fontId="6" fillId="0" borderId="4" xfId="0" applyFont="1" applyBorder="1" applyAlignment="1">
      <alignment horizontal="distributed"/>
    </xf>
    <xf numFmtId="40" fontId="0" fillId="0" borderId="0" xfId="16" applyNumberFormat="1" applyFont="1" applyFill="1" applyAlignment="1">
      <alignment horizontal="right"/>
    </xf>
    <xf numFmtId="40" fontId="0" fillId="0" borderId="0" xfId="16" applyNumberFormat="1" applyFont="1" applyAlignment="1">
      <alignment horizontal="right"/>
    </xf>
    <xf numFmtId="0" fontId="0" fillId="0" borderId="4" xfId="0" applyBorder="1" applyAlignment="1">
      <alignment/>
    </xf>
    <xf numFmtId="38" fontId="0" fillId="0" borderId="0" xfId="16" applyFont="1" applyFill="1" applyAlignment="1">
      <alignment horizontal="right"/>
    </xf>
    <xf numFmtId="38" fontId="7" fillId="0" borderId="0" xfId="16" applyFont="1" applyFill="1" applyAlignment="1">
      <alignment horizontal="right"/>
    </xf>
    <xf numFmtId="38" fontId="0" fillId="0" borderId="0" xfId="16" applyFont="1" applyAlignment="1">
      <alignment horizontal="right"/>
    </xf>
    <xf numFmtId="0" fontId="0" fillId="0" borderId="4" xfId="0" applyBorder="1" applyAlignment="1">
      <alignment horizontal="distributed"/>
    </xf>
    <xf numFmtId="0" fontId="0" fillId="0" borderId="4" xfId="0" applyFont="1" applyBorder="1" applyAlignment="1">
      <alignment horizontal="distributed"/>
    </xf>
    <xf numFmtId="0" fontId="6" fillId="0" borderId="4" xfId="0" applyFont="1" applyBorder="1" applyAlignment="1">
      <alignment/>
    </xf>
    <xf numFmtId="38" fontId="0" fillId="0" borderId="0" xfId="16" applyFill="1" applyAlignment="1">
      <alignment horizontal="right"/>
    </xf>
    <xf numFmtId="38" fontId="0" fillId="0" borderId="0" xfId="16" applyAlignment="1">
      <alignment horizontal="right"/>
    </xf>
    <xf numFmtId="0" fontId="7" fillId="0" borderId="0" xfId="0" applyFont="1" applyAlignment="1">
      <alignment/>
    </xf>
    <xf numFmtId="38" fontId="6" fillId="0" borderId="0" xfId="16" applyFont="1" applyBorder="1" applyAlignment="1">
      <alignment horizontal="right"/>
    </xf>
    <xf numFmtId="40" fontId="0" fillId="0" borderId="0" xfId="0" applyNumberFormat="1" applyFont="1" applyAlignment="1">
      <alignment/>
    </xf>
    <xf numFmtId="0" fontId="0" fillId="0" borderId="0" xfId="0" applyFont="1" applyAlignment="1">
      <alignment/>
    </xf>
    <xf numFmtId="38" fontId="0" fillId="0" borderId="0" xfId="16" applyFont="1" applyAlignment="1">
      <alignment/>
    </xf>
    <xf numFmtId="38" fontId="7" fillId="0" borderId="0" xfId="16" applyFont="1" applyFill="1" applyBorder="1" applyAlignment="1">
      <alignment horizontal="right"/>
    </xf>
    <xf numFmtId="38" fontId="0" fillId="0" borderId="0" xfId="16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38" fontId="6" fillId="0" borderId="0" xfId="16" applyFont="1" applyAlignment="1">
      <alignment/>
    </xf>
    <xf numFmtId="38" fontId="0" fillId="0" borderId="0" xfId="16" applyAlignment="1">
      <alignment/>
    </xf>
    <xf numFmtId="38" fontId="7" fillId="0" borderId="0" xfId="16" applyFont="1" applyAlignment="1">
      <alignment/>
    </xf>
    <xf numFmtId="38" fontId="0" fillId="0" borderId="0" xfId="16" applyFont="1" applyFill="1" applyAlignment="1">
      <alignment/>
    </xf>
    <xf numFmtId="38" fontId="0" fillId="0" borderId="0" xfId="16" applyFont="1" applyBorder="1" applyAlignment="1">
      <alignment horizontal="right"/>
    </xf>
    <xf numFmtId="38" fontId="0" fillId="0" borderId="0" xfId="16" applyFont="1" applyBorder="1" applyAlignment="1">
      <alignment/>
    </xf>
    <xf numFmtId="0" fontId="0" fillId="0" borderId="12" xfId="0" applyFont="1" applyBorder="1" applyAlignment="1">
      <alignment horizontal="distributed"/>
    </xf>
    <xf numFmtId="38" fontId="0" fillId="0" borderId="16" xfId="16" applyFont="1" applyFill="1" applyBorder="1" applyAlignment="1">
      <alignment horizontal="right"/>
    </xf>
    <xf numFmtId="38" fontId="0" fillId="0" borderId="16" xfId="16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0" fontId="0" fillId="0" borderId="0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7"/>
  <sheetViews>
    <sheetView tabSelected="1" workbookViewId="0" topLeftCell="A1">
      <selection activeCell="A2" sqref="A2:U2"/>
    </sheetView>
  </sheetViews>
  <sheetFormatPr defaultColWidth="9.00390625" defaultRowHeight="13.5"/>
  <cols>
    <col min="1" max="1" width="24.50390625" style="0" customWidth="1"/>
    <col min="2" max="3" width="9.625" style="0" customWidth="1"/>
    <col min="4" max="4" width="9.625" style="57" customWidth="1"/>
    <col min="5" max="8" width="9.625" style="0" customWidth="1"/>
    <col min="9" max="9" width="9.625" style="57" customWidth="1"/>
    <col min="10" max="22" width="9.625" style="0" customWidth="1"/>
  </cols>
  <sheetData>
    <row r="1" spans="1:22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1" ht="12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2" ht="14.25" thickBot="1">
      <c r="A3" s="2" t="s">
        <v>38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1" ht="13.5">
      <c r="A4" s="3" t="s">
        <v>1</v>
      </c>
      <c r="B4" s="4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3.5">
      <c r="A5" s="6"/>
      <c r="B5" s="7" t="s">
        <v>3</v>
      </c>
      <c r="C5" s="8" t="s">
        <v>4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0"/>
      <c r="T5" s="11" t="s">
        <v>5</v>
      </c>
      <c r="U5" s="11" t="s">
        <v>6</v>
      </c>
    </row>
    <row r="6" spans="1:21" ht="13.5">
      <c r="A6" s="6"/>
      <c r="B6" s="7"/>
      <c r="C6" s="12" t="s">
        <v>3</v>
      </c>
      <c r="D6" s="8" t="s">
        <v>7</v>
      </c>
      <c r="E6" s="9"/>
      <c r="F6" s="9"/>
      <c r="G6" s="9"/>
      <c r="H6" s="10"/>
      <c r="I6" s="8" t="s">
        <v>8</v>
      </c>
      <c r="J6" s="9"/>
      <c r="K6" s="9"/>
      <c r="L6" s="9"/>
      <c r="M6" s="9"/>
      <c r="N6" s="9"/>
      <c r="O6" s="9"/>
      <c r="P6" s="9"/>
      <c r="Q6" s="9"/>
      <c r="R6" s="9"/>
      <c r="S6" s="10"/>
      <c r="T6" s="13"/>
      <c r="U6" s="13"/>
    </row>
    <row r="7" spans="1:21" ht="38.25">
      <c r="A7" s="14"/>
      <c r="B7" s="15"/>
      <c r="C7" s="12"/>
      <c r="D7" s="16" t="s">
        <v>3</v>
      </c>
      <c r="E7" s="17" t="s">
        <v>9</v>
      </c>
      <c r="F7" s="17" t="s">
        <v>10</v>
      </c>
      <c r="G7" s="17" t="s">
        <v>11</v>
      </c>
      <c r="H7" s="17" t="s">
        <v>12</v>
      </c>
      <c r="I7" s="18" t="s">
        <v>3</v>
      </c>
      <c r="J7" s="19" t="s">
        <v>13</v>
      </c>
      <c r="K7" s="19" t="s">
        <v>14</v>
      </c>
      <c r="L7" s="20" t="s">
        <v>15</v>
      </c>
      <c r="M7" s="20" t="s">
        <v>16</v>
      </c>
      <c r="N7" s="19" t="s">
        <v>17</v>
      </c>
      <c r="O7" s="20" t="s">
        <v>18</v>
      </c>
      <c r="P7" s="21" t="s">
        <v>19</v>
      </c>
      <c r="Q7" s="20" t="s">
        <v>20</v>
      </c>
      <c r="R7" s="19" t="s">
        <v>21</v>
      </c>
      <c r="S7" s="22" t="s">
        <v>22</v>
      </c>
      <c r="T7" s="23"/>
      <c r="U7" s="23"/>
    </row>
    <row r="8" spans="1:22" ht="13.5">
      <c r="A8" s="24" t="s">
        <v>39</v>
      </c>
      <c r="B8" s="26"/>
      <c r="C8" s="26"/>
      <c r="D8" s="26"/>
      <c r="E8" s="26"/>
      <c r="F8" s="26"/>
      <c r="G8" s="26"/>
      <c r="H8" s="26"/>
      <c r="I8" s="26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47"/>
    </row>
    <row r="9" spans="1:22" s="39" customFormat="1" ht="13.5">
      <c r="A9" s="27" t="s">
        <v>23</v>
      </c>
      <c r="B9" s="26">
        <f>C9+T9+U9</f>
        <v>121690</v>
      </c>
      <c r="C9" s="26">
        <f>D9+I9</f>
        <v>62603</v>
      </c>
      <c r="D9" s="26">
        <f>E9+F9+G9+H9</f>
        <v>52236</v>
      </c>
      <c r="E9" s="26">
        <v>16236</v>
      </c>
      <c r="F9" s="26">
        <v>29034</v>
      </c>
      <c r="G9" s="26">
        <v>811</v>
      </c>
      <c r="H9" s="26">
        <v>6155</v>
      </c>
      <c r="I9" s="26">
        <f>J9+K9+L9+M9+N9+O9+P9+Q9+R9+S9</f>
        <v>10367</v>
      </c>
      <c r="J9" s="25">
        <v>271</v>
      </c>
      <c r="K9" s="25">
        <v>914</v>
      </c>
      <c r="L9" s="25">
        <v>1970</v>
      </c>
      <c r="M9" s="25">
        <v>3328</v>
      </c>
      <c r="N9" s="25">
        <v>231</v>
      </c>
      <c r="O9" s="25">
        <v>571</v>
      </c>
      <c r="P9" s="25">
        <v>166</v>
      </c>
      <c r="Q9" s="25">
        <v>602</v>
      </c>
      <c r="R9" s="25">
        <v>1285</v>
      </c>
      <c r="S9" s="25">
        <v>1029</v>
      </c>
      <c r="T9" s="25">
        <v>509</v>
      </c>
      <c r="U9" s="25">
        <v>58578</v>
      </c>
      <c r="V9" s="47"/>
    </row>
    <row r="10" spans="1:22" s="39" customFormat="1" ht="13.5">
      <c r="A10" s="27" t="s">
        <v>24</v>
      </c>
      <c r="B10" s="26">
        <f>C10+T10+U10</f>
        <v>263668</v>
      </c>
      <c r="C10" s="26">
        <f>D10+I10</f>
        <v>204059</v>
      </c>
      <c r="D10" s="26">
        <f>E10+F10+G10+H10</f>
        <v>157657</v>
      </c>
      <c r="E10" s="26">
        <v>32536</v>
      </c>
      <c r="F10" s="26">
        <v>108122</v>
      </c>
      <c r="G10" s="26">
        <v>1915</v>
      </c>
      <c r="H10" s="26">
        <v>15084</v>
      </c>
      <c r="I10" s="26">
        <f>J10+K10+L10+M10+N10+O10+P10+Q10+R10+S10</f>
        <v>46402</v>
      </c>
      <c r="J10" s="25">
        <v>1084</v>
      </c>
      <c r="K10" s="25">
        <v>2762</v>
      </c>
      <c r="L10" s="25">
        <v>11971</v>
      </c>
      <c r="M10" s="25">
        <v>16234</v>
      </c>
      <c r="N10" s="25">
        <v>730</v>
      </c>
      <c r="O10" s="25">
        <v>2698</v>
      </c>
      <c r="P10" s="25">
        <v>831</v>
      </c>
      <c r="Q10" s="25">
        <v>4048</v>
      </c>
      <c r="R10" s="25">
        <v>2642</v>
      </c>
      <c r="S10" s="25">
        <v>3402</v>
      </c>
      <c r="T10" s="25">
        <v>1031</v>
      </c>
      <c r="U10" s="25">
        <v>58578</v>
      </c>
      <c r="V10" s="47"/>
    </row>
    <row r="11" spans="1:22" s="39" customFormat="1" ht="13.5">
      <c r="A11" s="27" t="s">
        <v>25</v>
      </c>
      <c r="B11" s="26">
        <f>C11+T11+U11</f>
        <v>262862</v>
      </c>
      <c r="C11" s="26">
        <f>D11+I11</f>
        <v>203775</v>
      </c>
      <c r="D11" s="26">
        <f>E11+F11+G11+H11</f>
        <v>157475</v>
      </c>
      <c r="E11" s="26">
        <v>32472</v>
      </c>
      <c r="F11" s="26">
        <v>108063</v>
      </c>
      <c r="G11" s="26">
        <v>1897</v>
      </c>
      <c r="H11" s="26">
        <v>15043</v>
      </c>
      <c r="I11" s="26">
        <f>J11+K11+L11+M11+N11+O11+P11+Q11+R11+S11</f>
        <v>46300</v>
      </c>
      <c r="J11" s="25">
        <v>1084</v>
      </c>
      <c r="K11" s="25">
        <v>2742</v>
      </c>
      <c r="L11" s="25">
        <v>11953</v>
      </c>
      <c r="M11" s="25">
        <v>16216</v>
      </c>
      <c r="N11" s="25">
        <v>727</v>
      </c>
      <c r="O11" s="25">
        <v>2686</v>
      </c>
      <c r="P11" s="25">
        <v>831</v>
      </c>
      <c r="Q11" s="25">
        <v>4040</v>
      </c>
      <c r="R11" s="25">
        <v>2631</v>
      </c>
      <c r="S11" s="25">
        <v>3390</v>
      </c>
      <c r="T11" s="25">
        <v>509</v>
      </c>
      <c r="U11" s="25">
        <v>58578</v>
      </c>
      <c r="V11" s="47"/>
    </row>
    <row r="12" spans="1:22" ht="13.5">
      <c r="A12" s="34" t="s">
        <v>26</v>
      </c>
      <c r="B12" s="28">
        <v>2.16</v>
      </c>
      <c r="C12" s="28">
        <v>3.26</v>
      </c>
      <c r="D12" s="28">
        <v>3.01</v>
      </c>
      <c r="E12" s="28">
        <v>2</v>
      </c>
      <c r="F12" s="28">
        <v>3.72</v>
      </c>
      <c r="G12" s="28">
        <v>2.34</v>
      </c>
      <c r="H12" s="28">
        <v>2.44</v>
      </c>
      <c r="I12" s="28">
        <v>4.47</v>
      </c>
      <c r="J12" s="29">
        <v>4</v>
      </c>
      <c r="K12" s="29">
        <v>3</v>
      </c>
      <c r="L12" s="29">
        <v>6.07</v>
      </c>
      <c r="M12" s="29">
        <v>4.87</v>
      </c>
      <c r="N12" s="29">
        <v>3.15</v>
      </c>
      <c r="O12" s="29">
        <v>4.7</v>
      </c>
      <c r="P12" s="29">
        <v>5.01</v>
      </c>
      <c r="Q12" s="29">
        <v>6.71</v>
      </c>
      <c r="R12" s="29">
        <v>2.05</v>
      </c>
      <c r="S12" s="29">
        <v>3.29</v>
      </c>
      <c r="T12" s="29">
        <v>1</v>
      </c>
      <c r="U12" s="29">
        <v>1</v>
      </c>
      <c r="V12" s="48"/>
    </row>
    <row r="13" spans="1:22" ht="13.5">
      <c r="A13" s="30" t="s">
        <v>27</v>
      </c>
      <c r="B13" s="31"/>
      <c r="C13" s="32"/>
      <c r="D13" s="32"/>
      <c r="E13" s="31"/>
      <c r="F13" s="31"/>
      <c r="G13" s="31"/>
      <c r="H13" s="31"/>
      <c r="I13" s="3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48"/>
    </row>
    <row r="14" spans="1:22" ht="13.5">
      <c r="A14" s="34" t="s">
        <v>28</v>
      </c>
      <c r="B14" s="31">
        <f>C14</f>
        <v>10323</v>
      </c>
      <c r="C14" s="31">
        <f>D14+I14</f>
        <v>10323</v>
      </c>
      <c r="D14" s="31">
        <f>F14+G14+H14</f>
        <v>8571</v>
      </c>
      <c r="E14" s="31" t="s">
        <v>29</v>
      </c>
      <c r="F14" s="31">
        <v>8194</v>
      </c>
      <c r="G14" s="31">
        <v>17</v>
      </c>
      <c r="H14" s="31">
        <v>360</v>
      </c>
      <c r="I14" s="31">
        <f>L14+M14+N14+O14+P14+Q14+S14</f>
        <v>1752</v>
      </c>
      <c r="J14" s="33" t="s">
        <v>29</v>
      </c>
      <c r="K14" s="33" t="s">
        <v>29</v>
      </c>
      <c r="L14" s="33">
        <v>684</v>
      </c>
      <c r="M14" s="33">
        <v>505</v>
      </c>
      <c r="N14" s="33">
        <v>15</v>
      </c>
      <c r="O14" s="33">
        <v>139</v>
      </c>
      <c r="P14" s="33">
        <v>20</v>
      </c>
      <c r="Q14" s="33">
        <v>294</v>
      </c>
      <c r="R14" s="33" t="s">
        <v>29</v>
      </c>
      <c r="S14" s="33">
        <v>95</v>
      </c>
      <c r="T14" s="33" t="s">
        <v>29</v>
      </c>
      <c r="U14" s="33" t="s">
        <v>29</v>
      </c>
      <c r="V14" s="48"/>
    </row>
    <row r="15" spans="1:22" ht="13.5">
      <c r="A15" s="34" t="s">
        <v>30</v>
      </c>
      <c r="B15" s="31">
        <f>C15</f>
        <v>41960</v>
      </c>
      <c r="C15" s="31">
        <f>D15+I15</f>
        <v>41960</v>
      </c>
      <c r="D15" s="31">
        <f>F15+G15+H15</f>
        <v>31967</v>
      </c>
      <c r="E15" s="31" t="s">
        <v>29</v>
      </c>
      <c r="F15" s="31">
        <v>30940</v>
      </c>
      <c r="G15" s="31">
        <v>46</v>
      </c>
      <c r="H15" s="31">
        <v>981</v>
      </c>
      <c r="I15" s="31">
        <f>L15+M15+N15+O15+P15+Q15+S15</f>
        <v>9993</v>
      </c>
      <c r="J15" s="33" t="s">
        <v>29</v>
      </c>
      <c r="K15" s="33" t="s">
        <v>29</v>
      </c>
      <c r="L15" s="33">
        <v>4150</v>
      </c>
      <c r="M15" s="33">
        <v>2592</v>
      </c>
      <c r="N15" s="33">
        <v>59</v>
      </c>
      <c r="O15" s="33">
        <v>674</v>
      </c>
      <c r="P15" s="33">
        <v>136</v>
      </c>
      <c r="Q15" s="33">
        <v>2003</v>
      </c>
      <c r="R15" s="33" t="s">
        <v>29</v>
      </c>
      <c r="S15" s="33">
        <v>379</v>
      </c>
      <c r="T15" s="33" t="s">
        <v>29</v>
      </c>
      <c r="U15" s="33" t="s">
        <v>29</v>
      </c>
      <c r="V15" s="48"/>
    </row>
    <row r="16" spans="1:22" ht="13.5">
      <c r="A16" s="34" t="s">
        <v>31</v>
      </c>
      <c r="B16" s="31">
        <f>C16</f>
        <v>13460</v>
      </c>
      <c r="C16" s="31">
        <f>D16+I16</f>
        <v>13460</v>
      </c>
      <c r="D16" s="31">
        <f>F16+G16+H16</f>
        <v>11146</v>
      </c>
      <c r="E16" s="31" t="s">
        <v>29</v>
      </c>
      <c r="F16" s="31">
        <v>10704</v>
      </c>
      <c r="G16" s="31">
        <v>18</v>
      </c>
      <c r="H16" s="31">
        <v>424</v>
      </c>
      <c r="I16" s="31">
        <f>L16+M16+N16+O16+P16+Q16+S16</f>
        <v>2314</v>
      </c>
      <c r="J16" s="33" t="s">
        <v>29</v>
      </c>
      <c r="K16" s="33" t="s">
        <v>29</v>
      </c>
      <c r="L16" s="33">
        <v>944</v>
      </c>
      <c r="M16" s="33">
        <v>647</v>
      </c>
      <c r="N16" s="33">
        <v>17</v>
      </c>
      <c r="O16" s="33">
        <v>166</v>
      </c>
      <c r="P16" s="33">
        <v>29</v>
      </c>
      <c r="Q16" s="33">
        <v>397</v>
      </c>
      <c r="R16" s="33" t="s">
        <v>29</v>
      </c>
      <c r="S16" s="33">
        <v>114</v>
      </c>
      <c r="T16" s="33" t="s">
        <v>29</v>
      </c>
      <c r="U16" s="33" t="s">
        <v>29</v>
      </c>
      <c r="V16" s="48"/>
    </row>
    <row r="17" spans="1:22" ht="13.5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48"/>
    </row>
    <row r="18" spans="1:22" ht="13.5">
      <c r="A18" s="35" t="s">
        <v>32</v>
      </c>
      <c r="B18" s="31">
        <f>C18+U18</f>
        <v>26782</v>
      </c>
      <c r="C18" s="31">
        <f>D18+I18</f>
        <v>26584</v>
      </c>
      <c r="D18" s="31">
        <f>E18+F18+G18+H18</f>
        <v>21362</v>
      </c>
      <c r="E18" s="31">
        <v>2</v>
      </c>
      <c r="F18" s="31">
        <v>18942</v>
      </c>
      <c r="G18" s="31">
        <v>187</v>
      </c>
      <c r="H18" s="31">
        <v>2231</v>
      </c>
      <c r="I18" s="31">
        <f>L18+M18+N18+O18+P18+Q18+R18+S18</f>
        <v>5222</v>
      </c>
      <c r="J18" s="33" t="s">
        <v>29</v>
      </c>
      <c r="K18" s="33" t="s">
        <v>29</v>
      </c>
      <c r="L18" s="33">
        <v>1685</v>
      </c>
      <c r="M18" s="33">
        <v>2009</v>
      </c>
      <c r="N18" s="33">
        <v>49</v>
      </c>
      <c r="O18" s="33">
        <v>409</v>
      </c>
      <c r="P18" s="33">
        <v>35</v>
      </c>
      <c r="Q18" s="33">
        <v>531</v>
      </c>
      <c r="R18" s="33">
        <v>40</v>
      </c>
      <c r="S18" s="33">
        <v>464</v>
      </c>
      <c r="T18" s="33" t="s">
        <v>29</v>
      </c>
      <c r="U18" s="33">
        <v>198</v>
      </c>
      <c r="V18" s="48"/>
    </row>
    <row r="19" spans="1:22" ht="13.5">
      <c r="A19" s="35" t="s">
        <v>33</v>
      </c>
      <c r="B19" s="31">
        <f>C19+U19</f>
        <v>109654</v>
      </c>
      <c r="C19" s="31">
        <f>D19+I19</f>
        <v>109456</v>
      </c>
      <c r="D19" s="31">
        <f>E19+F19+G19+H19</f>
        <v>80961</v>
      </c>
      <c r="E19" s="31">
        <v>4</v>
      </c>
      <c r="F19" s="31">
        <v>74187</v>
      </c>
      <c r="G19" s="31">
        <v>506</v>
      </c>
      <c r="H19" s="31">
        <v>6264</v>
      </c>
      <c r="I19" s="31">
        <f>L19+M19+N19+O19+P19+Q19+R19+S19</f>
        <v>28495</v>
      </c>
      <c r="J19" s="33" t="s">
        <v>29</v>
      </c>
      <c r="K19" s="33" t="s">
        <v>29</v>
      </c>
      <c r="L19" s="33">
        <v>10385</v>
      </c>
      <c r="M19" s="33">
        <v>10306</v>
      </c>
      <c r="N19" s="33">
        <v>167</v>
      </c>
      <c r="O19" s="33">
        <v>1960</v>
      </c>
      <c r="P19" s="33">
        <v>218</v>
      </c>
      <c r="Q19" s="33">
        <v>3636</v>
      </c>
      <c r="R19" s="33">
        <v>86</v>
      </c>
      <c r="S19" s="33">
        <v>1737</v>
      </c>
      <c r="T19" s="33" t="s">
        <v>29</v>
      </c>
      <c r="U19" s="33">
        <v>198</v>
      </c>
      <c r="V19" s="48"/>
    </row>
    <row r="20" spans="1:22" ht="13.5">
      <c r="A20" s="35" t="s">
        <v>34</v>
      </c>
      <c r="B20" s="31">
        <f>C20+U20</f>
        <v>46277</v>
      </c>
      <c r="C20" s="31">
        <f>D20+I20</f>
        <v>46079</v>
      </c>
      <c r="D20" s="31">
        <f>E20+F20+G20+H20</f>
        <v>36719</v>
      </c>
      <c r="E20" s="31">
        <v>2</v>
      </c>
      <c r="F20" s="31">
        <v>33039</v>
      </c>
      <c r="G20" s="31">
        <v>258</v>
      </c>
      <c r="H20" s="31">
        <v>3420</v>
      </c>
      <c r="I20" s="31">
        <f>L20+M20+N20+O20+P20+Q20+R20+S20</f>
        <v>9360</v>
      </c>
      <c r="J20" s="33" t="s">
        <v>29</v>
      </c>
      <c r="K20" s="33" t="s">
        <v>29</v>
      </c>
      <c r="L20" s="33">
        <v>3299</v>
      </c>
      <c r="M20" s="33">
        <v>3615</v>
      </c>
      <c r="N20" s="33">
        <v>59</v>
      </c>
      <c r="O20" s="33">
        <v>608</v>
      </c>
      <c r="P20" s="33">
        <v>54</v>
      </c>
      <c r="Q20" s="33">
        <v>1015</v>
      </c>
      <c r="R20" s="33">
        <v>43</v>
      </c>
      <c r="S20" s="33">
        <v>667</v>
      </c>
      <c r="T20" s="33" t="s">
        <v>29</v>
      </c>
      <c r="U20" s="33">
        <v>198</v>
      </c>
      <c r="V20" s="48"/>
    </row>
    <row r="21" spans="1:22" ht="13.5">
      <c r="A21" s="30"/>
      <c r="B21" s="31"/>
      <c r="C21" s="31"/>
      <c r="D21" s="31"/>
      <c r="E21" s="31"/>
      <c r="F21" s="31"/>
      <c r="G21" s="31"/>
      <c r="H21" s="31"/>
      <c r="I21" s="31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48"/>
    </row>
    <row r="22" spans="1:22" s="42" customFormat="1" ht="13.5">
      <c r="A22" s="35" t="s">
        <v>35</v>
      </c>
      <c r="B22" s="31">
        <f>C22+T22+U22</f>
        <v>23285</v>
      </c>
      <c r="C22" s="31">
        <f>D22+I22</f>
        <v>18531</v>
      </c>
      <c r="D22" s="31">
        <f>E22+F22+G22+H22</f>
        <v>10886</v>
      </c>
      <c r="E22" s="31">
        <v>6696</v>
      </c>
      <c r="F22" s="31">
        <v>2371</v>
      </c>
      <c r="G22" s="31">
        <v>250</v>
      </c>
      <c r="H22" s="31">
        <v>1569</v>
      </c>
      <c r="I22" s="31">
        <f>J22+K22+L22+M22+N22+O22+P22+Q22+R22+S22</f>
        <v>7645</v>
      </c>
      <c r="J22" s="33">
        <v>186</v>
      </c>
      <c r="K22" s="33">
        <v>839</v>
      </c>
      <c r="L22" s="33">
        <v>1564</v>
      </c>
      <c r="M22" s="33">
        <v>2985</v>
      </c>
      <c r="N22" s="33">
        <v>161</v>
      </c>
      <c r="O22" s="33">
        <v>385</v>
      </c>
      <c r="P22" s="33">
        <v>117</v>
      </c>
      <c r="Q22" s="33">
        <v>467</v>
      </c>
      <c r="R22" s="33">
        <v>164</v>
      </c>
      <c r="S22" s="33">
        <v>777</v>
      </c>
      <c r="T22" s="33">
        <v>36</v>
      </c>
      <c r="U22" s="33">
        <v>4718</v>
      </c>
      <c r="V22" s="43"/>
    </row>
    <row r="23" spans="1:22" s="42" customFormat="1" ht="13.5">
      <c r="A23" s="35" t="s">
        <v>36</v>
      </c>
      <c r="B23" s="31">
        <f>C23+T23+U23</f>
        <v>66136</v>
      </c>
      <c r="C23" s="31">
        <f>D23+I23</f>
        <v>61341</v>
      </c>
      <c r="D23" s="31">
        <f>E23+F23+G23+H23</f>
        <v>24865</v>
      </c>
      <c r="E23" s="31">
        <v>13421</v>
      </c>
      <c r="F23" s="31">
        <v>7541</v>
      </c>
      <c r="G23" s="31">
        <v>552</v>
      </c>
      <c r="H23" s="31">
        <v>3351</v>
      </c>
      <c r="I23" s="31">
        <f>J23+K23+L23+M23+N23+O23+P23+Q23+R23+S23</f>
        <v>36476</v>
      </c>
      <c r="J23" s="33">
        <v>744</v>
      </c>
      <c r="K23" s="33">
        <v>2537</v>
      </c>
      <c r="L23" s="33">
        <v>9587</v>
      </c>
      <c r="M23" s="33">
        <v>14563</v>
      </c>
      <c r="N23" s="33">
        <v>514</v>
      </c>
      <c r="O23" s="33">
        <v>1813</v>
      </c>
      <c r="P23" s="33">
        <v>595</v>
      </c>
      <c r="Q23" s="33">
        <v>3174</v>
      </c>
      <c r="R23" s="33">
        <v>352</v>
      </c>
      <c r="S23" s="33">
        <v>2597</v>
      </c>
      <c r="T23" s="33">
        <v>77</v>
      </c>
      <c r="U23" s="33">
        <v>4718</v>
      </c>
      <c r="V23" s="43"/>
    </row>
    <row r="24" spans="1:22" s="42" customFormat="1" ht="13.5">
      <c r="A24" s="35" t="s">
        <v>37</v>
      </c>
      <c r="B24" s="31">
        <f>C24+T24+U24</f>
        <v>31790</v>
      </c>
      <c r="C24" s="31">
        <f>D24+I24</f>
        <v>27036</v>
      </c>
      <c r="D24" s="31">
        <f>E24+F24+G24+H24</f>
        <v>16685</v>
      </c>
      <c r="E24" s="31">
        <v>11101</v>
      </c>
      <c r="F24" s="31">
        <v>3680</v>
      </c>
      <c r="G24" s="31">
        <v>259</v>
      </c>
      <c r="H24" s="31">
        <v>1645</v>
      </c>
      <c r="I24" s="31">
        <f>J24+K24+L24+M24+N24+O24+P24+Q24+R24+S24</f>
        <v>10351</v>
      </c>
      <c r="J24" s="33">
        <v>356</v>
      </c>
      <c r="K24" s="33">
        <v>1137</v>
      </c>
      <c r="L24" s="33">
        <v>2807</v>
      </c>
      <c r="M24" s="33">
        <v>3090</v>
      </c>
      <c r="N24" s="33">
        <v>315</v>
      </c>
      <c r="O24" s="33">
        <v>671</v>
      </c>
      <c r="P24" s="33">
        <v>174</v>
      </c>
      <c r="Q24" s="33">
        <v>705</v>
      </c>
      <c r="R24" s="33">
        <v>273</v>
      </c>
      <c r="S24" s="33">
        <v>823</v>
      </c>
      <c r="T24" s="33">
        <v>36</v>
      </c>
      <c r="U24" s="33">
        <v>4718</v>
      </c>
      <c r="V24" s="43"/>
    </row>
    <row r="25" spans="1:22" ht="13.5">
      <c r="A25" s="30"/>
      <c r="B25" s="31"/>
      <c r="C25" s="32"/>
      <c r="D25" s="32"/>
      <c r="E25" s="31"/>
      <c r="F25" s="31"/>
      <c r="G25" s="31"/>
      <c r="H25" s="31"/>
      <c r="I25" s="31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48"/>
    </row>
    <row r="26" spans="1:22" ht="13.5">
      <c r="A26" s="36" t="s">
        <v>40</v>
      </c>
      <c r="B26" s="37"/>
      <c r="C26" s="26"/>
      <c r="D26" s="26"/>
      <c r="E26" s="37"/>
      <c r="F26" s="37"/>
      <c r="G26" s="37"/>
      <c r="H26" s="37"/>
      <c r="I26" s="26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48"/>
    </row>
    <row r="27" spans="1:22" s="39" customFormat="1" ht="13.5">
      <c r="A27" s="27" t="s">
        <v>23</v>
      </c>
      <c r="B27" s="26">
        <f>C27+T27+U27</f>
        <v>69664</v>
      </c>
      <c r="C27" s="26">
        <f>D27+I27</f>
        <v>43855</v>
      </c>
      <c r="D27" s="26">
        <f>E27+F27+G27+H27</f>
        <v>37072</v>
      </c>
      <c r="E27" s="26">
        <v>10082</v>
      </c>
      <c r="F27" s="26">
        <v>22170</v>
      </c>
      <c r="G27" s="26">
        <v>677</v>
      </c>
      <c r="H27" s="26">
        <v>4143</v>
      </c>
      <c r="I27" s="26">
        <f>J27+K27+L27+M27+N27+O27+P27+Q27+R27+S27</f>
        <v>6783</v>
      </c>
      <c r="J27" s="25">
        <v>178</v>
      </c>
      <c r="K27" s="25">
        <v>518</v>
      </c>
      <c r="L27" s="25">
        <v>1567</v>
      </c>
      <c r="M27" s="25">
        <v>2182</v>
      </c>
      <c r="N27" s="25">
        <v>126</v>
      </c>
      <c r="O27" s="25">
        <v>371</v>
      </c>
      <c r="P27" s="25">
        <v>133</v>
      </c>
      <c r="Q27" s="25">
        <v>513</v>
      </c>
      <c r="R27" s="25">
        <v>635</v>
      </c>
      <c r="S27" s="25">
        <v>560</v>
      </c>
      <c r="T27" s="25">
        <v>311</v>
      </c>
      <c r="U27" s="25">
        <v>25498</v>
      </c>
      <c r="V27" s="49"/>
    </row>
    <row r="28" spans="1:22" s="39" customFormat="1" ht="13.5">
      <c r="A28" s="27" t="s">
        <v>24</v>
      </c>
      <c r="B28" s="26">
        <f>C28+T28+U28</f>
        <v>172809</v>
      </c>
      <c r="C28" s="26">
        <f>D28+I28</f>
        <v>146685</v>
      </c>
      <c r="D28" s="26">
        <f>E28+F28+G28+H28</f>
        <v>114438</v>
      </c>
      <c r="E28" s="26">
        <v>20185</v>
      </c>
      <c r="F28" s="26">
        <v>82476</v>
      </c>
      <c r="G28" s="26">
        <v>1617</v>
      </c>
      <c r="H28" s="26">
        <v>10160</v>
      </c>
      <c r="I28" s="26">
        <f>J28+K28+L28+M28+N28+O28+P28+Q28+R28+S28</f>
        <v>32247</v>
      </c>
      <c r="J28" s="40">
        <v>712</v>
      </c>
      <c r="K28" s="40">
        <v>1557</v>
      </c>
      <c r="L28" s="40">
        <v>9601</v>
      </c>
      <c r="M28" s="40">
        <v>10740</v>
      </c>
      <c r="N28" s="40">
        <v>413</v>
      </c>
      <c r="O28" s="40">
        <v>1758</v>
      </c>
      <c r="P28" s="40">
        <v>747</v>
      </c>
      <c r="Q28" s="40">
        <v>3524</v>
      </c>
      <c r="R28" s="40">
        <v>1318</v>
      </c>
      <c r="S28" s="40">
        <v>1877</v>
      </c>
      <c r="T28" s="40">
        <v>626</v>
      </c>
      <c r="U28" s="25">
        <v>25498</v>
      </c>
      <c r="V28" s="49"/>
    </row>
    <row r="29" spans="1:22" s="39" customFormat="1" ht="13.5">
      <c r="A29" s="27" t="s">
        <v>25</v>
      </c>
      <c r="B29" s="26">
        <f>C29+T29+U29</f>
        <v>172374</v>
      </c>
      <c r="C29" s="26">
        <f>D29+I29</f>
        <v>146565</v>
      </c>
      <c r="D29" s="26">
        <f>E29+F29+G29+H29</f>
        <v>114358</v>
      </c>
      <c r="E29" s="26">
        <v>20164</v>
      </c>
      <c r="F29" s="26">
        <v>82453</v>
      </c>
      <c r="G29" s="26">
        <v>1602</v>
      </c>
      <c r="H29" s="26">
        <v>10139</v>
      </c>
      <c r="I29" s="26">
        <f>J29+K29+L29+M29+N29+O29+P29+Q29+R29+S29</f>
        <v>32207</v>
      </c>
      <c r="J29" s="25">
        <v>712</v>
      </c>
      <c r="K29" s="25">
        <v>1554</v>
      </c>
      <c r="L29" s="25">
        <v>9597</v>
      </c>
      <c r="M29" s="25">
        <v>10729</v>
      </c>
      <c r="N29" s="25">
        <v>412</v>
      </c>
      <c r="O29" s="25">
        <v>1753</v>
      </c>
      <c r="P29" s="25">
        <v>746</v>
      </c>
      <c r="Q29" s="25">
        <v>3523</v>
      </c>
      <c r="R29" s="25">
        <v>1315</v>
      </c>
      <c r="S29" s="25">
        <v>1866</v>
      </c>
      <c r="T29" s="25">
        <v>311</v>
      </c>
      <c r="U29" s="25">
        <v>25498</v>
      </c>
      <c r="V29" s="49"/>
    </row>
    <row r="30" spans="1:22" s="42" customFormat="1" ht="13.5">
      <c r="A30" s="35" t="s">
        <v>26</v>
      </c>
      <c r="B30" s="28">
        <f>(C29+T29+U29)/B27</f>
        <v>2.4743626550298576</v>
      </c>
      <c r="C30" s="28">
        <f>C29/C27</f>
        <v>3.3420362558431194</v>
      </c>
      <c r="D30" s="28">
        <v>3.08</v>
      </c>
      <c r="E30" s="28">
        <v>2</v>
      </c>
      <c r="F30" s="28">
        <v>3.72</v>
      </c>
      <c r="G30" s="28">
        <v>2.37</v>
      </c>
      <c r="H30" s="28">
        <v>2.45</v>
      </c>
      <c r="I30" s="28">
        <v>4.75</v>
      </c>
      <c r="J30" s="29">
        <v>4</v>
      </c>
      <c r="K30" s="29">
        <v>3</v>
      </c>
      <c r="L30" s="29">
        <v>6.12</v>
      </c>
      <c r="M30" s="29">
        <v>4.92</v>
      </c>
      <c r="N30" s="29">
        <v>3.27</v>
      </c>
      <c r="O30" s="29">
        <v>4.73</v>
      </c>
      <c r="P30" s="29">
        <v>5.61</v>
      </c>
      <c r="Q30" s="29">
        <v>6.87</v>
      </c>
      <c r="R30" s="29">
        <v>2.07</v>
      </c>
      <c r="S30" s="29">
        <v>3.33</v>
      </c>
      <c r="T30" s="29">
        <v>1</v>
      </c>
      <c r="U30" s="41">
        <v>1</v>
      </c>
      <c r="V30" s="43"/>
    </row>
    <row r="31" spans="1:22" ht="13.5">
      <c r="A31" s="30" t="s">
        <v>27</v>
      </c>
      <c r="B31" s="37"/>
      <c r="C31" s="26"/>
      <c r="D31" s="26"/>
      <c r="E31" s="37"/>
      <c r="F31" s="37"/>
      <c r="G31" s="37"/>
      <c r="H31" s="37"/>
      <c r="I31" s="26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48"/>
    </row>
    <row r="32" spans="1:22" ht="13.5">
      <c r="A32" s="34" t="s">
        <v>28</v>
      </c>
      <c r="B32" s="31">
        <f>C32</f>
        <v>9365</v>
      </c>
      <c r="C32" s="31">
        <f>D32+I32</f>
        <v>9365</v>
      </c>
      <c r="D32" s="31">
        <f>F32+G32+H32</f>
        <v>7982</v>
      </c>
      <c r="E32" s="31" t="s">
        <v>29</v>
      </c>
      <c r="F32" s="31">
        <v>7689</v>
      </c>
      <c r="G32" s="31">
        <v>10</v>
      </c>
      <c r="H32" s="31">
        <v>283</v>
      </c>
      <c r="I32" s="31">
        <f>L32+M32+N32+O32+P32+Q32+S32</f>
        <v>1383</v>
      </c>
      <c r="J32" s="33" t="s">
        <v>29</v>
      </c>
      <c r="K32" s="33" t="s">
        <v>29</v>
      </c>
      <c r="L32" s="33">
        <v>526</v>
      </c>
      <c r="M32" s="33">
        <v>390</v>
      </c>
      <c r="N32" s="33">
        <v>7</v>
      </c>
      <c r="O32" s="33">
        <v>98</v>
      </c>
      <c r="P32" s="33">
        <v>28</v>
      </c>
      <c r="Q32" s="33">
        <v>274</v>
      </c>
      <c r="R32" s="33" t="s">
        <v>29</v>
      </c>
      <c r="S32" s="33">
        <v>60</v>
      </c>
      <c r="T32" s="33" t="s">
        <v>29</v>
      </c>
      <c r="U32" s="33" t="s">
        <v>29</v>
      </c>
      <c r="V32" s="43"/>
    </row>
    <row r="33" spans="1:22" ht="13.5">
      <c r="A33" s="34" t="s">
        <v>30</v>
      </c>
      <c r="B33" s="31">
        <f>C33</f>
        <v>37620</v>
      </c>
      <c r="C33" s="31">
        <f>D33+I33</f>
        <v>37620</v>
      </c>
      <c r="D33" s="31">
        <f>F33+G33+H33</f>
        <v>29558</v>
      </c>
      <c r="E33" s="31" t="s">
        <v>29</v>
      </c>
      <c r="F33" s="31">
        <v>28758</v>
      </c>
      <c r="G33" s="31">
        <v>34</v>
      </c>
      <c r="H33" s="31">
        <v>766</v>
      </c>
      <c r="I33" s="31">
        <f>L33+M33+N33+O33+P33+Q33+S33</f>
        <v>8062</v>
      </c>
      <c r="J33" s="33" t="s">
        <v>29</v>
      </c>
      <c r="K33" s="33" t="s">
        <v>29</v>
      </c>
      <c r="L33" s="33">
        <v>3224</v>
      </c>
      <c r="M33" s="33">
        <v>1985</v>
      </c>
      <c r="N33" s="33">
        <v>31</v>
      </c>
      <c r="O33" s="33">
        <v>478</v>
      </c>
      <c r="P33" s="33">
        <v>216</v>
      </c>
      <c r="Q33" s="33">
        <v>1906</v>
      </c>
      <c r="R33" s="33" t="s">
        <v>29</v>
      </c>
      <c r="S33" s="33">
        <v>222</v>
      </c>
      <c r="T33" s="33" t="s">
        <v>29</v>
      </c>
      <c r="U33" s="33" t="s">
        <v>29</v>
      </c>
      <c r="V33" s="43"/>
    </row>
    <row r="34" spans="1:22" ht="13.5">
      <c r="A34" s="34" t="s">
        <v>31</v>
      </c>
      <c r="B34" s="31">
        <f>C34</f>
        <v>12336</v>
      </c>
      <c r="C34" s="31">
        <f>D34+I34</f>
        <v>12336</v>
      </c>
      <c r="D34" s="31">
        <f>F34+G34+H34</f>
        <v>10521</v>
      </c>
      <c r="E34" s="31" t="s">
        <v>29</v>
      </c>
      <c r="F34" s="31">
        <v>10171</v>
      </c>
      <c r="G34" s="31">
        <v>11</v>
      </c>
      <c r="H34" s="31">
        <v>339</v>
      </c>
      <c r="I34" s="31">
        <f>L34+M34+N34+O34+P34+Q34+S34</f>
        <v>1815</v>
      </c>
      <c r="J34" s="33" t="s">
        <v>29</v>
      </c>
      <c r="K34" s="33" t="s">
        <v>29</v>
      </c>
      <c r="L34" s="33">
        <v>700</v>
      </c>
      <c r="M34" s="33">
        <v>512</v>
      </c>
      <c r="N34" s="33">
        <v>8</v>
      </c>
      <c r="O34" s="33">
        <v>113</v>
      </c>
      <c r="P34" s="33">
        <v>42</v>
      </c>
      <c r="Q34" s="33">
        <v>373</v>
      </c>
      <c r="R34" s="33" t="s">
        <v>29</v>
      </c>
      <c r="S34" s="33">
        <v>67</v>
      </c>
      <c r="T34" s="33" t="s">
        <v>29</v>
      </c>
      <c r="U34" s="33" t="s">
        <v>29</v>
      </c>
      <c r="V34" s="43"/>
    </row>
    <row r="35" spans="1:22" ht="13.5">
      <c r="A35" s="30"/>
      <c r="B35" s="31"/>
      <c r="C35" s="31"/>
      <c r="D35" s="31"/>
      <c r="E35" s="31"/>
      <c r="F35" s="31"/>
      <c r="G35" s="31"/>
      <c r="H35" s="31"/>
      <c r="I35" s="31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43"/>
    </row>
    <row r="36" spans="1:22" ht="13.5" customHeight="1">
      <c r="A36" s="35" t="s">
        <v>32</v>
      </c>
      <c r="B36" s="31">
        <f>C36+U36</f>
        <v>21162</v>
      </c>
      <c r="C36" s="31">
        <f>D36+I36</f>
        <v>21049</v>
      </c>
      <c r="D36" s="31">
        <f>E36+F36+G36+H36</f>
        <v>17217</v>
      </c>
      <c r="E36" s="31">
        <v>2</v>
      </c>
      <c r="F36" s="31">
        <v>15415</v>
      </c>
      <c r="G36" s="31">
        <v>195</v>
      </c>
      <c r="H36" s="31">
        <v>1605</v>
      </c>
      <c r="I36" s="31">
        <f>K36+L36+M36+N36+O36+P36+Q36+R36+S36</f>
        <v>3832</v>
      </c>
      <c r="J36" s="33" t="s">
        <v>29</v>
      </c>
      <c r="K36" s="33">
        <v>1</v>
      </c>
      <c r="L36" s="33">
        <v>1337</v>
      </c>
      <c r="M36" s="33">
        <v>1381</v>
      </c>
      <c r="N36" s="33">
        <v>35</v>
      </c>
      <c r="O36" s="33">
        <v>268</v>
      </c>
      <c r="P36" s="33">
        <v>45</v>
      </c>
      <c r="Q36" s="33">
        <v>468</v>
      </c>
      <c r="R36" s="33">
        <v>38</v>
      </c>
      <c r="S36" s="33">
        <v>259</v>
      </c>
      <c r="T36" s="33" t="s">
        <v>29</v>
      </c>
      <c r="U36" s="33">
        <v>113</v>
      </c>
      <c r="V36" s="43"/>
    </row>
    <row r="37" spans="1:22" ht="13.5" customHeight="1">
      <c r="A37" s="35" t="s">
        <v>33</v>
      </c>
      <c r="B37" s="31">
        <f>C37+U37</f>
        <v>86363</v>
      </c>
      <c r="C37" s="31">
        <f>D37+I37</f>
        <v>86250</v>
      </c>
      <c r="D37" s="31">
        <f>E37+F37+G37+H37</f>
        <v>64721</v>
      </c>
      <c r="E37" s="31">
        <v>4</v>
      </c>
      <c r="F37" s="31">
        <v>59689</v>
      </c>
      <c r="G37" s="31">
        <v>531</v>
      </c>
      <c r="H37" s="31">
        <v>4497</v>
      </c>
      <c r="I37" s="31">
        <f>K37+L37+M37+N37+O37+P37+Q37+R37+S37</f>
        <v>21529</v>
      </c>
      <c r="J37" s="33" t="s">
        <v>29</v>
      </c>
      <c r="K37" s="33">
        <v>3</v>
      </c>
      <c r="L37" s="43">
        <v>8319</v>
      </c>
      <c r="M37" s="33">
        <v>7141</v>
      </c>
      <c r="N37" s="33">
        <v>128</v>
      </c>
      <c r="O37" s="33">
        <v>1301</v>
      </c>
      <c r="P37" s="33">
        <v>326</v>
      </c>
      <c r="Q37" s="33">
        <v>3255</v>
      </c>
      <c r="R37" s="33">
        <v>78</v>
      </c>
      <c r="S37" s="33">
        <v>978</v>
      </c>
      <c r="T37" s="33" t="s">
        <v>29</v>
      </c>
      <c r="U37" s="33">
        <v>113</v>
      </c>
      <c r="V37" s="43"/>
    </row>
    <row r="38" spans="1:22" ht="13.5" customHeight="1">
      <c r="A38" s="35" t="s">
        <v>34</v>
      </c>
      <c r="B38" s="31">
        <f>C38+U38</f>
        <v>36518</v>
      </c>
      <c r="C38" s="31">
        <f>D38+I38</f>
        <v>36405</v>
      </c>
      <c r="D38" s="31">
        <f>E38+F38+G38+H38</f>
        <v>29283</v>
      </c>
      <c r="E38" s="31">
        <v>2</v>
      </c>
      <c r="F38" s="31">
        <v>26552</v>
      </c>
      <c r="G38" s="31">
        <v>273</v>
      </c>
      <c r="H38" s="31">
        <v>2456</v>
      </c>
      <c r="I38" s="31">
        <f>K38+L38+M38+N38+O38+P38+Q38+R38+S38</f>
        <v>7122</v>
      </c>
      <c r="J38" s="33" t="s">
        <v>29</v>
      </c>
      <c r="K38" s="33">
        <v>1</v>
      </c>
      <c r="L38" s="33">
        <v>2705</v>
      </c>
      <c r="M38" s="33">
        <v>2557</v>
      </c>
      <c r="N38" s="33">
        <v>41</v>
      </c>
      <c r="O38" s="33">
        <v>390</v>
      </c>
      <c r="P38" s="33">
        <v>85</v>
      </c>
      <c r="Q38" s="33">
        <v>926</v>
      </c>
      <c r="R38" s="33">
        <v>40</v>
      </c>
      <c r="S38" s="33">
        <v>377</v>
      </c>
      <c r="T38" s="33" t="s">
        <v>29</v>
      </c>
      <c r="U38" s="33">
        <v>113</v>
      </c>
      <c r="V38" s="43"/>
    </row>
    <row r="39" spans="1:22" ht="13.5">
      <c r="A39" s="30"/>
      <c r="B39" s="31"/>
      <c r="C39" s="31"/>
      <c r="D39" s="31"/>
      <c r="E39" s="31"/>
      <c r="F39" s="31"/>
      <c r="G39" s="31"/>
      <c r="H39" s="31"/>
      <c r="I39" s="31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43"/>
    </row>
    <row r="40" spans="1:22" ht="13.5">
      <c r="A40" s="35" t="s">
        <v>35</v>
      </c>
      <c r="B40" s="31">
        <f>C40+T40+U40</f>
        <v>12602</v>
      </c>
      <c r="C40" s="31">
        <f>D40+I40</f>
        <v>10403</v>
      </c>
      <c r="D40" s="31">
        <f>E40+F40+G40+H40</f>
        <v>5448</v>
      </c>
      <c r="E40" s="31">
        <v>3120</v>
      </c>
      <c r="F40" s="31">
        <v>1260</v>
      </c>
      <c r="G40" s="31">
        <v>156</v>
      </c>
      <c r="H40" s="31">
        <v>912</v>
      </c>
      <c r="I40" s="31">
        <f>J40+K40+L40+M40+N40+O40+P40+Q40+R40+S40</f>
        <v>4955</v>
      </c>
      <c r="J40" s="33">
        <v>121</v>
      </c>
      <c r="K40" s="33">
        <v>451</v>
      </c>
      <c r="L40" s="33">
        <v>1233</v>
      </c>
      <c r="M40" s="33">
        <v>1883</v>
      </c>
      <c r="N40" s="33">
        <v>93</v>
      </c>
      <c r="O40" s="33">
        <v>222</v>
      </c>
      <c r="P40" s="33">
        <v>98</v>
      </c>
      <c r="Q40" s="33">
        <v>384</v>
      </c>
      <c r="R40" s="33">
        <v>81</v>
      </c>
      <c r="S40" s="33">
        <v>389</v>
      </c>
      <c r="T40" s="33">
        <v>16</v>
      </c>
      <c r="U40" s="33">
        <v>2183</v>
      </c>
      <c r="V40" s="43"/>
    </row>
    <row r="41" spans="1:22" ht="13.5">
      <c r="A41" s="35" t="s">
        <v>36</v>
      </c>
      <c r="B41" s="31">
        <f>C41+T41+U41</f>
        <v>39538</v>
      </c>
      <c r="C41" s="31">
        <f>D41+I41</f>
        <v>37323</v>
      </c>
      <c r="D41" s="31">
        <f>E41+F41+G41+H41</f>
        <v>12488</v>
      </c>
      <c r="E41" s="31">
        <v>6249</v>
      </c>
      <c r="F41" s="31">
        <v>3968</v>
      </c>
      <c r="G41" s="31">
        <v>335</v>
      </c>
      <c r="H41" s="31">
        <v>1936</v>
      </c>
      <c r="I41" s="31">
        <f>J41+K41+L41+M41+N41+O41+P41+Q41+R41+S41</f>
        <v>24835</v>
      </c>
      <c r="J41" s="33">
        <v>484</v>
      </c>
      <c r="K41" s="33">
        <v>1356</v>
      </c>
      <c r="L41" s="33">
        <v>7606</v>
      </c>
      <c r="M41" s="33">
        <v>9265</v>
      </c>
      <c r="N41" s="33">
        <v>310</v>
      </c>
      <c r="O41" s="33">
        <v>1052</v>
      </c>
      <c r="P41" s="33">
        <v>573</v>
      </c>
      <c r="Q41" s="33">
        <v>2665</v>
      </c>
      <c r="R41" s="33">
        <v>180</v>
      </c>
      <c r="S41" s="33">
        <v>1344</v>
      </c>
      <c r="T41" s="33">
        <v>32</v>
      </c>
      <c r="U41" s="33">
        <v>2183</v>
      </c>
      <c r="V41" s="43"/>
    </row>
    <row r="42" spans="1:22" ht="13.5">
      <c r="A42" s="35" t="s">
        <v>37</v>
      </c>
      <c r="B42" s="31">
        <f>C42+T42+U42</f>
        <v>17044</v>
      </c>
      <c r="C42" s="31">
        <f>D42+I42</f>
        <v>14845</v>
      </c>
      <c r="D42" s="31">
        <f>E42+F42+G42+H42</f>
        <v>8083</v>
      </c>
      <c r="E42" s="31">
        <v>5100</v>
      </c>
      <c r="F42" s="31">
        <v>1885</v>
      </c>
      <c r="G42" s="31">
        <v>156</v>
      </c>
      <c r="H42" s="31">
        <v>942</v>
      </c>
      <c r="I42" s="31">
        <f>J42+K42+L42+M42+N42+O42+P42+Q42+R42+S42</f>
        <v>6762</v>
      </c>
      <c r="J42" s="33">
        <v>213</v>
      </c>
      <c r="K42" s="33">
        <v>572</v>
      </c>
      <c r="L42" s="33">
        <v>2225</v>
      </c>
      <c r="M42" s="33">
        <v>1938</v>
      </c>
      <c r="N42" s="33">
        <v>177</v>
      </c>
      <c r="O42" s="33">
        <v>373</v>
      </c>
      <c r="P42" s="33">
        <v>141</v>
      </c>
      <c r="Q42" s="33">
        <v>587</v>
      </c>
      <c r="R42" s="33">
        <v>130</v>
      </c>
      <c r="S42" s="33">
        <v>406</v>
      </c>
      <c r="T42" s="33">
        <v>16</v>
      </c>
      <c r="U42" s="33">
        <v>2183</v>
      </c>
      <c r="V42" s="43"/>
    </row>
    <row r="43" spans="1:22" ht="13.5">
      <c r="A43" s="35"/>
      <c r="B43" s="31"/>
      <c r="C43" s="31"/>
      <c r="D43" s="31"/>
      <c r="E43" s="33"/>
      <c r="F43" s="33"/>
      <c r="G43" s="33"/>
      <c r="H43" s="33"/>
      <c r="I43" s="31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43"/>
    </row>
    <row r="44" spans="1:22" ht="13.5">
      <c r="A44" s="36" t="s">
        <v>41</v>
      </c>
      <c r="B44" s="31"/>
      <c r="C44" s="32"/>
      <c r="D44" s="32"/>
      <c r="E44" s="33"/>
      <c r="F44" s="33"/>
      <c r="G44" s="33"/>
      <c r="H44" s="33"/>
      <c r="I44" s="32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43"/>
    </row>
    <row r="45" spans="1:22" s="39" customFormat="1" ht="13.5">
      <c r="A45" s="27" t="s">
        <v>23</v>
      </c>
      <c r="B45" s="26">
        <f>C45+T45+U45</f>
        <v>51030</v>
      </c>
      <c r="C45" s="26">
        <f>D45+I45</f>
        <v>31404</v>
      </c>
      <c r="D45" s="26">
        <f>E45+F45+G45+H45</f>
        <v>25513</v>
      </c>
      <c r="E45" s="26">
        <v>6913</v>
      </c>
      <c r="F45" s="26">
        <v>15524</v>
      </c>
      <c r="G45" s="26">
        <v>397</v>
      </c>
      <c r="H45" s="26">
        <v>2679</v>
      </c>
      <c r="I45" s="26">
        <f>J45+K45+L45+M45+N45+O45+P45+Q45+R45+S45</f>
        <v>5891</v>
      </c>
      <c r="J45" s="25">
        <v>140</v>
      </c>
      <c r="K45" s="25">
        <v>479</v>
      </c>
      <c r="L45" s="25">
        <v>1443</v>
      </c>
      <c r="M45" s="25">
        <v>1878</v>
      </c>
      <c r="N45" s="25">
        <v>98</v>
      </c>
      <c r="O45" s="25">
        <v>325</v>
      </c>
      <c r="P45" s="25">
        <v>117</v>
      </c>
      <c r="Q45" s="25">
        <v>481</v>
      </c>
      <c r="R45" s="25">
        <v>478</v>
      </c>
      <c r="S45" s="25">
        <v>452</v>
      </c>
      <c r="T45" s="25">
        <v>281</v>
      </c>
      <c r="U45" s="25">
        <v>19345</v>
      </c>
      <c r="V45" s="49"/>
    </row>
    <row r="46" spans="1:22" s="39" customFormat="1" ht="13.5">
      <c r="A46" s="27" t="s">
        <v>24</v>
      </c>
      <c r="B46" s="26">
        <f>C46+T46+U46</f>
        <v>127349</v>
      </c>
      <c r="C46" s="26">
        <f>D46+I46</f>
        <v>107441</v>
      </c>
      <c r="D46" s="26">
        <f>E46+F46+G46+H46</f>
        <v>79102</v>
      </c>
      <c r="E46" s="26">
        <v>13838</v>
      </c>
      <c r="F46" s="26">
        <v>57751</v>
      </c>
      <c r="G46" s="26">
        <v>939</v>
      </c>
      <c r="H46" s="26">
        <v>6574</v>
      </c>
      <c r="I46" s="26">
        <f>J46+K46+L46+M46+N46+O46+P46+Q46+R46+S46</f>
        <v>28339</v>
      </c>
      <c r="J46" s="25">
        <v>562</v>
      </c>
      <c r="K46" s="25">
        <v>1437</v>
      </c>
      <c r="L46" s="25">
        <v>8820</v>
      </c>
      <c r="M46" s="25">
        <v>9229</v>
      </c>
      <c r="N46" s="25">
        <v>314</v>
      </c>
      <c r="O46" s="25">
        <v>1530</v>
      </c>
      <c r="P46" s="25">
        <v>661</v>
      </c>
      <c r="Q46" s="25">
        <v>3282</v>
      </c>
      <c r="R46" s="25">
        <v>972</v>
      </c>
      <c r="S46" s="25">
        <v>1532</v>
      </c>
      <c r="T46" s="25">
        <v>563</v>
      </c>
      <c r="U46" s="25">
        <v>19345</v>
      </c>
      <c r="V46" s="49"/>
    </row>
    <row r="47" spans="1:22" s="39" customFormat="1" ht="13.5">
      <c r="A47" s="27" t="s">
        <v>25</v>
      </c>
      <c r="B47" s="26">
        <f>C47+T47+U47</f>
        <v>126988</v>
      </c>
      <c r="C47" s="26">
        <f>D47+I47</f>
        <v>107362</v>
      </c>
      <c r="D47" s="26">
        <f>E47+F47+G47+H47</f>
        <v>79041</v>
      </c>
      <c r="E47" s="26">
        <v>13826</v>
      </c>
      <c r="F47" s="26">
        <v>57724</v>
      </c>
      <c r="G47" s="26">
        <v>935</v>
      </c>
      <c r="H47" s="26">
        <v>6556</v>
      </c>
      <c r="I47" s="26">
        <v>28321</v>
      </c>
      <c r="J47" s="25">
        <v>560</v>
      </c>
      <c r="K47" s="25">
        <v>1437</v>
      </c>
      <c r="L47" s="25">
        <v>8818</v>
      </c>
      <c r="M47" s="25">
        <v>9226</v>
      </c>
      <c r="N47" s="25">
        <v>314</v>
      </c>
      <c r="O47" s="25">
        <v>1523</v>
      </c>
      <c r="P47" s="25">
        <v>660</v>
      </c>
      <c r="Q47" s="25">
        <v>3282</v>
      </c>
      <c r="R47" s="25">
        <v>970</v>
      </c>
      <c r="S47" s="25">
        <v>1531</v>
      </c>
      <c r="T47" s="25">
        <v>281</v>
      </c>
      <c r="U47" s="25">
        <v>19345</v>
      </c>
      <c r="V47" s="49"/>
    </row>
    <row r="48" spans="1:22" s="42" customFormat="1" ht="13.5">
      <c r="A48" s="35" t="s">
        <v>26</v>
      </c>
      <c r="B48" s="28">
        <f>B47/B45</f>
        <v>2.4884969625710367</v>
      </c>
      <c r="C48" s="28">
        <f aca="true" t="shared" si="0" ref="C48:U48">C47/C45</f>
        <v>3.418736466692141</v>
      </c>
      <c r="D48" s="28">
        <f t="shared" si="0"/>
        <v>3.0980676517853643</v>
      </c>
      <c r="E48" s="28">
        <f t="shared" si="0"/>
        <v>2</v>
      </c>
      <c r="F48" s="28">
        <f t="shared" si="0"/>
        <v>3.718371553723267</v>
      </c>
      <c r="G48" s="28">
        <f t="shared" si="0"/>
        <v>2.3551637279596975</v>
      </c>
      <c r="H48" s="28">
        <f t="shared" si="0"/>
        <v>2.447181784247854</v>
      </c>
      <c r="I48" s="28">
        <f t="shared" si="0"/>
        <v>4.807502970633169</v>
      </c>
      <c r="J48" s="28">
        <f t="shared" si="0"/>
        <v>4</v>
      </c>
      <c r="K48" s="28">
        <f t="shared" si="0"/>
        <v>3</v>
      </c>
      <c r="L48" s="28">
        <f t="shared" si="0"/>
        <v>6.110880110880111</v>
      </c>
      <c r="M48" s="28">
        <f t="shared" si="0"/>
        <v>4.912673056443024</v>
      </c>
      <c r="N48" s="28">
        <f t="shared" si="0"/>
        <v>3.204081632653061</v>
      </c>
      <c r="O48" s="28">
        <f t="shared" si="0"/>
        <v>4.686153846153847</v>
      </c>
      <c r="P48" s="28">
        <f t="shared" si="0"/>
        <v>5.641025641025641</v>
      </c>
      <c r="Q48" s="28">
        <f t="shared" si="0"/>
        <v>6.8232848232848236</v>
      </c>
      <c r="R48" s="28">
        <f t="shared" si="0"/>
        <v>2.0292887029288704</v>
      </c>
      <c r="S48" s="28">
        <f t="shared" si="0"/>
        <v>3.3871681415929205</v>
      </c>
      <c r="T48" s="28">
        <f t="shared" si="0"/>
        <v>1</v>
      </c>
      <c r="U48" s="28">
        <f t="shared" si="0"/>
        <v>1</v>
      </c>
      <c r="V48" s="43"/>
    </row>
    <row r="49" spans="1:22" ht="13.5">
      <c r="A49" s="30" t="s">
        <v>27</v>
      </c>
      <c r="B49" s="31"/>
      <c r="C49" s="32"/>
      <c r="D49" s="32"/>
      <c r="E49" s="33"/>
      <c r="F49" s="33"/>
      <c r="G49" s="33"/>
      <c r="H49" s="33"/>
      <c r="I49" s="32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43"/>
    </row>
    <row r="50" spans="1:22" ht="13.5">
      <c r="A50" s="34" t="s">
        <v>28</v>
      </c>
      <c r="B50" s="31">
        <f>C50</f>
        <v>6051</v>
      </c>
      <c r="C50" s="31">
        <f>D50+I50</f>
        <v>6051</v>
      </c>
      <c r="D50" s="31">
        <f>F50+G50+H50</f>
        <v>4862</v>
      </c>
      <c r="E50" s="31" t="s">
        <v>29</v>
      </c>
      <c r="F50" s="31">
        <v>4680</v>
      </c>
      <c r="G50" s="31">
        <v>11</v>
      </c>
      <c r="H50" s="31">
        <v>171</v>
      </c>
      <c r="I50" s="31">
        <f>L50+M50+N50+O50+P50+Q50+S50</f>
        <v>1189</v>
      </c>
      <c r="J50" s="33" t="s">
        <v>29</v>
      </c>
      <c r="K50" s="33" t="s">
        <v>29</v>
      </c>
      <c r="L50" s="33">
        <v>495</v>
      </c>
      <c r="M50" s="33">
        <v>282</v>
      </c>
      <c r="N50" s="33">
        <v>2</v>
      </c>
      <c r="O50" s="33">
        <v>84</v>
      </c>
      <c r="P50" s="33">
        <v>17</v>
      </c>
      <c r="Q50" s="33">
        <v>270</v>
      </c>
      <c r="R50" s="33" t="s">
        <v>29</v>
      </c>
      <c r="S50" s="33">
        <v>39</v>
      </c>
      <c r="T50" s="33" t="s">
        <v>29</v>
      </c>
      <c r="U50" s="33" t="s">
        <v>29</v>
      </c>
      <c r="V50" s="43"/>
    </row>
    <row r="51" spans="1:22" ht="13.5" customHeight="1">
      <c r="A51" s="34" t="s">
        <v>30</v>
      </c>
      <c r="B51" s="31">
        <f>C51</f>
        <v>25093</v>
      </c>
      <c r="C51" s="31">
        <f>D51+I51</f>
        <v>25093</v>
      </c>
      <c r="D51" s="31">
        <f>F51+G51+H51</f>
        <v>18068</v>
      </c>
      <c r="E51" s="31" t="s">
        <v>29</v>
      </c>
      <c r="F51" s="31">
        <v>17584</v>
      </c>
      <c r="G51" s="31">
        <v>31</v>
      </c>
      <c r="H51" s="31">
        <v>453</v>
      </c>
      <c r="I51" s="31">
        <f>L51+M51+N51+O51+P51+Q51+S51</f>
        <v>7025</v>
      </c>
      <c r="J51" s="33" t="s">
        <v>29</v>
      </c>
      <c r="K51" s="33" t="s">
        <v>29</v>
      </c>
      <c r="L51" s="33">
        <v>2995</v>
      </c>
      <c r="M51" s="33">
        <v>1440</v>
      </c>
      <c r="N51" s="33">
        <v>10</v>
      </c>
      <c r="O51" s="33">
        <v>411</v>
      </c>
      <c r="P51" s="33">
        <v>132</v>
      </c>
      <c r="Q51" s="33">
        <v>1876</v>
      </c>
      <c r="R51" s="33" t="s">
        <v>29</v>
      </c>
      <c r="S51" s="33">
        <v>161</v>
      </c>
      <c r="T51" s="33" t="s">
        <v>29</v>
      </c>
      <c r="U51" s="33" t="s">
        <v>29</v>
      </c>
      <c r="V51" s="43"/>
    </row>
    <row r="52" spans="1:22" ht="13.5" customHeight="1">
      <c r="A52" s="34" t="s">
        <v>31</v>
      </c>
      <c r="B52" s="31">
        <f>C52</f>
        <v>7890</v>
      </c>
      <c r="C52" s="31">
        <f>D52+I52</f>
        <v>7890</v>
      </c>
      <c r="D52" s="31">
        <f>F52+G52+H52</f>
        <v>6298</v>
      </c>
      <c r="E52" s="31" t="s">
        <v>29</v>
      </c>
      <c r="F52" s="31">
        <v>6085</v>
      </c>
      <c r="G52" s="31">
        <v>12</v>
      </c>
      <c r="H52" s="31">
        <v>201</v>
      </c>
      <c r="I52" s="31">
        <f>L52+M52+N52+O52+P52+Q52+S52</f>
        <v>1592</v>
      </c>
      <c r="J52" s="33" t="s">
        <v>29</v>
      </c>
      <c r="K52" s="33" t="s">
        <v>29</v>
      </c>
      <c r="L52" s="33">
        <v>681</v>
      </c>
      <c r="M52" s="33">
        <v>373</v>
      </c>
      <c r="N52" s="33">
        <v>3</v>
      </c>
      <c r="O52" s="33">
        <v>99</v>
      </c>
      <c r="P52" s="33">
        <v>23</v>
      </c>
      <c r="Q52" s="33">
        <v>369</v>
      </c>
      <c r="R52" s="33" t="s">
        <v>29</v>
      </c>
      <c r="S52" s="33">
        <v>44</v>
      </c>
      <c r="T52" s="33" t="s">
        <v>29</v>
      </c>
      <c r="U52" s="33" t="s">
        <v>29</v>
      </c>
      <c r="V52" s="43"/>
    </row>
    <row r="53" spans="1:22" ht="13.5" customHeight="1">
      <c r="A53" s="30"/>
      <c r="B53" s="31"/>
      <c r="C53" s="32"/>
      <c r="D53" s="32"/>
      <c r="E53" s="33"/>
      <c r="F53" s="33"/>
      <c r="G53" s="33"/>
      <c r="H53" s="33"/>
      <c r="I53" s="44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43"/>
    </row>
    <row r="54" spans="1:22" ht="13.5" customHeight="1">
      <c r="A54" s="35" t="s">
        <v>32</v>
      </c>
      <c r="B54" s="31">
        <f>C54+U54</f>
        <v>14669</v>
      </c>
      <c r="C54" s="31">
        <f>D54+I54</f>
        <v>14573</v>
      </c>
      <c r="D54" s="31">
        <f>E54+F54+G54+H54</f>
        <v>11240</v>
      </c>
      <c r="E54" s="31">
        <v>2</v>
      </c>
      <c r="F54" s="31">
        <v>10217</v>
      </c>
      <c r="G54" s="31">
        <v>92</v>
      </c>
      <c r="H54" s="31">
        <v>929</v>
      </c>
      <c r="I54" s="31">
        <f>L54+M54+N54+O54+P54+Q54+R54+S54</f>
        <v>3333</v>
      </c>
      <c r="J54" s="31" t="s">
        <v>29</v>
      </c>
      <c r="K54" s="33" t="s">
        <v>29</v>
      </c>
      <c r="L54" s="33">
        <v>1263</v>
      </c>
      <c r="M54" s="33">
        <v>1148</v>
      </c>
      <c r="N54" s="33">
        <v>28</v>
      </c>
      <c r="O54" s="33">
        <v>230</v>
      </c>
      <c r="P54" s="33">
        <v>31</v>
      </c>
      <c r="Q54" s="33">
        <v>436</v>
      </c>
      <c r="R54" s="33">
        <v>19</v>
      </c>
      <c r="S54" s="33">
        <v>178</v>
      </c>
      <c r="T54" s="33" t="s">
        <v>29</v>
      </c>
      <c r="U54" s="33">
        <v>96</v>
      </c>
      <c r="V54" s="43"/>
    </row>
    <row r="55" spans="1:22" ht="13.5" customHeight="1">
      <c r="A55" s="35" t="s">
        <v>33</v>
      </c>
      <c r="B55" s="31">
        <f>C55+U55</f>
        <v>61665</v>
      </c>
      <c r="C55" s="31">
        <f>D55+I55</f>
        <v>61569</v>
      </c>
      <c r="D55" s="31">
        <f>E55+F55+G55+H55</f>
        <v>42647</v>
      </c>
      <c r="E55" s="31">
        <v>4</v>
      </c>
      <c r="F55" s="31">
        <v>39787</v>
      </c>
      <c r="G55" s="31">
        <v>261</v>
      </c>
      <c r="H55" s="31">
        <v>2595</v>
      </c>
      <c r="I55" s="31">
        <f>L55+M55+N55+O55+P55+Q55+R55+S55</f>
        <v>18922</v>
      </c>
      <c r="J55" s="31" t="s">
        <v>29</v>
      </c>
      <c r="K55" s="33" t="s">
        <v>29</v>
      </c>
      <c r="L55" s="33">
        <v>7812</v>
      </c>
      <c r="M55" s="33">
        <v>5935</v>
      </c>
      <c r="N55" s="33">
        <v>94</v>
      </c>
      <c r="O55" s="33">
        <v>1108</v>
      </c>
      <c r="P55" s="33">
        <v>225</v>
      </c>
      <c r="Q55" s="33">
        <v>3020</v>
      </c>
      <c r="R55" s="33">
        <v>40</v>
      </c>
      <c r="S55" s="33">
        <v>688</v>
      </c>
      <c r="T55" s="33" t="s">
        <v>29</v>
      </c>
      <c r="U55" s="33">
        <v>96</v>
      </c>
      <c r="V55" s="43"/>
    </row>
    <row r="56" spans="1:22" ht="13.5" customHeight="1">
      <c r="A56" s="35" t="s">
        <v>34</v>
      </c>
      <c r="B56" s="31">
        <f>C56+U56</f>
        <v>25437</v>
      </c>
      <c r="C56" s="31">
        <f>D56+I56</f>
        <v>25341</v>
      </c>
      <c r="D56" s="31">
        <f>E56+F56+G56+H56</f>
        <v>19130</v>
      </c>
      <c r="E56" s="31">
        <v>2</v>
      </c>
      <c r="F56" s="31">
        <v>17618</v>
      </c>
      <c r="G56" s="31">
        <v>130</v>
      </c>
      <c r="H56" s="31">
        <v>1380</v>
      </c>
      <c r="I56" s="31">
        <f>L56+M56+N56+O56+P56+Q56+R56+S56</f>
        <v>6211</v>
      </c>
      <c r="J56" s="31" t="s">
        <v>29</v>
      </c>
      <c r="K56" s="33" t="s">
        <v>29</v>
      </c>
      <c r="L56" s="33">
        <v>2538</v>
      </c>
      <c r="M56" s="33">
        <v>2082</v>
      </c>
      <c r="N56" s="33">
        <v>34</v>
      </c>
      <c r="O56" s="33">
        <v>342</v>
      </c>
      <c r="P56" s="33">
        <v>59</v>
      </c>
      <c r="Q56" s="33">
        <v>863</v>
      </c>
      <c r="R56" s="33">
        <v>22</v>
      </c>
      <c r="S56" s="33">
        <v>271</v>
      </c>
      <c r="T56" s="33" t="s">
        <v>29</v>
      </c>
      <c r="U56" s="33">
        <v>96</v>
      </c>
      <c r="V56" s="43"/>
    </row>
    <row r="57" spans="1:22" ht="13.5" customHeight="1">
      <c r="A57" s="30"/>
      <c r="B57" s="31"/>
      <c r="C57" s="32"/>
      <c r="D57" s="32"/>
      <c r="E57" s="31"/>
      <c r="F57" s="31"/>
      <c r="G57" s="31"/>
      <c r="H57" s="31"/>
      <c r="I57" s="44"/>
      <c r="J57" s="31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43"/>
    </row>
    <row r="58" spans="1:22" s="42" customFormat="1" ht="13.5">
      <c r="A58" s="35" t="s">
        <v>35</v>
      </c>
      <c r="B58" s="31">
        <f>C58+T58+U58</f>
        <v>10441</v>
      </c>
      <c r="C58" s="31">
        <f>D58+I58</f>
        <v>8739</v>
      </c>
      <c r="D58" s="31">
        <f>E58+F58+G58+H58</f>
        <v>4329</v>
      </c>
      <c r="E58" s="31">
        <v>2474</v>
      </c>
      <c r="F58" s="31">
        <v>1044</v>
      </c>
      <c r="G58" s="31">
        <v>119</v>
      </c>
      <c r="H58" s="31">
        <v>692</v>
      </c>
      <c r="I58" s="31">
        <f>J58+K58+L58+M58+N58+O58+P58+Q58+R58+S58</f>
        <v>4410</v>
      </c>
      <c r="J58" s="33">
        <v>82</v>
      </c>
      <c r="K58" s="33">
        <v>439</v>
      </c>
      <c r="L58" s="33">
        <v>1100</v>
      </c>
      <c r="M58" s="33">
        <v>1668</v>
      </c>
      <c r="N58" s="33">
        <v>72</v>
      </c>
      <c r="O58" s="33">
        <v>192</v>
      </c>
      <c r="P58" s="33">
        <v>79</v>
      </c>
      <c r="Q58" s="33">
        <v>371</v>
      </c>
      <c r="R58" s="33">
        <v>62</v>
      </c>
      <c r="S58" s="33">
        <v>345</v>
      </c>
      <c r="T58" s="33">
        <v>10</v>
      </c>
      <c r="U58" s="33">
        <v>1692</v>
      </c>
      <c r="V58" s="43"/>
    </row>
    <row r="59" spans="1:22" s="42" customFormat="1" ht="13.5">
      <c r="A59" s="35" t="s">
        <v>36</v>
      </c>
      <c r="B59" s="31">
        <f>C59+T59+U59</f>
        <v>33809</v>
      </c>
      <c r="C59" s="31">
        <f>D59+I59</f>
        <v>32097</v>
      </c>
      <c r="D59" s="31">
        <f>E59+F59+G59+H59</f>
        <v>10012</v>
      </c>
      <c r="E59" s="31">
        <v>4950</v>
      </c>
      <c r="F59" s="31">
        <v>3310</v>
      </c>
      <c r="G59" s="31">
        <v>260</v>
      </c>
      <c r="H59" s="31">
        <v>1492</v>
      </c>
      <c r="I59" s="31">
        <f>J59+K59+L59+M59+N59+O59+P59+Q59+R59+S59</f>
        <v>22085</v>
      </c>
      <c r="J59" s="33">
        <v>328</v>
      </c>
      <c r="K59" s="33">
        <v>1317</v>
      </c>
      <c r="L59" s="33">
        <v>6802</v>
      </c>
      <c r="M59" s="33">
        <v>8182</v>
      </c>
      <c r="N59" s="33">
        <v>230</v>
      </c>
      <c r="O59" s="33">
        <v>880</v>
      </c>
      <c r="P59" s="33">
        <v>458</v>
      </c>
      <c r="Q59" s="33">
        <v>2567</v>
      </c>
      <c r="R59" s="33">
        <v>130</v>
      </c>
      <c r="S59" s="33">
        <v>1191</v>
      </c>
      <c r="T59" s="33">
        <v>20</v>
      </c>
      <c r="U59" s="33">
        <v>1692</v>
      </c>
      <c r="V59" s="43"/>
    </row>
    <row r="60" spans="1:22" s="42" customFormat="1" ht="13.5">
      <c r="A60" s="35" t="s">
        <v>37</v>
      </c>
      <c r="B60" s="31">
        <f>C60+T60+U60</f>
        <v>14244</v>
      </c>
      <c r="C60" s="31">
        <f>D60+I60</f>
        <v>12542</v>
      </c>
      <c r="D60" s="31">
        <f>E60+F60+G60+H60</f>
        <v>6512</v>
      </c>
      <c r="E60" s="31">
        <v>4081</v>
      </c>
      <c r="F60" s="31">
        <v>1595</v>
      </c>
      <c r="G60" s="31">
        <v>121</v>
      </c>
      <c r="H60" s="31">
        <v>715</v>
      </c>
      <c r="I60" s="31">
        <f>J60+K60+L60+M60+N60+O60+P60+Q60+R60+S60</f>
        <v>6030</v>
      </c>
      <c r="J60" s="33">
        <v>151</v>
      </c>
      <c r="K60" s="33">
        <v>589</v>
      </c>
      <c r="L60" s="33">
        <v>1966</v>
      </c>
      <c r="M60" s="33">
        <v>1720</v>
      </c>
      <c r="N60" s="33">
        <v>130</v>
      </c>
      <c r="O60" s="33">
        <v>332</v>
      </c>
      <c r="P60" s="33">
        <v>123</v>
      </c>
      <c r="Q60" s="33">
        <v>559</v>
      </c>
      <c r="R60" s="33">
        <v>92</v>
      </c>
      <c r="S60" s="33">
        <v>368</v>
      </c>
      <c r="T60" s="33">
        <v>10</v>
      </c>
      <c r="U60" s="33">
        <v>1692</v>
      </c>
      <c r="V60" s="43"/>
    </row>
    <row r="61" spans="1:22" ht="13.5">
      <c r="A61" s="30"/>
      <c r="B61" s="50"/>
      <c r="C61" s="32"/>
      <c r="D61" s="50"/>
      <c r="E61" s="43"/>
      <c r="F61" s="43"/>
      <c r="G61" s="43"/>
      <c r="H61" s="43"/>
      <c r="I61" s="32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</row>
    <row r="62" spans="1:22" ht="13.5">
      <c r="A62" s="36" t="s">
        <v>42</v>
      </c>
      <c r="B62" s="50"/>
      <c r="C62" s="32"/>
      <c r="D62" s="50"/>
      <c r="E62" s="43"/>
      <c r="F62" s="43"/>
      <c r="G62" s="43"/>
      <c r="H62" s="43"/>
      <c r="I62" s="32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</row>
    <row r="63" spans="1:22" s="39" customFormat="1" ht="13.5">
      <c r="A63" s="27" t="s">
        <v>23</v>
      </c>
      <c r="B63" s="26">
        <f>C63+T63+U63</f>
        <v>80503</v>
      </c>
      <c r="C63" s="26">
        <f>D63+I63</f>
        <v>53457</v>
      </c>
      <c r="D63" s="26">
        <f>E63+F63+G63+H63</f>
        <v>44430</v>
      </c>
      <c r="E63" s="26">
        <v>12648</v>
      </c>
      <c r="F63" s="26">
        <v>26684</v>
      </c>
      <c r="G63" s="26">
        <v>699</v>
      </c>
      <c r="H63" s="26">
        <v>4399</v>
      </c>
      <c r="I63" s="26">
        <f>J63+K63+L63+M63+N63+O63+P63+Q63+R63+S63</f>
        <v>9027</v>
      </c>
      <c r="J63" s="40">
        <v>279</v>
      </c>
      <c r="K63" s="40">
        <v>630</v>
      </c>
      <c r="L63" s="40">
        <v>2221</v>
      </c>
      <c r="M63" s="40">
        <v>3142</v>
      </c>
      <c r="N63" s="40">
        <v>159</v>
      </c>
      <c r="O63" s="40">
        <v>551</v>
      </c>
      <c r="P63" s="40">
        <v>139</v>
      </c>
      <c r="Q63" s="40">
        <v>638</v>
      </c>
      <c r="R63" s="40">
        <v>530</v>
      </c>
      <c r="S63" s="40">
        <v>738</v>
      </c>
      <c r="T63" s="40">
        <v>294</v>
      </c>
      <c r="U63" s="40">
        <v>26752</v>
      </c>
      <c r="V63" s="47"/>
    </row>
    <row r="64" spans="1:22" s="39" customFormat="1" ht="13.5">
      <c r="A64" s="27" t="s">
        <v>24</v>
      </c>
      <c r="B64" s="26">
        <f>C64+T64+U64</f>
        <v>209178</v>
      </c>
      <c r="C64" s="26">
        <f>D64+I64</f>
        <v>181836</v>
      </c>
      <c r="D64" s="26">
        <f>E64+F64+G64+H64</f>
        <v>137872</v>
      </c>
      <c r="E64" s="26">
        <v>25312</v>
      </c>
      <c r="F64" s="26">
        <v>99842</v>
      </c>
      <c r="G64" s="26">
        <v>1724</v>
      </c>
      <c r="H64" s="26">
        <v>10994</v>
      </c>
      <c r="I64" s="26">
        <f>J64+K64+L64+M64+N64+O64+P64+Q64+R64+S64</f>
        <v>43964</v>
      </c>
      <c r="J64" s="40">
        <v>1117</v>
      </c>
      <c r="K64" s="40">
        <v>1894</v>
      </c>
      <c r="L64" s="40">
        <v>13581</v>
      </c>
      <c r="M64" s="40">
        <v>15396</v>
      </c>
      <c r="N64" s="40">
        <v>516</v>
      </c>
      <c r="O64" s="40">
        <v>2650</v>
      </c>
      <c r="P64" s="40">
        <v>757</v>
      </c>
      <c r="Q64" s="40">
        <v>4432</v>
      </c>
      <c r="R64" s="40">
        <v>1100</v>
      </c>
      <c r="S64" s="40">
        <v>2521</v>
      </c>
      <c r="T64" s="40">
        <v>590</v>
      </c>
      <c r="U64" s="40">
        <v>26752</v>
      </c>
      <c r="V64" s="47"/>
    </row>
    <row r="65" spans="1:22" s="39" customFormat="1" ht="13.5">
      <c r="A65" s="27" t="s">
        <v>25</v>
      </c>
      <c r="B65" s="26">
        <f>C65+T65+U65</f>
        <v>208760</v>
      </c>
      <c r="C65" s="26">
        <f>D65+I65</f>
        <v>181714</v>
      </c>
      <c r="D65" s="26">
        <f>E65+F65+G65+H65</f>
        <v>137788</v>
      </c>
      <c r="E65" s="26">
        <v>25296</v>
      </c>
      <c r="F65" s="26">
        <v>99810</v>
      </c>
      <c r="G65" s="26">
        <v>1710</v>
      </c>
      <c r="H65" s="26">
        <v>10972</v>
      </c>
      <c r="I65" s="26">
        <f>J65+K65+L65+M65+N65+O65+P65+Q65+R65+S65</f>
        <v>43926</v>
      </c>
      <c r="J65" s="40">
        <v>1116</v>
      </c>
      <c r="K65" s="40">
        <v>1890</v>
      </c>
      <c r="L65" s="40">
        <v>13579</v>
      </c>
      <c r="M65" s="40">
        <v>15394</v>
      </c>
      <c r="N65" s="40">
        <v>516</v>
      </c>
      <c r="O65" s="40">
        <v>2645</v>
      </c>
      <c r="P65" s="40">
        <v>757</v>
      </c>
      <c r="Q65" s="40">
        <v>4426</v>
      </c>
      <c r="R65" s="40">
        <v>1095</v>
      </c>
      <c r="S65" s="40">
        <v>2508</v>
      </c>
      <c r="T65" s="40">
        <v>294</v>
      </c>
      <c r="U65" s="40">
        <v>26752</v>
      </c>
      <c r="V65" s="47"/>
    </row>
    <row r="66" spans="1:22" ht="13.5">
      <c r="A66" s="34" t="s">
        <v>26</v>
      </c>
      <c r="B66" s="28">
        <f>B65/B63</f>
        <v>2.593195284647777</v>
      </c>
      <c r="C66" s="28">
        <f aca="true" t="shared" si="1" ref="C66:U66">C65/C63</f>
        <v>3.3992554763641807</v>
      </c>
      <c r="D66" s="28">
        <f t="shared" si="1"/>
        <v>3.1012379023182532</v>
      </c>
      <c r="E66" s="28">
        <f t="shared" si="1"/>
        <v>2</v>
      </c>
      <c r="F66" s="28">
        <f t="shared" si="1"/>
        <v>3.740443711587468</v>
      </c>
      <c r="G66" s="28">
        <f t="shared" si="1"/>
        <v>2.4463519313304722</v>
      </c>
      <c r="H66" s="28">
        <f t="shared" si="1"/>
        <v>2.494203228006365</v>
      </c>
      <c r="I66" s="28">
        <f t="shared" si="1"/>
        <v>4.8660684612828184</v>
      </c>
      <c r="J66" s="28">
        <f t="shared" si="1"/>
        <v>4</v>
      </c>
      <c r="K66" s="28">
        <f t="shared" si="1"/>
        <v>3</v>
      </c>
      <c r="L66" s="28">
        <f t="shared" si="1"/>
        <v>6.113912651958577</v>
      </c>
      <c r="M66" s="28">
        <f t="shared" si="1"/>
        <v>4.899427116486314</v>
      </c>
      <c r="N66" s="28">
        <f t="shared" si="1"/>
        <v>3.2452830188679247</v>
      </c>
      <c r="O66" s="28">
        <f t="shared" si="1"/>
        <v>4.800362976406533</v>
      </c>
      <c r="P66" s="28">
        <f t="shared" si="1"/>
        <v>5.446043165467626</v>
      </c>
      <c r="Q66" s="28">
        <f t="shared" si="1"/>
        <v>6.93730407523511</v>
      </c>
      <c r="R66" s="28">
        <f t="shared" si="1"/>
        <v>2.0660377358490565</v>
      </c>
      <c r="S66" s="28">
        <f t="shared" si="1"/>
        <v>3.3983739837398375</v>
      </c>
      <c r="T66" s="28">
        <f t="shared" si="1"/>
        <v>1</v>
      </c>
      <c r="U66" s="28">
        <f t="shared" si="1"/>
        <v>1</v>
      </c>
      <c r="V66" s="43"/>
    </row>
    <row r="67" spans="1:22" ht="13.5">
      <c r="A67" s="30" t="s">
        <v>27</v>
      </c>
      <c r="B67" s="45"/>
      <c r="C67" s="44"/>
      <c r="D67" s="44"/>
      <c r="E67" s="45"/>
      <c r="F67" s="45"/>
      <c r="G67" s="45"/>
      <c r="H67" s="45"/>
      <c r="I67" s="44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43"/>
    </row>
    <row r="68" spans="1:22" s="42" customFormat="1" ht="13.5">
      <c r="A68" s="35" t="s">
        <v>28</v>
      </c>
      <c r="B68" s="31">
        <f>C68</f>
        <v>9712</v>
      </c>
      <c r="C68" s="31">
        <f>D68+I68</f>
        <v>9712</v>
      </c>
      <c r="D68" s="45">
        <f>F68+G68+H68</f>
        <v>7819</v>
      </c>
      <c r="E68" s="45" t="s">
        <v>29</v>
      </c>
      <c r="F68" s="45">
        <v>7546</v>
      </c>
      <c r="G68" s="45">
        <v>11</v>
      </c>
      <c r="H68" s="45">
        <v>262</v>
      </c>
      <c r="I68" s="31">
        <f>L68+M68+N68+O68+P68+Q68+R68+S68</f>
        <v>1893</v>
      </c>
      <c r="J68" s="51" t="s">
        <v>29</v>
      </c>
      <c r="K68" s="51" t="s">
        <v>29</v>
      </c>
      <c r="L68" s="51">
        <v>773</v>
      </c>
      <c r="M68" s="51">
        <v>522</v>
      </c>
      <c r="N68" s="51">
        <v>6</v>
      </c>
      <c r="O68" s="51">
        <v>152</v>
      </c>
      <c r="P68" s="51">
        <v>21</v>
      </c>
      <c r="Q68" s="51">
        <v>358</v>
      </c>
      <c r="R68" s="51">
        <v>1</v>
      </c>
      <c r="S68" s="51">
        <v>60</v>
      </c>
      <c r="T68" s="51" t="s">
        <v>29</v>
      </c>
      <c r="U68" s="51" t="s">
        <v>29</v>
      </c>
      <c r="V68" s="43"/>
    </row>
    <row r="69" spans="1:22" s="42" customFormat="1" ht="13.5">
      <c r="A69" s="35" t="s">
        <v>30</v>
      </c>
      <c r="B69" s="31">
        <f>C69</f>
        <v>40418</v>
      </c>
      <c r="C69" s="31">
        <f>D69+I69</f>
        <v>40418</v>
      </c>
      <c r="D69" s="45">
        <f>F69+G69+H69</f>
        <v>29398</v>
      </c>
      <c r="E69" s="45" t="s">
        <v>29</v>
      </c>
      <c r="F69" s="45">
        <v>28627</v>
      </c>
      <c r="G69" s="45">
        <v>32</v>
      </c>
      <c r="H69" s="45">
        <v>739</v>
      </c>
      <c r="I69" s="31">
        <f>L69+M69+N69+O69+P69+Q69+R69+S69</f>
        <v>11020</v>
      </c>
      <c r="J69" s="51" t="s">
        <v>29</v>
      </c>
      <c r="K69" s="51" t="s">
        <v>29</v>
      </c>
      <c r="L69" s="51">
        <v>4723</v>
      </c>
      <c r="M69" s="51">
        <v>2636</v>
      </c>
      <c r="N69" s="51">
        <v>27</v>
      </c>
      <c r="O69" s="51">
        <v>745</v>
      </c>
      <c r="P69" s="51">
        <v>165</v>
      </c>
      <c r="Q69" s="51">
        <v>2493</v>
      </c>
      <c r="R69" s="51">
        <v>4</v>
      </c>
      <c r="S69" s="51">
        <v>227</v>
      </c>
      <c r="T69" s="51" t="s">
        <v>29</v>
      </c>
      <c r="U69" s="51" t="s">
        <v>29</v>
      </c>
      <c r="V69" s="43"/>
    </row>
    <row r="70" spans="1:22" s="42" customFormat="1" ht="13.5">
      <c r="A70" s="35" t="s">
        <v>31</v>
      </c>
      <c r="B70" s="31">
        <f>C70</f>
        <v>12803</v>
      </c>
      <c r="C70" s="31">
        <f>D70+I70</f>
        <v>12803</v>
      </c>
      <c r="D70" s="45">
        <f>F70+G70+H70</f>
        <v>10229</v>
      </c>
      <c r="E70" s="45" t="s">
        <v>29</v>
      </c>
      <c r="F70" s="45">
        <v>9912</v>
      </c>
      <c r="G70" s="45">
        <v>12</v>
      </c>
      <c r="H70" s="45">
        <v>305</v>
      </c>
      <c r="I70" s="31">
        <f>L70+M70+N70+O70+P70+Q70+R70+S70</f>
        <v>2574</v>
      </c>
      <c r="J70" s="51" t="s">
        <v>29</v>
      </c>
      <c r="K70" s="51" t="s">
        <v>29</v>
      </c>
      <c r="L70" s="51">
        <v>1079</v>
      </c>
      <c r="M70" s="51">
        <v>692</v>
      </c>
      <c r="N70" s="51">
        <v>6</v>
      </c>
      <c r="O70" s="51">
        <v>178</v>
      </c>
      <c r="P70" s="51">
        <v>32</v>
      </c>
      <c r="Q70" s="51">
        <v>519</v>
      </c>
      <c r="R70" s="51">
        <v>1</v>
      </c>
      <c r="S70" s="51">
        <v>67</v>
      </c>
      <c r="T70" s="51" t="s">
        <v>29</v>
      </c>
      <c r="U70" s="51" t="s">
        <v>29</v>
      </c>
      <c r="V70" s="43"/>
    </row>
    <row r="71" spans="1:22" ht="13.5">
      <c r="A71" s="30"/>
      <c r="B71" s="45"/>
      <c r="C71" s="45"/>
      <c r="D71" s="45"/>
      <c r="E71" s="45"/>
      <c r="F71" s="45"/>
      <c r="G71" s="45"/>
      <c r="H71" s="45"/>
      <c r="I71" s="45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43"/>
    </row>
    <row r="72" spans="1:22" ht="13.5">
      <c r="A72" s="35" t="s">
        <v>32</v>
      </c>
      <c r="B72" s="31">
        <f>C72+U72</f>
        <v>24427</v>
      </c>
      <c r="C72" s="31">
        <f>D72+I72</f>
        <v>24385</v>
      </c>
      <c r="D72" s="31">
        <f>E72+F72+G72+H72</f>
        <v>19004</v>
      </c>
      <c r="E72" s="31">
        <v>1</v>
      </c>
      <c r="F72" s="31">
        <v>17284</v>
      </c>
      <c r="G72" s="31">
        <v>168</v>
      </c>
      <c r="H72" s="31">
        <v>1551</v>
      </c>
      <c r="I72" s="31">
        <f>L72+M72+N72+O72+P72+Q72+R72+S72</f>
        <v>5381</v>
      </c>
      <c r="J72" s="51" t="s">
        <v>29</v>
      </c>
      <c r="K72" s="51" t="s">
        <v>29</v>
      </c>
      <c r="L72" s="51">
        <v>1954</v>
      </c>
      <c r="M72" s="51">
        <v>1971</v>
      </c>
      <c r="N72" s="51">
        <v>42</v>
      </c>
      <c r="O72" s="51">
        <v>420</v>
      </c>
      <c r="P72" s="51">
        <v>32</v>
      </c>
      <c r="Q72" s="51">
        <v>592</v>
      </c>
      <c r="R72" s="51">
        <v>18</v>
      </c>
      <c r="S72" s="51">
        <v>352</v>
      </c>
      <c r="T72" s="51" t="s">
        <v>29</v>
      </c>
      <c r="U72" s="51">
        <v>42</v>
      </c>
      <c r="V72" s="43"/>
    </row>
    <row r="73" spans="1:22" ht="13.5" customHeight="1">
      <c r="A73" s="35" t="s">
        <v>33</v>
      </c>
      <c r="B73" s="31">
        <f>C73+U73</f>
        <v>103271</v>
      </c>
      <c r="C73" s="31">
        <f>D73+I73</f>
        <v>103229</v>
      </c>
      <c r="D73" s="31">
        <f>E73+F73+G73+H73</f>
        <v>72994</v>
      </c>
      <c r="E73" s="31">
        <v>2</v>
      </c>
      <c r="F73" s="31">
        <v>67973</v>
      </c>
      <c r="G73" s="31">
        <v>511</v>
      </c>
      <c r="H73" s="31">
        <v>4508</v>
      </c>
      <c r="I73" s="31">
        <f>L73+M73+N73+O73+P73+Q73+R73+S73</f>
        <v>30235</v>
      </c>
      <c r="J73" s="51" t="s">
        <v>29</v>
      </c>
      <c r="K73" s="51" t="s">
        <v>29</v>
      </c>
      <c r="L73" s="52">
        <v>12082</v>
      </c>
      <c r="M73" s="51">
        <v>10150</v>
      </c>
      <c r="N73" s="51">
        <v>153</v>
      </c>
      <c r="O73" s="51">
        <v>2069</v>
      </c>
      <c r="P73" s="51">
        <v>239</v>
      </c>
      <c r="Q73" s="51">
        <v>4156</v>
      </c>
      <c r="R73" s="51">
        <v>39</v>
      </c>
      <c r="S73" s="51">
        <v>1347</v>
      </c>
      <c r="T73" s="51" t="s">
        <v>29</v>
      </c>
      <c r="U73" s="51">
        <v>42</v>
      </c>
      <c r="V73" s="43"/>
    </row>
    <row r="74" spans="1:22" ht="13.5" customHeight="1">
      <c r="A74" s="35" t="s">
        <v>34</v>
      </c>
      <c r="B74" s="31">
        <f>C74+U74</f>
        <v>43025</v>
      </c>
      <c r="C74" s="31">
        <f>D74+I74</f>
        <v>42983</v>
      </c>
      <c r="D74" s="31">
        <f>E74+F74+G74+H74</f>
        <v>32951</v>
      </c>
      <c r="E74" s="31">
        <v>1</v>
      </c>
      <c r="F74" s="31">
        <v>30248</v>
      </c>
      <c r="G74" s="31">
        <v>261</v>
      </c>
      <c r="H74" s="31">
        <v>2441</v>
      </c>
      <c r="I74" s="31">
        <f>L74+M74+N74+O74+P74+Q74+R74+S74</f>
        <v>10032</v>
      </c>
      <c r="J74" s="51" t="s">
        <v>29</v>
      </c>
      <c r="K74" s="51" t="s">
        <v>29</v>
      </c>
      <c r="L74" s="51">
        <v>3911</v>
      </c>
      <c r="M74" s="51">
        <v>3594</v>
      </c>
      <c r="N74" s="51">
        <v>54</v>
      </c>
      <c r="O74" s="51">
        <v>668</v>
      </c>
      <c r="P74" s="51">
        <v>66</v>
      </c>
      <c r="Q74" s="51">
        <v>1198</v>
      </c>
      <c r="R74" s="51">
        <v>20</v>
      </c>
      <c r="S74" s="51">
        <v>521</v>
      </c>
      <c r="T74" s="51" t="s">
        <v>29</v>
      </c>
      <c r="U74" s="51">
        <v>42</v>
      </c>
      <c r="V74" s="43"/>
    </row>
    <row r="75" spans="1:22" ht="13.5" customHeight="1">
      <c r="A75" s="30"/>
      <c r="B75" s="45"/>
      <c r="C75" s="45"/>
      <c r="D75" s="45"/>
      <c r="E75" s="45"/>
      <c r="F75" s="45"/>
      <c r="G75" s="45"/>
      <c r="H75" s="45"/>
      <c r="I75" s="45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43"/>
    </row>
    <row r="76" spans="1:22" s="42" customFormat="1" ht="13.5">
      <c r="A76" s="35" t="s">
        <v>35</v>
      </c>
      <c r="B76" s="31">
        <f>C76+T76+U76</f>
        <v>17253</v>
      </c>
      <c r="C76" s="31">
        <f>D76+I76</f>
        <v>14694</v>
      </c>
      <c r="D76" s="31">
        <f>E76+F76+G76+H76</f>
        <v>7787</v>
      </c>
      <c r="E76" s="31">
        <v>4659</v>
      </c>
      <c r="F76" s="31">
        <v>1838</v>
      </c>
      <c r="G76" s="31">
        <v>200</v>
      </c>
      <c r="H76" s="31">
        <v>1090</v>
      </c>
      <c r="I76" s="31">
        <f>J76+K76+L76+M76+N76+O76+P76+Q76+R76+S76</f>
        <v>6907</v>
      </c>
      <c r="J76" s="51">
        <v>189</v>
      </c>
      <c r="K76" s="51">
        <v>572</v>
      </c>
      <c r="L76" s="51">
        <v>1727</v>
      </c>
      <c r="M76" s="51">
        <v>2752</v>
      </c>
      <c r="N76" s="51">
        <v>115</v>
      </c>
      <c r="O76" s="51">
        <v>337</v>
      </c>
      <c r="P76" s="51">
        <v>96</v>
      </c>
      <c r="Q76" s="51">
        <v>457</v>
      </c>
      <c r="R76" s="51">
        <v>83</v>
      </c>
      <c r="S76" s="51">
        <v>579</v>
      </c>
      <c r="T76" s="51">
        <v>14</v>
      </c>
      <c r="U76" s="51">
        <v>2545</v>
      </c>
      <c r="V76" s="43"/>
    </row>
    <row r="77" spans="1:22" s="42" customFormat="1" ht="13.5">
      <c r="A77" s="35" t="s">
        <v>36</v>
      </c>
      <c r="B77" s="31">
        <f>C77+T77+U77</f>
        <v>55052</v>
      </c>
      <c r="C77" s="31">
        <f>D77+I77</f>
        <v>52479</v>
      </c>
      <c r="D77" s="31">
        <f>E77+F77+G77+H77</f>
        <v>17950</v>
      </c>
      <c r="E77" s="31">
        <v>9325</v>
      </c>
      <c r="F77" s="31">
        <v>5847</v>
      </c>
      <c r="G77" s="31">
        <v>440</v>
      </c>
      <c r="H77" s="31">
        <v>2338</v>
      </c>
      <c r="I77" s="31">
        <f>J77+K77+L77+M77+N77+O77+P77+Q77+R77+S77</f>
        <v>34529</v>
      </c>
      <c r="J77" s="51">
        <v>757</v>
      </c>
      <c r="K77" s="51">
        <v>1720</v>
      </c>
      <c r="L77" s="51">
        <v>10622</v>
      </c>
      <c r="M77" s="51">
        <v>13489</v>
      </c>
      <c r="N77" s="51">
        <v>378</v>
      </c>
      <c r="O77" s="51">
        <v>1612</v>
      </c>
      <c r="P77" s="51">
        <v>547</v>
      </c>
      <c r="Q77" s="51">
        <v>3218</v>
      </c>
      <c r="R77" s="51">
        <v>180</v>
      </c>
      <c r="S77" s="51">
        <v>2006</v>
      </c>
      <c r="T77" s="51">
        <v>28</v>
      </c>
      <c r="U77" s="51">
        <v>2545</v>
      </c>
      <c r="V77" s="43"/>
    </row>
    <row r="78" spans="1:22" s="42" customFormat="1" ht="13.5">
      <c r="A78" s="35" t="s">
        <v>37</v>
      </c>
      <c r="B78" s="31">
        <f>C78+T78+U78</f>
        <v>23842</v>
      </c>
      <c r="C78" s="31">
        <f>D78+I78</f>
        <v>21283</v>
      </c>
      <c r="D78" s="31">
        <f>E78+F78+G78+H78</f>
        <v>11835</v>
      </c>
      <c r="E78" s="31">
        <v>7656</v>
      </c>
      <c r="F78" s="31">
        <v>2851</v>
      </c>
      <c r="G78" s="31">
        <v>202</v>
      </c>
      <c r="H78" s="31">
        <v>1126</v>
      </c>
      <c r="I78" s="31">
        <f>J78+K78+L78+M78+N78+O78+P78+Q78+R78+S78</f>
        <v>9448</v>
      </c>
      <c r="J78" s="51">
        <v>350</v>
      </c>
      <c r="K78" s="51">
        <v>765</v>
      </c>
      <c r="L78" s="51">
        <v>3108</v>
      </c>
      <c r="M78" s="51">
        <v>2831</v>
      </c>
      <c r="N78" s="51">
        <v>209</v>
      </c>
      <c r="O78" s="51">
        <v>596</v>
      </c>
      <c r="P78" s="51">
        <v>146</v>
      </c>
      <c r="Q78" s="51">
        <v>692</v>
      </c>
      <c r="R78" s="51">
        <v>129</v>
      </c>
      <c r="S78" s="51">
        <v>622</v>
      </c>
      <c r="T78" s="51">
        <v>14</v>
      </c>
      <c r="U78" s="51">
        <v>2545</v>
      </c>
      <c r="V78" s="43"/>
    </row>
    <row r="79" spans="1:22" ht="13.5">
      <c r="A79" s="30"/>
      <c r="B79" s="45"/>
      <c r="C79" s="45"/>
      <c r="D79" s="45"/>
      <c r="E79" s="51"/>
      <c r="F79" s="51"/>
      <c r="G79" s="51"/>
      <c r="H79" s="51"/>
      <c r="I79" s="45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43"/>
    </row>
    <row r="80" spans="1:22" ht="13.5">
      <c r="A80" s="36" t="s">
        <v>43</v>
      </c>
      <c r="B80" s="45"/>
      <c r="C80" s="44"/>
      <c r="D80" s="44"/>
      <c r="E80" s="51"/>
      <c r="F80" s="51"/>
      <c r="G80" s="51"/>
      <c r="H80" s="51"/>
      <c r="I80" s="44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43"/>
    </row>
    <row r="81" spans="1:22" s="39" customFormat="1" ht="13.5">
      <c r="A81" s="27" t="s">
        <v>23</v>
      </c>
      <c r="B81" s="26">
        <f>C81+T81+U81</f>
        <v>62772</v>
      </c>
      <c r="C81" s="26">
        <f>D81+I81</f>
        <v>47455</v>
      </c>
      <c r="D81" s="26">
        <f>E81+F81+G81+H81</f>
        <v>40457</v>
      </c>
      <c r="E81" s="26">
        <v>9481</v>
      </c>
      <c r="F81" s="26">
        <v>26642</v>
      </c>
      <c r="G81" s="26">
        <v>454</v>
      </c>
      <c r="H81" s="26">
        <v>3880</v>
      </c>
      <c r="I81" s="26">
        <f>J81+K81+L81+M81+N81+O81+P81+Q81+R81+S81</f>
        <v>6998</v>
      </c>
      <c r="J81" s="40">
        <v>235</v>
      </c>
      <c r="K81" s="40">
        <v>469</v>
      </c>
      <c r="L81" s="40">
        <v>1722</v>
      </c>
      <c r="M81" s="40">
        <v>2540</v>
      </c>
      <c r="N81" s="40">
        <v>113</v>
      </c>
      <c r="O81" s="40">
        <v>399</v>
      </c>
      <c r="P81" s="40">
        <v>95</v>
      </c>
      <c r="Q81" s="40">
        <v>563</v>
      </c>
      <c r="R81" s="40">
        <v>326</v>
      </c>
      <c r="S81" s="40">
        <v>536</v>
      </c>
      <c r="T81" s="40">
        <v>134</v>
      </c>
      <c r="U81" s="40">
        <v>15183</v>
      </c>
      <c r="V81" s="47"/>
    </row>
    <row r="82" spans="1:22" s="39" customFormat="1" ht="13.5">
      <c r="A82" s="27" t="s">
        <v>24</v>
      </c>
      <c r="B82" s="26">
        <f>C82+T82+U82</f>
        <v>181772</v>
      </c>
      <c r="C82" s="26">
        <f>D82+I82</f>
        <v>166315</v>
      </c>
      <c r="D82" s="26">
        <f>E82+F82+G82+H82</f>
        <v>131773</v>
      </c>
      <c r="E82" s="26">
        <v>18996</v>
      </c>
      <c r="F82" s="26">
        <v>101470</v>
      </c>
      <c r="G82" s="26">
        <v>1103</v>
      </c>
      <c r="H82" s="26">
        <v>10204</v>
      </c>
      <c r="I82" s="26">
        <f>J82+K82+L82+M82+N82+O82+P82+Q82+R82+S82</f>
        <v>34542</v>
      </c>
      <c r="J82" s="40">
        <v>940</v>
      </c>
      <c r="K82" s="40">
        <v>1407</v>
      </c>
      <c r="L82" s="40">
        <v>10427</v>
      </c>
      <c r="M82" s="40">
        <v>12506</v>
      </c>
      <c r="N82" s="40">
        <v>370</v>
      </c>
      <c r="O82" s="40">
        <v>1932</v>
      </c>
      <c r="P82" s="40">
        <v>501</v>
      </c>
      <c r="Q82" s="40">
        <v>3895</v>
      </c>
      <c r="R82" s="40">
        <v>679</v>
      </c>
      <c r="S82" s="40">
        <v>1885</v>
      </c>
      <c r="T82" s="40">
        <v>274</v>
      </c>
      <c r="U82" s="40">
        <v>15183</v>
      </c>
      <c r="V82" s="47"/>
    </row>
    <row r="83" spans="1:22" s="39" customFormat="1" ht="13.5">
      <c r="A83" s="27" t="s">
        <v>25</v>
      </c>
      <c r="B83" s="26">
        <f>C83+T83+U83</f>
        <v>181525</v>
      </c>
      <c r="C83" s="26">
        <f>D83+I83</f>
        <v>166208</v>
      </c>
      <c r="D83" s="26">
        <f>E83+F83+G83+H83</f>
        <v>131690</v>
      </c>
      <c r="E83" s="26">
        <v>18962</v>
      </c>
      <c r="F83" s="26">
        <v>101438</v>
      </c>
      <c r="G83" s="26">
        <v>1100</v>
      </c>
      <c r="H83" s="26">
        <v>10190</v>
      </c>
      <c r="I83" s="26">
        <f>J83+K83+L83+M83+N83+O83+P83+Q83+R83+S83</f>
        <v>34518</v>
      </c>
      <c r="J83" s="40">
        <v>940</v>
      </c>
      <c r="K83" s="40">
        <v>1407</v>
      </c>
      <c r="L83" s="40">
        <v>10419</v>
      </c>
      <c r="M83" s="40">
        <v>12503</v>
      </c>
      <c r="N83" s="40">
        <v>368</v>
      </c>
      <c r="O83" s="40">
        <v>1931</v>
      </c>
      <c r="P83" s="40">
        <v>498</v>
      </c>
      <c r="Q83" s="40">
        <v>3891</v>
      </c>
      <c r="R83" s="40">
        <v>676</v>
      </c>
      <c r="S83" s="40">
        <v>1885</v>
      </c>
      <c r="T83" s="40">
        <v>134</v>
      </c>
      <c r="U83" s="40">
        <v>15183</v>
      </c>
      <c r="V83" s="47"/>
    </row>
    <row r="84" spans="1:22" ht="13.5">
      <c r="A84" s="34" t="s">
        <v>26</v>
      </c>
      <c r="B84" s="28">
        <f>B83/B81</f>
        <v>2.8918148218951125</v>
      </c>
      <c r="C84" s="28">
        <f aca="true" t="shared" si="2" ref="C84:U84">C83/C81</f>
        <v>3.502433884732905</v>
      </c>
      <c r="D84" s="28">
        <f t="shared" si="2"/>
        <v>3.2550609288874606</v>
      </c>
      <c r="E84" s="28">
        <f t="shared" si="2"/>
        <v>2</v>
      </c>
      <c r="F84" s="28">
        <f t="shared" si="2"/>
        <v>3.807446888371744</v>
      </c>
      <c r="G84" s="28">
        <f t="shared" si="2"/>
        <v>2.4229074889867843</v>
      </c>
      <c r="H84" s="28">
        <f t="shared" si="2"/>
        <v>2.6262886597938144</v>
      </c>
      <c r="I84" s="28">
        <f t="shared" si="2"/>
        <v>4.93255215775936</v>
      </c>
      <c r="J84" s="28">
        <f t="shared" si="2"/>
        <v>4</v>
      </c>
      <c r="K84" s="28">
        <f t="shared" si="2"/>
        <v>3</v>
      </c>
      <c r="L84" s="28">
        <f t="shared" si="2"/>
        <v>6.050522648083624</v>
      </c>
      <c r="M84" s="28">
        <f t="shared" si="2"/>
        <v>4.92244094488189</v>
      </c>
      <c r="N84" s="28">
        <f t="shared" si="2"/>
        <v>3.256637168141593</v>
      </c>
      <c r="O84" s="28">
        <f t="shared" si="2"/>
        <v>4.839598997493734</v>
      </c>
      <c r="P84" s="28">
        <f t="shared" si="2"/>
        <v>5.242105263157895</v>
      </c>
      <c r="Q84" s="28">
        <f t="shared" si="2"/>
        <v>6.911190053285968</v>
      </c>
      <c r="R84" s="28">
        <f t="shared" si="2"/>
        <v>2.0736196319018405</v>
      </c>
      <c r="S84" s="28">
        <f t="shared" si="2"/>
        <v>3.5167910447761193</v>
      </c>
      <c r="T84" s="28">
        <f t="shared" si="2"/>
        <v>1</v>
      </c>
      <c r="U84" s="28">
        <f t="shared" si="2"/>
        <v>1</v>
      </c>
      <c r="V84" s="43"/>
    </row>
    <row r="85" spans="1:22" ht="13.5">
      <c r="A85" s="30" t="s">
        <v>27</v>
      </c>
      <c r="B85" s="45"/>
      <c r="C85" s="44"/>
      <c r="D85" s="44"/>
      <c r="E85" s="51"/>
      <c r="F85" s="51"/>
      <c r="G85" s="51"/>
      <c r="H85" s="51"/>
      <c r="I85" s="44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43"/>
    </row>
    <row r="86" spans="1:22" ht="13.5">
      <c r="A86" s="34" t="s">
        <v>28</v>
      </c>
      <c r="B86" s="31">
        <f>C86</f>
        <v>8875</v>
      </c>
      <c r="C86" s="31">
        <f>D86+I86</f>
        <v>8875</v>
      </c>
      <c r="D86" s="31">
        <f>F86+G86+H86</f>
        <v>7254</v>
      </c>
      <c r="E86" s="31" t="s">
        <v>29</v>
      </c>
      <c r="F86" s="31">
        <v>7034</v>
      </c>
      <c r="G86" s="31">
        <v>3</v>
      </c>
      <c r="H86" s="31">
        <v>217</v>
      </c>
      <c r="I86" s="31">
        <f>L86+M86+N86+O86+P86+Q86+S86</f>
        <v>1621</v>
      </c>
      <c r="J86" s="51" t="s">
        <v>29</v>
      </c>
      <c r="K86" s="51" t="s">
        <v>29</v>
      </c>
      <c r="L86" s="51">
        <v>681</v>
      </c>
      <c r="M86" s="51">
        <v>458</v>
      </c>
      <c r="N86" s="51">
        <v>5</v>
      </c>
      <c r="O86" s="51">
        <v>114</v>
      </c>
      <c r="P86" s="51">
        <v>9</v>
      </c>
      <c r="Q86" s="51">
        <v>307</v>
      </c>
      <c r="R86" s="51" t="s">
        <v>29</v>
      </c>
      <c r="S86" s="51">
        <v>47</v>
      </c>
      <c r="T86" s="51" t="s">
        <v>29</v>
      </c>
      <c r="U86" s="51" t="s">
        <v>29</v>
      </c>
      <c r="V86" s="43"/>
    </row>
    <row r="87" spans="1:22" ht="13.5">
      <c r="A87" s="34" t="s">
        <v>30</v>
      </c>
      <c r="B87" s="31">
        <f>C87</f>
        <v>37296</v>
      </c>
      <c r="C87" s="31">
        <f>D87+I87</f>
        <v>37296</v>
      </c>
      <c r="D87" s="31">
        <f>F87+G87+H87</f>
        <v>27867</v>
      </c>
      <c r="E87" s="31" t="s">
        <v>29</v>
      </c>
      <c r="F87" s="31">
        <v>27196</v>
      </c>
      <c r="G87" s="31">
        <v>8</v>
      </c>
      <c r="H87" s="31">
        <v>663</v>
      </c>
      <c r="I87" s="31">
        <f>L87+M87+N87+O87+P87+Q87+S87</f>
        <v>9429</v>
      </c>
      <c r="J87" s="51" t="s">
        <v>29</v>
      </c>
      <c r="K87" s="51" t="s">
        <v>29</v>
      </c>
      <c r="L87" s="51">
        <v>4077</v>
      </c>
      <c r="M87" s="51">
        <v>2329</v>
      </c>
      <c r="N87" s="51">
        <v>21</v>
      </c>
      <c r="O87" s="51">
        <v>571</v>
      </c>
      <c r="P87" s="51">
        <v>72</v>
      </c>
      <c r="Q87" s="51">
        <v>2181</v>
      </c>
      <c r="R87" s="51" t="s">
        <v>29</v>
      </c>
      <c r="S87" s="51">
        <v>178</v>
      </c>
      <c r="T87" s="51" t="s">
        <v>29</v>
      </c>
      <c r="U87" s="51" t="s">
        <v>29</v>
      </c>
      <c r="V87" s="43"/>
    </row>
    <row r="88" spans="1:22" ht="13.5">
      <c r="A88" s="34" t="s">
        <v>31</v>
      </c>
      <c r="B88" s="31">
        <f>C88</f>
        <v>11597</v>
      </c>
      <c r="C88" s="31">
        <f>D88+I88</f>
        <v>11597</v>
      </c>
      <c r="D88" s="31">
        <f>F88+G88+H88</f>
        <v>9450</v>
      </c>
      <c r="E88" s="31" t="s">
        <v>29</v>
      </c>
      <c r="F88" s="31">
        <v>9186</v>
      </c>
      <c r="G88" s="31">
        <v>3</v>
      </c>
      <c r="H88" s="31">
        <v>261</v>
      </c>
      <c r="I88" s="31">
        <f>L88+M88+N88+O88+P88+Q88+S88</f>
        <v>2147</v>
      </c>
      <c r="J88" s="51" t="s">
        <v>29</v>
      </c>
      <c r="K88" s="51" t="s">
        <v>29</v>
      </c>
      <c r="L88" s="51">
        <v>910</v>
      </c>
      <c r="M88" s="51">
        <v>597</v>
      </c>
      <c r="N88" s="51">
        <v>7</v>
      </c>
      <c r="O88" s="51">
        <v>142</v>
      </c>
      <c r="P88" s="51">
        <v>14</v>
      </c>
      <c r="Q88" s="51">
        <v>423</v>
      </c>
      <c r="R88" s="51" t="s">
        <v>29</v>
      </c>
      <c r="S88" s="51">
        <v>54</v>
      </c>
      <c r="T88" s="51" t="s">
        <v>29</v>
      </c>
      <c r="U88" s="51" t="s">
        <v>29</v>
      </c>
      <c r="V88" s="43"/>
    </row>
    <row r="89" spans="1:22" ht="13.5">
      <c r="A89" s="30"/>
      <c r="B89" s="45"/>
      <c r="C89" s="44"/>
      <c r="D89" s="44"/>
      <c r="E89" s="51"/>
      <c r="F89" s="51"/>
      <c r="G89" s="51"/>
      <c r="H89" s="51"/>
      <c r="I89" s="44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43"/>
    </row>
    <row r="90" spans="1:22" ht="13.5">
      <c r="A90" s="35" t="s">
        <v>32</v>
      </c>
      <c r="B90" s="31">
        <v>24563</v>
      </c>
      <c r="C90" s="31">
        <f>D90+I90</f>
        <v>24511</v>
      </c>
      <c r="D90" s="31">
        <f>E90+F90+G90+H90</f>
        <v>20101</v>
      </c>
      <c r="E90" s="31">
        <v>1</v>
      </c>
      <c r="F90" s="31">
        <v>18233</v>
      </c>
      <c r="G90" s="31">
        <v>126</v>
      </c>
      <c r="H90" s="31">
        <v>1741</v>
      </c>
      <c r="I90" s="31">
        <f>L90+M90+N90+O90+P90+Q90+R90+S90</f>
        <v>4410</v>
      </c>
      <c r="J90" s="51" t="s">
        <v>29</v>
      </c>
      <c r="K90" s="51" t="s">
        <v>29</v>
      </c>
      <c r="L90" s="51">
        <v>1526</v>
      </c>
      <c r="M90" s="51">
        <v>1689</v>
      </c>
      <c r="N90" s="51">
        <v>39</v>
      </c>
      <c r="O90" s="51">
        <v>320</v>
      </c>
      <c r="P90" s="51">
        <v>17</v>
      </c>
      <c r="Q90" s="51">
        <v>518</v>
      </c>
      <c r="R90" s="51">
        <v>17</v>
      </c>
      <c r="S90" s="51">
        <v>284</v>
      </c>
      <c r="T90" s="51" t="s">
        <v>29</v>
      </c>
      <c r="U90" s="51">
        <v>52</v>
      </c>
      <c r="V90" s="43"/>
    </row>
    <row r="91" spans="1:22" ht="13.5">
      <c r="A91" s="35" t="s">
        <v>33</v>
      </c>
      <c r="B91" s="31">
        <v>102975</v>
      </c>
      <c r="C91" s="31">
        <f>D91+I91</f>
        <v>102923</v>
      </c>
      <c r="D91" s="31">
        <f>E91+F91+G91+H91</f>
        <v>78309</v>
      </c>
      <c r="E91" s="31">
        <v>2</v>
      </c>
      <c r="F91" s="31">
        <v>72754</v>
      </c>
      <c r="G91" s="31">
        <v>352</v>
      </c>
      <c r="H91" s="31">
        <v>5201</v>
      </c>
      <c r="I91" s="31">
        <f>L91+M91+N91+O91+P91+Q91+R91+S91</f>
        <v>24614</v>
      </c>
      <c r="J91" s="51" t="s">
        <v>29</v>
      </c>
      <c r="K91" s="51" t="s">
        <v>29</v>
      </c>
      <c r="L91" s="51">
        <v>9322</v>
      </c>
      <c r="M91" s="51">
        <v>8684</v>
      </c>
      <c r="N91" s="51">
        <v>141</v>
      </c>
      <c r="O91" s="51">
        <v>1583</v>
      </c>
      <c r="P91" s="51">
        <v>112</v>
      </c>
      <c r="Q91" s="51">
        <v>3629</v>
      </c>
      <c r="R91" s="51">
        <v>37</v>
      </c>
      <c r="S91" s="51">
        <v>1106</v>
      </c>
      <c r="T91" s="51" t="s">
        <v>29</v>
      </c>
      <c r="U91" s="51">
        <v>52</v>
      </c>
      <c r="V91" s="43"/>
    </row>
    <row r="92" spans="1:22" ht="13.5">
      <c r="A92" s="35" t="s">
        <v>34</v>
      </c>
      <c r="B92" s="31">
        <v>43884</v>
      </c>
      <c r="C92" s="31">
        <f>D92+I92</f>
        <v>43832</v>
      </c>
      <c r="D92" s="31">
        <f>E92+F92+G92+H92</f>
        <v>35669</v>
      </c>
      <c r="E92" s="31">
        <v>1</v>
      </c>
      <c r="F92" s="31">
        <v>32673</v>
      </c>
      <c r="G92" s="31">
        <v>182</v>
      </c>
      <c r="H92" s="31">
        <v>2813</v>
      </c>
      <c r="I92" s="31">
        <f>L92+M92+N92+O92+P92+Q92+R92+S92</f>
        <v>8163</v>
      </c>
      <c r="J92" s="51" t="s">
        <v>29</v>
      </c>
      <c r="K92" s="51" t="s">
        <v>29</v>
      </c>
      <c r="L92" s="51">
        <v>2951</v>
      </c>
      <c r="M92" s="51">
        <v>3149</v>
      </c>
      <c r="N92" s="51">
        <v>47</v>
      </c>
      <c r="O92" s="51">
        <v>513</v>
      </c>
      <c r="P92" s="51">
        <v>26</v>
      </c>
      <c r="Q92" s="51">
        <v>1017</v>
      </c>
      <c r="R92" s="51">
        <v>18</v>
      </c>
      <c r="S92" s="51">
        <v>442</v>
      </c>
      <c r="T92" s="51" t="s">
        <v>29</v>
      </c>
      <c r="U92" s="51">
        <v>52</v>
      </c>
      <c r="V92" s="43"/>
    </row>
    <row r="93" spans="1:22" ht="13.5">
      <c r="A93" s="30"/>
      <c r="B93" s="45"/>
      <c r="C93" s="44"/>
      <c r="D93" s="44"/>
      <c r="E93" s="51"/>
      <c r="F93" s="51"/>
      <c r="G93" s="51"/>
      <c r="H93" s="51"/>
      <c r="I93" s="44"/>
      <c r="J93" s="51"/>
      <c r="K93" s="51"/>
      <c r="L93" s="51"/>
      <c r="M93" s="51"/>
      <c r="N93" s="51"/>
      <c r="O93" s="51"/>
      <c r="P93" s="51"/>
      <c r="R93" s="51"/>
      <c r="S93" s="51"/>
      <c r="T93" s="51"/>
      <c r="U93" s="51"/>
      <c r="V93" s="43"/>
    </row>
    <row r="94" spans="1:22" s="42" customFormat="1" ht="13.5">
      <c r="A94" s="35" t="s">
        <v>35</v>
      </c>
      <c r="B94" s="31">
        <f>C94+T94+U94</f>
        <v>10635</v>
      </c>
      <c r="C94" s="31">
        <f>D94+I94</f>
        <v>9635</v>
      </c>
      <c r="D94" s="31">
        <f>E94+F94+G94+H94</f>
        <v>4456</v>
      </c>
      <c r="E94" s="31">
        <v>2758</v>
      </c>
      <c r="F94" s="31">
        <v>1068</v>
      </c>
      <c r="G94" s="31">
        <v>90</v>
      </c>
      <c r="H94" s="31">
        <v>540</v>
      </c>
      <c r="I94" s="31">
        <v>5179</v>
      </c>
      <c r="J94" s="51">
        <v>138</v>
      </c>
      <c r="K94" s="51">
        <v>408</v>
      </c>
      <c r="L94" s="51">
        <v>1265</v>
      </c>
      <c r="M94" s="51">
        <v>2166</v>
      </c>
      <c r="N94" s="51">
        <v>69</v>
      </c>
      <c r="O94" s="51">
        <v>226</v>
      </c>
      <c r="P94" s="51">
        <v>60</v>
      </c>
      <c r="Q94" s="51">
        <v>415</v>
      </c>
      <c r="R94" s="51">
        <v>32</v>
      </c>
      <c r="S94" s="51">
        <v>400</v>
      </c>
      <c r="T94" s="51">
        <v>7</v>
      </c>
      <c r="U94" s="51">
        <v>993</v>
      </c>
      <c r="V94" s="43"/>
    </row>
    <row r="95" spans="1:22" s="42" customFormat="1" ht="13.5">
      <c r="A95" s="35" t="s">
        <v>36</v>
      </c>
      <c r="B95" s="31">
        <f>C95+T95+U95</f>
        <v>37524</v>
      </c>
      <c r="C95" s="31">
        <f>D95+I95</f>
        <v>36516</v>
      </c>
      <c r="D95" s="31">
        <f>E95+F95+G95+H95</f>
        <v>10233</v>
      </c>
      <c r="E95" s="31">
        <v>5528</v>
      </c>
      <c r="F95" s="31">
        <v>3363</v>
      </c>
      <c r="G95" s="31">
        <v>194</v>
      </c>
      <c r="H95" s="31">
        <v>1148</v>
      </c>
      <c r="I95" s="31">
        <v>26283</v>
      </c>
      <c r="J95" s="51">
        <v>552</v>
      </c>
      <c r="K95" s="51">
        <v>1224</v>
      </c>
      <c r="L95" s="51">
        <v>7757</v>
      </c>
      <c r="M95" s="51">
        <v>10659</v>
      </c>
      <c r="N95" s="51">
        <v>228</v>
      </c>
      <c r="O95" s="51">
        <v>1116</v>
      </c>
      <c r="P95" s="51">
        <v>331</v>
      </c>
      <c r="Q95" s="51">
        <v>2895</v>
      </c>
      <c r="R95" s="51">
        <v>65</v>
      </c>
      <c r="S95" s="51">
        <v>1456</v>
      </c>
      <c r="T95" s="51">
        <v>15</v>
      </c>
      <c r="U95" s="51">
        <v>993</v>
      </c>
      <c r="V95" s="43"/>
    </row>
    <row r="96" spans="1:22" s="42" customFormat="1" ht="13.5">
      <c r="A96" s="53" t="s">
        <v>37</v>
      </c>
      <c r="B96" s="54">
        <f>C96+T96+U96</f>
        <v>14594</v>
      </c>
      <c r="C96" s="54">
        <f>D96+I96</f>
        <v>13594</v>
      </c>
      <c r="D96" s="54">
        <f>E96+F96+G96+H96</f>
        <v>6673</v>
      </c>
      <c r="E96" s="54">
        <v>4434</v>
      </c>
      <c r="F96" s="54">
        <v>1587</v>
      </c>
      <c r="G96" s="54">
        <v>92</v>
      </c>
      <c r="H96" s="54">
        <v>560</v>
      </c>
      <c r="I96" s="54">
        <v>6921</v>
      </c>
      <c r="J96" s="55">
        <v>254</v>
      </c>
      <c r="K96" s="55">
        <v>493</v>
      </c>
      <c r="L96" s="55">
        <v>2265</v>
      </c>
      <c r="M96" s="55">
        <v>2221</v>
      </c>
      <c r="N96" s="55">
        <v>125</v>
      </c>
      <c r="O96" s="55">
        <v>385</v>
      </c>
      <c r="P96" s="55">
        <v>88</v>
      </c>
      <c r="Q96" s="55">
        <v>634</v>
      </c>
      <c r="R96" s="55">
        <v>51</v>
      </c>
      <c r="S96" s="55">
        <v>405</v>
      </c>
      <c r="T96" s="55">
        <v>7</v>
      </c>
      <c r="U96" s="55">
        <v>993</v>
      </c>
      <c r="V96" s="43"/>
    </row>
    <row r="97" spans="1:4" ht="13.5">
      <c r="A97" s="56" t="s">
        <v>44</v>
      </c>
      <c r="B97" s="56"/>
      <c r="C97" s="56"/>
      <c r="D97" s="56"/>
    </row>
  </sheetData>
  <mergeCells count="13">
    <mergeCell ref="A97:D97"/>
    <mergeCell ref="A4:A7"/>
    <mergeCell ref="B4:U4"/>
    <mergeCell ref="B5:B7"/>
    <mergeCell ref="C5:S5"/>
    <mergeCell ref="T5:T7"/>
    <mergeCell ref="U5:U7"/>
    <mergeCell ref="C6:C7"/>
    <mergeCell ref="D6:H6"/>
    <mergeCell ref="I6:S6"/>
    <mergeCell ref="A2:U2"/>
    <mergeCell ref="A3:V3"/>
    <mergeCell ref="A1:V1"/>
  </mergeCells>
  <printOptions/>
  <pageMargins left="0.8" right="0.75" top="0.75" bottom="0.8" header="0.33" footer="0.34"/>
  <pageSetup horizontalDpi="600" verticalDpi="600" orientation="landscape" paperSize="8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針生印刷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阿部政人</dc:creator>
  <cp:keywords/>
  <dc:description/>
  <cp:lastModifiedBy>阿部政人</cp:lastModifiedBy>
  <cp:lastPrinted>2001-06-06T08:03:27Z</cp:lastPrinted>
  <dcterms:created xsi:type="dcterms:W3CDTF">2001-06-06T07:56:07Z</dcterms:created>
  <dcterms:modified xsi:type="dcterms:W3CDTF">2001-06-06T08:03:30Z</dcterms:modified>
  <cp:category/>
  <cp:version/>
  <cp:contentType/>
  <cp:contentStatus/>
</cp:coreProperties>
</file>