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834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<sst xmlns="http://schemas.openxmlformats.org/spreadsheetml/2006/main" count="38" uniqueCount="38">
  <si>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5階</t>
  </si>
  <si>
    <t>6階</t>
  </si>
  <si>
    <t>7階</t>
  </si>
  <si>
    <t>8階</t>
  </si>
  <si>
    <t>9階</t>
  </si>
  <si>
    <t>137.中高層建築物等の状況</t>
  </si>
  <si>
    <t>本表は，「防火対象物階層調」にもとづく数値であり一般の民家等は含まれていない。中高層建築物の用途別の種類は</t>
  </si>
  <si>
    <t>主なものを掲げ，それら以外は「その他」とした。地階を有する建築物の数値には地下のみの建築物を含まない。</t>
  </si>
  <si>
    <t>1.中高層建築物数</t>
  </si>
  <si>
    <t>(各年4月1日現在）</t>
  </si>
  <si>
    <t>年・区・用途別</t>
  </si>
  <si>
    <t>総数</t>
  </si>
  <si>
    <t>4階</t>
  </si>
  <si>
    <t>10～14階</t>
  </si>
  <si>
    <t>15～19階</t>
  </si>
  <si>
    <t>20～29階</t>
  </si>
  <si>
    <t>30階以上</t>
  </si>
  <si>
    <t>（用途別）</t>
  </si>
  <si>
    <t>共同住宅等</t>
  </si>
  <si>
    <t>小中学校等</t>
  </si>
  <si>
    <t>資料　消防局警防部予防課</t>
  </si>
  <si>
    <t>平成3年</t>
  </si>
  <si>
    <t xml:space="preserve"> </t>
  </si>
  <si>
    <t>劇場等</t>
  </si>
  <si>
    <t>遊技場等</t>
  </si>
  <si>
    <t>飲食店</t>
  </si>
  <si>
    <t>百貨店等</t>
  </si>
  <si>
    <t>旅館等</t>
  </si>
  <si>
    <t>病院等</t>
  </si>
  <si>
    <t>倉庫</t>
  </si>
  <si>
    <t>複合施設</t>
  </si>
  <si>
    <t>その他</t>
  </si>
  <si>
    <t>青葉区</t>
  </si>
  <si>
    <t>宮城野区</t>
  </si>
  <si>
    <t>若林区</t>
  </si>
  <si>
    <t>太白区</t>
  </si>
  <si>
    <t>泉区</t>
  </si>
  <si>
    <t>（区別）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</si>
</sst>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3" xfId="16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38" fontId="1" fillId="0" borderId="2" xfId="16" applyFont="1" applyBorder="1" applyAlignment="1">
      <alignment/>
    </xf>
    <xf numFmtId="0" fontId="0" fillId="0" borderId="0" xfId="0" applyBorder="1" applyAlignment="1">
      <alignment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0" fillId="0" borderId="0" xfId="0" applyNumberFormat="1" applyAlignment="1">
      <alignment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2" xfId="16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8" fontId="6" fillId="0" borderId="2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1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75390625" style="0" customWidth="1"/>
  </cols>
  <sheetData>
    <row r="1" spans="1:6" ht="17.25">
      <c r="A1" s="24" t="s">
        <v>5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 t="s">
        <v>6</v>
      </c>
      <c r="B3" s="1"/>
      <c r="C3" s="1"/>
      <c r="D3" s="1"/>
      <c r="E3" s="1"/>
      <c r="F3" s="1"/>
    </row>
    <row r="4" spans="1:6" ht="13.5">
      <c r="A4" s="1" t="s">
        <v>7</v>
      </c>
      <c r="B4" s="1"/>
      <c r="C4" s="1"/>
      <c r="D4" s="1"/>
      <c r="E4" s="1"/>
      <c r="F4" s="1"/>
    </row>
    <row r="5" spans="1:6" ht="13.5">
      <c r="A5" s="1"/>
      <c r="B5" s="1"/>
      <c r="C5" s="1"/>
      <c r="D5" s="1"/>
      <c r="E5" s="1"/>
      <c r="F5" s="1"/>
    </row>
    <row r="6" spans="1:6" ht="13.5">
      <c r="A6" s="1"/>
      <c r="B6" s="2" t="s">
        <v>8</v>
      </c>
      <c r="C6" s="1"/>
      <c r="D6" s="1"/>
      <c r="E6" s="1"/>
      <c r="F6" s="1"/>
    </row>
    <row r="7" spans="1:13" ht="14.25" thickBot="1">
      <c r="A7" s="3"/>
      <c r="B7" s="3"/>
      <c r="C7" s="3"/>
      <c r="D7" s="3"/>
      <c r="E7" s="3"/>
      <c r="G7" s="6"/>
      <c r="H7" s="6"/>
      <c r="I7" s="6"/>
      <c r="J7" s="6"/>
      <c r="K7" s="3" t="s">
        <v>9</v>
      </c>
      <c r="L7" s="6"/>
      <c r="M7" s="9"/>
    </row>
    <row r="8" spans="1:13" ht="15" customHeight="1">
      <c r="A8" s="16" t="s">
        <v>10</v>
      </c>
      <c r="B8" s="17" t="s">
        <v>11</v>
      </c>
      <c r="C8" s="17" t="s">
        <v>12</v>
      </c>
      <c r="D8" s="17" t="s">
        <v>0</v>
      </c>
      <c r="E8" s="17" t="s">
        <v>1</v>
      </c>
      <c r="F8" s="17" t="s">
        <v>2</v>
      </c>
      <c r="G8" s="17" t="s">
        <v>3</v>
      </c>
      <c r="H8" s="17" t="s">
        <v>4</v>
      </c>
      <c r="I8" s="17" t="s">
        <v>13</v>
      </c>
      <c r="J8" s="17" t="s">
        <v>14</v>
      </c>
      <c r="K8" s="17" t="s">
        <v>15</v>
      </c>
      <c r="L8" s="18" t="s">
        <v>16</v>
      </c>
      <c r="M8" s="9"/>
    </row>
    <row r="9" spans="1:13" ht="15" customHeight="1">
      <c r="A9" s="19" t="s">
        <v>21</v>
      </c>
      <c r="B9" s="10">
        <v>4907</v>
      </c>
      <c r="C9" s="11">
        <v>2299</v>
      </c>
      <c r="D9" s="11">
        <v>1229</v>
      </c>
      <c r="E9" s="11">
        <v>417</v>
      </c>
      <c r="F9" s="11">
        <v>261</v>
      </c>
      <c r="G9" s="11">
        <v>197</v>
      </c>
      <c r="H9" s="11">
        <v>154</v>
      </c>
      <c r="I9" s="11">
        <v>333</v>
      </c>
      <c r="J9" s="11">
        <v>14</v>
      </c>
      <c r="K9" s="11">
        <v>2</v>
      </c>
      <c r="L9" s="20">
        <v>1</v>
      </c>
      <c r="M9" s="9"/>
    </row>
    <row r="10" spans="1:13" ht="13.5">
      <c r="A10" s="7">
        <v>4</v>
      </c>
      <c r="B10" s="10">
        <v>5142</v>
      </c>
      <c r="C10" s="11">
        <v>2403</v>
      </c>
      <c r="D10" s="11">
        <v>1267</v>
      </c>
      <c r="E10" s="11">
        <v>453</v>
      </c>
      <c r="F10" s="11">
        <v>285</v>
      </c>
      <c r="G10" s="11">
        <v>207</v>
      </c>
      <c r="H10" s="11">
        <v>161</v>
      </c>
      <c r="I10" s="11">
        <v>349</v>
      </c>
      <c r="J10" s="11">
        <v>14</v>
      </c>
      <c r="K10" s="11">
        <v>2</v>
      </c>
      <c r="L10" s="20">
        <v>1</v>
      </c>
      <c r="M10" s="9"/>
    </row>
    <row r="11" spans="1:13" ht="13.5">
      <c r="A11" s="7">
        <v>5</v>
      </c>
      <c r="B11" s="4">
        <v>5374</v>
      </c>
      <c r="C11" s="5">
        <v>2470</v>
      </c>
      <c r="D11" s="5">
        <v>1312</v>
      </c>
      <c r="E11" s="5">
        <v>496</v>
      </c>
      <c r="F11" s="5">
        <v>312</v>
      </c>
      <c r="G11" s="5">
        <v>227</v>
      </c>
      <c r="H11" s="5">
        <v>168</v>
      </c>
      <c r="I11" s="5">
        <v>370</v>
      </c>
      <c r="J11" s="5">
        <v>15</v>
      </c>
      <c r="K11" s="5">
        <v>3</v>
      </c>
      <c r="L11" s="21">
        <v>1</v>
      </c>
      <c r="M11" s="9"/>
    </row>
    <row r="12" spans="1:13" ht="13.5">
      <c r="A12" s="7">
        <v>6</v>
      </c>
      <c r="B12" s="4">
        <v>5505</v>
      </c>
      <c r="C12" s="5">
        <v>2510</v>
      </c>
      <c r="D12" s="5">
        <v>1336</v>
      </c>
      <c r="E12" s="5">
        <v>509</v>
      </c>
      <c r="F12" s="5">
        <v>325</v>
      </c>
      <c r="G12" s="5">
        <v>245</v>
      </c>
      <c r="H12" s="5">
        <v>172</v>
      </c>
      <c r="I12" s="5">
        <v>388</v>
      </c>
      <c r="J12" s="5">
        <v>15</v>
      </c>
      <c r="K12" s="5">
        <v>3</v>
      </c>
      <c r="L12" s="21">
        <v>2</v>
      </c>
      <c r="M12" s="9"/>
    </row>
    <row r="13" spans="1:13" ht="13.5">
      <c r="A13" s="7">
        <v>7</v>
      </c>
      <c r="B13" s="4">
        <v>5647</v>
      </c>
      <c r="C13" s="5">
        <v>2546</v>
      </c>
      <c r="D13" s="5">
        <v>1363</v>
      </c>
      <c r="E13" s="5">
        <v>530</v>
      </c>
      <c r="F13" s="5">
        <v>348</v>
      </c>
      <c r="G13" s="5">
        <v>261</v>
      </c>
      <c r="H13" s="5">
        <v>181</v>
      </c>
      <c r="I13" s="5">
        <v>397</v>
      </c>
      <c r="J13" s="5">
        <v>15</v>
      </c>
      <c r="K13" s="5">
        <v>4</v>
      </c>
      <c r="L13" s="21">
        <v>2</v>
      </c>
      <c r="M13" s="9"/>
    </row>
    <row r="14" spans="1:13" ht="13.5">
      <c r="A14" s="7">
        <v>8</v>
      </c>
      <c r="B14" s="4">
        <v>5853</v>
      </c>
      <c r="C14" s="5">
        <v>2596</v>
      </c>
      <c r="D14" s="5">
        <v>1393</v>
      </c>
      <c r="E14" s="5">
        <v>563</v>
      </c>
      <c r="F14" s="5">
        <v>371</v>
      </c>
      <c r="G14" s="5">
        <v>284</v>
      </c>
      <c r="H14" s="5">
        <v>191</v>
      </c>
      <c r="I14" s="5">
        <v>431</v>
      </c>
      <c r="J14" s="5">
        <v>15</v>
      </c>
      <c r="K14" s="5">
        <v>6</v>
      </c>
      <c r="L14" s="21">
        <v>3</v>
      </c>
      <c r="M14" s="9"/>
    </row>
    <row r="15" spans="1:13" ht="13.5">
      <c r="A15" s="7">
        <v>9</v>
      </c>
      <c r="B15" s="4">
        <v>6084</v>
      </c>
      <c r="C15" s="5">
        <v>2654</v>
      </c>
      <c r="D15" s="5">
        <v>1440</v>
      </c>
      <c r="E15" s="5">
        <v>591</v>
      </c>
      <c r="F15" s="5">
        <v>403</v>
      </c>
      <c r="G15" s="5">
        <v>304</v>
      </c>
      <c r="H15" s="5">
        <v>199</v>
      </c>
      <c r="I15" s="5">
        <v>469</v>
      </c>
      <c r="J15" s="5">
        <v>15</v>
      </c>
      <c r="K15" s="5">
        <v>6</v>
      </c>
      <c r="L15" s="21">
        <v>3</v>
      </c>
      <c r="M15" s="9"/>
    </row>
    <row r="16" spans="1:13" ht="13.5">
      <c r="A16" s="7">
        <v>10</v>
      </c>
      <c r="B16" s="4">
        <v>6342</v>
      </c>
      <c r="C16" s="5">
        <v>2731</v>
      </c>
      <c r="D16" s="5">
        <v>1471</v>
      </c>
      <c r="E16" s="5">
        <v>629</v>
      </c>
      <c r="F16" s="5">
        <v>434</v>
      </c>
      <c r="G16" s="5">
        <v>329</v>
      </c>
      <c r="H16" s="5">
        <v>214</v>
      </c>
      <c r="I16" s="5">
        <v>507</v>
      </c>
      <c r="J16" s="5">
        <v>15</v>
      </c>
      <c r="K16" s="5">
        <v>6</v>
      </c>
      <c r="L16" s="21">
        <v>4</v>
      </c>
      <c r="M16" s="9"/>
    </row>
    <row r="17" spans="1:13" ht="13.5">
      <c r="A17" s="7">
        <v>11</v>
      </c>
      <c r="B17" s="4">
        <v>6530</v>
      </c>
      <c r="C17" s="5">
        <v>2765</v>
      </c>
      <c r="D17" s="5">
        <v>1503</v>
      </c>
      <c r="E17" s="5">
        <v>657</v>
      </c>
      <c r="F17" s="5">
        <v>465</v>
      </c>
      <c r="G17" s="5">
        <v>354</v>
      </c>
      <c r="H17" s="5">
        <v>220</v>
      </c>
      <c r="I17" s="5">
        <v>539</v>
      </c>
      <c r="J17" s="5">
        <v>17</v>
      </c>
      <c r="K17" s="5">
        <v>6</v>
      </c>
      <c r="L17" s="21">
        <v>4</v>
      </c>
      <c r="M17" s="9"/>
    </row>
    <row r="18" spans="1:13" ht="13.5">
      <c r="A18" s="25">
        <v>12</v>
      </c>
      <c r="B18" s="26">
        <f>SUM(C18:L18)</f>
        <v>6692</v>
      </c>
      <c r="C18" s="27">
        <v>2788</v>
      </c>
      <c r="D18" s="27">
        <v>1531</v>
      </c>
      <c r="E18" s="27">
        <v>691</v>
      </c>
      <c r="F18" s="27">
        <v>492</v>
      </c>
      <c r="G18" s="27">
        <v>365</v>
      </c>
      <c r="H18" s="27">
        <v>230</v>
      </c>
      <c r="I18" s="27">
        <v>566</v>
      </c>
      <c r="J18" s="27">
        <v>17</v>
      </c>
      <c r="K18" s="27">
        <v>7</v>
      </c>
      <c r="L18" s="28">
        <v>5</v>
      </c>
      <c r="M18" s="9"/>
    </row>
    <row r="19" spans="1:13" ht="13.5">
      <c r="A19" s="7" t="s">
        <v>37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</row>
    <row r="20" spans="1:13" ht="13.5">
      <c r="A20" s="19" t="s">
        <v>32</v>
      </c>
      <c r="B20" s="4">
        <f>SUM(C20:L20)</f>
        <v>3170</v>
      </c>
      <c r="C20" s="5">
        <f>1137+59</f>
        <v>1196</v>
      </c>
      <c r="D20" s="5">
        <f>609+11</f>
        <v>620</v>
      </c>
      <c r="E20" s="5">
        <f>357+4</f>
        <v>361</v>
      </c>
      <c r="F20" s="5">
        <f>253+9</f>
        <v>262</v>
      </c>
      <c r="G20" s="5">
        <f>242</f>
        <v>242</v>
      </c>
      <c r="H20" s="5">
        <f>151</f>
        <v>151</v>
      </c>
      <c r="I20" s="5">
        <f>312+6</f>
        <v>318</v>
      </c>
      <c r="J20" s="5">
        <f>11+1</f>
        <v>12</v>
      </c>
      <c r="K20" s="5">
        <v>5</v>
      </c>
      <c r="L20" s="21">
        <v>3</v>
      </c>
      <c r="M20" s="9"/>
    </row>
    <row r="21" spans="1:13" ht="13.5">
      <c r="A21" s="19" t="s">
        <v>33</v>
      </c>
      <c r="B21" s="4">
        <f>SUM(C21:L21)</f>
        <v>1334</v>
      </c>
      <c r="C21" s="5">
        <v>603</v>
      </c>
      <c r="D21" s="5">
        <v>370</v>
      </c>
      <c r="E21" s="5">
        <v>103</v>
      </c>
      <c r="F21" s="5">
        <v>64</v>
      </c>
      <c r="G21" s="5">
        <v>47</v>
      </c>
      <c r="H21" s="5">
        <v>42</v>
      </c>
      <c r="I21" s="5">
        <v>101</v>
      </c>
      <c r="J21" s="5">
        <v>3</v>
      </c>
      <c r="K21" s="5">
        <v>1</v>
      </c>
      <c r="L21" s="22"/>
      <c r="M21" s="9"/>
    </row>
    <row r="22" spans="1:13" ht="13.5">
      <c r="A22" s="19" t="s">
        <v>34</v>
      </c>
      <c r="B22" s="4">
        <f>SUM(C22:L22)</f>
        <v>812</v>
      </c>
      <c r="C22" s="5">
        <v>415</v>
      </c>
      <c r="D22" s="5">
        <v>165</v>
      </c>
      <c r="E22" s="5">
        <v>70</v>
      </c>
      <c r="F22" s="5">
        <v>51</v>
      </c>
      <c r="G22" s="5">
        <v>32</v>
      </c>
      <c r="H22" s="5">
        <v>15</v>
      </c>
      <c r="I22" s="5">
        <v>62</v>
      </c>
      <c r="J22" s="5">
        <v>1</v>
      </c>
      <c r="K22" s="5">
        <v>1</v>
      </c>
      <c r="L22" s="22"/>
      <c r="M22" s="9"/>
    </row>
    <row r="23" spans="1:13" ht="13.5">
      <c r="A23" s="19" t="s">
        <v>35</v>
      </c>
      <c r="B23" s="4">
        <f>SUM(C23:L23)</f>
        <v>857</v>
      </c>
      <c r="C23" s="5">
        <v>365</v>
      </c>
      <c r="D23" s="5">
        <v>210</v>
      </c>
      <c r="E23" s="5">
        <v>97</v>
      </c>
      <c r="F23" s="5">
        <v>76</v>
      </c>
      <c r="G23" s="5">
        <v>27</v>
      </c>
      <c r="H23" s="5">
        <v>19</v>
      </c>
      <c r="I23" s="5">
        <v>60</v>
      </c>
      <c r="J23" s="5">
        <v>1</v>
      </c>
      <c r="K23" s="12" t="s">
        <v>22</v>
      </c>
      <c r="L23" s="21">
        <v>2</v>
      </c>
      <c r="M23" s="9"/>
    </row>
    <row r="24" spans="1:13" ht="13.5">
      <c r="A24" s="19" t="s">
        <v>36</v>
      </c>
      <c r="B24" s="4">
        <f>SUM(C24:L24)</f>
        <v>519</v>
      </c>
      <c r="C24" s="5">
        <v>209</v>
      </c>
      <c r="D24" s="5">
        <v>166</v>
      </c>
      <c r="E24" s="5">
        <v>60</v>
      </c>
      <c r="F24" s="5">
        <v>39</v>
      </c>
      <c r="G24" s="5">
        <v>17</v>
      </c>
      <c r="H24" s="5">
        <v>3</v>
      </c>
      <c r="I24" s="5">
        <v>25</v>
      </c>
      <c r="J24" s="12"/>
      <c r="K24" s="12"/>
      <c r="L24" s="22"/>
      <c r="M24" s="9"/>
    </row>
    <row r="25" spans="1:13" ht="13.5">
      <c r="A25" s="7" t="s">
        <v>17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21"/>
      <c r="M25" s="9"/>
    </row>
    <row r="26" spans="1:13" ht="13.5">
      <c r="A26" s="19" t="s">
        <v>23</v>
      </c>
      <c r="B26" s="4">
        <f>SUM(C26:L26)</f>
        <v>17</v>
      </c>
      <c r="C26" s="5">
        <v>10</v>
      </c>
      <c r="D26" s="5">
        <v>5</v>
      </c>
      <c r="E26" s="5">
        <v>1</v>
      </c>
      <c r="F26" s="12"/>
      <c r="G26" s="5">
        <v>1</v>
      </c>
      <c r="H26" s="12"/>
      <c r="I26" s="12"/>
      <c r="J26" s="12"/>
      <c r="K26" s="12"/>
      <c r="L26" s="22"/>
      <c r="M26" s="9"/>
    </row>
    <row r="27" spans="1:13" ht="13.5">
      <c r="A27" s="19" t="s">
        <v>24</v>
      </c>
      <c r="B27" s="4">
        <f aca="true" t="shared" si="0" ref="B27:B35">SUM(C27:L27)</f>
        <v>18</v>
      </c>
      <c r="C27" s="5">
        <v>6</v>
      </c>
      <c r="D27" s="5">
        <v>7</v>
      </c>
      <c r="E27" s="5">
        <v>5</v>
      </c>
      <c r="F27" s="5"/>
      <c r="G27" s="12"/>
      <c r="H27" s="12"/>
      <c r="I27" s="12"/>
      <c r="J27" s="12"/>
      <c r="K27" s="12"/>
      <c r="L27" s="22"/>
      <c r="M27" s="9"/>
    </row>
    <row r="28" spans="1:13" ht="13.5">
      <c r="A28" s="19" t="s">
        <v>25</v>
      </c>
      <c r="B28" s="4">
        <f t="shared" si="0"/>
        <v>70</v>
      </c>
      <c r="C28" s="5">
        <v>28</v>
      </c>
      <c r="D28" s="5">
        <v>25</v>
      </c>
      <c r="E28" s="5">
        <v>10</v>
      </c>
      <c r="F28" s="5">
        <v>2</v>
      </c>
      <c r="G28" s="5">
        <v>3</v>
      </c>
      <c r="H28" s="5">
        <v>1</v>
      </c>
      <c r="I28" s="5">
        <v>1</v>
      </c>
      <c r="J28" s="12"/>
      <c r="K28" s="12"/>
      <c r="L28" s="22"/>
      <c r="M28" s="9"/>
    </row>
    <row r="29" spans="1:13" ht="13.5">
      <c r="A29" s="19" t="s">
        <v>26</v>
      </c>
      <c r="B29" s="4">
        <f t="shared" si="0"/>
        <v>74</v>
      </c>
      <c r="C29" s="5">
        <v>37</v>
      </c>
      <c r="D29" s="5">
        <v>20</v>
      </c>
      <c r="E29" s="5">
        <v>9</v>
      </c>
      <c r="F29" s="5">
        <v>4</v>
      </c>
      <c r="G29" s="5">
        <v>1</v>
      </c>
      <c r="H29" s="12">
        <v>1</v>
      </c>
      <c r="I29" s="5">
        <v>2</v>
      </c>
      <c r="J29" s="12"/>
      <c r="K29" s="12"/>
      <c r="L29" s="22"/>
      <c r="M29" s="9"/>
    </row>
    <row r="30" spans="1:13" ht="13.5">
      <c r="A30" s="19" t="s">
        <v>27</v>
      </c>
      <c r="B30" s="4">
        <f t="shared" si="0"/>
        <v>112</v>
      </c>
      <c r="C30" s="5">
        <v>17</v>
      </c>
      <c r="D30" s="5">
        <v>26</v>
      </c>
      <c r="E30" s="5">
        <v>13</v>
      </c>
      <c r="F30" s="5">
        <v>13</v>
      </c>
      <c r="G30" s="5">
        <v>12</v>
      </c>
      <c r="H30" s="5">
        <v>10</v>
      </c>
      <c r="I30" s="5">
        <v>20</v>
      </c>
      <c r="J30" s="5">
        <v>1</v>
      </c>
      <c r="K30" s="12"/>
      <c r="L30" s="22"/>
      <c r="M30" s="9"/>
    </row>
    <row r="31" spans="1:13" ht="13.5">
      <c r="A31" s="19" t="s">
        <v>18</v>
      </c>
      <c r="B31" s="4">
        <f t="shared" si="0"/>
        <v>3178</v>
      </c>
      <c r="C31" s="5">
        <v>1364</v>
      </c>
      <c r="D31" s="5">
        <v>824</v>
      </c>
      <c r="E31" s="5">
        <v>264</v>
      </c>
      <c r="F31" s="5">
        <v>216</v>
      </c>
      <c r="G31" s="5">
        <v>106</v>
      </c>
      <c r="H31" s="5">
        <v>76</v>
      </c>
      <c r="I31" s="5">
        <v>317</v>
      </c>
      <c r="J31" s="5">
        <v>8</v>
      </c>
      <c r="K31" s="5">
        <v>1</v>
      </c>
      <c r="L31" s="21">
        <v>2</v>
      </c>
      <c r="M31" s="9"/>
    </row>
    <row r="32" spans="1:13" ht="13.5">
      <c r="A32" s="19" t="s">
        <v>28</v>
      </c>
      <c r="B32" s="4">
        <f t="shared" si="0"/>
        <v>90</v>
      </c>
      <c r="C32" s="5">
        <v>49</v>
      </c>
      <c r="D32" s="5">
        <v>26</v>
      </c>
      <c r="E32" s="5">
        <v>7</v>
      </c>
      <c r="F32" s="5">
        <v>2</v>
      </c>
      <c r="G32" s="5">
        <v>3</v>
      </c>
      <c r="H32" s="5">
        <v>1</v>
      </c>
      <c r="I32" s="5">
        <v>2</v>
      </c>
      <c r="J32" s="12"/>
      <c r="K32" s="12"/>
      <c r="L32" s="22"/>
      <c r="M32" s="9"/>
    </row>
    <row r="33" spans="1:13" ht="13.5">
      <c r="A33" s="19" t="s">
        <v>19</v>
      </c>
      <c r="B33" s="4">
        <f t="shared" si="0"/>
        <v>263</v>
      </c>
      <c r="C33" s="5">
        <v>174</v>
      </c>
      <c r="D33" s="5">
        <v>31</v>
      </c>
      <c r="E33" s="5">
        <v>21</v>
      </c>
      <c r="F33" s="5">
        <v>14</v>
      </c>
      <c r="G33" s="5">
        <v>15</v>
      </c>
      <c r="H33" s="5">
        <v>4</v>
      </c>
      <c r="I33" s="5">
        <v>3</v>
      </c>
      <c r="J33" s="5">
        <v>1</v>
      </c>
      <c r="K33" s="12"/>
      <c r="L33" s="22"/>
      <c r="M33" s="9"/>
    </row>
    <row r="34" spans="1:13" ht="13.5">
      <c r="A34" s="19" t="s">
        <v>29</v>
      </c>
      <c r="B34" s="4">
        <f t="shared" si="0"/>
        <v>93</v>
      </c>
      <c r="C34" s="5">
        <v>57</v>
      </c>
      <c r="D34" s="5">
        <v>24</v>
      </c>
      <c r="E34" s="5">
        <v>6</v>
      </c>
      <c r="F34" s="5">
        <v>4</v>
      </c>
      <c r="G34" s="5">
        <v>2</v>
      </c>
      <c r="H34" s="12"/>
      <c r="I34" s="12"/>
      <c r="J34" s="12"/>
      <c r="K34" s="12"/>
      <c r="L34" s="22"/>
      <c r="M34" s="9"/>
    </row>
    <row r="35" spans="1:13" ht="13.5">
      <c r="A35" s="19" t="s">
        <v>30</v>
      </c>
      <c r="B35" s="4">
        <f t="shared" si="0"/>
        <v>1976</v>
      </c>
      <c r="C35" s="5">
        <v>743</v>
      </c>
      <c r="D35" s="5">
        <v>406</v>
      </c>
      <c r="E35" s="5">
        <v>256</v>
      </c>
      <c r="F35" s="5">
        <v>162</v>
      </c>
      <c r="G35" s="5">
        <v>133</v>
      </c>
      <c r="H35" s="5">
        <v>79</v>
      </c>
      <c r="I35" s="5">
        <v>185</v>
      </c>
      <c r="J35" s="5">
        <v>3</v>
      </c>
      <c r="K35" s="5">
        <v>6</v>
      </c>
      <c r="L35" s="21">
        <v>3</v>
      </c>
      <c r="M35" s="9"/>
    </row>
    <row r="36" spans="1:13" ht="13.5">
      <c r="A36" s="23" t="s">
        <v>31</v>
      </c>
      <c r="B36" s="13">
        <f>SUM(C36:L36)</f>
        <v>801</v>
      </c>
      <c r="C36" s="14">
        <f>C18-(SUM(C26:C35))</f>
        <v>303</v>
      </c>
      <c r="D36" s="14">
        <f aca="true" t="shared" si="1" ref="D36:J36">D18-(SUM(D26:D35))</f>
        <v>137</v>
      </c>
      <c r="E36" s="14">
        <f t="shared" si="1"/>
        <v>99</v>
      </c>
      <c r="F36" s="14">
        <f t="shared" si="1"/>
        <v>75</v>
      </c>
      <c r="G36" s="14">
        <f t="shared" si="1"/>
        <v>89</v>
      </c>
      <c r="H36" s="14">
        <f t="shared" si="1"/>
        <v>58</v>
      </c>
      <c r="I36" s="14">
        <f t="shared" si="1"/>
        <v>36</v>
      </c>
      <c r="J36" s="14">
        <f t="shared" si="1"/>
        <v>4</v>
      </c>
      <c r="K36" s="14"/>
      <c r="L36" s="14"/>
      <c r="M36" s="9"/>
    </row>
    <row r="37" spans="1:13" ht="13.5">
      <c r="A37" s="2" t="s">
        <v>20</v>
      </c>
      <c r="B37" s="1"/>
      <c r="C37" s="1"/>
      <c r="D37" s="1"/>
      <c r="E37" s="1"/>
      <c r="F37" s="1"/>
      <c r="M37" s="9"/>
    </row>
    <row r="38" ht="13.5">
      <c r="M38" s="9"/>
    </row>
    <row r="39" ht="13.5">
      <c r="M39" s="9"/>
    </row>
    <row r="40" spans="2:12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printOptions/>
  <pageMargins left="0.75" right="0.75" top="0.79" bottom="0.76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2001-03-06T06:09:35Z</cp:lastPrinted>
  <dcterms:created xsi:type="dcterms:W3CDTF">1998-12-16T02:17:26Z</dcterms:created>
  <dcterms:modified xsi:type="dcterms:W3CDTF">2001-06-06T05:27:02Z</dcterms:modified>
  <cp:category/>
  <cp:version/>
  <cp:contentType/>
  <cp:contentStatus/>
</cp:coreProperties>
</file>