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210" windowHeight="4410" activeTab="0"/>
  </bookViews>
  <sheets>
    <sheet name="16年版" sheetId="1" r:id="rId1"/>
  </sheets>
  <definedNames/>
  <calcPr fullCalcOnLoad="1"/>
</workbook>
</file>

<file path=xl/sharedStrings.xml><?xml version="1.0" encoding="utf-8"?>
<sst xmlns="http://schemas.openxmlformats.org/spreadsheetml/2006/main" count="117" uniqueCount="91">
  <si>
    <t>仙台市からの転出</t>
  </si>
  <si>
    <t>差引</t>
  </si>
  <si>
    <t>塩釜市</t>
  </si>
  <si>
    <t>多賀城市</t>
  </si>
  <si>
    <t>松島町</t>
  </si>
  <si>
    <t>七ヶ浜町</t>
  </si>
  <si>
    <t>利府町</t>
  </si>
  <si>
    <t>大和町</t>
  </si>
  <si>
    <t>大郷町</t>
  </si>
  <si>
    <t>富谷町</t>
  </si>
  <si>
    <t>大衡村</t>
  </si>
  <si>
    <t>名取市</t>
  </si>
  <si>
    <t>岩沼市</t>
  </si>
  <si>
    <t>亘理町</t>
  </si>
  <si>
    <t>山元町</t>
  </si>
  <si>
    <t>石巻市</t>
  </si>
  <si>
    <t>古川市</t>
  </si>
  <si>
    <t>気仙沼市</t>
  </si>
  <si>
    <t>白石市</t>
  </si>
  <si>
    <t>角田市</t>
  </si>
  <si>
    <t>蔵王町</t>
  </si>
  <si>
    <t>七ケ宿町</t>
  </si>
  <si>
    <t>大河原町</t>
  </si>
  <si>
    <t>村田町</t>
  </si>
  <si>
    <t>柴田町</t>
  </si>
  <si>
    <t>川崎町</t>
  </si>
  <si>
    <t>丸森町</t>
  </si>
  <si>
    <t>色麻町</t>
  </si>
  <si>
    <t>松山町</t>
  </si>
  <si>
    <t>三本木町</t>
  </si>
  <si>
    <t>鹿島台町</t>
  </si>
  <si>
    <t>岩出山町</t>
  </si>
  <si>
    <t>鳴子町</t>
  </si>
  <si>
    <t>涌谷町</t>
  </si>
  <si>
    <t>田尻町</t>
  </si>
  <si>
    <t>小牛田町</t>
  </si>
  <si>
    <t>南郷町</t>
  </si>
  <si>
    <t>築館町</t>
  </si>
  <si>
    <t>若柳町</t>
  </si>
  <si>
    <t>栗駒町</t>
  </si>
  <si>
    <t>高清水町</t>
  </si>
  <si>
    <t>一迫町</t>
  </si>
  <si>
    <t>瀬峰町</t>
  </si>
  <si>
    <t>鶯沢町</t>
  </si>
  <si>
    <t>金成町</t>
  </si>
  <si>
    <t>志波姫町</t>
  </si>
  <si>
    <t>花山村</t>
  </si>
  <si>
    <t>迫町</t>
  </si>
  <si>
    <t>登米町</t>
  </si>
  <si>
    <t>東和町</t>
  </si>
  <si>
    <t>中田町</t>
  </si>
  <si>
    <t>豊里町</t>
  </si>
  <si>
    <t>米山町</t>
  </si>
  <si>
    <t>石越町</t>
  </si>
  <si>
    <t>南方町</t>
  </si>
  <si>
    <t>河北町</t>
  </si>
  <si>
    <t>矢本町</t>
  </si>
  <si>
    <t>雄勝町</t>
  </si>
  <si>
    <t>河南町</t>
  </si>
  <si>
    <t>桃生町</t>
  </si>
  <si>
    <t>鳴瀬町</t>
  </si>
  <si>
    <t>北上町</t>
  </si>
  <si>
    <t>女川町</t>
  </si>
  <si>
    <t>牡鹿町</t>
  </si>
  <si>
    <t>志津川町</t>
  </si>
  <si>
    <t>津山町</t>
  </si>
  <si>
    <t>本吉町</t>
  </si>
  <si>
    <t>唐桑町</t>
  </si>
  <si>
    <t>歌津町</t>
  </si>
  <si>
    <t>1.仙台市と県内他市町村間の転入,転出者数</t>
  </si>
  <si>
    <t>１３.人口移動</t>
  </si>
  <si>
    <t>その他の市町村</t>
  </si>
  <si>
    <t>南部ブロック</t>
  </si>
  <si>
    <t>資料 市民局市民部区政課</t>
  </si>
  <si>
    <t>総数</t>
  </si>
  <si>
    <t>仙台都市圏</t>
  </si>
  <si>
    <t>東部ブロック</t>
  </si>
  <si>
    <t>北部ブロック</t>
  </si>
  <si>
    <t>平 成 １4 年</t>
  </si>
  <si>
    <t>市   町   村   名</t>
  </si>
  <si>
    <t>仙台市への転入</t>
  </si>
  <si>
    <t>加美町</t>
  </si>
  <si>
    <t>(中新田町)</t>
  </si>
  <si>
    <t>(小野田町)</t>
  </si>
  <si>
    <t>(宮崎町)</t>
  </si>
  <si>
    <t>本表は住民基本台帳による人口である。</t>
  </si>
  <si>
    <t>平成15年4月1日合併により，加美町となりました。（　）は旧町を表しています。</t>
  </si>
  <si>
    <t>平 成 １5 年</t>
  </si>
  <si>
    <t>平 成 １6 年</t>
  </si>
  <si>
    <t>-</t>
  </si>
  <si>
    <t>-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</si>
</sst>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△ &quot;#,##0"/>
  </numFmts>
  <fonts count="12">
    <font>
      <sz val="11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8"/>
      <name val="ＭＳ Ｐ明朝"/>
      <family val="1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176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9">
    <xf numFmtId="176" fontId="0" fillId="0" borderId="0" xfId="0" applyAlignment="1">
      <alignment/>
    </xf>
    <xf numFmtId="176" fontId="0" fillId="0" borderId="1" xfId="0" applyBorder="1" applyAlignment="1">
      <alignment horizontal="center" vertical="center"/>
    </xf>
    <xf numFmtId="176" fontId="0" fillId="0" borderId="2" xfId="0" applyBorder="1" applyAlignment="1">
      <alignment/>
    </xf>
    <xf numFmtId="38" fontId="0" fillId="0" borderId="0" xfId="17" applyAlignment="1">
      <alignment/>
    </xf>
    <xf numFmtId="38" fontId="0" fillId="0" borderId="2" xfId="17" applyBorder="1" applyAlignment="1">
      <alignment/>
    </xf>
    <xf numFmtId="176" fontId="0" fillId="0" borderId="0" xfId="0" applyBorder="1" applyAlignment="1">
      <alignment/>
    </xf>
    <xf numFmtId="176" fontId="2" fillId="0" borderId="0" xfId="0" applyFont="1" applyAlignment="1">
      <alignment/>
    </xf>
    <xf numFmtId="176" fontId="0" fillId="0" borderId="3" xfId="0" applyBorder="1" applyAlignment="1">
      <alignment/>
    </xf>
    <xf numFmtId="177" fontId="0" fillId="0" borderId="4" xfId="0" applyNumberFormat="1" applyFont="1" applyBorder="1" applyAlignment="1">
      <alignment wrapText="1"/>
    </xf>
    <xf numFmtId="177" fontId="0" fillId="0" borderId="4" xfId="0" applyNumberFormat="1" applyFont="1" applyBorder="1" applyAlignment="1">
      <alignment horizontal="center" vertical="center"/>
    </xf>
    <xf numFmtId="177" fontId="0" fillId="0" borderId="4" xfId="17" applyNumberFormat="1" applyFont="1" applyBorder="1" applyAlignment="1">
      <alignment wrapText="1"/>
    </xf>
    <xf numFmtId="177" fontId="2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3" xfId="0" applyNumberFormat="1" applyFont="1" applyBorder="1" applyAlignment="1">
      <alignment/>
    </xf>
    <xf numFmtId="177" fontId="0" fillId="0" borderId="0" xfId="0" applyNumberFormat="1" applyFont="1" applyBorder="1" applyAlignment="1">
      <alignment horizontal="center" vertical="center"/>
    </xf>
    <xf numFmtId="176" fontId="3" fillId="0" borderId="5" xfId="0" applyFont="1" applyBorder="1" applyAlignment="1">
      <alignment horizontal="center" vertical="center"/>
    </xf>
    <xf numFmtId="176" fontId="3" fillId="0" borderId="6" xfId="0" applyFont="1" applyBorder="1" applyAlignment="1">
      <alignment horizontal="center" vertical="center"/>
    </xf>
    <xf numFmtId="176" fontId="3" fillId="0" borderId="1" xfId="0" applyFont="1" applyBorder="1" applyAlignment="1">
      <alignment horizontal="distributed"/>
    </xf>
    <xf numFmtId="176" fontId="3" fillId="0" borderId="0" xfId="0" applyFont="1" applyAlignment="1">
      <alignment/>
    </xf>
    <xf numFmtId="176" fontId="4" fillId="0" borderId="0" xfId="0" applyFont="1" applyAlignment="1">
      <alignment/>
    </xf>
    <xf numFmtId="176" fontId="3" fillId="0" borderId="1" xfId="0" applyFont="1" applyBorder="1" applyAlignment="1">
      <alignment/>
    </xf>
    <xf numFmtId="176" fontId="3" fillId="0" borderId="1" xfId="0" applyFont="1" applyBorder="1" applyAlignment="1">
      <alignment horizontal="right"/>
    </xf>
    <xf numFmtId="177" fontId="5" fillId="0" borderId="0" xfId="0" applyNumberFormat="1" applyFont="1" applyBorder="1" applyAlignment="1">
      <alignment/>
    </xf>
    <xf numFmtId="177" fontId="6" fillId="0" borderId="0" xfId="0" applyNumberFormat="1" applyFont="1" applyBorder="1" applyAlignment="1">
      <alignment/>
    </xf>
    <xf numFmtId="177" fontId="6" fillId="0" borderId="4" xfId="0" applyNumberFormat="1" applyFont="1" applyBorder="1" applyAlignment="1">
      <alignment/>
    </xf>
    <xf numFmtId="176" fontId="3" fillId="0" borderId="7" xfId="0" applyFont="1" applyBorder="1" applyAlignment="1">
      <alignment horizontal="center" vertical="center" wrapText="1"/>
    </xf>
    <xf numFmtId="176" fontId="3" fillId="0" borderId="5" xfId="0" applyFont="1" applyBorder="1" applyAlignment="1">
      <alignment horizontal="center" vertical="center" wrapText="1"/>
    </xf>
    <xf numFmtId="176" fontId="7" fillId="0" borderId="0" xfId="0" applyFont="1" applyAlignment="1">
      <alignment/>
    </xf>
    <xf numFmtId="176" fontId="0" fillId="0" borderId="8" xfId="0" applyBorder="1" applyAlignment="1">
      <alignment/>
    </xf>
    <xf numFmtId="176" fontId="6" fillId="0" borderId="1" xfId="0" applyFont="1" applyBorder="1" applyAlignment="1">
      <alignment horizontal="distributed"/>
    </xf>
    <xf numFmtId="176" fontId="6" fillId="0" borderId="0" xfId="0" applyFont="1" applyAlignment="1">
      <alignment/>
    </xf>
    <xf numFmtId="176" fontId="6" fillId="0" borderId="1" xfId="0" applyFont="1" applyBorder="1" applyAlignment="1">
      <alignment/>
    </xf>
    <xf numFmtId="176" fontId="0" fillId="0" borderId="0" xfId="0" applyBorder="1" applyAlignment="1">
      <alignment horizontal="center" vertical="center"/>
    </xf>
    <xf numFmtId="176" fontId="6" fillId="0" borderId="0" xfId="0" applyFont="1" applyBorder="1" applyAlignment="1">
      <alignment horizontal="distributed"/>
    </xf>
    <xf numFmtId="176" fontId="6" fillId="0" borderId="0" xfId="0" applyFont="1" applyBorder="1" applyAlignment="1">
      <alignment/>
    </xf>
    <xf numFmtId="176" fontId="3" fillId="0" borderId="0" xfId="0" applyFont="1" applyBorder="1" applyAlignment="1">
      <alignment horizontal="distributed"/>
    </xf>
    <xf numFmtId="176" fontId="3" fillId="0" borderId="0" xfId="0" applyFont="1" applyBorder="1" applyAlignment="1">
      <alignment horizontal="right"/>
    </xf>
    <xf numFmtId="176" fontId="3" fillId="0" borderId="0" xfId="0" applyFont="1" applyBorder="1" applyAlignment="1">
      <alignment/>
    </xf>
    <xf numFmtId="176" fontId="0" fillId="0" borderId="1" xfId="0" applyBorder="1" applyAlignment="1">
      <alignment/>
    </xf>
    <xf numFmtId="176" fontId="6" fillId="0" borderId="0" xfId="0" applyFont="1" applyAlignment="1">
      <alignment horizontal="distributed"/>
    </xf>
    <xf numFmtId="176" fontId="10" fillId="0" borderId="0" xfId="0" applyFont="1" applyAlignment="1">
      <alignment/>
    </xf>
    <xf numFmtId="176" fontId="11" fillId="0" borderId="0" xfId="0" applyFont="1" applyAlignment="1">
      <alignment/>
    </xf>
    <xf numFmtId="41" fontId="6" fillId="0" borderId="0" xfId="0" applyNumberFormat="1" applyFont="1" applyBorder="1" applyAlignment="1">
      <alignment/>
    </xf>
    <xf numFmtId="177" fontId="6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/>
    </xf>
    <xf numFmtId="176" fontId="6" fillId="0" borderId="0" xfId="0" applyFont="1" applyAlignment="1">
      <alignment horizontal="distributed"/>
    </xf>
    <xf numFmtId="176" fontId="3" fillId="0" borderId="9" xfId="0" applyFont="1" applyBorder="1" applyAlignment="1">
      <alignment horizontal="center" vertical="center"/>
    </xf>
    <xf numFmtId="176" fontId="3" fillId="0" borderId="10" xfId="0" applyFont="1" applyBorder="1" applyAlignment="1">
      <alignment horizontal="center" vertical="center"/>
    </xf>
    <xf numFmtId="38" fontId="3" fillId="0" borderId="9" xfId="17" applyFont="1" applyBorder="1" applyAlignment="1">
      <alignment horizontal="center" vertical="center"/>
    </xf>
    <xf numFmtId="38" fontId="3" fillId="0" borderId="10" xfId="17" applyFont="1" applyBorder="1" applyAlignment="1">
      <alignment horizontal="center" vertical="center"/>
    </xf>
    <xf numFmtId="38" fontId="3" fillId="0" borderId="11" xfId="17" applyFont="1" applyBorder="1" applyAlignment="1">
      <alignment horizontal="center" vertical="center"/>
    </xf>
    <xf numFmtId="176" fontId="3" fillId="0" borderId="12" xfId="0" applyFont="1" applyBorder="1" applyAlignment="1">
      <alignment horizontal="center" vertical="center"/>
    </xf>
    <xf numFmtId="176" fontId="0" fillId="0" borderId="12" xfId="0" applyBorder="1" applyAlignment="1">
      <alignment horizontal="center" vertical="center"/>
    </xf>
    <xf numFmtId="176" fontId="0" fillId="0" borderId="13" xfId="0" applyBorder="1" applyAlignment="1">
      <alignment horizontal="center" vertical="center"/>
    </xf>
    <xf numFmtId="176" fontId="0" fillId="0" borderId="3" xfId="0" applyBorder="1" applyAlignment="1">
      <alignment horizontal="center" vertical="center"/>
    </xf>
    <xf numFmtId="176" fontId="0" fillId="0" borderId="8" xfId="0" applyBorder="1" applyAlignment="1">
      <alignment horizontal="center" vertical="center"/>
    </xf>
    <xf numFmtId="176" fontId="3" fillId="0" borderId="3" xfId="0" applyFont="1" applyBorder="1" applyAlignment="1">
      <alignment horizontal="center" vertical="center"/>
    </xf>
    <xf numFmtId="176" fontId="6" fillId="0" borderId="0" xfId="0" applyFont="1" applyBorder="1" applyAlignment="1">
      <alignment horizontal="distributed"/>
    </xf>
    <xf numFmtId="176" fontId="3" fillId="0" borderId="0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0"/>
  <sheetViews>
    <sheetView showGridLines="0" tabSelected="1" zoomScale="75" zoomScaleNormal="75" workbookViewId="0" topLeftCell="A1">
      <selection activeCell="E1" sqref="E1"/>
    </sheetView>
  </sheetViews>
  <sheetFormatPr defaultColWidth="8.796875" defaultRowHeight="14.25"/>
  <cols>
    <col min="1" max="2" width="2.59765625" style="0" customWidth="1"/>
    <col min="3" max="3" width="15.59765625" style="0" customWidth="1"/>
    <col min="4" max="4" width="1.59765625" style="0" customWidth="1"/>
    <col min="5" max="5" width="7.59765625" style="0" customWidth="1"/>
    <col min="6" max="6" width="7.59765625" style="3" customWidth="1"/>
    <col min="7" max="7" width="10.59765625" style="0" customWidth="1"/>
    <col min="8" max="9" width="7.59765625" style="0" customWidth="1"/>
    <col min="10" max="10" width="10.59765625" style="0" customWidth="1"/>
    <col min="11" max="12" width="7.59765625" style="0" customWidth="1"/>
    <col min="13" max="13" width="11.59765625" style="0" customWidth="1"/>
    <col min="14" max="14" width="3" style="0" customWidth="1"/>
    <col min="15" max="15" width="4.19921875" style="0" customWidth="1"/>
    <col min="16" max="16" width="16.59765625" style="0" customWidth="1"/>
    <col min="17" max="17" width="1.59765625" style="0" customWidth="1"/>
    <col min="18" max="19" width="7.59765625" style="0" customWidth="1"/>
    <col min="20" max="20" width="10.59765625" style="0" customWidth="1"/>
    <col min="21" max="22" width="7.59765625" style="0" customWidth="1"/>
    <col min="23" max="23" width="10.59765625" style="0" customWidth="1"/>
    <col min="24" max="25" width="7.59765625" style="0" customWidth="1"/>
    <col min="26" max="26" width="11.59765625" style="0" customWidth="1"/>
  </cols>
  <sheetData>
    <row r="1" spans="1:14" ht="14.25">
      <c r="A1" s="40" t="s">
        <v>70</v>
      </c>
      <c r="N1" s="5"/>
    </row>
    <row r="2" spans="2:14" ht="19.5" customHeight="1">
      <c r="B2" s="41" t="s">
        <v>85</v>
      </c>
      <c r="N2" s="5"/>
    </row>
    <row r="3" spans="2:14" ht="13.5">
      <c r="B3" s="41" t="s">
        <v>86</v>
      </c>
      <c r="L3" s="5"/>
      <c r="M3" s="5"/>
      <c r="N3" s="5"/>
    </row>
    <row r="4" spans="1:14" ht="13.5">
      <c r="A4" t="s">
        <v>69</v>
      </c>
      <c r="L4" s="5"/>
      <c r="M4" s="5"/>
      <c r="N4" s="5"/>
    </row>
    <row r="5" spans="1:14" ht="14.25" thickBot="1">
      <c r="A5" s="2"/>
      <c r="B5" s="2"/>
      <c r="C5" s="2"/>
      <c r="D5" s="2"/>
      <c r="E5" s="2"/>
      <c r="F5" s="4"/>
      <c r="G5" s="2"/>
      <c r="H5" s="2"/>
      <c r="I5" s="2"/>
      <c r="J5" s="2"/>
      <c r="K5" s="5"/>
      <c r="L5" s="5"/>
      <c r="M5" s="5"/>
      <c r="N5" s="5"/>
    </row>
    <row r="6" spans="1:26" ht="19.5" customHeight="1">
      <c r="A6" s="51" t="s">
        <v>79</v>
      </c>
      <c r="B6" s="51"/>
      <c r="C6" s="51"/>
      <c r="D6" s="53"/>
      <c r="E6" s="48" t="s">
        <v>78</v>
      </c>
      <c r="F6" s="49"/>
      <c r="G6" s="50"/>
      <c r="H6" s="46" t="s">
        <v>87</v>
      </c>
      <c r="I6" s="47"/>
      <c r="J6" s="47"/>
      <c r="K6" s="46" t="s">
        <v>88</v>
      </c>
      <c r="L6" s="47"/>
      <c r="M6" s="47"/>
      <c r="N6" s="58"/>
      <c r="O6" s="51" t="s">
        <v>79</v>
      </c>
      <c r="P6" s="52"/>
      <c r="Q6" s="53"/>
      <c r="R6" s="48" t="s">
        <v>78</v>
      </c>
      <c r="S6" s="49"/>
      <c r="T6" s="50"/>
      <c r="U6" s="46" t="s">
        <v>87</v>
      </c>
      <c r="V6" s="47"/>
      <c r="W6" s="47"/>
      <c r="X6" s="46" t="s">
        <v>88</v>
      </c>
      <c r="Y6" s="47"/>
      <c r="Z6" s="47"/>
    </row>
    <row r="7" spans="1:26" ht="33.75" customHeight="1">
      <c r="A7" s="56"/>
      <c r="B7" s="56"/>
      <c r="C7" s="56"/>
      <c r="D7" s="55"/>
      <c r="E7" s="25" t="s">
        <v>80</v>
      </c>
      <c r="F7" s="26" t="s">
        <v>0</v>
      </c>
      <c r="G7" s="15" t="s">
        <v>1</v>
      </c>
      <c r="H7" s="25" t="s">
        <v>80</v>
      </c>
      <c r="I7" s="26" t="s">
        <v>0</v>
      </c>
      <c r="J7" s="15" t="s">
        <v>1</v>
      </c>
      <c r="K7" s="25" t="s">
        <v>80</v>
      </c>
      <c r="L7" s="26" t="s">
        <v>0</v>
      </c>
      <c r="M7" s="16" t="s">
        <v>1</v>
      </c>
      <c r="N7" s="58"/>
      <c r="O7" s="54"/>
      <c r="P7" s="54"/>
      <c r="Q7" s="55"/>
      <c r="R7" s="25" t="s">
        <v>80</v>
      </c>
      <c r="S7" s="26" t="s">
        <v>0</v>
      </c>
      <c r="T7" s="15" t="s">
        <v>1</v>
      </c>
      <c r="U7" s="25" t="s">
        <v>80</v>
      </c>
      <c r="V7" s="26" t="s">
        <v>0</v>
      </c>
      <c r="W7" s="15" t="s">
        <v>1</v>
      </c>
      <c r="X7" s="26" t="s">
        <v>80</v>
      </c>
      <c r="Y7" s="26" t="s">
        <v>0</v>
      </c>
      <c r="Z7" s="16" t="s">
        <v>1</v>
      </c>
    </row>
    <row r="8" spans="3:26" ht="13.5" customHeight="1">
      <c r="C8" s="32"/>
      <c r="D8" s="1"/>
      <c r="E8" s="10"/>
      <c r="F8" s="8"/>
      <c r="G8" s="9"/>
      <c r="H8" s="8"/>
      <c r="I8" s="8"/>
      <c r="J8" s="9"/>
      <c r="K8" s="8"/>
      <c r="L8" s="8"/>
      <c r="M8" s="9"/>
      <c r="N8" s="14"/>
      <c r="O8" s="14"/>
      <c r="P8" s="35" t="s">
        <v>28</v>
      </c>
      <c r="Q8" s="17"/>
      <c r="R8" s="24">
        <v>39</v>
      </c>
      <c r="S8" s="24">
        <v>35</v>
      </c>
      <c r="T8" s="24">
        <v>4</v>
      </c>
      <c r="U8" s="24">
        <v>58</v>
      </c>
      <c r="V8" s="24">
        <v>42</v>
      </c>
      <c r="W8" s="24">
        <v>16</v>
      </c>
      <c r="X8" s="23">
        <v>33</v>
      </c>
      <c r="Y8" s="23">
        <v>60</v>
      </c>
      <c r="Z8" s="23">
        <f>X8-Y8</f>
        <v>-27</v>
      </c>
    </row>
    <row r="9" spans="1:26" s="6" customFormat="1" ht="13.5">
      <c r="A9" s="45" t="s">
        <v>74</v>
      </c>
      <c r="B9" s="45"/>
      <c r="C9" s="57"/>
      <c r="D9" s="29"/>
      <c r="E9" s="22">
        <v>12879</v>
      </c>
      <c r="F9" s="22">
        <v>12366</v>
      </c>
      <c r="G9" s="22">
        <v>513</v>
      </c>
      <c r="H9" s="22">
        <v>12540</v>
      </c>
      <c r="I9" s="22">
        <v>12635</v>
      </c>
      <c r="J9" s="22">
        <v>-95</v>
      </c>
      <c r="K9" s="22">
        <f>K12+K33</f>
        <v>12083</v>
      </c>
      <c r="L9" s="22">
        <f>L12+L33</f>
        <v>11913</v>
      </c>
      <c r="M9" s="22">
        <f>M12+M33</f>
        <v>170</v>
      </c>
      <c r="N9" s="22"/>
      <c r="O9" s="11"/>
      <c r="P9" s="35" t="s">
        <v>29</v>
      </c>
      <c r="Q9" s="17"/>
      <c r="R9" s="23">
        <v>32</v>
      </c>
      <c r="S9" s="23">
        <v>34</v>
      </c>
      <c r="T9" s="23">
        <v>-2</v>
      </c>
      <c r="U9" s="23">
        <v>47</v>
      </c>
      <c r="V9" s="23">
        <v>34</v>
      </c>
      <c r="W9" s="23">
        <v>13</v>
      </c>
      <c r="X9" s="23">
        <v>54</v>
      </c>
      <c r="Y9" s="23">
        <v>35</v>
      </c>
      <c r="Z9" s="23">
        <f>X9-Y9</f>
        <v>19</v>
      </c>
    </row>
    <row r="10" spans="1:26" ht="13.5">
      <c r="A10" s="30"/>
      <c r="B10" s="30"/>
      <c r="C10" s="33"/>
      <c r="D10" s="29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11"/>
      <c r="P10" s="35" t="s">
        <v>30</v>
      </c>
      <c r="Q10" s="17"/>
      <c r="R10" s="23">
        <v>100</v>
      </c>
      <c r="S10" s="23">
        <v>50</v>
      </c>
      <c r="T10" s="23">
        <v>50</v>
      </c>
      <c r="U10" s="23">
        <v>88</v>
      </c>
      <c r="V10" s="23">
        <v>53</v>
      </c>
      <c r="W10" s="23">
        <v>35</v>
      </c>
      <c r="X10" s="23">
        <v>92</v>
      </c>
      <c r="Y10" s="23">
        <v>87</v>
      </c>
      <c r="Z10" s="23">
        <f>X10-Y10</f>
        <v>5</v>
      </c>
    </row>
    <row r="11" spans="1:26" s="6" customFormat="1" ht="13.5">
      <c r="A11" s="30"/>
      <c r="B11" s="30"/>
      <c r="C11" s="33"/>
      <c r="D11" s="29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12"/>
      <c r="P11" s="35"/>
      <c r="Q11" s="17"/>
      <c r="R11" s="23"/>
      <c r="S11" s="23"/>
      <c r="T11" s="23"/>
      <c r="U11" s="23"/>
      <c r="V11" s="23"/>
      <c r="W11" s="23"/>
      <c r="X11" s="23"/>
      <c r="Y11" s="23"/>
      <c r="Z11" s="23"/>
    </row>
    <row r="12" spans="1:26" ht="13.5">
      <c r="A12" s="45" t="s">
        <v>75</v>
      </c>
      <c r="B12" s="45"/>
      <c r="C12" s="57"/>
      <c r="D12" s="29"/>
      <c r="E12" s="22">
        <v>6151</v>
      </c>
      <c r="F12" s="22">
        <v>7331</v>
      </c>
      <c r="G12" s="22">
        <v>-1180</v>
      </c>
      <c r="H12" s="22">
        <v>6135</v>
      </c>
      <c r="I12" s="22">
        <v>7658</v>
      </c>
      <c r="J12" s="22">
        <v>-1523</v>
      </c>
      <c r="K12" s="22">
        <f>K14+K21+K27</f>
        <v>5898</v>
      </c>
      <c r="L12" s="22">
        <f>L14+L21+L27</f>
        <v>7202</v>
      </c>
      <c r="M12" s="22">
        <f>M14+M21+M27</f>
        <v>-1304</v>
      </c>
      <c r="N12" s="22"/>
      <c r="O12" s="11"/>
      <c r="P12" s="35" t="s">
        <v>31</v>
      </c>
      <c r="Q12" s="17"/>
      <c r="R12" s="23">
        <v>84</v>
      </c>
      <c r="S12" s="23">
        <v>70</v>
      </c>
      <c r="T12" s="23">
        <v>14</v>
      </c>
      <c r="U12" s="23">
        <v>73</v>
      </c>
      <c r="V12" s="23">
        <v>47</v>
      </c>
      <c r="W12" s="23">
        <v>26</v>
      </c>
      <c r="X12" s="23">
        <v>79</v>
      </c>
      <c r="Y12" s="23">
        <v>65</v>
      </c>
      <c r="Z12" s="23">
        <f>X12-Y12</f>
        <v>14</v>
      </c>
    </row>
    <row r="13" spans="1:26" s="6" customFormat="1" ht="13.5">
      <c r="A13" s="30"/>
      <c r="B13" s="30"/>
      <c r="C13" s="34"/>
      <c r="D13" s="31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11"/>
      <c r="P13" s="35" t="s">
        <v>32</v>
      </c>
      <c r="Q13" s="17"/>
      <c r="R13" s="23">
        <v>90</v>
      </c>
      <c r="S13" s="23">
        <v>55</v>
      </c>
      <c r="T13" s="23">
        <v>35</v>
      </c>
      <c r="U13" s="23">
        <v>81</v>
      </c>
      <c r="V13" s="23">
        <v>64</v>
      </c>
      <c r="W13" s="23">
        <v>17</v>
      </c>
      <c r="X13" s="23">
        <v>80</v>
      </c>
      <c r="Y13" s="23">
        <v>51</v>
      </c>
      <c r="Z13" s="23">
        <f>X13-Y13</f>
        <v>29</v>
      </c>
    </row>
    <row r="14" spans="1:26" ht="13.5">
      <c r="A14" s="30"/>
      <c r="B14" s="45" t="s">
        <v>76</v>
      </c>
      <c r="C14" s="45"/>
      <c r="D14" s="29"/>
      <c r="E14" s="22">
        <v>2669</v>
      </c>
      <c r="F14" s="22">
        <v>2715</v>
      </c>
      <c r="G14" s="22">
        <v>-46</v>
      </c>
      <c r="H14" s="22">
        <v>2840</v>
      </c>
      <c r="I14" s="22">
        <v>2890</v>
      </c>
      <c r="J14" s="22">
        <v>-50</v>
      </c>
      <c r="K14" s="22">
        <f>SUM(K15:K19)</f>
        <v>2727</v>
      </c>
      <c r="L14" s="22">
        <f>SUM(L15:L19)</f>
        <v>2851</v>
      </c>
      <c r="M14" s="22">
        <f>SUM(M15:M19)</f>
        <v>-124</v>
      </c>
      <c r="N14" s="22"/>
      <c r="O14" s="12"/>
      <c r="P14" s="35"/>
      <c r="Q14" s="17"/>
      <c r="R14" s="23"/>
      <c r="S14" s="23"/>
      <c r="T14" s="23"/>
      <c r="U14" s="23"/>
      <c r="V14" s="23"/>
      <c r="W14" s="23"/>
      <c r="X14" s="23"/>
      <c r="Y14" s="23"/>
      <c r="Z14" s="23"/>
    </row>
    <row r="15" spans="1:26" ht="13.5" customHeight="1">
      <c r="A15" s="18"/>
      <c r="B15" s="18"/>
      <c r="C15" s="35" t="s">
        <v>2</v>
      </c>
      <c r="D15" s="17"/>
      <c r="E15" s="23">
        <v>700</v>
      </c>
      <c r="F15" s="23">
        <v>518</v>
      </c>
      <c r="G15" s="23">
        <v>182</v>
      </c>
      <c r="H15" s="23">
        <v>634</v>
      </c>
      <c r="I15" s="23">
        <v>526</v>
      </c>
      <c r="J15" s="23">
        <v>108</v>
      </c>
      <c r="K15" s="23">
        <v>571</v>
      </c>
      <c r="L15" s="23">
        <v>542</v>
      </c>
      <c r="M15" s="23">
        <f>K15-L15</f>
        <v>29</v>
      </c>
      <c r="N15" s="23"/>
      <c r="O15" s="11"/>
      <c r="P15" s="35" t="s">
        <v>33</v>
      </c>
      <c r="Q15" s="17"/>
      <c r="R15" s="23">
        <v>106</v>
      </c>
      <c r="S15" s="23">
        <v>78</v>
      </c>
      <c r="T15" s="23">
        <v>28</v>
      </c>
      <c r="U15" s="23">
        <v>90</v>
      </c>
      <c r="V15" s="23">
        <v>75</v>
      </c>
      <c r="W15" s="23">
        <v>15</v>
      </c>
      <c r="X15" s="23">
        <v>87</v>
      </c>
      <c r="Y15" s="23">
        <v>44</v>
      </c>
      <c r="Z15" s="23">
        <f>X15-Y15</f>
        <v>43</v>
      </c>
    </row>
    <row r="16" spans="1:26" ht="13.5">
      <c r="A16" s="18"/>
      <c r="B16" s="18"/>
      <c r="C16" s="35" t="s">
        <v>3</v>
      </c>
      <c r="D16" s="17"/>
      <c r="E16" s="23">
        <v>1246</v>
      </c>
      <c r="F16" s="23">
        <v>1194</v>
      </c>
      <c r="G16" s="23">
        <v>52</v>
      </c>
      <c r="H16" s="23">
        <v>1410</v>
      </c>
      <c r="I16" s="23">
        <v>1360</v>
      </c>
      <c r="J16" s="23">
        <v>50</v>
      </c>
      <c r="K16" s="23">
        <v>1327</v>
      </c>
      <c r="L16" s="23">
        <v>1275</v>
      </c>
      <c r="M16" s="23">
        <f>K16-L16</f>
        <v>52</v>
      </c>
      <c r="N16" s="23"/>
      <c r="O16" s="11"/>
      <c r="P16" s="35" t="s">
        <v>34</v>
      </c>
      <c r="Q16" s="17"/>
      <c r="R16" s="23">
        <v>59</v>
      </c>
      <c r="S16" s="23">
        <v>31</v>
      </c>
      <c r="T16" s="23">
        <v>28</v>
      </c>
      <c r="U16" s="23">
        <v>58</v>
      </c>
      <c r="V16" s="23">
        <v>51</v>
      </c>
      <c r="W16" s="23">
        <v>7</v>
      </c>
      <c r="X16" s="23">
        <v>60</v>
      </c>
      <c r="Y16" s="23">
        <v>45</v>
      </c>
      <c r="Z16" s="23">
        <f>X16-Y16</f>
        <v>15</v>
      </c>
    </row>
    <row r="17" spans="1:26" ht="13.5">
      <c r="A17" s="19"/>
      <c r="B17" s="19"/>
      <c r="C17" s="35" t="s">
        <v>4</v>
      </c>
      <c r="D17" s="17"/>
      <c r="E17" s="23">
        <v>182</v>
      </c>
      <c r="F17" s="23">
        <v>156</v>
      </c>
      <c r="G17" s="23">
        <v>26</v>
      </c>
      <c r="H17" s="23">
        <v>157</v>
      </c>
      <c r="I17" s="23">
        <v>127</v>
      </c>
      <c r="J17" s="23">
        <v>30</v>
      </c>
      <c r="K17" s="23">
        <v>170</v>
      </c>
      <c r="L17" s="23">
        <v>144</v>
      </c>
      <c r="M17" s="23">
        <f>K17-L17</f>
        <v>26</v>
      </c>
      <c r="N17" s="23"/>
      <c r="O17" s="12"/>
      <c r="P17" s="35" t="s">
        <v>35</v>
      </c>
      <c r="Q17" s="17"/>
      <c r="R17" s="23">
        <v>141</v>
      </c>
      <c r="S17" s="23">
        <v>85</v>
      </c>
      <c r="T17" s="23">
        <v>56</v>
      </c>
      <c r="U17" s="23">
        <v>129</v>
      </c>
      <c r="V17" s="23">
        <v>101</v>
      </c>
      <c r="W17" s="23">
        <v>28</v>
      </c>
      <c r="X17" s="23">
        <v>127</v>
      </c>
      <c r="Y17" s="23">
        <v>127</v>
      </c>
      <c r="Z17" s="23">
        <f>X17-Y17</f>
        <v>0</v>
      </c>
    </row>
    <row r="18" spans="1:26" ht="13.5">
      <c r="A18" s="18"/>
      <c r="B18" s="18"/>
      <c r="C18" s="35" t="s">
        <v>5</v>
      </c>
      <c r="D18" s="17"/>
      <c r="E18" s="23">
        <v>196</v>
      </c>
      <c r="F18" s="23">
        <v>227</v>
      </c>
      <c r="G18" s="23">
        <v>-31</v>
      </c>
      <c r="H18" s="23">
        <v>219</v>
      </c>
      <c r="I18" s="23">
        <v>261</v>
      </c>
      <c r="J18" s="23">
        <v>-42</v>
      </c>
      <c r="K18" s="23">
        <v>183</v>
      </c>
      <c r="L18" s="23">
        <v>269</v>
      </c>
      <c r="M18" s="23">
        <f>K18-L18</f>
        <v>-86</v>
      </c>
      <c r="N18" s="23"/>
      <c r="O18" s="12"/>
      <c r="P18" s="35" t="s">
        <v>36</v>
      </c>
      <c r="Q18" s="17"/>
      <c r="R18" s="23">
        <v>33</v>
      </c>
      <c r="S18" s="23">
        <v>34</v>
      </c>
      <c r="T18" s="23">
        <v>-1</v>
      </c>
      <c r="U18" s="23">
        <v>31</v>
      </c>
      <c r="V18" s="23">
        <v>28</v>
      </c>
      <c r="W18" s="23">
        <v>3</v>
      </c>
      <c r="X18" s="23">
        <v>41</v>
      </c>
      <c r="Y18" s="23">
        <v>18</v>
      </c>
      <c r="Z18" s="23">
        <f>X18-Y18</f>
        <v>23</v>
      </c>
    </row>
    <row r="19" spans="1:26" s="6" customFormat="1" ht="13.5">
      <c r="A19" s="18"/>
      <c r="B19" s="18"/>
      <c r="C19" s="35" t="s">
        <v>6</v>
      </c>
      <c r="D19" s="17"/>
      <c r="E19" s="23">
        <v>345</v>
      </c>
      <c r="F19" s="23">
        <v>620</v>
      </c>
      <c r="G19" s="23">
        <v>-275</v>
      </c>
      <c r="H19" s="23">
        <v>420</v>
      </c>
      <c r="I19" s="23">
        <v>616</v>
      </c>
      <c r="J19" s="23">
        <v>-196</v>
      </c>
      <c r="K19" s="23">
        <v>476</v>
      </c>
      <c r="L19" s="23">
        <v>621</v>
      </c>
      <c r="M19" s="23">
        <f>K19-L19</f>
        <v>-145</v>
      </c>
      <c r="N19" s="23"/>
      <c r="O19" s="12"/>
      <c r="P19" s="35"/>
      <c r="Q19" s="17"/>
      <c r="R19" s="23"/>
      <c r="S19" s="23"/>
      <c r="T19" s="23"/>
      <c r="U19" s="23"/>
      <c r="V19" s="23"/>
      <c r="W19" s="23"/>
      <c r="X19" s="23"/>
      <c r="Y19" s="23"/>
      <c r="Z19" s="23"/>
    </row>
    <row r="20" spans="1:26" ht="13.5">
      <c r="A20" s="18"/>
      <c r="D20" s="38"/>
      <c r="F20"/>
      <c r="N20" s="5"/>
      <c r="O20" s="12"/>
      <c r="P20" s="35" t="s">
        <v>37</v>
      </c>
      <c r="Q20" s="17"/>
      <c r="R20" s="23">
        <v>177</v>
      </c>
      <c r="S20" s="23">
        <v>81</v>
      </c>
      <c r="T20" s="23">
        <v>96</v>
      </c>
      <c r="U20" s="23">
        <v>178</v>
      </c>
      <c r="V20" s="23">
        <v>113</v>
      </c>
      <c r="W20" s="23">
        <v>65</v>
      </c>
      <c r="X20" s="23">
        <v>155</v>
      </c>
      <c r="Y20" s="23">
        <v>107</v>
      </c>
      <c r="Z20" s="23">
        <f aca="true" t="shared" si="0" ref="Z20:Z29">X20-Y20</f>
        <v>48</v>
      </c>
    </row>
    <row r="21" spans="1:26" ht="13.5">
      <c r="A21" s="18"/>
      <c r="B21" s="45" t="s">
        <v>77</v>
      </c>
      <c r="C21" s="45"/>
      <c r="D21" s="29"/>
      <c r="E21" s="22">
        <v>1139</v>
      </c>
      <c r="F21" s="22">
        <v>1888</v>
      </c>
      <c r="G21" s="22">
        <v>-749</v>
      </c>
      <c r="H21" s="22">
        <v>1060</v>
      </c>
      <c r="I21" s="22">
        <v>2219</v>
      </c>
      <c r="J21" s="22">
        <v>-1159</v>
      </c>
      <c r="K21" s="22">
        <f>SUM(K22:K25)</f>
        <v>1081</v>
      </c>
      <c r="L21" s="22">
        <f>SUM(L22:L25)</f>
        <v>2001</v>
      </c>
      <c r="M21" s="22">
        <f>SUM(M22:M25)</f>
        <v>-920</v>
      </c>
      <c r="N21" s="22"/>
      <c r="O21" s="12"/>
      <c r="P21" s="35" t="s">
        <v>38</v>
      </c>
      <c r="Q21" s="17"/>
      <c r="R21" s="23">
        <v>101</v>
      </c>
      <c r="S21" s="23">
        <v>71</v>
      </c>
      <c r="T21" s="23">
        <v>30</v>
      </c>
      <c r="U21" s="23">
        <v>72</v>
      </c>
      <c r="V21" s="23">
        <v>76</v>
      </c>
      <c r="W21" s="23">
        <v>-4</v>
      </c>
      <c r="X21" s="23">
        <v>87</v>
      </c>
      <c r="Y21" s="23">
        <v>70</v>
      </c>
      <c r="Z21" s="23">
        <f t="shared" si="0"/>
        <v>17</v>
      </c>
    </row>
    <row r="22" spans="1:26" ht="13.5" customHeight="1">
      <c r="A22" s="19"/>
      <c r="B22" s="19"/>
      <c r="C22" s="35" t="s">
        <v>7</v>
      </c>
      <c r="D22" s="17"/>
      <c r="E22" s="23">
        <v>294</v>
      </c>
      <c r="F22" s="23">
        <v>380</v>
      </c>
      <c r="G22" s="23">
        <v>-86</v>
      </c>
      <c r="H22" s="23">
        <v>300</v>
      </c>
      <c r="I22" s="23">
        <v>368</v>
      </c>
      <c r="J22" s="23">
        <v>-68</v>
      </c>
      <c r="K22" s="23">
        <v>292</v>
      </c>
      <c r="L22" s="23">
        <v>331</v>
      </c>
      <c r="M22" s="23">
        <f>K22-L22</f>
        <v>-39</v>
      </c>
      <c r="N22" s="23"/>
      <c r="O22" s="11"/>
      <c r="P22" s="35" t="s">
        <v>39</v>
      </c>
      <c r="Q22" s="17"/>
      <c r="R22" s="23">
        <v>78</v>
      </c>
      <c r="S22" s="23">
        <v>68</v>
      </c>
      <c r="T22" s="23">
        <v>10</v>
      </c>
      <c r="U22" s="23">
        <v>91</v>
      </c>
      <c r="V22" s="23">
        <v>69</v>
      </c>
      <c r="W22" s="23">
        <v>22</v>
      </c>
      <c r="X22" s="23">
        <v>88</v>
      </c>
      <c r="Y22" s="23">
        <v>50</v>
      </c>
      <c r="Z22" s="23">
        <f t="shared" si="0"/>
        <v>38</v>
      </c>
    </row>
    <row r="23" spans="1:26" ht="13.5" customHeight="1">
      <c r="A23" s="18"/>
      <c r="B23" s="18"/>
      <c r="C23" s="35" t="s">
        <v>8</v>
      </c>
      <c r="D23" s="17"/>
      <c r="E23" s="23">
        <v>73</v>
      </c>
      <c r="F23" s="23">
        <v>69</v>
      </c>
      <c r="G23" s="23">
        <v>4</v>
      </c>
      <c r="H23" s="23">
        <v>80</v>
      </c>
      <c r="I23" s="23">
        <v>67</v>
      </c>
      <c r="J23" s="23">
        <v>13</v>
      </c>
      <c r="K23" s="23">
        <v>52</v>
      </c>
      <c r="L23" s="23">
        <v>68</v>
      </c>
      <c r="M23" s="23">
        <f>K23-L23</f>
        <v>-16</v>
      </c>
      <c r="N23" s="23"/>
      <c r="O23" s="11"/>
      <c r="P23" s="35" t="s">
        <v>40</v>
      </c>
      <c r="Q23" s="17"/>
      <c r="R23" s="23">
        <v>28</v>
      </c>
      <c r="S23" s="23">
        <v>21</v>
      </c>
      <c r="T23" s="23">
        <v>7</v>
      </c>
      <c r="U23" s="23">
        <v>14</v>
      </c>
      <c r="V23" s="23">
        <v>29</v>
      </c>
      <c r="W23" s="23">
        <v>-15</v>
      </c>
      <c r="X23" s="23">
        <v>30</v>
      </c>
      <c r="Y23" s="23">
        <v>9</v>
      </c>
      <c r="Z23" s="23">
        <f t="shared" si="0"/>
        <v>21</v>
      </c>
    </row>
    <row r="24" spans="1:26" s="6" customFormat="1" ht="13.5">
      <c r="A24" s="18"/>
      <c r="B24" s="18"/>
      <c r="C24" s="35" t="s">
        <v>9</v>
      </c>
      <c r="D24" s="17"/>
      <c r="E24" s="23">
        <v>732</v>
      </c>
      <c r="F24" s="23">
        <v>1390</v>
      </c>
      <c r="G24" s="23">
        <v>-658</v>
      </c>
      <c r="H24" s="23">
        <v>646</v>
      </c>
      <c r="I24" s="23">
        <v>1753</v>
      </c>
      <c r="J24" s="23">
        <v>-1107</v>
      </c>
      <c r="K24" s="23">
        <v>671</v>
      </c>
      <c r="L24" s="23">
        <v>1576</v>
      </c>
      <c r="M24" s="23">
        <f>K24-L24</f>
        <v>-905</v>
      </c>
      <c r="N24" s="23"/>
      <c r="O24" s="12"/>
      <c r="P24" s="35" t="s">
        <v>41</v>
      </c>
      <c r="Q24" s="17"/>
      <c r="R24" s="23">
        <v>52</v>
      </c>
      <c r="S24" s="23">
        <v>36</v>
      </c>
      <c r="T24" s="23">
        <v>16</v>
      </c>
      <c r="U24" s="23">
        <v>52</v>
      </c>
      <c r="V24" s="23">
        <v>42</v>
      </c>
      <c r="W24" s="23">
        <v>10</v>
      </c>
      <c r="X24" s="23">
        <v>38</v>
      </c>
      <c r="Y24" s="23">
        <v>21</v>
      </c>
      <c r="Z24" s="23">
        <f t="shared" si="0"/>
        <v>17</v>
      </c>
    </row>
    <row r="25" spans="1:26" ht="13.5">
      <c r="A25" s="18"/>
      <c r="B25" s="18"/>
      <c r="C25" s="35" t="s">
        <v>10</v>
      </c>
      <c r="D25" s="17"/>
      <c r="E25" s="23">
        <v>40</v>
      </c>
      <c r="F25" s="23">
        <v>49</v>
      </c>
      <c r="G25" s="23">
        <v>-9</v>
      </c>
      <c r="H25" s="23">
        <v>34</v>
      </c>
      <c r="I25" s="23">
        <v>31</v>
      </c>
      <c r="J25" s="23">
        <v>3</v>
      </c>
      <c r="K25" s="23">
        <v>66</v>
      </c>
      <c r="L25" s="23">
        <v>26</v>
      </c>
      <c r="M25" s="23">
        <f>K25-L25</f>
        <v>40</v>
      </c>
      <c r="N25" s="23"/>
      <c r="O25" s="12"/>
      <c r="P25" s="35" t="s">
        <v>42</v>
      </c>
      <c r="Q25" s="17"/>
      <c r="R25" s="23">
        <v>28</v>
      </c>
      <c r="S25" s="23">
        <v>19</v>
      </c>
      <c r="T25" s="23">
        <v>9</v>
      </c>
      <c r="U25" s="23">
        <v>29</v>
      </c>
      <c r="V25" s="23">
        <v>12</v>
      </c>
      <c r="W25" s="23">
        <v>17</v>
      </c>
      <c r="X25" s="23">
        <v>31</v>
      </c>
      <c r="Y25" s="23">
        <v>21</v>
      </c>
      <c r="Z25" s="23">
        <f t="shared" si="0"/>
        <v>10</v>
      </c>
    </row>
    <row r="26" spans="1:26" ht="13.5">
      <c r="A26" s="18"/>
      <c r="B26" s="39"/>
      <c r="C26" s="39"/>
      <c r="D26" s="29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12"/>
      <c r="P26" s="35" t="s">
        <v>43</v>
      </c>
      <c r="Q26" s="17"/>
      <c r="R26" s="23">
        <v>15</v>
      </c>
      <c r="S26" s="23">
        <v>17</v>
      </c>
      <c r="T26" s="23">
        <v>-2</v>
      </c>
      <c r="U26" s="23">
        <v>10</v>
      </c>
      <c r="V26" s="23">
        <v>5</v>
      </c>
      <c r="W26" s="23">
        <v>5</v>
      </c>
      <c r="X26" s="23">
        <v>13</v>
      </c>
      <c r="Y26" s="23">
        <v>15</v>
      </c>
      <c r="Z26" s="23">
        <f t="shared" si="0"/>
        <v>-2</v>
      </c>
    </row>
    <row r="27" spans="1:26" ht="13.5">
      <c r="A27" s="18"/>
      <c r="B27" s="45" t="s">
        <v>72</v>
      </c>
      <c r="C27" s="45"/>
      <c r="D27" s="29"/>
      <c r="E27" s="22">
        <v>2343</v>
      </c>
      <c r="F27" s="22">
        <v>2728</v>
      </c>
      <c r="G27" s="22">
        <v>-385</v>
      </c>
      <c r="H27" s="22">
        <v>2235</v>
      </c>
      <c r="I27" s="22">
        <v>2549</v>
      </c>
      <c r="J27" s="22">
        <v>-314</v>
      </c>
      <c r="K27" s="22">
        <f>SUM(K28:K31)</f>
        <v>2090</v>
      </c>
      <c r="L27" s="22">
        <f>SUM(L28:L31)</f>
        <v>2350</v>
      </c>
      <c r="M27" s="22">
        <f>SUM(M28:M31)</f>
        <v>-260</v>
      </c>
      <c r="N27" s="22"/>
      <c r="O27" s="12"/>
      <c r="P27" s="35" t="s">
        <v>44</v>
      </c>
      <c r="Q27" s="17"/>
      <c r="R27" s="23">
        <v>46</v>
      </c>
      <c r="S27" s="23">
        <v>19</v>
      </c>
      <c r="T27" s="23">
        <v>27</v>
      </c>
      <c r="U27" s="23">
        <v>41</v>
      </c>
      <c r="V27" s="23">
        <v>43</v>
      </c>
      <c r="W27" s="23">
        <v>-2</v>
      </c>
      <c r="X27" s="23">
        <v>33</v>
      </c>
      <c r="Y27" s="23">
        <v>25</v>
      </c>
      <c r="Z27" s="23">
        <f t="shared" si="0"/>
        <v>8</v>
      </c>
    </row>
    <row r="28" spans="1:26" ht="13.5" customHeight="1">
      <c r="A28" s="19"/>
      <c r="B28" s="19"/>
      <c r="C28" s="35" t="s">
        <v>11</v>
      </c>
      <c r="D28" s="17"/>
      <c r="E28" s="23">
        <v>1277</v>
      </c>
      <c r="F28" s="23">
        <v>1603</v>
      </c>
      <c r="G28" s="23">
        <v>-326</v>
      </c>
      <c r="H28" s="23">
        <v>1244</v>
      </c>
      <c r="I28" s="23">
        <v>1352</v>
      </c>
      <c r="J28" s="23">
        <v>-108</v>
      </c>
      <c r="K28" s="23">
        <v>1206</v>
      </c>
      <c r="L28" s="23">
        <v>1291</v>
      </c>
      <c r="M28" s="23">
        <f>K28-L28</f>
        <v>-85</v>
      </c>
      <c r="N28" s="23"/>
      <c r="O28" s="11"/>
      <c r="P28" s="35" t="s">
        <v>45</v>
      </c>
      <c r="Q28" s="17"/>
      <c r="R28" s="23">
        <v>54</v>
      </c>
      <c r="S28" s="23">
        <v>31</v>
      </c>
      <c r="T28" s="23">
        <v>23</v>
      </c>
      <c r="U28" s="23">
        <v>42</v>
      </c>
      <c r="V28" s="23">
        <v>31</v>
      </c>
      <c r="W28" s="23">
        <v>11</v>
      </c>
      <c r="X28" s="23">
        <v>42</v>
      </c>
      <c r="Y28" s="23">
        <v>38</v>
      </c>
      <c r="Z28" s="23">
        <f t="shared" si="0"/>
        <v>4</v>
      </c>
    </row>
    <row r="29" spans="1:26" ht="13.5" customHeight="1">
      <c r="A29" s="18"/>
      <c r="B29" s="18"/>
      <c r="C29" s="35" t="s">
        <v>12</v>
      </c>
      <c r="D29" s="17"/>
      <c r="E29" s="23">
        <v>579</v>
      </c>
      <c r="F29" s="23">
        <v>629</v>
      </c>
      <c r="G29" s="23">
        <v>-50</v>
      </c>
      <c r="H29" s="23">
        <v>554</v>
      </c>
      <c r="I29" s="23">
        <v>676</v>
      </c>
      <c r="J29" s="23">
        <v>-122</v>
      </c>
      <c r="K29" s="23">
        <v>481</v>
      </c>
      <c r="L29" s="23">
        <v>608</v>
      </c>
      <c r="M29" s="23">
        <f>K29-L29</f>
        <v>-127</v>
      </c>
      <c r="N29" s="23"/>
      <c r="O29" s="11"/>
      <c r="P29" s="35" t="s">
        <v>46</v>
      </c>
      <c r="Q29" s="17"/>
      <c r="R29" s="23">
        <v>7</v>
      </c>
      <c r="S29" s="23">
        <v>15</v>
      </c>
      <c r="T29" s="23">
        <v>-8</v>
      </c>
      <c r="U29" s="23">
        <v>7</v>
      </c>
      <c r="V29" s="23">
        <v>7</v>
      </c>
      <c r="W29" s="23">
        <v>0</v>
      </c>
      <c r="X29" s="23">
        <v>7</v>
      </c>
      <c r="Y29" s="23">
        <v>6</v>
      </c>
      <c r="Z29" s="23">
        <f t="shared" si="0"/>
        <v>1</v>
      </c>
    </row>
    <row r="30" spans="1:26" s="6" customFormat="1" ht="13.5">
      <c r="A30" s="18"/>
      <c r="B30" s="18"/>
      <c r="C30" s="35" t="s">
        <v>13</v>
      </c>
      <c r="D30" s="17"/>
      <c r="E30" s="23">
        <v>317</v>
      </c>
      <c r="F30" s="23">
        <v>314</v>
      </c>
      <c r="G30" s="23">
        <v>3</v>
      </c>
      <c r="H30" s="23">
        <v>297</v>
      </c>
      <c r="I30" s="23">
        <v>387</v>
      </c>
      <c r="J30" s="23">
        <v>-90</v>
      </c>
      <c r="K30" s="23">
        <v>269</v>
      </c>
      <c r="L30" s="23">
        <v>346</v>
      </c>
      <c r="M30" s="23">
        <f>K30-L30</f>
        <v>-77</v>
      </c>
      <c r="N30" s="23"/>
      <c r="O30" s="12"/>
      <c r="P30" s="35"/>
      <c r="Q30" s="17"/>
      <c r="R30" s="23"/>
      <c r="S30" s="23"/>
      <c r="T30" s="23"/>
      <c r="U30" s="23"/>
      <c r="V30" s="23"/>
      <c r="W30" s="23"/>
      <c r="X30" s="23"/>
      <c r="Y30" s="23"/>
      <c r="Z30" s="23"/>
    </row>
    <row r="31" spans="1:26" ht="13.5">
      <c r="A31" s="18"/>
      <c r="B31" s="18"/>
      <c r="C31" s="35" t="s">
        <v>14</v>
      </c>
      <c r="D31" s="17"/>
      <c r="E31" s="23">
        <v>170</v>
      </c>
      <c r="F31" s="23">
        <v>182</v>
      </c>
      <c r="G31" s="23">
        <v>-12</v>
      </c>
      <c r="H31" s="23">
        <v>140</v>
      </c>
      <c r="I31" s="23">
        <v>134</v>
      </c>
      <c r="J31" s="23">
        <v>6</v>
      </c>
      <c r="K31" s="23">
        <v>134</v>
      </c>
      <c r="L31" s="23">
        <v>105</v>
      </c>
      <c r="M31" s="23">
        <f>K31-L31</f>
        <v>29</v>
      </c>
      <c r="N31" s="23"/>
      <c r="O31" s="12"/>
      <c r="P31" s="35" t="s">
        <v>47</v>
      </c>
      <c r="Q31" s="17"/>
      <c r="R31" s="23">
        <v>224</v>
      </c>
      <c r="S31" s="23">
        <v>169</v>
      </c>
      <c r="T31" s="23">
        <v>55</v>
      </c>
      <c r="U31" s="23">
        <v>189</v>
      </c>
      <c r="V31" s="23">
        <v>132</v>
      </c>
      <c r="W31" s="23">
        <v>57</v>
      </c>
      <c r="X31" s="23">
        <v>177</v>
      </c>
      <c r="Y31" s="23">
        <v>157</v>
      </c>
      <c r="Z31" s="23">
        <f aca="true" t="shared" si="1" ref="Z31:Z38">X31-Y31</f>
        <v>20</v>
      </c>
    </row>
    <row r="32" spans="1:26" ht="13.5">
      <c r="A32" s="18"/>
      <c r="B32" s="18"/>
      <c r="C32" s="36"/>
      <c r="D32" s="21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12"/>
      <c r="P32" s="35" t="s">
        <v>48</v>
      </c>
      <c r="Q32" s="17"/>
      <c r="R32" s="23">
        <v>26</v>
      </c>
      <c r="S32" s="23">
        <v>35</v>
      </c>
      <c r="T32" s="23">
        <v>-9</v>
      </c>
      <c r="U32" s="23">
        <v>26</v>
      </c>
      <c r="V32" s="23">
        <v>29</v>
      </c>
      <c r="W32" s="23">
        <v>-3</v>
      </c>
      <c r="X32" s="23">
        <v>46</v>
      </c>
      <c r="Y32" s="23">
        <v>22</v>
      </c>
      <c r="Z32" s="23">
        <f t="shared" si="1"/>
        <v>24</v>
      </c>
    </row>
    <row r="33" spans="1:26" ht="13.5">
      <c r="A33" s="18"/>
      <c r="B33" s="45" t="s">
        <v>71</v>
      </c>
      <c r="C33" s="45"/>
      <c r="D33" s="29"/>
      <c r="E33" s="22">
        <v>6728</v>
      </c>
      <c r="F33" s="22">
        <v>5035</v>
      </c>
      <c r="G33" s="22">
        <v>1693</v>
      </c>
      <c r="H33" s="22">
        <v>6405</v>
      </c>
      <c r="I33" s="22">
        <v>4977</v>
      </c>
      <c r="J33" s="22">
        <v>1428</v>
      </c>
      <c r="K33" s="22">
        <f>SUM(K34:K51)+SUM(X8:X55)+K55</f>
        <v>6185</v>
      </c>
      <c r="L33" s="22">
        <f>SUM(L34:L51)+SUM(Y8:Y55)+L55</f>
        <v>4711</v>
      </c>
      <c r="M33" s="22">
        <f>SUM(M34:M55)+SUM(Z8:Z55)</f>
        <v>1474</v>
      </c>
      <c r="N33" s="22"/>
      <c r="O33" s="12"/>
      <c r="P33" s="35" t="s">
        <v>49</v>
      </c>
      <c r="Q33" s="17"/>
      <c r="R33" s="23">
        <v>48</v>
      </c>
      <c r="S33" s="23">
        <v>23</v>
      </c>
      <c r="T33" s="23">
        <v>25</v>
      </c>
      <c r="U33" s="23">
        <v>36</v>
      </c>
      <c r="V33" s="23">
        <v>29</v>
      </c>
      <c r="W33" s="23">
        <v>7</v>
      </c>
      <c r="X33" s="23">
        <v>49</v>
      </c>
      <c r="Y33" s="23">
        <v>30</v>
      </c>
      <c r="Z33" s="23">
        <f t="shared" si="1"/>
        <v>19</v>
      </c>
    </row>
    <row r="34" spans="1:26" ht="13.5" customHeight="1">
      <c r="A34" s="18"/>
      <c r="B34" s="18"/>
      <c r="C34" s="37"/>
      <c r="D34" s="20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12"/>
      <c r="P34" s="35" t="s">
        <v>50</v>
      </c>
      <c r="Q34" s="17"/>
      <c r="R34" s="23">
        <v>86</v>
      </c>
      <c r="S34" s="23">
        <v>92</v>
      </c>
      <c r="T34" s="23">
        <v>-6</v>
      </c>
      <c r="U34" s="23">
        <v>78</v>
      </c>
      <c r="V34" s="23">
        <v>53</v>
      </c>
      <c r="W34" s="23">
        <v>25</v>
      </c>
      <c r="X34" s="23">
        <v>87</v>
      </c>
      <c r="Y34" s="23">
        <v>57</v>
      </c>
      <c r="Z34" s="23">
        <f t="shared" si="1"/>
        <v>30</v>
      </c>
    </row>
    <row r="35" spans="1:26" ht="13.5" customHeight="1">
      <c r="A35" s="18"/>
      <c r="B35" s="18"/>
      <c r="C35" s="35" t="s">
        <v>15</v>
      </c>
      <c r="D35" s="17"/>
      <c r="E35" s="23">
        <v>994</v>
      </c>
      <c r="F35" s="23">
        <v>685</v>
      </c>
      <c r="G35" s="23">
        <v>309</v>
      </c>
      <c r="H35" s="23">
        <v>969</v>
      </c>
      <c r="I35" s="23">
        <v>673</v>
      </c>
      <c r="J35" s="23">
        <v>296</v>
      </c>
      <c r="K35" s="23">
        <v>884</v>
      </c>
      <c r="L35" s="23">
        <v>628</v>
      </c>
      <c r="M35" s="23">
        <f>K35-L35</f>
        <v>256</v>
      </c>
      <c r="N35" s="23"/>
      <c r="O35" s="11"/>
      <c r="P35" s="35" t="s">
        <v>51</v>
      </c>
      <c r="Q35" s="17"/>
      <c r="R35" s="23">
        <v>30</v>
      </c>
      <c r="S35" s="23">
        <v>26</v>
      </c>
      <c r="T35" s="23">
        <v>4</v>
      </c>
      <c r="U35" s="23">
        <v>38</v>
      </c>
      <c r="V35" s="23">
        <v>24</v>
      </c>
      <c r="W35" s="23">
        <v>14</v>
      </c>
      <c r="X35" s="23">
        <v>37</v>
      </c>
      <c r="Y35" s="23">
        <v>29</v>
      </c>
      <c r="Z35" s="23">
        <f t="shared" si="1"/>
        <v>8</v>
      </c>
    </row>
    <row r="36" spans="1:26" ht="13.5">
      <c r="A36" s="18"/>
      <c r="B36" s="18"/>
      <c r="C36" s="35" t="s">
        <v>16</v>
      </c>
      <c r="D36" s="17"/>
      <c r="E36" s="23">
        <v>759</v>
      </c>
      <c r="F36" s="23">
        <v>593</v>
      </c>
      <c r="G36" s="23">
        <v>166</v>
      </c>
      <c r="H36" s="23">
        <v>745</v>
      </c>
      <c r="I36" s="23">
        <v>641</v>
      </c>
      <c r="J36" s="23">
        <v>104</v>
      </c>
      <c r="K36" s="23">
        <v>730</v>
      </c>
      <c r="L36" s="23">
        <v>555</v>
      </c>
      <c r="M36" s="23">
        <f>K36-L36</f>
        <v>175</v>
      </c>
      <c r="N36" s="23"/>
      <c r="O36" s="12"/>
      <c r="P36" s="35" t="s">
        <v>52</v>
      </c>
      <c r="Q36" s="17"/>
      <c r="R36" s="23">
        <v>72</v>
      </c>
      <c r="S36" s="23">
        <v>44</v>
      </c>
      <c r="T36" s="23">
        <v>28</v>
      </c>
      <c r="U36" s="23">
        <v>52</v>
      </c>
      <c r="V36" s="23">
        <v>49</v>
      </c>
      <c r="W36" s="23">
        <v>3</v>
      </c>
      <c r="X36" s="23">
        <v>63</v>
      </c>
      <c r="Y36" s="23">
        <v>29</v>
      </c>
      <c r="Z36" s="23">
        <f t="shared" si="1"/>
        <v>34</v>
      </c>
    </row>
    <row r="37" spans="1:26" ht="13.5">
      <c r="A37" s="18"/>
      <c r="B37" s="18"/>
      <c r="C37" s="35" t="s">
        <v>17</v>
      </c>
      <c r="D37" s="17"/>
      <c r="E37" s="23">
        <v>518</v>
      </c>
      <c r="F37" s="23">
        <v>391</v>
      </c>
      <c r="G37" s="23">
        <v>127</v>
      </c>
      <c r="H37" s="23">
        <v>501</v>
      </c>
      <c r="I37" s="23">
        <v>348</v>
      </c>
      <c r="J37" s="23">
        <v>153</v>
      </c>
      <c r="K37" s="23">
        <v>449</v>
      </c>
      <c r="L37" s="23">
        <v>319</v>
      </c>
      <c r="M37" s="23">
        <f>K37-L37</f>
        <v>130</v>
      </c>
      <c r="N37" s="23"/>
      <c r="O37" s="12"/>
      <c r="P37" s="35" t="s">
        <v>53</v>
      </c>
      <c r="Q37" s="17"/>
      <c r="R37" s="23">
        <v>37</v>
      </c>
      <c r="S37" s="23">
        <v>14</v>
      </c>
      <c r="T37" s="23">
        <v>23</v>
      </c>
      <c r="U37" s="23">
        <v>31</v>
      </c>
      <c r="V37" s="23">
        <v>24</v>
      </c>
      <c r="W37" s="23">
        <v>7</v>
      </c>
      <c r="X37" s="23">
        <v>24</v>
      </c>
      <c r="Y37" s="23">
        <v>12</v>
      </c>
      <c r="Z37" s="23">
        <f t="shared" si="1"/>
        <v>12</v>
      </c>
    </row>
    <row r="38" spans="1:26" ht="13.5">
      <c r="A38" s="18"/>
      <c r="B38" s="18"/>
      <c r="C38" s="35" t="s">
        <v>18</v>
      </c>
      <c r="D38" s="17"/>
      <c r="E38" s="23">
        <v>258</v>
      </c>
      <c r="F38" s="23">
        <v>178</v>
      </c>
      <c r="G38" s="23">
        <v>80</v>
      </c>
      <c r="H38" s="23">
        <v>283</v>
      </c>
      <c r="I38" s="23">
        <v>201</v>
      </c>
      <c r="J38" s="23">
        <v>82</v>
      </c>
      <c r="K38" s="23">
        <v>263</v>
      </c>
      <c r="L38" s="23">
        <v>181</v>
      </c>
      <c r="M38" s="23">
        <f>K38-L38</f>
        <v>82</v>
      </c>
      <c r="N38" s="23"/>
      <c r="O38" s="12"/>
      <c r="P38" s="35" t="s">
        <v>54</v>
      </c>
      <c r="Q38" s="17"/>
      <c r="R38" s="23">
        <v>40</v>
      </c>
      <c r="S38" s="23">
        <v>55</v>
      </c>
      <c r="T38" s="23">
        <v>-15</v>
      </c>
      <c r="U38" s="23">
        <v>41</v>
      </c>
      <c r="V38" s="23">
        <v>25</v>
      </c>
      <c r="W38" s="23">
        <v>16</v>
      </c>
      <c r="X38" s="23">
        <v>47</v>
      </c>
      <c r="Y38" s="23">
        <v>36</v>
      </c>
      <c r="Z38" s="23">
        <f t="shared" si="1"/>
        <v>11</v>
      </c>
    </row>
    <row r="39" spans="1:26" ht="13.5">
      <c r="A39" s="18"/>
      <c r="B39" s="18"/>
      <c r="C39" s="35" t="s">
        <v>19</v>
      </c>
      <c r="D39" s="17"/>
      <c r="E39" s="23">
        <v>203</v>
      </c>
      <c r="F39" s="23">
        <v>182</v>
      </c>
      <c r="G39" s="23">
        <v>21</v>
      </c>
      <c r="H39" s="23">
        <v>211</v>
      </c>
      <c r="I39" s="23">
        <v>181</v>
      </c>
      <c r="J39" s="23">
        <v>30</v>
      </c>
      <c r="K39" s="23">
        <v>227</v>
      </c>
      <c r="L39" s="23">
        <v>138</v>
      </c>
      <c r="M39" s="23">
        <f>K39-L39</f>
        <v>89</v>
      </c>
      <c r="N39" s="23"/>
      <c r="O39" s="12"/>
      <c r="P39" s="35"/>
      <c r="Q39" s="17"/>
      <c r="R39" s="23"/>
      <c r="S39" s="23"/>
      <c r="T39" s="23"/>
      <c r="U39" s="23"/>
      <c r="V39" s="23"/>
      <c r="W39" s="23"/>
      <c r="X39" s="23"/>
      <c r="Y39" s="23"/>
      <c r="Z39" s="23"/>
    </row>
    <row r="40" spans="1:26" ht="13.5">
      <c r="A40" s="18"/>
      <c r="B40" s="18"/>
      <c r="C40" s="36"/>
      <c r="D40" s="21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12"/>
      <c r="P40" s="35" t="s">
        <v>55</v>
      </c>
      <c r="Q40" s="17"/>
      <c r="R40" s="23">
        <v>50</v>
      </c>
      <c r="S40" s="23">
        <v>54</v>
      </c>
      <c r="T40" s="23">
        <v>-4</v>
      </c>
      <c r="U40" s="23">
        <v>56</v>
      </c>
      <c r="V40" s="23">
        <v>50</v>
      </c>
      <c r="W40" s="23">
        <v>6</v>
      </c>
      <c r="X40" s="23">
        <v>61</v>
      </c>
      <c r="Y40" s="23">
        <v>42</v>
      </c>
      <c r="Z40" s="23">
        <f aca="true" t="shared" si="2" ref="Z40:Z46">X40-Y40</f>
        <v>19</v>
      </c>
    </row>
    <row r="41" spans="1:26" ht="13.5">
      <c r="A41" s="18"/>
      <c r="B41" s="18"/>
      <c r="C41" s="35" t="s">
        <v>20</v>
      </c>
      <c r="D41" s="17"/>
      <c r="E41" s="23">
        <v>93</v>
      </c>
      <c r="F41" s="23">
        <v>80</v>
      </c>
      <c r="G41" s="23">
        <v>13</v>
      </c>
      <c r="H41" s="23">
        <v>87</v>
      </c>
      <c r="I41" s="23">
        <v>77</v>
      </c>
      <c r="J41" s="23">
        <v>10</v>
      </c>
      <c r="K41" s="23">
        <v>69</v>
      </c>
      <c r="L41" s="23">
        <v>91</v>
      </c>
      <c r="M41" s="23">
        <f>K41-L41</f>
        <v>-22</v>
      </c>
      <c r="N41" s="23"/>
      <c r="O41" s="12"/>
      <c r="P41" s="35" t="s">
        <v>56</v>
      </c>
      <c r="Q41" s="17"/>
      <c r="R41" s="23">
        <v>179</v>
      </c>
      <c r="S41" s="23">
        <v>133</v>
      </c>
      <c r="T41" s="23">
        <v>46</v>
      </c>
      <c r="U41" s="23">
        <v>208</v>
      </c>
      <c r="V41" s="23">
        <v>163</v>
      </c>
      <c r="W41" s="23">
        <v>45</v>
      </c>
      <c r="X41" s="23">
        <v>186</v>
      </c>
      <c r="Y41" s="23">
        <v>183</v>
      </c>
      <c r="Z41" s="23">
        <f t="shared" si="2"/>
        <v>3</v>
      </c>
    </row>
    <row r="42" spans="1:26" ht="13.5">
      <c r="A42" s="18"/>
      <c r="B42" s="18"/>
      <c r="C42" s="35" t="s">
        <v>21</v>
      </c>
      <c r="D42" s="17"/>
      <c r="E42" s="23">
        <v>17</v>
      </c>
      <c r="F42" s="23">
        <v>9</v>
      </c>
      <c r="G42" s="23">
        <v>8</v>
      </c>
      <c r="H42" s="23">
        <v>9</v>
      </c>
      <c r="I42" s="23">
        <v>15</v>
      </c>
      <c r="J42" s="23">
        <v>-6</v>
      </c>
      <c r="K42" s="23">
        <v>9</v>
      </c>
      <c r="L42" s="23">
        <v>5</v>
      </c>
      <c r="M42" s="23">
        <f>K42-L42</f>
        <v>4</v>
      </c>
      <c r="N42" s="23"/>
      <c r="O42" s="12"/>
      <c r="P42" s="35" t="s">
        <v>57</v>
      </c>
      <c r="Q42" s="17"/>
      <c r="R42" s="23">
        <v>35</v>
      </c>
      <c r="S42" s="23">
        <v>25</v>
      </c>
      <c r="T42" s="23">
        <v>10</v>
      </c>
      <c r="U42" s="23">
        <v>30</v>
      </c>
      <c r="V42" s="23">
        <v>17</v>
      </c>
      <c r="W42" s="23">
        <v>13</v>
      </c>
      <c r="X42" s="23">
        <v>26</v>
      </c>
      <c r="Y42" s="23">
        <v>23</v>
      </c>
      <c r="Z42" s="23">
        <f t="shared" si="2"/>
        <v>3</v>
      </c>
    </row>
    <row r="43" spans="1:26" ht="13.5">
      <c r="A43" s="18"/>
      <c r="B43" s="18"/>
      <c r="C43" s="35"/>
      <c r="D43" s="17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12"/>
      <c r="P43" s="35" t="s">
        <v>58</v>
      </c>
      <c r="Q43" s="17"/>
      <c r="R43" s="23">
        <v>82</v>
      </c>
      <c r="S43" s="23">
        <v>52</v>
      </c>
      <c r="T43" s="23">
        <v>30</v>
      </c>
      <c r="U43" s="23">
        <v>110</v>
      </c>
      <c r="V43" s="23">
        <v>68</v>
      </c>
      <c r="W43" s="23">
        <v>42</v>
      </c>
      <c r="X43" s="23">
        <v>88</v>
      </c>
      <c r="Y43" s="23">
        <v>76</v>
      </c>
      <c r="Z43" s="23">
        <f t="shared" si="2"/>
        <v>12</v>
      </c>
    </row>
    <row r="44" spans="1:26" ht="13.5">
      <c r="A44" s="18"/>
      <c r="B44" s="18"/>
      <c r="C44" s="35" t="s">
        <v>22</v>
      </c>
      <c r="D44" s="17"/>
      <c r="E44" s="23">
        <v>206</v>
      </c>
      <c r="F44" s="23">
        <v>195</v>
      </c>
      <c r="G44" s="23">
        <v>11</v>
      </c>
      <c r="H44" s="23">
        <v>185</v>
      </c>
      <c r="I44" s="23">
        <v>182</v>
      </c>
      <c r="J44" s="23">
        <v>3</v>
      </c>
      <c r="K44" s="23">
        <v>196</v>
      </c>
      <c r="L44" s="23">
        <v>183</v>
      </c>
      <c r="M44" s="23">
        <f>K44-L44</f>
        <v>13</v>
      </c>
      <c r="N44" s="23"/>
      <c r="O44" s="12"/>
      <c r="P44" s="35" t="s">
        <v>59</v>
      </c>
      <c r="Q44" s="17"/>
      <c r="R44" s="23">
        <v>54</v>
      </c>
      <c r="S44" s="23">
        <v>48</v>
      </c>
      <c r="T44" s="23">
        <v>6</v>
      </c>
      <c r="U44" s="23">
        <v>41</v>
      </c>
      <c r="V44" s="23">
        <v>30</v>
      </c>
      <c r="W44" s="23">
        <v>11</v>
      </c>
      <c r="X44" s="23">
        <v>32</v>
      </c>
      <c r="Y44" s="23">
        <v>16</v>
      </c>
      <c r="Z44" s="23">
        <f t="shared" si="2"/>
        <v>16</v>
      </c>
    </row>
    <row r="45" spans="1:26" ht="13.5">
      <c r="A45" s="18"/>
      <c r="B45" s="18"/>
      <c r="C45" s="35" t="s">
        <v>23</v>
      </c>
      <c r="D45" s="17"/>
      <c r="E45" s="23">
        <v>97</v>
      </c>
      <c r="F45" s="23">
        <v>75</v>
      </c>
      <c r="G45" s="23">
        <v>22</v>
      </c>
      <c r="H45" s="23">
        <v>74</v>
      </c>
      <c r="I45" s="23">
        <v>71</v>
      </c>
      <c r="J45" s="23">
        <v>3</v>
      </c>
      <c r="K45" s="23">
        <v>101</v>
      </c>
      <c r="L45" s="23">
        <v>69</v>
      </c>
      <c r="M45" s="23">
        <f>K45-L45</f>
        <v>32</v>
      </c>
      <c r="N45" s="23"/>
      <c r="O45" s="12"/>
      <c r="P45" s="35" t="s">
        <v>60</v>
      </c>
      <c r="Q45" s="17"/>
      <c r="R45" s="23">
        <v>87</v>
      </c>
      <c r="S45" s="23">
        <v>79</v>
      </c>
      <c r="T45" s="23">
        <v>8</v>
      </c>
      <c r="U45" s="23">
        <v>72</v>
      </c>
      <c r="V45" s="23">
        <v>68</v>
      </c>
      <c r="W45" s="23">
        <v>4</v>
      </c>
      <c r="X45" s="23">
        <v>62</v>
      </c>
      <c r="Y45" s="23">
        <v>77</v>
      </c>
      <c r="Z45" s="23">
        <f t="shared" si="2"/>
        <v>-15</v>
      </c>
    </row>
    <row r="46" spans="1:26" ht="13.5">
      <c r="A46" s="18"/>
      <c r="B46" s="18"/>
      <c r="C46" s="35" t="s">
        <v>24</v>
      </c>
      <c r="D46" s="17"/>
      <c r="E46" s="23">
        <v>318</v>
      </c>
      <c r="F46" s="23">
        <v>293</v>
      </c>
      <c r="G46" s="23">
        <v>25</v>
      </c>
      <c r="H46" s="23">
        <v>333</v>
      </c>
      <c r="I46" s="23">
        <v>273</v>
      </c>
      <c r="J46" s="23">
        <v>60</v>
      </c>
      <c r="K46" s="23">
        <v>281</v>
      </c>
      <c r="L46" s="23">
        <v>251</v>
      </c>
      <c r="M46" s="23">
        <f>K46-L46</f>
        <v>30</v>
      </c>
      <c r="N46" s="23"/>
      <c r="O46" s="12"/>
      <c r="P46" s="35" t="s">
        <v>61</v>
      </c>
      <c r="Q46" s="17"/>
      <c r="R46" s="23">
        <v>23</v>
      </c>
      <c r="S46" s="23">
        <v>11</v>
      </c>
      <c r="T46" s="23">
        <v>12</v>
      </c>
      <c r="U46" s="23">
        <v>16</v>
      </c>
      <c r="V46" s="23">
        <v>12</v>
      </c>
      <c r="W46" s="23">
        <v>4</v>
      </c>
      <c r="X46" s="23">
        <v>27</v>
      </c>
      <c r="Y46" s="23">
        <v>16</v>
      </c>
      <c r="Z46" s="23">
        <f t="shared" si="2"/>
        <v>11</v>
      </c>
    </row>
    <row r="47" spans="1:26" ht="13.5">
      <c r="A47" s="18"/>
      <c r="B47" s="18"/>
      <c r="C47" s="35" t="s">
        <v>25</v>
      </c>
      <c r="D47" s="17"/>
      <c r="E47" s="23">
        <v>167</v>
      </c>
      <c r="F47" s="23">
        <v>113</v>
      </c>
      <c r="G47" s="23">
        <v>54</v>
      </c>
      <c r="H47" s="23">
        <v>140</v>
      </c>
      <c r="I47" s="23">
        <v>121</v>
      </c>
      <c r="J47" s="23">
        <v>19</v>
      </c>
      <c r="K47" s="23">
        <v>120</v>
      </c>
      <c r="L47" s="23">
        <v>143</v>
      </c>
      <c r="M47" s="23">
        <f>K47-L47</f>
        <v>-23</v>
      </c>
      <c r="N47" s="23"/>
      <c r="O47" s="12"/>
      <c r="P47" s="35"/>
      <c r="Q47" s="17"/>
      <c r="R47" s="23"/>
      <c r="S47" s="23"/>
      <c r="T47" s="23"/>
      <c r="U47" s="23"/>
      <c r="V47" s="23"/>
      <c r="W47" s="23"/>
      <c r="X47" s="23"/>
      <c r="Y47" s="23"/>
      <c r="Z47" s="23"/>
    </row>
    <row r="48" spans="1:26" ht="13.5">
      <c r="A48" s="18"/>
      <c r="B48" s="18"/>
      <c r="C48" s="35"/>
      <c r="D48" s="17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12"/>
      <c r="P48" s="35" t="s">
        <v>62</v>
      </c>
      <c r="Q48" s="17"/>
      <c r="R48" s="23">
        <v>112</v>
      </c>
      <c r="S48" s="23">
        <v>51</v>
      </c>
      <c r="T48" s="23">
        <v>61</v>
      </c>
      <c r="U48" s="23">
        <v>84</v>
      </c>
      <c r="V48" s="23">
        <v>65</v>
      </c>
      <c r="W48" s="23">
        <v>19</v>
      </c>
      <c r="X48" s="23">
        <v>72</v>
      </c>
      <c r="Y48" s="23">
        <v>47</v>
      </c>
      <c r="Z48" s="23">
        <f>X48-Y48</f>
        <v>25</v>
      </c>
    </row>
    <row r="49" spans="1:26" ht="13.5">
      <c r="A49" s="18"/>
      <c r="B49" s="18"/>
      <c r="C49" s="35" t="s">
        <v>26</v>
      </c>
      <c r="D49" s="17"/>
      <c r="E49" s="23">
        <v>97</v>
      </c>
      <c r="F49" s="23">
        <v>60</v>
      </c>
      <c r="G49" s="23">
        <v>37</v>
      </c>
      <c r="H49" s="23">
        <v>72</v>
      </c>
      <c r="I49" s="23">
        <v>61</v>
      </c>
      <c r="J49" s="23">
        <v>11</v>
      </c>
      <c r="K49" s="23">
        <v>84</v>
      </c>
      <c r="L49" s="23">
        <v>57</v>
      </c>
      <c r="M49" s="23">
        <f>K49-L49</f>
        <v>27</v>
      </c>
      <c r="N49" s="23"/>
      <c r="O49" s="12"/>
      <c r="P49" s="35" t="s">
        <v>63</v>
      </c>
      <c r="Q49" s="17"/>
      <c r="R49" s="23">
        <v>37</v>
      </c>
      <c r="S49" s="23">
        <v>38</v>
      </c>
      <c r="T49" s="23">
        <v>-1</v>
      </c>
      <c r="U49" s="23">
        <v>37</v>
      </c>
      <c r="V49" s="23">
        <v>20</v>
      </c>
      <c r="W49" s="23">
        <v>17</v>
      </c>
      <c r="X49" s="23">
        <v>21</v>
      </c>
      <c r="Y49" s="23">
        <v>18</v>
      </c>
      <c r="Z49" s="23">
        <f>X49-Y49</f>
        <v>3</v>
      </c>
    </row>
    <row r="50" spans="1:26" ht="13.5">
      <c r="A50" s="18"/>
      <c r="B50" s="18"/>
      <c r="C50" s="35"/>
      <c r="D50" s="17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12"/>
      <c r="P50" s="35"/>
      <c r="Q50" s="17"/>
      <c r="R50" s="23"/>
      <c r="S50" s="23"/>
      <c r="T50" s="23"/>
      <c r="U50" s="23"/>
      <c r="V50" s="23"/>
      <c r="W50" s="23"/>
      <c r="X50" s="23"/>
      <c r="Y50" s="23"/>
      <c r="Z50" s="23"/>
    </row>
    <row r="51" spans="1:26" ht="13.5">
      <c r="A51" s="18"/>
      <c r="B51" s="18"/>
      <c r="C51" s="35" t="s">
        <v>81</v>
      </c>
      <c r="D51" s="17"/>
      <c r="E51" s="42">
        <v>0</v>
      </c>
      <c r="F51" s="42">
        <v>0</v>
      </c>
      <c r="G51" s="42">
        <v>0</v>
      </c>
      <c r="H51" s="44">
        <v>83</v>
      </c>
      <c r="I51" s="44">
        <v>78</v>
      </c>
      <c r="J51" s="44">
        <v>5</v>
      </c>
      <c r="K51" s="23">
        <v>177</v>
      </c>
      <c r="L51" s="23">
        <v>150</v>
      </c>
      <c r="M51" s="23">
        <f>K51-L51</f>
        <v>27</v>
      </c>
      <c r="N51" s="23"/>
      <c r="O51" s="12"/>
      <c r="P51" s="35" t="s">
        <v>64</v>
      </c>
      <c r="Q51" s="17"/>
      <c r="R51" s="23">
        <v>113</v>
      </c>
      <c r="S51" s="23">
        <v>102</v>
      </c>
      <c r="T51" s="23">
        <v>11</v>
      </c>
      <c r="U51" s="23">
        <v>118</v>
      </c>
      <c r="V51" s="23">
        <v>84</v>
      </c>
      <c r="W51" s="23">
        <v>34</v>
      </c>
      <c r="X51" s="23">
        <v>110</v>
      </c>
      <c r="Y51" s="23">
        <v>59</v>
      </c>
      <c r="Z51" s="23">
        <f>X51-Y51</f>
        <v>51</v>
      </c>
    </row>
    <row r="52" spans="1:26" ht="13.5">
      <c r="A52" s="18"/>
      <c r="B52" s="18"/>
      <c r="C52" s="35" t="s">
        <v>82</v>
      </c>
      <c r="D52" s="17"/>
      <c r="E52" s="23">
        <v>99</v>
      </c>
      <c r="F52" s="23">
        <v>90</v>
      </c>
      <c r="G52" s="23">
        <v>9</v>
      </c>
      <c r="H52" s="23">
        <v>28</v>
      </c>
      <c r="I52" s="23">
        <v>25</v>
      </c>
      <c r="J52" s="23">
        <v>3</v>
      </c>
      <c r="K52" s="43" t="s">
        <v>89</v>
      </c>
      <c r="L52" s="43" t="s">
        <v>90</v>
      </c>
      <c r="M52" s="43" t="s">
        <v>89</v>
      </c>
      <c r="N52" s="43"/>
      <c r="O52" s="12"/>
      <c r="P52" s="35" t="s">
        <v>65</v>
      </c>
      <c r="Q52" s="17"/>
      <c r="R52" s="23">
        <v>24</v>
      </c>
      <c r="S52" s="23">
        <v>16</v>
      </c>
      <c r="T52" s="23">
        <v>8</v>
      </c>
      <c r="U52" s="23">
        <v>20</v>
      </c>
      <c r="V52" s="23">
        <v>17</v>
      </c>
      <c r="W52" s="23">
        <v>3</v>
      </c>
      <c r="X52" s="23">
        <v>20</v>
      </c>
      <c r="Y52" s="23">
        <v>10</v>
      </c>
      <c r="Z52" s="23">
        <f>X52-Y52</f>
        <v>10</v>
      </c>
    </row>
    <row r="53" spans="1:26" ht="13.5">
      <c r="A53" s="18"/>
      <c r="B53" s="18"/>
      <c r="C53" s="35" t="s">
        <v>83</v>
      </c>
      <c r="D53" s="17"/>
      <c r="E53" s="23">
        <v>38</v>
      </c>
      <c r="F53" s="23">
        <v>38</v>
      </c>
      <c r="G53" s="23">
        <v>0</v>
      </c>
      <c r="H53" s="23">
        <v>18</v>
      </c>
      <c r="I53" s="23">
        <v>12</v>
      </c>
      <c r="J53" s="23">
        <v>6</v>
      </c>
      <c r="K53" s="43" t="s">
        <v>89</v>
      </c>
      <c r="L53" s="43" t="s">
        <v>90</v>
      </c>
      <c r="M53" s="43" t="s">
        <v>89</v>
      </c>
      <c r="N53" s="43"/>
      <c r="O53" s="12"/>
      <c r="P53" s="35" t="s">
        <v>66</v>
      </c>
      <c r="Q53" s="17"/>
      <c r="R53" s="23">
        <v>87</v>
      </c>
      <c r="S53" s="23">
        <v>38</v>
      </c>
      <c r="T53" s="23">
        <v>49</v>
      </c>
      <c r="U53" s="23">
        <v>73</v>
      </c>
      <c r="V53" s="23">
        <v>48</v>
      </c>
      <c r="W53" s="23">
        <v>25</v>
      </c>
      <c r="X53" s="23">
        <v>67</v>
      </c>
      <c r="Y53" s="23">
        <v>44</v>
      </c>
      <c r="Z53" s="23">
        <f>X53-Y53</f>
        <v>23</v>
      </c>
    </row>
    <row r="54" spans="1:26" ht="13.5">
      <c r="A54" s="18"/>
      <c r="B54" s="18"/>
      <c r="C54" s="35" t="s">
        <v>84</v>
      </c>
      <c r="D54" s="17"/>
      <c r="E54" s="23">
        <v>32</v>
      </c>
      <c r="F54" s="23">
        <v>11</v>
      </c>
      <c r="G54" s="23">
        <v>21</v>
      </c>
      <c r="H54" s="23">
        <v>8</v>
      </c>
      <c r="I54" s="23">
        <v>12</v>
      </c>
      <c r="J54" s="23">
        <v>-4</v>
      </c>
      <c r="K54" s="43" t="s">
        <v>89</v>
      </c>
      <c r="L54" s="43" t="s">
        <v>90</v>
      </c>
      <c r="M54" s="43" t="s">
        <v>89</v>
      </c>
      <c r="N54" s="43"/>
      <c r="O54" s="12"/>
      <c r="P54" s="35" t="s">
        <v>67</v>
      </c>
      <c r="Q54" s="17"/>
      <c r="R54" s="23">
        <v>51</v>
      </c>
      <c r="S54" s="23">
        <v>35</v>
      </c>
      <c r="T54" s="23">
        <v>16</v>
      </c>
      <c r="U54" s="23">
        <v>31</v>
      </c>
      <c r="V54" s="23">
        <v>20</v>
      </c>
      <c r="W54" s="23">
        <v>11</v>
      </c>
      <c r="X54" s="23">
        <v>34</v>
      </c>
      <c r="Y54" s="23">
        <v>30</v>
      </c>
      <c r="Z54" s="23">
        <f>X54-Y54</f>
        <v>4</v>
      </c>
    </row>
    <row r="55" spans="1:26" ht="13.5">
      <c r="A55" s="37"/>
      <c r="B55" s="37"/>
      <c r="C55" s="35" t="s">
        <v>27</v>
      </c>
      <c r="D55" s="17"/>
      <c r="E55" s="23">
        <v>31</v>
      </c>
      <c r="F55" s="23">
        <v>33</v>
      </c>
      <c r="G55" s="23">
        <v>-2</v>
      </c>
      <c r="H55" s="23">
        <v>52</v>
      </c>
      <c r="I55" s="23">
        <v>25</v>
      </c>
      <c r="J55" s="23">
        <v>27</v>
      </c>
      <c r="K55" s="23">
        <v>46</v>
      </c>
      <c r="L55" s="23">
        <v>22</v>
      </c>
      <c r="M55" s="23">
        <f>K55-L55</f>
        <v>24</v>
      </c>
      <c r="N55" s="23"/>
      <c r="O55" s="12"/>
      <c r="P55" s="35" t="s">
        <v>68</v>
      </c>
      <c r="Q55" s="17"/>
      <c r="R55" s="23">
        <v>34</v>
      </c>
      <c r="S55" s="23">
        <v>19</v>
      </c>
      <c r="T55" s="23">
        <v>15</v>
      </c>
      <c r="U55" s="23">
        <v>29</v>
      </c>
      <c r="V55" s="23">
        <v>32</v>
      </c>
      <c r="W55" s="23">
        <v>-3</v>
      </c>
      <c r="X55" s="23">
        <v>36</v>
      </c>
      <c r="Y55" s="23">
        <v>12</v>
      </c>
      <c r="Z55" s="23">
        <f>X55-Y55</f>
        <v>24</v>
      </c>
    </row>
    <row r="56" spans="1:26" ht="13.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5"/>
      <c r="O56" s="13"/>
      <c r="P56" s="7"/>
      <c r="Q56" s="28"/>
      <c r="R56" s="7"/>
      <c r="S56" s="7"/>
      <c r="T56" s="7"/>
      <c r="U56" s="7"/>
      <c r="V56" s="7"/>
      <c r="W56" s="7"/>
      <c r="X56" s="7"/>
      <c r="Y56" s="7"/>
      <c r="Z56" s="7"/>
    </row>
    <row r="57" spans="2:14" ht="13.5">
      <c r="B57" s="27" t="s">
        <v>73</v>
      </c>
      <c r="L57" s="5"/>
      <c r="M57" s="5"/>
      <c r="N57" s="5"/>
    </row>
    <row r="58" spans="12:14" ht="13.5">
      <c r="L58" s="5"/>
      <c r="M58" s="5"/>
      <c r="N58" s="5"/>
    </row>
    <row r="59" spans="12:14" ht="13.5">
      <c r="L59" s="5"/>
      <c r="M59" s="5"/>
      <c r="N59" s="5"/>
    </row>
    <row r="60" spans="12:14" ht="13.5">
      <c r="L60" s="5"/>
      <c r="M60" s="5"/>
      <c r="N60" s="5"/>
    </row>
    <row r="61" spans="12:14" ht="13.5">
      <c r="L61" s="5"/>
      <c r="M61" s="5"/>
      <c r="N61" s="5"/>
    </row>
    <row r="62" spans="12:14" ht="13.5">
      <c r="L62" s="5"/>
      <c r="M62" s="5"/>
      <c r="N62" s="5"/>
    </row>
    <row r="63" spans="12:14" ht="13.5">
      <c r="L63" s="5"/>
      <c r="M63" s="5"/>
      <c r="N63" s="5"/>
    </row>
    <row r="64" spans="12:14" ht="13.5">
      <c r="L64" s="5"/>
      <c r="M64" s="5"/>
      <c r="N64" s="5"/>
    </row>
    <row r="65" spans="12:14" ht="13.5">
      <c r="L65" s="5"/>
      <c r="M65" s="5"/>
      <c r="N65" s="5"/>
    </row>
    <row r="66" spans="12:14" ht="13.5">
      <c r="L66" s="5"/>
      <c r="M66" s="5"/>
      <c r="N66" s="5"/>
    </row>
    <row r="67" spans="12:14" ht="13.5">
      <c r="L67" s="5"/>
      <c r="M67" s="5"/>
      <c r="N67" s="5"/>
    </row>
    <row r="68" spans="12:14" ht="13.5">
      <c r="L68" s="5"/>
      <c r="M68" s="5"/>
      <c r="N68" s="5"/>
    </row>
    <row r="69" spans="12:14" ht="13.5">
      <c r="L69" s="5"/>
      <c r="M69" s="5"/>
      <c r="N69" s="5"/>
    </row>
    <row r="70" spans="12:14" ht="13.5">
      <c r="L70" s="5"/>
      <c r="M70" s="5"/>
      <c r="N70" s="5"/>
    </row>
  </sheetData>
  <mergeCells count="14">
    <mergeCell ref="A6:D7"/>
    <mergeCell ref="A9:C9"/>
    <mergeCell ref="A12:C12"/>
    <mergeCell ref="R6:T6"/>
    <mergeCell ref="U6:W6"/>
    <mergeCell ref="X6:Z6"/>
    <mergeCell ref="E6:G6"/>
    <mergeCell ref="H6:J6"/>
    <mergeCell ref="K6:M6"/>
    <mergeCell ref="O6:Q7"/>
    <mergeCell ref="B14:C14"/>
    <mergeCell ref="B21:C21"/>
    <mergeCell ref="B33:C33"/>
    <mergeCell ref="B27:C27"/>
  </mergeCells>
  <printOptions/>
  <pageMargins left="0.41" right="0.27" top="0.67" bottom="0.48" header="0.71" footer="0.512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企画部</cp:lastModifiedBy>
  <cp:lastPrinted>2004-01-21T02:40:10Z</cp:lastPrinted>
  <dcterms:created xsi:type="dcterms:W3CDTF">1999-01-11T04:55:42Z</dcterms:created>
  <dcterms:modified xsi:type="dcterms:W3CDTF">2005-03-31T04:05:23Z</dcterms:modified>
  <cp:category/>
  <cp:version/>
  <cp:contentType/>
  <cp:contentStatus/>
</cp:coreProperties>
</file>