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16-1" sheetId="1" r:id="rId1"/>
    <sheet name="116-2" sheetId="2" r:id="rId2"/>
  </sheets>
  <definedNames/>
  <calcPr fullCalcOnLoad="1"/>
</workbook>
</file>

<file path=xl/sharedStrings.xml><?xml version="1.0" encoding="utf-8"?>
<sst xmlns="http://schemas.openxmlformats.org/spreadsheetml/2006/main" count="86" uniqueCount="46">
  <si>
    <t>総数</t>
  </si>
  <si>
    <t>青葉区</t>
  </si>
  <si>
    <t>宮城野区</t>
  </si>
  <si>
    <t>若林区</t>
  </si>
  <si>
    <t>太白区</t>
  </si>
  <si>
    <t>泉区</t>
  </si>
  <si>
    <t>（単位  延長：ｍ，面積： ㎡，率：％）</t>
  </si>
  <si>
    <t>年</t>
  </si>
  <si>
    <t>市道総数</t>
  </si>
  <si>
    <t>舗装総数</t>
  </si>
  <si>
    <t>セメント系</t>
  </si>
  <si>
    <t>延長</t>
  </si>
  <si>
    <t>面積</t>
  </si>
  <si>
    <t>19</t>
  </si>
  <si>
    <t>20</t>
  </si>
  <si>
    <t>21</t>
  </si>
  <si>
    <t>未舗装</t>
  </si>
  <si>
    <t>舗装率</t>
  </si>
  <si>
    <t>116.市　　　　道</t>
  </si>
  <si>
    <t>1.市道幅員別延長</t>
  </si>
  <si>
    <t>幅員区分は車道幅員による。本表には橋りょう部分も含まれる。</t>
  </si>
  <si>
    <t>（単位  ｍ）</t>
  </si>
  <si>
    <t>（平成22年3月末）</t>
  </si>
  <si>
    <t>区分</t>
  </si>
  <si>
    <t>改良済延長</t>
  </si>
  <si>
    <t>車道幅員</t>
  </si>
  <si>
    <t>5.5ｍ未満</t>
  </si>
  <si>
    <t>5.5～13.0ｍ未満</t>
  </si>
  <si>
    <t>13.0～19.5ｍ未満</t>
  </si>
  <si>
    <t>19.5ｍ以上</t>
  </si>
  <si>
    <t>（続）</t>
  </si>
  <si>
    <t>未改良延長</t>
  </si>
  <si>
    <t>3.5ｍ未満</t>
  </si>
  <si>
    <t>3.5～5.5ｍ未満</t>
  </si>
  <si>
    <t>5.5ｍ以上</t>
  </si>
  <si>
    <t>資料  建設局道路部道路管理課</t>
  </si>
  <si>
    <t>116.市　　　　道</t>
  </si>
  <si>
    <t>2.舗装状況別延長及び面積</t>
  </si>
  <si>
    <t>（各年3月末）</t>
  </si>
  <si>
    <t>高級アスファルト</t>
  </si>
  <si>
    <t xml:space="preserve">平 成 </t>
  </si>
  <si>
    <t>18 年</t>
  </si>
  <si>
    <t>22</t>
  </si>
  <si>
    <t>舗装総数</t>
  </si>
  <si>
    <t>簡易アスファルト</t>
  </si>
  <si>
    <t>22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</si>
</sst>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  <numFmt numFmtId="231" formatCode="0.0%"/>
    <numFmt numFmtId="232" formatCode="0.0;&quot;△ &quot;0.0"/>
    <numFmt numFmtId="233" formatCode="#,##0.0;&quot;△ &quot;#,##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wrapText="1"/>
    </xf>
    <xf numFmtId="0" fontId="10" fillId="0" borderId="0" xfId="0" applyFont="1" applyBorder="1" applyAlignment="1">
      <alignment horizontal="distributed"/>
    </xf>
    <xf numFmtId="0" fontId="11" fillId="0" borderId="5" xfId="0" applyFont="1" applyBorder="1" applyAlignment="1">
      <alignment/>
    </xf>
    <xf numFmtId="191" fontId="12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distributed"/>
    </xf>
    <xf numFmtId="191" fontId="10" fillId="0" borderId="0" xfId="0" applyNumberFormat="1" applyFont="1" applyFill="1" applyBorder="1" applyAlignment="1">
      <alignment/>
    </xf>
    <xf numFmtId="0" fontId="8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194" fontId="10" fillId="0" borderId="9" xfId="0" applyNumberFormat="1" applyFont="1" applyFill="1" applyBorder="1" applyAlignment="1">
      <alignment/>
    </xf>
    <xf numFmtId="194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0" fillId="0" borderId="9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194" fontId="12" fillId="0" borderId="0" xfId="0" applyNumberFormat="1" applyFont="1" applyFill="1" applyBorder="1" applyAlignment="1">
      <alignment/>
    </xf>
    <xf numFmtId="194" fontId="10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4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9" fillId="0" borderId="7" xfId="0" applyFont="1" applyFill="1" applyBorder="1" applyAlignment="1" quotePrefix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188" fontId="14" fillId="0" borderId="18" xfId="16" applyNumberFormat="1" applyFont="1" applyFill="1" applyBorder="1" applyAlignment="1">
      <alignment/>
    </xf>
    <xf numFmtId="188" fontId="14" fillId="0" borderId="0" xfId="16" applyNumberFormat="1" applyFont="1" applyFill="1" applyBorder="1" applyAlignment="1">
      <alignment/>
    </xf>
    <xf numFmtId="188" fontId="14" fillId="0" borderId="0" xfId="16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38" fontId="8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233" fontId="16" fillId="0" borderId="18" xfId="16" applyNumberFormat="1" applyFont="1" applyFill="1" applyBorder="1" applyAlignment="1">
      <alignment/>
    </xf>
    <xf numFmtId="233" fontId="16" fillId="0" borderId="0" xfId="16" applyNumberFormat="1" applyFont="1" applyFill="1" applyBorder="1" applyAlignment="1">
      <alignment/>
    </xf>
    <xf numFmtId="38" fontId="1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233" fontId="14" fillId="0" borderId="18" xfId="16" applyNumberFormat="1" applyFont="1" applyFill="1" applyBorder="1" applyAlignment="1">
      <alignment/>
    </xf>
    <xf numFmtId="233" fontId="14" fillId="0" borderId="0" xfId="16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9" fillId="0" borderId="9" xfId="0" applyFont="1" applyFill="1" applyBorder="1" applyAlignment="1">
      <alignment horizontal="distributed"/>
    </xf>
    <xf numFmtId="0" fontId="9" fillId="0" borderId="10" xfId="0" applyFont="1" applyFill="1" applyBorder="1" applyAlignment="1">
      <alignment/>
    </xf>
    <xf numFmtId="38" fontId="10" fillId="0" borderId="9" xfId="16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/>
    </xf>
    <xf numFmtId="192" fontId="10" fillId="0" borderId="0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9" fillId="0" borderId="0" xfId="0" applyFont="1" applyFill="1" applyAlignment="1">
      <alignment/>
    </xf>
    <xf numFmtId="192" fontId="8" fillId="0" borderId="0" xfId="0" applyNumberFormat="1" applyFont="1" applyFill="1" applyAlignment="1">
      <alignment/>
    </xf>
    <xf numFmtId="0" fontId="9" fillId="0" borderId="1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188" fontId="14" fillId="0" borderId="18" xfId="0" applyNumberFormat="1" applyFont="1" applyFill="1" applyBorder="1" applyAlignment="1">
      <alignment horizontal="right"/>
    </xf>
    <xf numFmtId="188" fontId="14" fillId="0" borderId="0" xfId="0" applyNumberFormat="1" applyFont="1" applyFill="1" applyBorder="1" applyAlignment="1">
      <alignment horizontal="right"/>
    </xf>
    <xf numFmtId="192" fontId="14" fillId="0" borderId="0" xfId="0" applyNumberFormat="1" applyFont="1" applyFill="1" applyBorder="1" applyAlignment="1">
      <alignment horizontal="right"/>
    </xf>
    <xf numFmtId="188" fontId="14" fillId="0" borderId="18" xfId="0" applyNumberFormat="1" applyFont="1" applyFill="1" applyBorder="1" applyAlignment="1">
      <alignment/>
    </xf>
    <xf numFmtId="188" fontId="14" fillId="0" borderId="0" xfId="0" applyNumberFormat="1" applyFont="1" applyFill="1" applyBorder="1" applyAlignment="1">
      <alignment/>
    </xf>
    <xf numFmtId="233" fontId="16" fillId="0" borderId="18" xfId="0" applyNumberFormat="1" applyFont="1" applyFill="1" applyBorder="1" applyAlignment="1">
      <alignment/>
    </xf>
    <xf numFmtId="233" fontId="16" fillId="0" borderId="0" xfId="0" applyNumberFormat="1" applyFont="1" applyFill="1" applyBorder="1" applyAlignment="1">
      <alignment/>
    </xf>
    <xf numFmtId="193" fontId="16" fillId="0" borderId="0" xfId="0" applyNumberFormat="1" applyFont="1" applyFill="1" applyBorder="1" applyAlignment="1">
      <alignment horizontal="right"/>
    </xf>
    <xf numFmtId="233" fontId="14" fillId="0" borderId="18" xfId="0" applyNumberFormat="1" applyFont="1" applyFill="1" applyBorder="1" applyAlignment="1">
      <alignment/>
    </xf>
    <xf numFmtId="233" fontId="14" fillId="0" borderId="0" xfId="0" applyNumberFormat="1" applyFont="1" applyFill="1" applyBorder="1" applyAlignment="1">
      <alignment/>
    </xf>
    <xf numFmtId="193" fontId="14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92" fontId="10" fillId="0" borderId="9" xfId="0" applyNumberFormat="1" applyFont="1" applyFill="1" applyBorder="1" applyAlignment="1">
      <alignment/>
    </xf>
    <xf numFmtId="193" fontId="10" fillId="0" borderId="9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H33"/>
  <sheetViews>
    <sheetView tabSelected="1" workbookViewId="0" topLeftCell="A1">
      <selection activeCell="A3" sqref="A3:L3"/>
    </sheetView>
  </sheetViews>
  <sheetFormatPr defaultColWidth="9.00390625" defaultRowHeight="13.5"/>
  <cols>
    <col min="1" max="1" width="1.625" style="8" customWidth="1"/>
    <col min="2" max="2" width="14.625" style="8" customWidth="1"/>
    <col min="3" max="3" width="1.625" style="8" customWidth="1"/>
    <col min="4" max="8" width="16.25390625" style="8" customWidth="1"/>
    <col min="9" max="16384" width="8.75390625" style="8" customWidth="1"/>
  </cols>
  <sheetData>
    <row r="1" spans="1:8" s="2" customFormat="1" ht="22.5" customHeight="1">
      <c r="A1" s="1" t="s">
        <v>18</v>
      </c>
      <c r="B1" s="1"/>
      <c r="C1" s="1"/>
      <c r="D1" s="1"/>
      <c r="E1" s="1"/>
      <c r="F1" s="1"/>
      <c r="G1" s="1"/>
      <c r="H1" s="1"/>
    </row>
    <row r="2" s="2" customFormat="1" ht="13.5"/>
    <row r="3" spans="1:8" s="2" customFormat="1" ht="13.5">
      <c r="A3" s="3" t="s">
        <v>19</v>
      </c>
      <c r="B3" s="3"/>
      <c r="C3" s="3"/>
      <c r="D3" s="3"/>
      <c r="E3" s="3"/>
      <c r="F3" s="3"/>
      <c r="G3" s="3"/>
      <c r="H3" s="3"/>
    </row>
    <row r="4" s="2" customFormat="1" ht="13.5"/>
    <row r="5" spans="1:8" s="5" customFormat="1" ht="11.25">
      <c r="A5" s="4" t="s">
        <v>20</v>
      </c>
      <c r="B5" s="4"/>
      <c r="C5" s="4"/>
      <c r="D5" s="4"/>
      <c r="E5" s="4"/>
      <c r="F5" s="4"/>
      <c r="G5" s="4"/>
      <c r="H5" s="4"/>
    </row>
    <row r="6" s="2" customFormat="1" ht="13.5">
      <c r="E6" s="6"/>
    </row>
    <row r="7" spans="1:8" ht="13.5" customHeight="1" thickBot="1">
      <c r="A7" s="7" t="s">
        <v>21</v>
      </c>
      <c r="C7" s="7"/>
      <c r="H7" s="9" t="s">
        <v>22</v>
      </c>
    </row>
    <row r="8" spans="1:8" s="15" customFormat="1" ht="15" customHeight="1">
      <c r="A8" s="10" t="s">
        <v>23</v>
      </c>
      <c r="B8" s="11"/>
      <c r="C8" s="12"/>
      <c r="D8" s="13" t="s">
        <v>24</v>
      </c>
      <c r="E8" s="14"/>
      <c r="F8" s="14"/>
      <c r="G8" s="14"/>
      <c r="H8" s="14"/>
    </row>
    <row r="9" spans="1:8" s="15" customFormat="1" ht="15" customHeight="1">
      <c r="A9" s="16"/>
      <c r="B9" s="16"/>
      <c r="C9" s="17"/>
      <c r="D9" s="18" t="s">
        <v>0</v>
      </c>
      <c r="E9" s="19" t="s">
        <v>25</v>
      </c>
      <c r="F9" s="20"/>
      <c r="G9" s="20"/>
      <c r="H9" s="20"/>
    </row>
    <row r="10" spans="1:8" s="15" customFormat="1" ht="15" customHeight="1">
      <c r="A10" s="21"/>
      <c r="B10" s="21"/>
      <c r="C10" s="22"/>
      <c r="D10" s="23"/>
      <c r="E10" s="24" t="s">
        <v>26</v>
      </c>
      <c r="F10" s="25" t="s">
        <v>27</v>
      </c>
      <c r="G10" s="25" t="s">
        <v>28</v>
      </c>
      <c r="H10" s="26" t="s">
        <v>29</v>
      </c>
    </row>
    <row r="11" spans="1:8" ht="6" customHeight="1">
      <c r="A11" s="27"/>
      <c r="B11" s="28"/>
      <c r="C11" s="29"/>
      <c r="D11" s="30"/>
      <c r="E11" s="30"/>
      <c r="F11" s="31"/>
      <c r="G11" s="31"/>
      <c r="H11" s="30"/>
    </row>
    <row r="12" spans="1:8" ht="13.5" customHeight="1">
      <c r="A12" s="27"/>
      <c r="B12" s="32" t="s">
        <v>0</v>
      </c>
      <c r="C12" s="33"/>
      <c r="D12" s="34">
        <f aca="true" t="shared" si="0" ref="D12:D17">SUM(E12:H12)</f>
        <v>2597172.6</v>
      </c>
      <c r="E12" s="34">
        <f>SUM(E13:E17)</f>
        <v>1801681.9</v>
      </c>
      <c r="F12" s="34">
        <f>SUM(F13:F17)</f>
        <v>731593.4</v>
      </c>
      <c r="G12" s="34">
        <f>SUM(G13:G17)</f>
        <v>49409.7</v>
      </c>
      <c r="H12" s="34">
        <f>SUM(H13:H17)</f>
        <v>14487.600000000002</v>
      </c>
    </row>
    <row r="13" spans="1:8" ht="19.5" customHeight="1">
      <c r="A13" s="27"/>
      <c r="B13" s="35" t="s">
        <v>1</v>
      </c>
      <c r="C13" s="29"/>
      <c r="D13" s="36">
        <f t="shared" si="0"/>
        <v>638613.7</v>
      </c>
      <c r="E13" s="36">
        <v>445874.3</v>
      </c>
      <c r="F13" s="36">
        <v>173438.9</v>
      </c>
      <c r="G13" s="36">
        <v>11801.4</v>
      </c>
      <c r="H13" s="36">
        <v>7499.1</v>
      </c>
    </row>
    <row r="14" spans="1:8" ht="15" customHeight="1">
      <c r="A14" s="27"/>
      <c r="B14" s="35" t="s">
        <v>2</v>
      </c>
      <c r="C14" s="29"/>
      <c r="D14" s="36">
        <f t="shared" si="0"/>
        <v>420459.5</v>
      </c>
      <c r="E14" s="36">
        <v>274644.9</v>
      </c>
      <c r="F14" s="36">
        <v>132425.1</v>
      </c>
      <c r="G14" s="36">
        <v>11875.8</v>
      </c>
      <c r="H14" s="36">
        <v>1513.7</v>
      </c>
    </row>
    <row r="15" spans="1:8" ht="15" customHeight="1">
      <c r="A15" s="27"/>
      <c r="B15" s="35" t="s">
        <v>3</v>
      </c>
      <c r="C15" s="29"/>
      <c r="D15" s="36">
        <f t="shared" si="0"/>
        <v>272480</v>
      </c>
      <c r="E15" s="36">
        <v>157861.1</v>
      </c>
      <c r="F15" s="36">
        <v>98226.3</v>
      </c>
      <c r="G15" s="36">
        <v>11615</v>
      </c>
      <c r="H15" s="36">
        <v>4777.6</v>
      </c>
    </row>
    <row r="16" spans="1:8" ht="15" customHeight="1">
      <c r="A16" s="27"/>
      <c r="B16" s="35" t="s">
        <v>4</v>
      </c>
      <c r="C16" s="29"/>
      <c r="D16" s="36">
        <f t="shared" si="0"/>
        <v>463767.10000000003</v>
      </c>
      <c r="E16" s="36">
        <v>331990.9</v>
      </c>
      <c r="F16" s="36">
        <v>122119</v>
      </c>
      <c r="G16" s="36">
        <v>9066.7</v>
      </c>
      <c r="H16" s="36">
        <v>590.5</v>
      </c>
    </row>
    <row r="17" spans="1:8" ht="15" customHeight="1">
      <c r="A17" s="27"/>
      <c r="B17" s="35" t="s">
        <v>5</v>
      </c>
      <c r="C17" s="29"/>
      <c r="D17" s="36">
        <f t="shared" si="0"/>
        <v>801852.2999999999</v>
      </c>
      <c r="E17" s="36">
        <v>591310.7</v>
      </c>
      <c r="F17" s="36">
        <v>205384.1</v>
      </c>
      <c r="G17" s="36">
        <v>5050.8</v>
      </c>
      <c r="H17" s="36">
        <v>106.7</v>
      </c>
    </row>
    <row r="18" spans="1:8" ht="6" customHeight="1">
      <c r="A18" s="37"/>
      <c r="B18" s="38"/>
      <c r="C18" s="39"/>
      <c r="D18" s="40"/>
      <c r="E18" s="40"/>
      <c r="F18" s="40"/>
      <c r="G18" s="40"/>
      <c r="H18" s="40"/>
    </row>
    <row r="19" spans="2:3" ht="13.5">
      <c r="B19" s="7"/>
      <c r="C19" s="7"/>
    </row>
    <row r="20" spans="4:8" ht="13.5">
      <c r="D20" s="41"/>
      <c r="E20" s="41"/>
      <c r="F20" s="41"/>
      <c r="G20" s="41"/>
      <c r="H20" s="41"/>
    </row>
    <row r="21" ht="14.25" thickBot="1">
      <c r="B21" s="42" t="s">
        <v>30</v>
      </c>
    </row>
    <row r="22" spans="1:7" s="15" customFormat="1" ht="15" customHeight="1">
      <c r="A22" s="43" t="s">
        <v>23</v>
      </c>
      <c r="B22" s="44"/>
      <c r="C22" s="45"/>
      <c r="D22" s="13" t="s">
        <v>31</v>
      </c>
      <c r="E22" s="14"/>
      <c r="F22" s="14"/>
      <c r="G22" s="14"/>
    </row>
    <row r="23" spans="1:7" s="15" customFormat="1" ht="15" customHeight="1">
      <c r="A23" s="46"/>
      <c r="B23" s="46"/>
      <c r="C23" s="47"/>
      <c r="D23" s="18" t="s">
        <v>0</v>
      </c>
      <c r="E23" s="19" t="s">
        <v>25</v>
      </c>
      <c r="F23" s="20"/>
      <c r="G23" s="20"/>
    </row>
    <row r="24" spans="1:7" s="15" customFormat="1" ht="15" customHeight="1">
      <c r="A24" s="48"/>
      <c r="B24" s="48"/>
      <c r="C24" s="49"/>
      <c r="D24" s="23"/>
      <c r="E24" s="24" t="s">
        <v>32</v>
      </c>
      <c r="F24" s="25" t="s">
        <v>33</v>
      </c>
      <c r="G24" s="26" t="s">
        <v>34</v>
      </c>
    </row>
    <row r="25" spans="1:7" ht="6" customHeight="1">
      <c r="A25" s="28"/>
      <c r="B25" s="28"/>
      <c r="C25" s="29"/>
      <c r="D25" s="30"/>
      <c r="E25" s="30"/>
      <c r="F25" s="31"/>
      <c r="G25" s="30"/>
    </row>
    <row r="26" spans="1:7" ht="12.75" customHeight="1">
      <c r="A26" s="50"/>
      <c r="B26" s="32" t="s">
        <v>0</v>
      </c>
      <c r="C26" s="33"/>
      <c r="D26" s="34">
        <f aca="true" t="shared" si="1" ref="D26:D31">SUM(E26:G26)</f>
        <v>552735.5000000001</v>
      </c>
      <c r="E26" s="34">
        <f>SUM(E27:E31)</f>
        <v>399086.30000000005</v>
      </c>
      <c r="F26" s="34">
        <f>SUM(F27:F31)</f>
        <v>138897.30000000002</v>
      </c>
      <c r="G26" s="34">
        <f>SUM(G27:G31)</f>
        <v>14751.899999999998</v>
      </c>
    </row>
    <row r="27" spans="1:7" ht="19.5" customHeight="1">
      <c r="A27" s="51"/>
      <c r="B27" s="35" t="s">
        <v>1</v>
      </c>
      <c r="C27" s="29"/>
      <c r="D27" s="36">
        <f t="shared" si="1"/>
        <v>117174.7</v>
      </c>
      <c r="E27" s="36">
        <v>90862.7</v>
      </c>
      <c r="F27" s="36">
        <v>23581.8</v>
      </c>
      <c r="G27" s="36">
        <v>2730.2</v>
      </c>
    </row>
    <row r="28" spans="1:7" ht="15" customHeight="1">
      <c r="A28" s="51"/>
      <c r="B28" s="35" t="s">
        <v>2</v>
      </c>
      <c r="C28" s="29"/>
      <c r="D28" s="36">
        <f t="shared" si="1"/>
        <v>100334.3</v>
      </c>
      <c r="E28" s="36">
        <v>67293.1</v>
      </c>
      <c r="F28" s="36">
        <v>29862.9</v>
      </c>
      <c r="G28" s="36">
        <v>3178.3</v>
      </c>
    </row>
    <row r="29" spans="1:7" ht="15" customHeight="1">
      <c r="A29" s="51"/>
      <c r="B29" s="35" t="s">
        <v>3</v>
      </c>
      <c r="C29" s="29"/>
      <c r="D29" s="36">
        <f t="shared" si="1"/>
        <v>124388.3</v>
      </c>
      <c r="E29" s="36">
        <v>68482.5</v>
      </c>
      <c r="F29" s="36">
        <v>53142.5</v>
      </c>
      <c r="G29" s="36">
        <v>2763.3</v>
      </c>
    </row>
    <row r="30" spans="1:7" ht="15" customHeight="1">
      <c r="A30" s="51"/>
      <c r="B30" s="35" t="s">
        <v>4</v>
      </c>
      <c r="C30" s="29"/>
      <c r="D30" s="36">
        <f t="shared" si="1"/>
        <v>162539.8</v>
      </c>
      <c r="E30" s="36">
        <v>129043.6</v>
      </c>
      <c r="F30" s="36">
        <v>27844.9</v>
      </c>
      <c r="G30" s="36">
        <v>5651.3</v>
      </c>
    </row>
    <row r="31" spans="1:7" ht="15" customHeight="1">
      <c r="A31" s="51"/>
      <c r="B31" s="35" t="s">
        <v>5</v>
      </c>
      <c r="C31" s="29"/>
      <c r="D31" s="36">
        <f t="shared" si="1"/>
        <v>48298.4</v>
      </c>
      <c r="E31" s="36">
        <v>43404.4</v>
      </c>
      <c r="F31" s="36">
        <v>4465.2</v>
      </c>
      <c r="G31" s="36">
        <v>428.8</v>
      </c>
    </row>
    <row r="32" spans="1:7" ht="6" customHeight="1">
      <c r="A32" s="40"/>
      <c r="B32" s="38"/>
      <c r="C32" s="39"/>
      <c r="D32" s="40"/>
      <c r="E32" s="40"/>
      <c r="F32" s="40"/>
      <c r="G32" s="40"/>
    </row>
    <row r="33" spans="1:3" ht="13.5">
      <c r="A33" s="52" t="s">
        <v>35</v>
      </c>
      <c r="C33" s="7"/>
    </row>
  </sheetData>
  <mergeCells count="11">
    <mergeCell ref="A22:C24"/>
    <mergeCell ref="D22:G22"/>
    <mergeCell ref="D9:D10"/>
    <mergeCell ref="E9:H9"/>
    <mergeCell ref="D23:D24"/>
    <mergeCell ref="E23:G23"/>
    <mergeCell ref="A1:H1"/>
    <mergeCell ref="A3:H3"/>
    <mergeCell ref="A5:H5"/>
    <mergeCell ref="A8:C10"/>
    <mergeCell ref="D8:H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N41"/>
  <sheetViews>
    <sheetView workbookViewId="0" topLeftCell="A1">
      <selection activeCell="A3" sqref="A3:L3"/>
    </sheetView>
  </sheetViews>
  <sheetFormatPr defaultColWidth="9.00390625" defaultRowHeight="13.5"/>
  <cols>
    <col min="1" max="1" width="0.74609375" style="57" customWidth="1"/>
    <col min="2" max="3" width="3.75390625" style="57" customWidth="1"/>
    <col min="4" max="4" width="0.74609375" style="57" customWidth="1"/>
    <col min="5" max="5" width="11.125" style="57" customWidth="1"/>
    <col min="6" max="6" width="12.00390625" style="57" customWidth="1"/>
    <col min="7" max="7" width="11.125" style="57" customWidth="1"/>
    <col min="8" max="8" width="12.00390625" style="57" customWidth="1"/>
    <col min="9" max="10" width="10.625" style="57" customWidth="1"/>
    <col min="11" max="11" width="11.125" style="57" customWidth="1"/>
    <col min="12" max="12" width="12.00390625" style="57" customWidth="1"/>
    <col min="13" max="13" width="10.50390625" style="57" bestFit="1" customWidth="1"/>
    <col min="14" max="16384" width="9.125" style="57" customWidth="1"/>
  </cols>
  <sheetData>
    <row r="1" spans="1:12" s="54" customFormat="1" ht="22.5" customHeigh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="54" customFormat="1" ht="10.5" customHeight="1"/>
    <row r="3" spans="1:12" s="54" customFormat="1" ht="13.5">
      <c r="A3" s="55" t="s">
        <v>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="54" customFormat="1" ht="10.5" customHeight="1"/>
    <row r="5" spans="1:12" ht="13.5" customHeight="1" thickBot="1">
      <c r="A5" s="56" t="s">
        <v>6</v>
      </c>
      <c r="L5" s="58" t="s">
        <v>38</v>
      </c>
    </row>
    <row r="6" spans="1:12" ht="18" customHeight="1">
      <c r="A6" s="59" t="s">
        <v>7</v>
      </c>
      <c r="B6" s="60"/>
      <c r="C6" s="60"/>
      <c r="D6" s="61"/>
      <c r="E6" s="62" t="s">
        <v>8</v>
      </c>
      <c r="F6" s="63"/>
      <c r="G6" s="62" t="s">
        <v>9</v>
      </c>
      <c r="H6" s="10"/>
      <c r="I6" s="64"/>
      <c r="J6" s="64"/>
      <c r="K6" s="64"/>
      <c r="L6" s="64"/>
    </row>
    <row r="7" spans="1:12" ht="18" customHeight="1">
      <c r="A7" s="65"/>
      <c r="B7" s="65"/>
      <c r="C7" s="65"/>
      <c r="D7" s="66"/>
      <c r="E7" s="67"/>
      <c r="F7" s="68"/>
      <c r="G7" s="67"/>
      <c r="H7" s="69"/>
      <c r="I7" s="70" t="s">
        <v>10</v>
      </c>
      <c r="J7" s="71"/>
      <c r="K7" s="72" t="s">
        <v>39</v>
      </c>
      <c r="L7" s="73"/>
    </row>
    <row r="8" spans="1:12" ht="18" customHeight="1">
      <c r="A8" s="74"/>
      <c r="B8" s="74"/>
      <c r="C8" s="74"/>
      <c r="D8" s="75"/>
      <c r="E8" s="76" t="s">
        <v>11</v>
      </c>
      <c r="F8" s="77" t="s">
        <v>12</v>
      </c>
      <c r="G8" s="76" t="s">
        <v>11</v>
      </c>
      <c r="H8" s="77" t="s">
        <v>12</v>
      </c>
      <c r="I8" s="77" t="s">
        <v>11</v>
      </c>
      <c r="J8" s="77" t="s">
        <v>12</v>
      </c>
      <c r="K8" s="77" t="s">
        <v>11</v>
      </c>
      <c r="L8" s="78" t="s">
        <v>12</v>
      </c>
    </row>
    <row r="9" spans="1:12" ht="9" customHeight="1">
      <c r="A9" s="79"/>
      <c r="B9" s="79"/>
      <c r="C9" s="79"/>
      <c r="D9" s="80"/>
      <c r="E9" s="81"/>
      <c r="F9" s="82"/>
      <c r="G9" s="83"/>
      <c r="H9" s="82"/>
      <c r="I9" s="83"/>
      <c r="J9" s="82"/>
      <c r="K9" s="83"/>
      <c r="L9" s="82"/>
    </row>
    <row r="10" spans="2:12" ht="13.5" customHeight="1">
      <c r="B10" s="84" t="s">
        <v>40</v>
      </c>
      <c r="C10" s="85" t="s">
        <v>41</v>
      </c>
      <c r="D10" s="86"/>
      <c r="E10" s="87">
        <v>3197163.4</v>
      </c>
      <c r="F10" s="88">
        <v>21921004.200000003</v>
      </c>
      <c r="G10" s="89">
        <v>2996694.4</v>
      </c>
      <c r="H10" s="89">
        <v>21040617.800000004</v>
      </c>
      <c r="I10" s="89">
        <v>29377.2</v>
      </c>
      <c r="J10" s="89">
        <v>197265.2</v>
      </c>
      <c r="K10" s="89">
        <v>1275563.7</v>
      </c>
      <c r="L10" s="89">
        <v>11911038.8</v>
      </c>
    </row>
    <row r="11" spans="2:12" ht="13.5" customHeight="1">
      <c r="B11" s="90"/>
      <c r="C11" s="91" t="s">
        <v>13</v>
      </c>
      <c r="D11" s="86"/>
      <c r="E11" s="87">
        <v>3223875.3</v>
      </c>
      <c r="F11" s="88">
        <v>22140352.7</v>
      </c>
      <c r="G11" s="89">
        <v>3023406.3</v>
      </c>
      <c r="H11" s="89">
        <v>21259966.300000004</v>
      </c>
      <c r="I11" s="89">
        <v>29904.7</v>
      </c>
      <c r="J11" s="89">
        <v>199540.6</v>
      </c>
      <c r="K11" s="89">
        <v>1278980.1</v>
      </c>
      <c r="L11" s="89">
        <v>11949207.200000001</v>
      </c>
    </row>
    <row r="12" spans="2:12" ht="13.5" customHeight="1">
      <c r="B12" s="90"/>
      <c r="C12" s="91" t="s">
        <v>14</v>
      </c>
      <c r="D12" s="92"/>
      <c r="E12" s="87">
        <v>3238439</v>
      </c>
      <c r="F12" s="88">
        <v>22359510.799999997</v>
      </c>
      <c r="G12" s="88">
        <v>3040410</v>
      </c>
      <c r="H12" s="88">
        <v>21487440</v>
      </c>
      <c r="I12" s="88">
        <v>31428.4</v>
      </c>
      <c r="J12" s="88">
        <v>206752.2</v>
      </c>
      <c r="K12" s="88">
        <v>1286445.7</v>
      </c>
      <c r="L12" s="88">
        <v>12064768.6</v>
      </c>
    </row>
    <row r="13" spans="2:14" ht="13.5" customHeight="1">
      <c r="B13" s="90"/>
      <c r="C13" s="91" t="s">
        <v>15</v>
      </c>
      <c r="D13" s="86"/>
      <c r="E13" s="87">
        <v>3256263.6</v>
      </c>
      <c r="F13" s="88">
        <v>22475025.099999998</v>
      </c>
      <c r="G13" s="88">
        <v>3059230.6</v>
      </c>
      <c r="H13" s="88">
        <v>21607116</v>
      </c>
      <c r="I13" s="88">
        <v>31436</v>
      </c>
      <c r="J13" s="88">
        <v>206638.9</v>
      </c>
      <c r="K13" s="88">
        <v>1287912.5</v>
      </c>
      <c r="L13" s="88">
        <v>12083771.7</v>
      </c>
      <c r="M13" s="93"/>
      <c r="N13" s="93"/>
    </row>
    <row r="14" spans="2:14" s="94" customFormat="1" ht="16.5" customHeight="1">
      <c r="B14" s="95"/>
      <c r="C14" s="96" t="s">
        <v>42</v>
      </c>
      <c r="D14" s="92"/>
      <c r="E14" s="97">
        <f aca="true" t="shared" si="0" ref="E14:L14">SUM(E15:E19)</f>
        <v>3267115.0999999996</v>
      </c>
      <c r="F14" s="98">
        <f t="shared" si="0"/>
        <v>22997216.5</v>
      </c>
      <c r="G14" s="98">
        <f t="shared" si="0"/>
        <v>3083268.9</v>
      </c>
      <c r="H14" s="98">
        <f t="shared" si="0"/>
        <v>22120259.4</v>
      </c>
      <c r="I14" s="98">
        <f t="shared" si="0"/>
        <v>31947.199999999997</v>
      </c>
      <c r="J14" s="98">
        <f t="shared" si="0"/>
        <v>209359.09999999998</v>
      </c>
      <c r="K14" s="98">
        <f t="shared" si="0"/>
        <v>1308335.9</v>
      </c>
      <c r="L14" s="98">
        <f t="shared" si="0"/>
        <v>12291770.599999998</v>
      </c>
      <c r="M14" s="99"/>
      <c r="N14" s="99"/>
    </row>
    <row r="15" spans="2:14" ht="16.5" customHeight="1">
      <c r="B15" s="100" t="s">
        <v>1</v>
      </c>
      <c r="C15" s="100"/>
      <c r="D15" s="80"/>
      <c r="E15" s="101">
        <v>781052</v>
      </c>
      <c r="F15" s="102">
        <v>5522274.6</v>
      </c>
      <c r="G15" s="102">
        <v>757235.7</v>
      </c>
      <c r="H15" s="102">
        <f>J15+L15+F32</f>
        <v>5421107.9</v>
      </c>
      <c r="I15" s="102">
        <v>10021.9</v>
      </c>
      <c r="J15" s="102">
        <v>69498.7</v>
      </c>
      <c r="K15" s="102">
        <v>273576.4</v>
      </c>
      <c r="L15" s="102">
        <v>2562378.8</v>
      </c>
      <c r="M15" s="93"/>
      <c r="N15" s="93"/>
    </row>
    <row r="16" spans="2:14" ht="13.5" customHeight="1">
      <c r="B16" s="100" t="s">
        <v>2</v>
      </c>
      <c r="C16" s="100"/>
      <c r="D16" s="80"/>
      <c r="E16" s="101">
        <v>534897.6</v>
      </c>
      <c r="F16" s="102">
        <v>3886158.6</v>
      </c>
      <c r="G16" s="102">
        <v>483492.39999999997</v>
      </c>
      <c r="H16" s="102">
        <f>J16+L16+F33</f>
        <v>3595120.2</v>
      </c>
      <c r="I16" s="102">
        <v>3229.1</v>
      </c>
      <c r="J16" s="102">
        <v>17982.6</v>
      </c>
      <c r="K16" s="102">
        <v>203062.5</v>
      </c>
      <c r="L16" s="102">
        <v>2046334.3</v>
      </c>
      <c r="M16" s="93"/>
      <c r="N16" s="93"/>
    </row>
    <row r="17" spans="2:14" ht="13.5" customHeight="1">
      <c r="B17" s="100" t="s">
        <v>3</v>
      </c>
      <c r="C17" s="100"/>
      <c r="D17" s="80"/>
      <c r="E17" s="101">
        <v>408988.7</v>
      </c>
      <c r="F17" s="102">
        <v>2923471.9</v>
      </c>
      <c r="G17" s="102">
        <v>349320</v>
      </c>
      <c r="H17" s="102">
        <f>J17+L17+F34</f>
        <v>2611449.7</v>
      </c>
      <c r="I17" s="102">
        <v>888.9</v>
      </c>
      <c r="J17" s="102">
        <v>8260.2</v>
      </c>
      <c r="K17" s="102">
        <v>127088.7</v>
      </c>
      <c r="L17" s="102">
        <v>1472465.8</v>
      </c>
      <c r="M17" s="93"/>
      <c r="N17" s="93"/>
    </row>
    <row r="18" spans="2:14" ht="13.5" customHeight="1">
      <c r="B18" s="100" t="s">
        <v>4</v>
      </c>
      <c r="C18" s="100"/>
      <c r="D18" s="80"/>
      <c r="E18" s="101">
        <v>657940.6</v>
      </c>
      <c r="F18" s="102">
        <v>4078075.5</v>
      </c>
      <c r="G18" s="102">
        <v>622801.7999999999</v>
      </c>
      <c r="H18" s="102">
        <f>J18+L18+F35</f>
        <v>3955905</v>
      </c>
      <c r="I18" s="102">
        <v>6003.7</v>
      </c>
      <c r="J18" s="102">
        <v>33690.7</v>
      </c>
      <c r="K18" s="102">
        <v>125593.5</v>
      </c>
      <c r="L18" s="102">
        <v>1260395.9</v>
      </c>
      <c r="M18" s="93"/>
      <c r="N18" s="93"/>
    </row>
    <row r="19" spans="1:14" ht="13.5" customHeight="1">
      <c r="A19" s="79"/>
      <c r="B19" s="100" t="s">
        <v>5</v>
      </c>
      <c r="C19" s="100"/>
      <c r="D19" s="80"/>
      <c r="E19" s="101">
        <v>884236.2</v>
      </c>
      <c r="F19" s="102">
        <v>6587235.9</v>
      </c>
      <c r="G19" s="102">
        <v>870419</v>
      </c>
      <c r="H19" s="102">
        <f>J19+L19+F36</f>
        <v>6536676.6</v>
      </c>
      <c r="I19" s="102">
        <v>11803.6</v>
      </c>
      <c r="J19" s="102">
        <v>79926.9</v>
      </c>
      <c r="K19" s="102">
        <v>579014.8</v>
      </c>
      <c r="L19" s="102">
        <v>4950195.8</v>
      </c>
      <c r="M19" s="93"/>
      <c r="N19" s="93"/>
    </row>
    <row r="20" spans="1:12" ht="9" customHeight="1">
      <c r="A20" s="103"/>
      <c r="B20" s="104"/>
      <c r="C20" s="104"/>
      <c r="D20" s="105"/>
      <c r="E20" s="106"/>
      <c r="F20" s="106"/>
      <c r="G20" s="106"/>
      <c r="H20" s="106"/>
      <c r="I20" s="106"/>
      <c r="J20" s="106"/>
      <c r="K20" s="106"/>
      <c r="L20" s="106"/>
    </row>
    <row r="21" spans="1:12" ht="12" customHeight="1">
      <c r="A21" s="79"/>
      <c r="B21" s="107"/>
      <c r="C21" s="107"/>
      <c r="D21" s="108"/>
      <c r="E21" s="109"/>
      <c r="F21" s="109"/>
      <c r="G21" s="109"/>
      <c r="H21" s="109"/>
      <c r="I21" s="109"/>
      <c r="J21" s="109"/>
      <c r="K21" s="109"/>
      <c r="L21" s="109"/>
    </row>
    <row r="22" spans="2:10" ht="13.5" customHeight="1" thickBot="1">
      <c r="B22" s="110" t="s">
        <v>30</v>
      </c>
      <c r="C22" s="110"/>
      <c r="D22" s="111"/>
      <c r="E22" s="112"/>
      <c r="J22" s="112"/>
    </row>
    <row r="23" spans="1:10" ht="18" customHeight="1">
      <c r="A23" s="113" t="s">
        <v>7</v>
      </c>
      <c r="B23" s="11"/>
      <c r="C23" s="11"/>
      <c r="D23" s="12"/>
      <c r="E23" s="114" t="s">
        <v>43</v>
      </c>
      <c r="F23" s="115"/>
      <c r="G23" s="115"/>
      <c r="H23" s="116"/>
      <c r="I23" s="62" t="s">
        <v>16</v>
      </c>
      <c r="J23" s="10"/>
    </row>
    <row r="24" spans="1:10" ht="18" customHeight="1">
      <c r="A24" s="16"/>
      <c r="B24" s="16"/>
      <c r="C24" s="16"/>
      <c r="D24" s="17"/>
      <c r="E24" s="70" t="s">
        <v>44</v>
      </c>
      <c r="F24" s="71"/>
      <c r="G24" s="70" t="s">
        <v>17</v>
      </c>
      <c r="H24" s="71"/>
      <c r="I24" s="67"/>
      <c r="J24" s="69"/>
    </row>
    <row r="25" spans="1:10" ht="18" customHeight="1">
      <c r="A25" s="21"/>
      <c r="B25" s="21"/>
      <c r="C25" s="21"/>
      <c r="D25" s="22"/>
      <c r="E25" s="117" t="s">
        <v>11</v>
      </c>
      <c r="F25" s="117" t="s">
        <v>12</v>
      </c>
      <c r="G25" s="117" t="s">
        <v>11</v>
      </c>
      <c r="H25" s="117" t="s">
        <v>12</v>
      </c>
      <c r="I25" s="117" t="s">
        <v>11</v>
      </c>
      <c r="J25" s="118" t="s">
        <v>12</v>
      </c>
    </row>
    <row r="26" spans="1:10" ht="9" customHeight="1">
      <c r="A26" s="119"/>
      <c r="B26" s="119"/>
      <c r="C26" s="119"/>
      <c r="D26" s="120"/>
      <c r="E26" s="81"/>
      <c r="F26" s="82"/>
      <c r="G26" s="83"/>
      <c r="H26" s="82"/>
      <c r="I26" s="83"/>
      <c r="J26" s="82"/>
    </row>
    <row r="27" spans="1:10" ht="13.5" customHeight="1">
      <c r="A27" s="79"/>
      <c r="B27" s="84" t="s">
        <v>40</v>
      </c>
      <c r="C27" s="85" t="s">
        <v>41</v>
      </c>
      <c r="D27" s="121"/>
      <c r="E27" s="122">
        <v>1691753.5</v>
      </c>
      <c r="F27" s="123">
        <v>8932313.8</v>
      </c>
      <c r="G27" s="124">
        <v>93.72978559681997</v>
      </c>
      <c r="H27" s="124">
        <v>95.98382267542289</v>
      </c>
      <c r="I27" s="123">
        <v>200469</v>
      </c>
      <c r="J27" s="123">
        <v>880386.4</v>
      </c>
    </row>
    <row r="28" spans="1:10" ht="13.5" customHeight="1">
      <c r="A28" s="79"/>
      <c r="B28" s="90"/>
      <c r="C28" s="91" t="s">
        <v>13</v>
      </c>
      <c r="D28" s="121"/>
      <c r="E28" s="122">
        <v>1714521.5</v>
      </c>
      <c r="F28" s="123">
        <v>9111218.5</v>
      </c>
      <c r="G28" s="124">
        <v>93.78173839416182</v>
      </c>
      <c r="H28" s="124">
        <v>96.02361167444276</v>
      </c>
      <c r="I28" s="123">
        <v>200469</v>
      </c>
      <c r="J28" s="123">
        <v>880386.4</v>
      </c>
    </row>
    <row r="29" spans="1:10" ht="13.5" customHeight="1">
      <c r="A29" s="79"/>
      <c r="B29" s="90"/>
      <c r="C29" s="91" t="s">
        <v>14</v>
      </c>
      <c r="D29" s="121"/>
      <c r="E29" s="125">
        <v>1722535.9</v>
      </c>
      <c r="F29" s="126">
        <v>9215919.200000001</v>
      </c>
      <c r="G29" s="124">
        <v>93.88504770353865</v>
      </c>
      <c r="H29" s="124">
        <v>96.09977692356311</v>
      </c>
      <c r="I29" s="126">
        <v>198029</v>
      </c>
      <c r="J29" s="126">
        <v>872070.799999998</v>
      </c>
    </row>
    <row r="30" spans="1:10" ht="13.5" customHeight="1">
      <c r="A30" s="79"/>
      <c r="B30" s="90"/>
      <c r="C30" s="91" t="s">
        <v>15</v>
      </c>
      <c r="D30" s="121"/>
      <c r="E30" s="125">
        <v>1739882.1</v>
      </c>
      <c r="F30" s="126">
        <v>9316705.4</v>
      </c>
      <c r="G30" s="124">
        <v>93.94910780564571</v>
      </c>
      <c r="H30" s="124">
        <v>96.13833979655935</v>
      </c>
      <c r="I30" s="126">
        <v>197033</v>
      </c>
      <c r="J30" s="126">
        <v>867909.1</v>
      </c>
    </row>
    <row r="31" spans="1:10" ht="16.5" customHeight="1">
      <c r="A31" s="79"/>
      <c r="B31" s="95"/>
      <c r="C31" s="96" t="s">
        <v>45</v>
      </c>
      <c r="D31" s="121"/>
      <c r="E31" s="127">
        <f>SUM(E32:E36)</f>
        <v>1742985.7999999998</v>
      </c>
      <c r="F31" s="128">
        <f>SUM(F32:F36)</f>
        <v>9619129.700000001</v>
      </c>
      <c r="G31" s="129">
        <v>94.37282757500647</v>
      </c>
      <c r="H31" s="129">
        <v>96.18668154904746</v>
      </c>
      <c r="I31" s="128">
        <f>SUM(I32:I36)</f>
        <v>183846.2</v>
      </c>
      <c r="J31" s="128">
        <f>SUM(J32:J36)</f>
        <v>876957.0999999996</v>
      </c>
    </row>
    <row r="32" spans="1:10" ht="16.5" customHeight="1">
      <c r="A32" s="79"/>
      <c r="B32" s="100" t="s">
        <v>1</v>
      </c>
      <c r="C32" s="100"/>
      <c r="D32" s="121"/>
      <c r="E32" s="130">
        <f>E15-(I15+K15+I32)</f>
        <v>473637.39999999997</v>
      </c>
      <c r="F32" s="131">
        <v>2789230.4</v>
      </c>
      <c r="G32" s="132">
        <v>96.95074079574727</v>
      </c>
      <c r="H32" s="132">
        <v>98.16802482078673</v>
      </c>
      <c r="I32" s="131">
        <v>23816.3</v>
      </c>
      <c r="J32" s="131">
        <f>F15-H15</f>
        <v>101166.69999999925</v>
      </c>
    </row>
    <row r="33" spans="1:10" ht="13.5" customHeight="1">
      <c r="A33" s="79"/>
      <c r="B33" s="100" t="s">
        <v>2</v>
      </c>
      <c r="C33" s="100"/>
      <c r="D33" s="121"/>
      <c r="E33" s="130">
        <f>E16-(I16+K16+I33)</f>
        <v>277200.8</v>
      </c>
      <c r="F33" s="131">
        <v>1530803.3</v>
      </c>
      <c r="G33" s="132">
        <v>90.38971197477798</v>
      </c>
      <c r="H33" s="132">
        <v>92.51089752229876</v>
      </c>
      <c r="I33" s="131">
        <v>51405.2</v>
      </c>
      <c r="J33" s="131">
        <f>F16-H16</f>
        <v>291038.3999999999</v>
      </c>
    </row>
    <row r="34" spans="1:10" ht="13.5" customHeight="1">
      <c r="A34" s="79"/>
      <c r="B34" s="100" t="s">
        <v>3</v>
      </c>
      <c r="C34" s="100"/>
      <c r="D34" s="121"/>
      <c r="E34" s="130">
        <f>E17-(I17+K17+I34)</f>
        <v>221342.40000000002</v>
      </c>
      <c r="F34" s="131">
        <v>1130723.7</v>
      </c>
      <c r="G34" s="132">
        <v>85.41067271540754</v>
      </c>
      <c r="H34" s="132">
        <v>89.32699849107495</v>
      </c>
      <c r="I34" s="131">
        <v>59668.7</v>
      </c>
      <c r="J34" s="131">
        <f>F17-H17</f>
        <v>312022.1999999997</v>
      </c>
    </row>
    <row r="35" spans="1:10" ht="13.5" customHeight="1">
      <c r="A35" s="79"/>
      <c r="B35" s="100" t="s">
        <v>4</v>
      </c>
      <c r="C35" s="100"/>
      <c r="D35" s="121"/>
      <c r="E35" s="130">
        <f>E18-(I18+K18+I35)</f>
        <v>491204.6</v>
      </c>
      <c r="F35" s="131">
        <v>2661818.4</v>
      </c>
      <c r="G35" s="132">
        <v>94.65927471264123</v>
      </c>
      <c r="H35" s="132">
        <v>97.00421191319288</v>
      </c>
      <c r="I35" s="131">
        <v>35138.8</v>
      </c>
      <c r="J35" s="131">
        <f>F18-H18</f>
        <v>122170.5</v>
      </c>
    </row>
    <row r="36" spans="1:10" ht="13.5" customHeight="1">
      <c r="A36" s="79"/>
      <c r="B36" s="100" t="s">
        <v>5</v>
      </c>
      <c r="C36" s="100"/>
      <c r="D36" s="121"/>
      <c r="E36" s="130">
        <f>E19-(I19+K19+I36)</f>
        <v>279600.6</v>
      </c>
      <c r="F36" s="131">
        <v>1506553.9</v>
      </c>
      <c r="G36" s="132">
        <v>98.43738584780854</v>
      </c>
      <c r="H36" s="132">
        <v>99.23246562340357</v>
      </c>
      <c r="I36" s="131">
        <v>13817.2</v>
      </c>
      <c r="J36" s="131">
        <f>F19-H19</f>
        <v>50559.300000000745</v>
      </c>
    </row>
    <row r="37" spans="1:10" ht="9" customHeight="1">
      <c r="A37" s="103"/>
      <c r="B37" s="104"/>
      <c r="C37" s="104"/>
      <c r="D37" s="133"/>
      <c r="E37" s="134"/>
      <c r="F37" s="134"/>
      <c r="G37" s="135"/>
      <c r="H37" s="135"/>
      <c r="I37" s="134"/>
      <c r="J37" s="134"/>
    </row>
    <row r="38" ht="13.5" customHeight="1">
      <c r="A38" s="52" t="s">
        <v>35</v>
      </c>
    </row>
    <row r="41" spans="2:3" ht="13.5">
      <c r="B41" s="136"/>
      <c r="C41" s="136"/>
    </row>
  </sheetData>
  <mergeCells count="23">
    <mergeCell ref="A23:D25"/>
    <mergeCell ref="E23:H23"/>
    <mergeCell ref="I23:J24"/>
    <mergeCell ref="E24:F24"/>
    <mergeCell ref="G24:H24"/>
    <mergeCell ref="B16:C16"/>
    <mergeCell ref="B17:C17"/>
    <mergeCell ref="B18:C18"/>
    <mergeCell ref="K7:L7"/>
    <mergeCell ref="A6:D8"/>
    <mergeCell ref="E6:F7"/>
    <mergeCell ref="G6:H7"/>
    <mergeCell ref="I7:J7"/>
    <mergeCell ref="B35:C35"/>
    <mergeCell ref="B36:C36"/>
    <mergeCell ref="A1:L1"/>
    <mergeCell ref="A3:L3"/>
    <mergeCell ref="B22:C22"/>
    <mergeCell ref="B19:C19"/>
    <mergeCell ref="B32:C32"/>
    <mergeCell ref="B33:C33"/>
    <mergeCell ref="B34:C34"/>
    <mergeCell ref="B15:C1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ignoredErrors>
    <ignoredError sqref="A11:D13 A32:D32 B15:B26 B28:B30 D27:D30 C15:C26 C28:C30 D15:D26 A15:A26 A27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2011-04-14T06:25:52Z</dcterms:created>
  <dcterms:modified xsi:type="dcterms:W3CDTF">2011-04-14T06:25:58Z</dcterms:modified>
  <cp:category/>
  <cp:version/>
  <cp:contentType/>
  <cp:contentStatus/>
</cp:coreProperties>
</file>