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mpc149\共有1\刊行物・ホームページ\【重要】仙台市統計書\統計書（R01年版）\08 HP\documents\18\"/>
    </mc:Choice>
  </mc:AlternateContent>
  <bookViews>
    <workbookView xWindow="360" yWindow="120" windowWidth="28035" windowHeight="12105"/>
  </bookViews>
  <sheets>
    <sheet name="18-6" sheetId="1" r:id="rId1"/>
  </sheets>
  <definedNames>
    <definedName name="_xlnm.Print_Area" localSheetId="0">'18-6'!$A$1:$I$58</definedName>
  </definedNames>
  <calcPr calcId="162913" calcMode="manual"/>
</workbook>
</file>

<file path=xl/calcChain.xml><?xml version="1.0" encoding="utf-8"?>
<calcChain xmlns="http://schemas.openxmlformats.org/spreadsheetml/2006/main">
  <c r="I56" i="1" l="1"/>
  <c r="F55" i="1"/>
  <c r="E55" i="1"/>
  <c r="E54" i="1" s="1"/>
  <c r="D55" i="1"/>
  <c r="H53" i="1"/>
  <c r="G53" i="1"/>
  <c r="F53" i="1"/>
  <c r="D51" i="1"/>
  <c r="D50" i="1"/>
  <c r="D49" i="1"/>
  <c r="D48" i="1"/>
  <c r="D47" i="1" s="1"/>
  <c r="I47" i="1"/>
  <c r="I46" i="1" s="1"/>
  <c r="H47" i="1"/>
  <c r="G47" i="1"/>
  <c r="F47" i="1"/>
  <c r="E47" i="1"/>
  <c r="E46" i="1" s="1"/>
  <c r="D46" i="1" s="1"/>
  <c r="H46" i="1"/>
  <c r="G46" i="1"/>
  <c r="F46" i="1"/>
  <c r="D45" i="1"/>
  <c r="I44" i="1"/>
  <c r="H44" i="1"/>
  <c r="G44" i="1"/>
  <c r="F44" i="1"/>
  <c r="E44" i="1"/>
  <c r="D44" i="1"/>
  <c r="D43" i="1"/>
  <c r="I42" i="1"/>
  <c r="H42" i="1"/>
  <c r="G42" i="1"/>
  <c r="F42" i="1"/>
  <c r="E42" i="1"/>
  <c r="D42" i="1"/>
  <c r="D41" i="1"/>
  <c r="D40" i="1"/>
  <c r="I39" i="1"/>
  <c r="H39" i="1"/>
  <c r="G39" i="1"/>
  <c r="D39" i="1" s="1"/>
  <c r="F39" i="1"/>
  <c r="E39" i="1"/>
  <c r="D38" i="1"/>
  <c r="D37" i="1"/>
  <c r="I36" i="1"/>
  <c r="H36" i="1"/>
  <c r="G36" i="1"/>
  <c r="D36" i="1" s="1"/>
  <c r="F36" i="1"/>
  <c r="D35" i="1"/>
  <c r="D34" i="1"/>
  <c r="D33" i="1"/>
  <c r="D32" i="1"/>
  <c r="D31" i="1"/>
  <c r="D30" i="1"/>
  <c r="D29" i="1"/>
  <c r="D28" i="1" s="1"/>
  <c r="I28" i="1"/>
  <c r="H28" i="1"/>
  <c r="G28" i="1"/>
  <c r="F28" i="1"/>
  <c r="E28" i="1"/>
  <c r="E27" i="1"/>
  <c r="E26" i="1" s="1"/>
  <c r="D27" i="1"/>
  <c r="I25" i="1"/>
  <c r="H25" i="1"/>
  <c r="H14" i="1" s="1"/>
  <c r="G25" i="1"/>
  <c r="F25" i="1"/>
  <c r="D24" i="1"/>
  <c r="D22" i="1"/>
  <c r="D21" i="1"/>
  <c r="D20" i="1"/>
  <c r="D19" i="1"/>
  <c r="D18" i="1"/>
  <c r="D17" i="1"/>
  <c r="D16" i="1"/>
  <c r="D15" i="1"/>
  <c r="I14" i="1"/>
  <c r="G14" i="1"/>
  <c r="F14" i="1"/>
  <c r="D13" i="1"/>
  <c r="I12" i="1"/>
  <c r="H12" i="1"/>
  <c r="G12" i="1"/>
  <c r="F12" i="1"/>
  <c r="E12" i="1"/>
  <c r="D12" i="1"/>
  <c r="G11" i="1"/>
  <c r="F11" i="1"/>
  <c r="H11" i="1" l="1"/>
  <c r="D26" i="1"/>
  <c r="D25" i="1" s="1"/>
  <c r="E25" i="1"/>
  <c r="E23" i="1" s="1"/>
  <c r="D54" i="1"/>
  <c r="D53" i="1" s="1"/>
  <c r="E53" i="1"/>
  <c r="I11" i="1"/>
  <c r="E14" i="1" l="1"/>
  <c r="E11" i="1" s="1"/>
  <c r="D23" i="1"/>
  <c r="D14" i="1" s="1"/>
  <c r="D11" i="1" s="1"/>
</calcChain>
</file>

<file path=xl/sharedStrings.xml><?xml version="1.0" encoding="utf-8"?>
<sst xmlns="http://schemas.openxmlformats.org/spreadsheetml/2006/main" count="103" uniqueCount="84">
  <si>
    <t>施設の種類</t>
  </si>
  <si>
    <t>施設数</t>
  </si>
  <si>
    <t>定員</t>
  </si>
  <si>
    <t>在所者</t>
  </si>
  <si>
    <t>総数</t>
  </si>
  <si>
    <t>県営</t>
  </si>
  <si>
    <t>市営</t>
  </si>
  <si>
    <t>民営</t>
  </si>
  <si>
    <t>保護施設</t>
    <rPh sb="2" eb="4">
      <t>シセツ</t>
    </rPh>
    <phoneticPr fontId="5"/>
  </si>
  <si>
    <t>児童福祉施設</t>
    <rPh sb="4" eb="6">
      <t>シセツ</t>
    </rPh>
    <phoneticPr fontId="5"/>
  </si>
  <si>
    <t>母子生活支援施設</t>
    <rPh sb="2" eb="4">
      <t>セイカツ</t>
    </rPh>
    <rPh sb="4" eb="6">
      <t>シエン</t>
    </rPh>
    <rPh sb="6" eb="8">
      <t>シセツ</t>
    </rPh>
    <phoneticPr fontId="5"/>
  </si>
  <si>
    <t>児童養護施設</t>
    <rPh sb="0" eb="2">
      <t>ジドウ</t>
    </rPh>
    <phoneticPr fontId="5"/>
  </si>
  <si>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</si>
  <si>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</si>
  <si>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児童発達支援センター</t>
    <rPh sb="0" eb="2">
      <t>ジドウ</t>
    </rPh>
    <rPh sb="2" eb="4">
      <t>ハッタツ</t>
    </rPh>
    <rPh sb="4" eb="6">
      <t>シエン</t>
    </rPh>
    <phoneticPr fontId="1"/>
  </si>
  <si>
    <t>児童自立支援施設</t>
    <rPh sb="0" eb="2">
      <t>ジドウ</t>
    </rPh>
    <rPh sb="2" eb="4">
      <t>ジリツ</t>
    </rPh>
    <rPh sb="4" eb="6">
      <t>シエン</t>
    </rPh>
    <rPh sb="6" eb="8">
      <t>シセツ</t>
    </rPh>
    <phoneticPr fontId="5"/>
  </si>
  <si>
    <t>児童厚生施設</t>
    <rPh sb="0" eb="2">
      <t>ジドウ</t>
    </rPh>
    <rPh sb="2" eb="4">
      <t>コウセイ</t>
    </rPh>
    <rPh sb="4" eb="6">
      <t>シセツ</t>
    </rPh>
    <phoneticPr fontId="5"/>
  </si>
  <si>
    <t>①児童館（児童センター含む）</t>
    <rPh sb="5" eb="7">
      <t>ジドウ</t>
    </rPh>
    <rPh sb="11" eb="12">
      <t>フク</t>
    </rPh>
    <phoneticPr fontId="5"/>
  </si>
  <si>
    <t>老人福祉施設</t>
    <rPh sb="4" eb="6">
      <t>シセツ</t>
    </rPh>
    <phoneticPr fontId="5"/>
  </si>
  <si>
    <t>…</t>
  </si>
  <si>
    <t>老人福祉センター</t>
    <rPh sb="0" eb="2">
      <t>ロウジン</t>
    </rPh>
    <rPh sb="2" eb="4">
      <t>フクシ</t>
    </rPh>
    <phoneticPr fontId="5"/>
  </si>
  <si>
    <t>地域包括支援センター</t>
    <rPh sb="0" eb="2">
      <t>チイキ</t>
    </rPh>
    <rPh sb="2" eb="4">
      <t>ホウカツ</t>
    </rPh>
    <rPh sb="4" eb="6">
      <t>シエン</t>
    </rPh>
    <phoneticPr fontId="5"/>
  </si>
  <si>
    <t>障害児通所支援を提供する施設</t>
    <rPh sb="0" eb="3">
      <t>ショウガイジ</t>
    </rPh>
    <rPh sb="3" eb="5">
      <t>ツウショ</t>
    </rPh>
    <rPh sb="5" eb="7">
      <t>シエン</t>
    </rPh>
    <rPh sb="8" eb="10">
      <t>テイキョウ</t>
    </rPh>
    <rPh sb="12" eb="14">
      <t>シセツ</t>
    </rPh>
    <phoneticPr fontId="1"/>
  </si>
  <si>
    <t>児童発達支援事業所</t>
    <rPh sb="0" eb="2">
      <t>ジドウ</t>
    </rPh>
    <rPh sb="2" eb="4">
      <t>ハッタツ</t>
    </rPh>
    <rPh sb="4" eb="6">
      <t>シエン</t>
    </rPh>
    <rPh sb="6" eb="9">
      <t>ジギョウショ</t>
    </rPh>
    <phoneticPr fontId="1"/>
  </si>
  <si>
    <t>（2）</t>
  </si>
  <si>
    <t>放課後等デイサービス事業所</t>
    <rPh sb="0" eb="3">
      <t>ホウカゴ</t>
    </rPh>
    <rPh sb="3" eb="4">
      <t>ナド</t>
    </rPh>
    <rPh sb="10" eb="13">
      <t>ジギョウショ</t>
    </rPh>
    <phoneticPr fontId="1"/>
  </si>
  <si>
    <t>障害福祉サービスを提供する施設</t>
    <rPh sb="0" eb="2">
      <t>ショウガイ</t>
    </rPh>
    <rPh sb="2" eb="4">
      <t>フクシ</t>
    </rPh>
    <rPh sb="9" eb="11">
      <t>テイキョウ</t>
    </rPh>
    <rPh sb="13" eb="15">
      <t>シセツ</t>
    </rPh>
    <phoneticPr fontId="1"/>
  </si>
  <si>
    <t>障害者支援施設</t>
    <rPh sb="0" eb="2">
      <t>ショウガイ</t>
    </rPh>
    <rPh sb="2" eb="3">
      <t>シャ</t>
    </rPh>
    <rPh sb="3" eb="5">
      <t>シエン</t>
    </rPh>
    <rPh sb="5" eb="7">
      <t>シセツ</t>
    </rPh>
    <phoneticPr fontId="1"/>
  </si>
  <si>
    <t>障害福祉サービス事業所</t>
    <rPh sb="0" eb="2">
      <t>ショウガイ</t>
    </rPh>
    <rPh sb="2" eb="4">
      <t>フクシ</t>
    </rPh>
    <rPh sb="8" eb="11">
      <t>ジギョウショ</t>
    </rPh>
    <phoneticPr fontId="1"/>
  </si>
  <si>
    <t>婦人保護施設</t>
    <rPh sb="0" eb="2">
      <t>フジン</t>
    </rPh>
    <rPh sb="2" eb="4">
      <t>ホゴ</t>
    </rPh>
    <rPh sb="4" eb="6">
      <t>シセツ</t>
    </rPh>
    <phoneticPr fontId="5"/>
  </si>
  <si>
    <t>障害者関係施設</t>
    <rPh sb="0" eb="3">
      <t>ショウガイシャ</t>
    </rPh>
    <rPh sb="3" eb="5">
      <t>カンケイ</t>
    </rPh>
    <rPh sb="5" eb="7">
      <t>シセツ</t>
    </rPh>
    <phoneticPr fontId="5"/>
  </si>
  <si>
    <t>地域生活支援事業関係の施設</t>
    <rPh sb="0" eb="2">
      <t>チイキ</t>
    </rPh>
    <rPh sb="2" eb="4">
      <t>セイカツ</t>
    </rPh>
    <rPh sb="4" eb="6">
      <t>シエン</t>
    </rPh>
    <rPh sb="6" eb="8">
      <t>ジギョウ</t>
    </rPh>
    <rPh sb="8" eb="10">
      <t>カンケイ</t>
    </rPh>
    <rPh sb="11" eb="13">
      <t>シセツ</t>
    </rPh>
    <phoneticPr fontId="5"/>
  </si>
  <si>
    <t>福祉ホーム</t>
    <rPh sb="0" eb="2">
      <t>フクシ</t>
    </rPh>
    <phoneticPr fontId="5"/>
  </si>
  <si>
    <t>（3）</t>
  </si>
  <si>
    <t>障害者福祉センター</t>
    <rPh sb="0" eb="3">
      <t>ショウガイシャ</t>
    </rPh>
    <rPh sb="3" eb="5">
      <t>フクシ</t>
    </rPh>
    <phoneticPr fontId="5"/>
  </si>
  <si>
    <t>その他の社会福祉施設</t>
    <rPh sb="4" eb="6">
      <t>シャカイ</t>
    </rPh>
    <rPh sb="6" eb="8">
      <t>フクシ</t>
    </rPh>
    <rPh sb="8" eb="10">
      <t>シセツ</t>
    </rPh>
    <phoneticPr fontId="5"/>
  </si>
  <si>
    <t>有料老人ホーム</t>
    <rPh sb="0" eb="2">
      <t>ユウリョウ</t>
    </rPh>
    <rPh sb="2" eb="4">
      <t>ロウジン</t>
    </rPh>
    <phoneticPr fontId="5"/>
  </si>
  <si>
    <t>（4）</t>
  </si>
  <si>
    <t>（5）</t>
  </si>
  <si>
    <t>（6）</t>
  </si>
  <si>
    <t>（7）</t>
  </si>
  <si>
    <t>（8）</t>
  </si>
  <si>
    <t>（9）</t>
  </si>
  <si>
    <t>（10）</t>
  </si>
  <si>
    <t>（11）</t>
  </si>
  <si>
    <t>18-6.社会福祉施設の概況</t>
    <rPh sb="12" eb="14">
      <t>ガイキョウ</t>
    </rPh>
    <phoneticPr fontId="5"/>
  </si>
  <si>
    <t>　本表は厚生労働省が実施する社会福祉施設等調査及び介護サービス施設・事業所調査の対象施設を基にした仙台市内</t>
    <rPh sb="6" eb="8">
      <t>ロウドウ</t>
    </rPh>
    <rPh sb="20" eb="21">
      <t>トウ</t>
    </rPh>
    <rPh sb="23" eb="24">
      <t>オヨ</t>
    </rPh>
    <rPh sb="25" eb="27">
      <t>カイゴ</t>
    </rPh>
    <rPh sb="31" eb="33">
      <t>シセツ</t>
    </rPh>
    <rPh sb="34" eb="37">
      <t>ジギョウショ</t>
    </rPh>
    <rPh sb="37" eb="39">
      <t>チョウサ</t>
    </rPh>
    <phoneticPr fontId="9"/>
  </si>
  <si>
    <t>の社会福祉施設数である。県及び市が設置し民間で運営している施設についてはそれぞれ県営及び市営に含む。</t>
  </si>
  <si>
    <t>　定員及び在所者の総数と児童福祉施設の小計には母子生活支援施設分は含まない。</t>
    <rPh sb="3" eb="4">
      <t>オヨ</t>
    </rPh>
    <rPh sb="9" eb="11">
      <t>ソウスウ</t>
    </rPh>
    <rPh sb="12" eb="14">
      <t>ジドウ</t>
    </rPh>
    <rPh sb="14" eb="16">
      <t>フクシ</t>
    </rPh>
    <rPh sb="16" eb="18">
      <t>シセツ</t>
    </rPh>
    <rPh sb="19" eb="21">
      <t>ショウケイ</t>
    </rPh>
    <rPh sb="31" eb="32">
      <t>ブン</t>
    </rPh>
    <rPh sb="33" eb="34">
      <t>フク</t>
    </rPh>
    <phoneticPr fontId="9"/>
  </si>
  <si>
    <t>-</t>
  </si>
  <si>
    <t>母子・父子福祉施設</t>
    <rPh sb="0" eb="2">
      <t>ボシ</t>
    </rPh>
    <rPh sb="3" eb="5">
      <t>フシ</t>
    </rPh>
    <rPh sb="5" eb="7">
      <t>フクシ</t>
    </rPh>
    <rPh sb="7" eb="9">
      <t>シセツ</t>
    </rPh>
    <phoneticPr fontId="5"/>
  </si>
  <si>
    <t>母子・父子福祉センター</t>
    <rPh sb="3" eb="5">
      <t>フシ</t>
    </rPh>
    <phoneticPr fontId="10"/>
  </si>
  <si>
    <t>資料  健康福祉局地域福祉部保護自立支援課，障害福祉部障害企画課，保険高齢部高齢企画課，地域包括ケア推進課，介護事業支援課，</t>
    <rPh sb="9" eb="11">
      <t>チイキ</t>
    </rPh>
    <rPh sb="11" eb="13">
      <t>フクシ</t>
    </rPh>
    <rPh sb="13" eb="14">
      <t>ブ</t>
    </rPh>
    <rPh sb="14" eb="16">
      <t>ホゴ</t>
    </rPh>
    <rPh sb="16" eb="18">
      <t>ジリツ</t>
    </rPh>
    <rPh sb="18" eb="20">
      <t>シエン</t>
    </rPh>
    <rPh sb="20" eb="21">
      <t>カ</t>
    </rPh>
    <rPh sb="22" eb="24">
      <t>ショウガイ</t>
    </rPh>
    <rPh sb="24" eb="26">
      <t>フクシ</t>
    </rPh>
    <rPh sb="26" eb="27">
      <t>ブ</t>
    </rPh>
    <rPh sb="27" eb="29">
      <t>ショウガイ</t>
    </rPh>
    <rPh sb="29" eb="31">
      <t>キカク</t>
    </rPh>
    <rPh sb="31" eb="32">
      <t>カ</t>
    </rPh>
    <rPh sb="33" eb="35">
      <t>ホケン</t>
    </rPh>
    <rPh sb="35" eb="37">
      <t>コウレイ</t>
    </rPh>
    <rPh sb="37" eb="38">
      <t>ブ</t>
    </rPh>
    <rPh sb="38" eb="40">
      <t>コウレイ</t>
    </rPh>
    <rPh sb="40" eb="42">
      <t>キカク</t>
    </rPh>
    <rPh sb="42" eb="43">
      <t>カ</t>
    </rPh>
    <rPh sb="44" eb="46">
      <t>チイキ</t>
    </rPh>
    <rPh sb="46" eb="48">
      <t>ホウカツ</t>
    </rPh>
    <rPh sb="50" eb="52">
      <t>スイシン</t>
    </rPh>
    <rPh sb="52" eb="53">
      <t>カ</t>
    </rPh>
    <rPh sb="54" eb="56">
      <t>カイゴ</t>
    </rPh>
    <rPh sb="56" eb="58">
      <t>ジギョウ</t>
    </rPh>
    <rPh sb="58" eb="60">
      <t>シエン</t>
    </rPh>
    <rPh sb="60" eb="61">
      <t>カ</t>
    </rPh>
    <phoneticPr fontId="9"/>
  </si>
  <si>
    <t xml:space="preserve">      子供未来局子供育成部子供家庭支援課，児童クラブ事業推進室，幼稚園・保育部運営支援課</t>
    <rPh sb="35" eb="38">
      <t>ヨウチエン</t>
    </rPh>
    <rPh sb="39" eb="41">
      <t>ホイク</t>
    </rPh>
    <rPh sb="41" eb="42">
      <t>ブ</t>
    </rPh>
    <rPh sb="42" eb="44">
      <t>ウンエイ</t>
    </rPh>
    <rPh sb="44" eb="46">
      <t>シエン</t>
    </rPh>
    <rPh sb="46" eb="47">
      <t>カ</t>
    </rPh>
    <phoneticPr fontId="9"/>
  </si>
  <si>
    <t>（1）</t>
    <phoneticPr fontId="5"/>
  </si>
  <si>
    <t>（2）</t>
    <phoneticPr fontId="5"/>
  </si>
  <si>
    <t>児童心理治療施設</t>
    <rPh sb="0" eb="2">
      <t>ジドウ</t>
    </rPh>
    <rPh sb="2" eb="4">
      <t>シンリ</t>
    </rPh>
    <rPh sb="4" eb="6">
      <t>チリョウ</t>
    </rPh>
    <rPh sb="6" eb="8">
      <t>シセツ</t>
    </rPh>
    <phoneticPr fontId="5"/>
  </si>
  <si>
    <t>助産施設</t>
    <phoneticPr fontId="5"/>
  </si>
  <si>
    <t>（3）</t>
    <phoneticPr fontId="5"/>
  </si>
  <si>
    <t>（4）</t>
    <phoneticPr fontId="5"/>
  </si>
  <si>
    <t>老人短期入所施設</t>
    <phoneticPr fontId="5"/>
  </si>
  <si>
    <t>（6）</t>
    <phoneticPr fontId="5"/>
  </si>
  <si>
    <t>②障害者小規模地域活動ｾﾝﾀｰ</t>
    <phoneticPr fontId="5"/>
  </si>
  <si>
    <t xml:space="preserve">   （平成30年10月1日）</t>
    <phoneticPr fontId="5"/>
  </si>
  <si>
    <t>（1）</t>
    <phoneticPr fontId="5"/>
  </si>
  <si>
    <t>救護施設</t>
    <phoneticPr fontId="5"/>
  </si>
  <si>
    <t>乳児院</t>
    <phoneticPr fontId="5"/>
  </si>
  <si>
    <t>保育所</t>
    <phoneticPr fontId="5"/>
  </si>
  <si>
    <t>②児童遊園</t>
    <phoneticPr fontId="5"/>
  </si>
  <si>
    <t>（1）</t>
    <phoneticPr fontId="5"/>
  </si>
  <si>
    <t>養護老人ホーム</t>
    <phoneticPr fontId="5"/>
  </si>
  <si>
    <t>（2）</t>
    <phoneticPr fontId="5"/>
  </si>
  <si>
    <t>特別養護老人ホーム</t>
    <phoneticPr fontId="5"/>
  </si>
  <si>
    <t>軽費老人ホーム</t>
    <phoneticPr fontId="5"/>
  </si>
  <si>
    <t>老人デイサービスセンター</t>
    <phoneticPr fontId="5"/>
  </si>
  <si>
    <t>（5）</t>
    <phoneticPr fontId="5"/>
  </si>
  <si>
    <t>（7）</t>
    <phoneticPr fontId="5"/>
  </si>
  <si>
    <t>（1）</t>
    <phoneticPr fontId="5"/>
  </si>
  <si>
    <t>（1）</t>
    <phoneticPr fontId="5"/>
  </si>
  <si>
    <t>（2）</t>
    <phoneticPr fontId="5"/>
  </si>
  <si>
    <t>①障害者地域活動推進ｾﾝﾀｰ</t>
    <phoneticPr fontId="5"/>
  </si>
  <si>
    <t>（2）</t>
    <phoneticPr fontId="5"/>
  </si>
  <si>
    <t>児童発達支援センター</t>
    <rPh sb="0" eb="2">
      <t>ジドウ</t>
    </rPh>
    <rPh sb="2" eb="4">
      <t>ハッタツ</t>
    </rPh>
    <rPh sb="4" eb="6">
      <t>シエン</t>
    </rPh>
    <phoneticPr fontId="3"/>
  </si>
  <si>
    <t>老人憩の家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</si>
</sst>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6"/>
      <name val="ＭＳ Ｐ明朝"/>
      <family val="1"/>
      <charset val="128"/>
    </font>
    <font>
      <b/>
      <sz val="11"/>
      <name val="ＭＳ 明朝"/>
      <family val="1"/>
      <charset val="128"/>
    </font>
    <font>
      <sz val="9"/>
      <name val="ＭＳ 明朝"/>
      <family val="1"/>
      <charset val="128"/>
    </font>
    <font>
      <sz val="11"/>
      <name val="ＭＳ ゴシック"/>
      <family val="3"/>
      <charset val="128"/>
    </font>
    <font>
      <sz val="8"/>
      <name val="ＭＳ Ｐ明朝"/>
      <family val="1"/>
      <charset val="128"/>
    </font>
    <font>
      <sz val="10"/>
      <name val="ＭＳ Ｐ明朝"/>
      <family val="1"/>
      <charset val="128"/>
    </font>
    <font>
      <sz val="11"/>
      <name val="ＭＳ Ｐ明朝"/>
      <family val="1"/>
      <charset val="128"/>
    </font>
    <font>
      <sz val="10"/>
      <name val="ＭＳ ゴシック"/>
      <family val="3"/>
      <charset val="128"/>
    </font>
    <font>
      <b/>
      <sz val="10"/>
      <name val="ＭＳ ゴシック"/>
      <family val="3"/>
      <charset val="128"/>
    </font>
    <font>
      <sz val="8"/>
      <name val="ＭＳ 明朝"/>
      <family val="1"/>
      <charset val="128"/>
    </font>
    <font>
      <sz val="11"/>
      <color rgb="FFFF0000"/>
      <name val="ＭＳ ゴシック"/>
      <family val="3"/>
      <charset val="128"/>
    </font>
    <font>
      <sz val="10"/>
      <color theme="1"/>
      <name val="ＭＳ Ｐ明朝"/>
      <family val="1"/>
      <charset val="128"/>
    </font>
    <font>
      <sz val="8"/>
      <color theme="1"/>
      <name val="ＭＳ Ｐ明朝"/>
      <family val="1"/>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2">
    <fill>
      <patternFill patternType="none"/>
    </fill>
    <fill>
      <patternFill patternType="gray125"/>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60">
    <xf numFmtId="0" fontId="0" fillId="0" borderId="0" xfId="0"/>
    <xf numFmtId="0" fontId="2" fillId="0" borderId="0" xfId="0" applyFont="1" applyFill="1"/>
    <xf numFmtId="0" fontId="6" fillId="0" borderId="0" xfId="0" quotePrefix="1" applyFont="1" applyFill="1"/>
    <xf numFmtId="0" fontId="7" fillId="0" borderId="0" xfId="0" applyFont="1" applyFill="1"/>
    <xf numFmtId="0" fontId="7" fillId="0" borderId="0" xfId="0" applyFont="1" applyFill="1" applyAlignment="1"/>
    <xf numFmtId="0" fontId="8" fillId="0" borderId="0" xfId="0" applyFont="1" applyFill="1"/>
    <xf numFmtId="58" fontId="9" fillId="0" borderId="0" xfId="0" applyNumberFormat="1" applyFont="1" applyFill="1" applyAlignment="1">
      <alignment vertical="center"/>
    </xf>
    <xf numFmtId="0" fontId="2" fillId="0" borderId="0" xfId="0" applyFont="1" applyFill="1" applyAlignment="1">
      <alignment horizontal="distributed" justifyLastLine="1"/>
    </xf>
    <xf numFmtId="0" fontId="10" fillId="0" borderId="10" xfId="0" applyFont="1" applyFill="1" applyBorder="1" applyAlignment="1">
      <alignment horizontal="distributed" vertical="center" justifyLastLine="1"/>
    </xf>
    <xf numFmtId="0" fontId="11" fillId="0" borderId="0" xfId="0" applyFont="1" applyFill="1"/>
    <xf numFmtId="0" fontId="10" fillId="0" borderId="13" xfId="0" applyFont="1" applyFill="1" applyBorder="1" applyAlignment="1">
      <alignment horizontal="distributed" vertical="center" justifyLastLine="1"/>
    </xf>
    <xf numFmtId="0" fontId="12" fillId="0" borderId="14" xfId="0" applyFont="1" applyFill="1" applyBorder="1" applyAlignment="1">
      <alignment horizontal="distributed" vertical="center" justifyLastLine="1"/>
    </xf>
    <xf numFmtId="0" fontId="12" fillId="0" borderId="15" xfId="0" applyFont="1" applyFill="1" applyBorder="1" applyAlignment="1">
      <alignment horizontal="distributed" vertical="center" justifyLastLine="1"/>
    </xf>
    <xf numFmtId="0" fontId="12" fillId="0" borderId="0" xfId="0" applyFont="1" applyFill="1" applyBorder="1" applyAlignment="1">
      <alignment horizontal="distributed"/>
    </xf>
    <xf numFmtId="41" fontId="8" fillId="0" borderId="0" xfId="0" applyNumberFormat="1" applyFont="1" applyFill="1"/>
    <xf numFmtId="49" fontId="10" fillId="0" borderId="0" xfId="0" applyNumberFormat="1" applyFont="1" applyFill="1" applyBorder="1" applyAlignment="1">
      <alignment horizontal="center"/>
    </xf>
    <xf numFmtId="0" fontId="10" fillId="0" borderId="17" xfId="0" applyFont="1" applyFill="1" applyBorder="1"/>
    <xf numFmtId="41" fontId="12" fillId="0" borderId="0" xfId="0" applyNumberFormat="1" applyFont="1" applyFill="1" applyBorder="1" applyAlignment="1">
      <alignment horizontal="right"/>
    </xf>
    <xf numFmtId="49" fontId="10" fillId="0" borderId="0" xfId="0" applyNumberFormat="1" applyFont="1" applyFill="1" applyAlignment="1">
      <alignment horizontal="center"/>
    </xf>
    <xf numFmtId="0" fontId="10" fillId="0" borderId="0" xfId="0" applyFont="1" applyFill="1" applyBorder="1"/>
    <xf numFmtId="0" fontId="10" fillId="0" borderId="0" xfId="0" applyFont="1" applyFill="1"/>
    <xf numFmtId="41" fontId="13" fillId="0" borderId="0" xfId="1" applyNumberFormat="1" applyFont="1" applyFill="1" applyBorder="1" applyAlignment="1">
      <alignment horizontal="right"/>
    </xf>
    <xf numFmtId="0" fontId="10" fillId="0" borderId="17" xfId="0" applyFont="1" applyFill="1" applyBorder="1" applyAlignment="1">
      <alignment horizontal="left"/>
    </xf>
    <xf numFmtId="0" fontId="8" fillId="0" borderId="0" xfId="1" applyFont="1" applyFill="1"/>
    <xf numFmtId="0" fontId="10" fillId="0" borderId="17" xfId="1" applyFont="1" applyFill="1" applyBorder="1"/>
    <xf numFmtId="0" fontId="8" fillId="0" borderId="8" xfId="1" applyFont="1" applyFill="1" applyBorder="1"/>
    <xf numFmtId="0" fontId="8" fillId="0" borderId="9" xfId="1" applyFont="1" applyFill="1" applyBorder="1"/>
    <xf numFmtId="0" fontId="12" fillId="0" borderId="12" xfId="1" applyFont="1" applyFill="1" applyBorder="1"/>
    <xf numFmtId="0" fontId="12" fillId="0" borderId="8" xfId="1" applyFont="1" applyFill="1" applyBorder="1"/>
    <xf numFmtId="0" fontId="14" fillId="0" borderId="0" xfId="1" applyFont="1" applyFill="1"/>
    <xf numFmtId="41" fontId="15" fillId="0" borderId="0" xfId="0" applyNumberFormat="1" applyFont="1" applyFill="1"/>
    <xf numFmtId="0" fontId="16" fillId="0" borderId="17" xfId="2" applyFont="1" applyFill="1" applyBorder="1"/>
    <xf numFmtId="0" fontId="12" fillId="0" borderId="0" xfId="0" applyFont="1" applyFill="1" applyBorder="1" applyAlignment="1"/>
    <xf numFmtId="0" fontId="8" fillId="0" borderId="17" xfId="0" applyFont="1" applyFill="1" applyBorder="1" applyAlignment="1"/>
    <xf numFmtId="0" fontId="12" fillId="0" borderId="0" xfId="1" applyFont="1" applyFill="1" applyBorder="1" applyAlignment="1"/>
    <xf numFmtId="0" fontId="8" fillId="0" borderId="17" xfId="1" applyFont="1" applyFill="1" applyBorder="1" applyAlignment="1"/>
    <xf numFmtId="0" fontId="4" fillId="0" borderId="0" xfId="0" applyFont="1" applyFill="1" applyAlignment="1">
      <alignment horizontal="center"/>
    </xf>
    <xf numFmtId="0" fontId="10" fillId="0" borderId="1" xfId="0" applyFont="1" applyFill="1" applyBorder="1" applyAlignment="1">
      <alignment horizontal="distributed" vertical="center" justifyLastLine="1"/>
    </xf>
    <xf numFmtId="0" fontId="0" fillId="0" borderId="1" xfId="0" applyFill="1" applyBorder="1" applyAlignment="1">
      <alignment horizontal="distributed" vertical="center" justifyLastLine="1"/>
    </xf>
    <xf numFmtId="0" fontId="0" fillId="0" borderId="2"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9" xfId="0" applyFill="1" applyBorder="1" applyAlignment="1">
      <alignment horizontal="distributed" vertical="center" justifyLastLine="1"/>
    </xf>
    <xf numFmtId="0" fontId="10" fillId="0" borderId="3" xfId="0" applyFont="1" applyFill="1" applyBorder="1" applyAlignment="1">
      <alignment horizontal="distributed" vertical="center" justifyLastLine="1"/>
    </xf>
    <xf numFmtId="0" fontId="10" fillId="0" borderId="4" xfId="0" applyFont="1" applyFill="1" applyBorder="1" applyAlignment="1">
      <alignment horizontal="distributed" vertical="center" justifyLastLine="1"/>
    </xf>
    <xf numFmtId="0" fontId="10" fillId="0" borderId="5" xfId="0" applyFont="1" applyFill="1" applyBorder="1" applyAlignment="1">
      <alignment horizontal="distributed" vertical="center" justifyLastLine="1"/>
    </xf>
    <xf numFmtId="0" fontId="10" fillId="0" borderId="6" xfId="0" applyFont="1" applyFill="1" applyBorder="1" applyAlignment="1">
      <alignment horizontal="distributed" vertical="center" justifyLastLine="1"/>
    </xf>
    <xf numFmtId="0" fontId="10" fillId="0" borderId="11" xfId="0" applyFont="1" applyFill="1" applyBorder="1" applyAlignment="1">
      <alignment horizontal="distributed" vertical="center" justifyLastLine="1"/>
    </xf>
    <xf numFmtId="0" fontId="10" fillId="0" borderId="7" xfId="0" applyFont="1" applyFill="1" applyBorder="1" applyAlignment="1">
      <alignment horizontal="distributed" vertical="center" justifyLastLine="1"/>
    </xf>
    <xf numFmtId="0" fontId="10" fillId="0" borderId="12" xfId="0" applyFont="1" applyFill="1" applyBorder="1" applyAlignment="1">
      <alignment horizontal="distributed" vertical="center" justifyLastLine="1"/>
    </xf>
    <xf numFmtId="58" fontId="17" fillId="0" borderId="0" xfId="0" applyNumberFormat="1" applyFont="1" applyFill="1" applyAlignment="1">
      <alignment horizontal="right" vertical="center"/>
    </xf>
    <xf numFmtId="41" fontId="18" fillId="0" borderId="16" xfId="0" applyNumberFormat="1" applyFont="1" applyFill="1" applyBorder="1" applyAlignment="1">
      <alignment horizontal="right"/>
    </xf>
    <xf numFmtId="41" fontId="18" fillId="0" borderId="0" xfId="0" applyNumberFormat="1" applyFont="1" applyFill="1" applyBorder="1" applyAlignment="1">
      <alignment horizontal="right"/>
    </xf>
    <xf numFmtId="41" fontId="19" fillId="0" borderId="16" xfId="0" applyNumberFormat="1" applyFont="1" applyFill="1" applyBorder="1" applyAlignment="1">
      <alignment horizontal="right"/>
    </xf>
    <xf numFmtId="41" fontId="19" fillId="0" borderId="0" xfId="0" applyNumberFormat="1" applyFont="1" applyFill="1" applyBorder="1" applyAlignment="1">
      <alignment horizontal="right"/>
    </xf>
    <xf numFmtId="41" fontId="19" fillId="0" borderId="0" xfId="0" applyNumberFormat="1" applyFont="1" applyFill="1" applyBorder="1" applyAlignment="1">
      <alignment horizontal="right" shrinkToFit="1"/>
    </xf>
    <xf numFmtId="41" fontId="18" fillId="0" borderId="16" xfId="1" applyNumberFormat="1" applyFont="1" applyFill="1" applyBorder="1" applyAlignment="1">
      <alignment horizontal="right"/>
    </xf>
    <xf numFmtId="41" fontId="18" fillId="0" borderId="0" xfId="1" applyNumberFormat="1" applyFont="1" applyFill="1" applyBorder="1" applyAlignment="1">
      <alignment horizontal="right"/>
    </xf>
    <xf numFmtId="41" fontId="19" fillId="0" borderId="16" xfId="1" applyNumberFormat="1" applyFont="1" applyFill="1" applyBorder="1" applyAlignment="1">
      <alignment horizontal="right"/>
    </xf>
    <xf numFmtId="41" fontId="19" fillId="0" borderId="0" xfId="1" applyNumberFormat="1" applyFont="1" applyFill="1" applyBorder="1" applyAlignment="1">
      <alignment horizontal="right"/>
    </xf>
    <xf numFmtId="41" fontId="20" fillId="0" borderId="8" xfId="1" applyNumberFormat="1" applyFont="1" applyFill="1" applyBorder="1" applyAlignment="1">
      <alignment horizontal="right"/>
    </xf>
  </cellXfs>
  <cellStyles count="3">
    <cellStyle name="標準" xfId="0" builtinId="0"/>
    <cellStyle name="標準 2" xfId="2"/>
    <cellStyle name="標準_18社会福祉"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BreakPreview" zoomScale="115" zoomScaleNormal="115" zoomScaleSheetLayoutView="115" workbookViewId="0">
      <selection activeCell="A59" sqref="A59"/>
    </sheetView>
  </sheetViews>
  <sheetFormatPr defaultColWidth="8.75" defaultRowHeight="13.5" x14ac:dyDescent="0.15"/>
  <cols>
    <col min="1" max="1" width="1.625" style="1" customWidth="1"/>
    <col min="2" max="2" width="5.625" style="1" customWidth="1"/>
    <col min="3" max="3" width="28.125" style="1" customWidth="1"/>
    <col min="4" max="9" width="10.625" style="1" customWidth="1"/>
    <col min="10" max="16384" width="8.75" style="1"/>
  </cols>
  <sheetData>
    <row r="1" spans="1:10" ht="15" customHeight="1" x14ac:dyDescent="0.15"/>
    <row r="2" spans="1:10" ht="22.5" customHeight="1" x14ac:dyDescent="0.2">
      <c r="A2" s="36" t="s">
        <v>45</v>
      </c>
      <c r="B2" s="36"/>
      <c r="C2" s="36"/>
      <c r="D2" s="36"/>
      <c r="E2" s="36"/>
      <c r="F2" s="36"/>
      <c r="G2" s="36"/>
      <c r="H2" s="36"/>
      <c r="I2" s="36"/>
    </row>
    <row r="3" spans="1:10" ht="11.25" customHeight="1" x14ac:dyDescent="0.15">
      <c r="C3" s="2"/>
    </row>
    <row r="4" spans="1:10" s="3" customFormat="1" ht="13.7" customHeight="1" x14ac:dyDescent="0.15">
      <c r="C4" s="3" t="s">
        <v>46</v>
      </c>
    </row>
    <row r="5" spans="1:10" s="3" customFormat="1" ht="11.25" x14ac:dyDescent="0.15">
      <c r="C5" s="4" t="s">
        <v>47</v>
      </c>
    </row>
    <row r="6" spans="1:10" s="3" customFormat="1" ht="11.25" x14ac:dyDescent="0.15">
      <c r="C6" s="4" t="s">
        <v>48</v>
      </c>
    </row>
    <row r="7" spans="1:10" ht="13.5" customHeight="1" thickBot="1" x14ac:dyDescent="0.2">
      <c r="C7" s="5"/>
      <c r="D7" s="5"/>
      <c r="E7" s="5"/>
      <c r="F7" s="5"/>
      <c r="G7" s="5"/>
      <c r="H7" s="6"/>
      <c r="I7" s="49" t="s">
        <v>63</v>
      </c>
    </row>
    <row r="8" spans="1:10" s="7" customFormat="1" ht="14.25" customHeight="1" x14ac:dyDescent="0.15">
      <c r="A8" s="37" t="s">
        <v>0</v>
      </c>
      <c r="B8" s="38"/>
      <c r="C8" s="39"/>
      <c r="D8" s="42" t="s">
        <v>1</v>
      </c>
      <c r="E8" s="43"/>
      <c r="F8" s="43"/>
      <c r="G8" s="44"/>
      <c r="H8" s="45" t="s">
        <v>2</v>
      </c>
      <c r="I8" s="47" t="s">
        <v>3</v>
      </c>
    </row>
    <row r="9" spans="1:10" s="7" customFormat="1" ht="14.25" customHeight="1" x14ac:dyDescent="0.15">
      <c r="A9" s="40"/>
      <c r="B9" s="40"/>
      <c r="C9" s="41"/>
      <c r="D9" s="8" t="s">
        <v>4</v>
      </c>
      <c r="E9" s="8" t="s">
        <v>5</v>
      </c>
      <c r="F9" s="8" t="s">
        <v>6</v>
      </c>
      <c r="G9" s="8" t="s">
        <v>7</v>
      </c>
      <c r="H9" s="46"/>
      <c r="I9" s="48"/>
    </row>
    <row r="10" spans="1:10" ht="4.5" customHeight="1" x14ac:dyDescent="0.15">
      <c r="A10" s="9"/>
      <c r="B10" s="9"/>
      <c r="C10" s="10"/>
      <c r="D10" s="11"/>
      <c r="E10" s="12"/>
      <c r="F10" s="12"/>
      <c r="G10" s="12"/>
      <c r="H10" s="12"/>
      <c r="I10" s="12"/>
    </row>
    <row r="11" spans="1:10" s="5" customFormat="1" ht="14.25" customHeight="1" x14ac:dyDescent="0.15">
      <c r="A11" s="9"/>
      <c r="B11" s="13" t="s">
        <v>4</v>
      </c>
      <c r="D11" s="50">
        <f>D12+D14+D28+D36+D39+D42+D44+D46+D53</f>
        <v>1379</v>
      </c>
      <c r="E11" s="51">
        <f>E12+E14+E28+E36+E39+E42+E44+E46+E53</f>
        <v>8</v>
      </c>
      <c r="F11" s="51">
        <f>F12+F14+F28+F36+F39+F42+F44+F46+F53</f>
        <v>253</v>
      </c>
      <c r="G11" s="51">
        <f>G12+G14+G28+G36+G39+G42+G44+G46+G53</f>
        <v>1118</v>
      </c>
      <c r="H11" s="51">
        <f>H12+H14+H28+H36+H39+H42+H46+H53</f>
        <v>42775</v>
      </c>
      <c r="I11" s="51">
        <f>I12+I14+I36+I39+I46</f>
        <v>21764</v>
      </c>
      <c r="J11" s="14"/>
    </row>
    <row r="12" spans="1:10" s="5" customFormat="1" ht="14.25" customHeight="1" x14ac:dyDescent="0.15">
      <c r="A12" s="9"/>
      <c r="B12" s="32" t="s">
        <v>8</v>
      </c>
      <c r="C12" s="33"/>
      <c r="D12" s="50">
        <f t="shared" ref="D12:I12" si="0">D13</f>
        <v>2</v>
      </c>
      <c r="E12" s="51">
        <f t="shared" si="0"/>
        <v>0</v>
      </c>
      <c r="F12" s="51">
        <f t="shared" si="0"/>
        <v>0</v>
      </c>
      <c r="G12" s="51">
        <f t="shared" si="0"/>
        <v>2</v>
      </c>
      <c r="H12" s="51">
        <f t="shared" si="0"/>
        <v>250</v>
      </c>
      <c r="I12" s="51">
        <f t="shared" si="0"/>
        <v>132</v>
      </c>
      <c r="J12" s="14"/>
    </row>
    <row r="13" spans="1:10" ht="14.25" customHeight="1" x14ac:dyDescent="0.15">
      <c r="A13" s="9"/>
      <c r="B13" s="15" t="s">
        <v>64</v>
      </c>
      <c r="C13" s="16" t="s">
        <v>65</v>
      </c>
      <c r="D13" s="52">
        <f>SUM(E13:G13)</f>
        <v>2</v>
      </c>
      <c r="E13" s="53">
        <v>0</v>
      </c>
      <c r="F13" s="53">
        <v>0</v>
      </c>
      <c r="G13" s="53">
        <v>2</v>
      </c>
      <c r="H13" s="53">
        <v>250</v>
      </c>
      <c r="I13" s="53">
        <v>132</v>
      </c>
      <c r="J13" s="14"/>
    </row>
    <row r="14" spans="1:10" s="5" customFormat="1" ht="14.25" customHeight="1" x14ac:dyDescent="0.15">
      <c r="A14" s="9"/>
      <c r="B14" s="32" t="s">
        <v>9</v>
      </c>
      <c r="C14" s="33"/>
      <c r="D14" s="50">
        <f>SUM(D15:D25)</f>
        <v>344</v>
      </c>
      <c r="E14" s="51">
        <f>SUM(E15:E25)</f>
        <v>4</v>
      </c>
      <c r="F14" s="51">
        <f>SUM(F15:F25)</f>
        <v>168</v>
      </c>
      <c r="G14" s="51">
        <f>SUM(G15:G25)</f>
        <v>172</v>
      </c>
      <c r="H14" s="51">
        <f>SUM(H15,H17:H25)</f>
        <v>17452</v>
      </c>
      <c r="I14" s="51">
        <f>SUM(I15,I17:I25)</f>
        <v>17678</v>
      </c>
      <c r="J14" s="30"/>
    </row>
    <row r="15" spans="1:10" ht="14.25" customHeight="1" x14ac:dyDescent="0.15">
      <c r="A15" s="9"/>
      <c r="B15" s="18" t="s">
        <v>54</v>
      </c>
      <c r="C15" s="16" t="s">
        <v>66</v>
      </c>
      <c r="D15" s="52">
        <f>SUM(E15:G15)</f>
        <v>2</v>
      </c>
      <c r="E15" s="53">
        <v>0</v>
      </c>
      <c r="F15" s="53">
        <v>0</v>
      </c>
      <c r="G15" s="53">
        <v>2</v>
      </c>
      <c r="H15" s="53">
        <v>85</v>
      </c>
      <c r="I15" s="53">
        <v>64</v>
      </c>
      <c r="J15" s="14"/>
    </row>
    <row r="16" spans="1:10" ht="14.25" customHeight="1" x14ac:dyDescent="0.15">
      <c r="A16" s="9"/>
      <c r="B16" s="18" t="s">
        <v>55</v>
      </c>
      <c r="C16" s="16" t="s">
        <v>10</v>
      </c>
      <c r="D16" s="52">
        <f t="shared" ref="D16:D21" si="1">SUM(E16:G16)</f>
        <v>3</v>
      </c>
      <c r="E16" s="53">
        <v>1</v>
      </c>
      <c r="F16" s="53">
        <v>0</v>
      </c>
      <c r="G16" s="53">
        <v>2</v>
      </c>
      <c r="H16" s="53">
        <v>60</v>
      </c>
      <c r="I16" s="53" t="s">
        <v>19</v>
      </c>
      <c r="J16" s="14"/>
    </row>
    <row r="17" spans="1:10" ht="14.25" customHeight="1" x14ac:dyDescent="0.15">
      <c r="A17" s="9"/>
      <c r="B17" s="18" t="s">
        <v>33</v>
      </c>
      <c r="C17" s="16" t="s">
        <v>11</v>
      </c>
      <c r="D17" s="52">
        <f t="shared" si="1"/>
        <v>4</v>
      </c>
      <c r="E17" s="53">
        <v>0</v>
      </c>
      <c r="F17" s="53">
        <v>0</v>
      </c>
      <c r="G17" s="53">
        <v>4</v>
      </c>
      <c r="H17" s="53">
        <v>305</v>
      </c>
      <c r="I17" s="53">
        <v>252</v>
      </c>
      <c r="J17" s="14"/>
    </row>
    <row r="18" spans="1:10" ht="14.25" customHeight="1" x14ac:dyDescent="0.15">
      <c r="A18" s="9"/>
      <c r="B18" s="18" t="s">
        <v>37</v>
      </c>
      <c r="C18" s="16" t="s">
        <v>12</v>
      </c>
      <c r="D18" s="52">
        <f t="shared" si="1"/>
        <v>1</v>
      </c>
      <c r="E18" s="53">
        <v>1</v>
      </c>
      <c r="F18" s="53" t="s">
        <v>49</v>
      </c>
      <c r="G18" s="53" t="s">
        <v>49</v>
      </c>
      <c r="H18" s="53">
        <v>60</v>
      </c>
      <c r="I18" s="53">
        <v>56</v>
      </c>
      <c r="J18" s="14"/>
    </row>
    <row r="19" spans="1:10" ht="14.25" customHeight="1" x14ac:dyDescent="0.15">
      <c r="A19" s="9"/>
      <c r="B19" s="18" t="s">
        <v>38</v>
      </c>
      <c r="C19" s="16" t="s">
        <v>13</v>
      </c>
      <c r="D19" s="52">
        <f t="shared" si="1"/>
        <v>2</v>
      </c>
      <c r="E19" s="53">
        <v>1</v>
      </c>
      <c r="F19" s="53" t="s">
        <v>49</v>
      </c>
      <c r="G19" s="53">
        <v>1</v>
      </c>
      <c r="H19" s="53">
        <v>191</v>
      </c>
      <c r="I19" s="53">
        <v>156</v>
      </c>
      <c r="J19" s="14"/>
    </row>
    <row r="20" spans="1:10" ht="14.25" customHeight="1" x14ac:dyDescent="0.15">
      <c r="A20" s="9"/>
      <c r="B20" s="18" t="s">
        <v>39</v>
      </c>
      <c r="C20" s="16" t="s">
        <v>14</v>
      </c>
      <c r="D20" s="52">
        <f t="shared" si="1"/>
        <v>11</v>
      </c>
      <c r="E20" s="53" t="s">
        <v>49</v>
      </c>
      <c r="F20" s="53">
        <v>10</v>
      </c>
      <c r="G20" s="53">
        <v>1</v>
      </c>
      <c r="H20" s="53">
        <v>290</v>
      </c>
      <c r="I20" s="53">
        <v>347</v>
      </c>
      <c r="J20" s="14"/>
    </row>
    <row r="21" spans="1:10" ht="14.25" customHeight="1" x14ac:dyDescent="0.15">
      <c r="A21" s="9"/>
      <c r="B21" s="18" t="s">
        <v>40</v>
      </c>
      <c r="C21" s="31" t="s">
        <v>56</v>
      </c>
      <c r="D21" s="52">
        <f t="shared" si="1"/>
        <v>1</v>
      </c>
      <c r="E21" s="53">
        <v>0</v>
      </c>
      <c r="F21" s="53">
        <v>0</v>
      </c>
      <c r="G21" s="53">
        <v>1</v>
      </c>
      <c r="H21" s="53">
        <v>31</v>
      </c>
      <c r="I21" s="53">
        <v>16</v>
      </c>
      <c r="J21" s="14"/>
    </row>
    <row r="22" spans="1:10" ht="14.25" customHeight="1" x14ac:dyDescent="0.15">
      <c r="A22" s="9"/>
      <c r="B22" s="18" t="s">
        <v>41</v>
      </c>
      <c r="C22" s="16" t="s">
        <v>15</v>
      </c>
      <c r="D22" s="52">
        <f>SUM(E22:G22)</f>
        <v>1</v>
      </c>
      <c r="E22" s="53">
        <v>1</v>
      </c>
      <c r="F22" s="53">
        <v>0</v>
      </c>
      <c r="G22" s="53">
        <v>0</v>
      </c>
      <c r="H22" s="53">
        <v>28</v>
      </c>
      <c r="I22" s="53" t="s">
        <v>19</v>
      </c>
      <c r="J22" s="14"/>
    </row>
    <row r="23" spans="1:10" ht="14.25" customHeight="1" x14ac:dyDescent="0.15">
      <c r="A23" s="9"/>
      <c r="B23" s="18" t="s">
        <v>42</v>
      </c>
      <c r="C23" s="16" t="s">
        <v>57</v>
      </c>
      <c r="D23" s="52">
        <f>SUM(E23:G23)</f>
        <v>5</v>
      </c>
      <c r="E23" s="53">
        <f>SUM(E24:E25)</f>
        <v>0</v>
      </c>
      <c r="F23" s="53">
        <v>1</v>
      </c>
      <c r="G23" s="53">
        <v>4</v>
      </c>
      <c r="H23" s="53">
        <v>10</v>
      </c>
      <c r="I23" s="53" t="s">
        <v>19</v>
      </c>
      <c r="J23" s="14"/>
    </row>
    <row r="24" spans="1:10" ht="14.25" customHeight="1" x14ac:dyDescent="0.15">
      <c r="A24" s="9"/>
      <c r="B24" s="18" t="s">
        <v>43</v>
      </c>
      <c r="C24" s="16" t="s">
        <v>67</v>
      </c>
      <c r="D24" s="52">
        <f>SUM(E24:G24)</f>
        <v>193</v>
      </c>
      <c r="E24" s="53" t="s">
        <v>49</v>
      </c>
      <c r="F24" s="53">
        <v>36</v>
      </c>
      <c r="G24" s="53">
        <v>157</v>
      </c>
      <c r="H24" s="53">
        <v>16452</v>
      </c>
      <c r="I24" s="53">
        <v>16787</v>
      </c>
      <c r="J24" s="14"/>
    </row>
    <row r="25" spans="1:10" ht="14.25" customHeight="1" x14ac:dyDescent="0.15">
      <c r="A25" s="9"/>
      <c r="B25" s="18" t="s">
        <v>44</v>
      </c>
      <c r="C25" s="19" t="s">
        <v>16</v>
      </c>
      <c r="D25" s="52">
        <f t="shared" ref="D25:I25" si="2">SUM(D26:D27)</f>
        <v>121</v>
      </c>
      <c r="E25" s="53">
        <f t="shared" si="2"/>
        <v>0</v>
      </c>
      <c r="F25" s="53">
        <f t="shared" si="2"/>
        <v>121</v>
      </c>
      <c r="G25" s="53">
        <f t="shared" si="2"/>
        <v>0</v>
      </c>
      <c r="H25" s="53">
        <f t="shared" si="2"/>
        <v>0</v>
      </c>
      <c r="I25" s="53">
        <f t="shared" si="2"/>
        <v>0</v>
      </c>
      <c r="J25" s="14"/>
    </row>
    <row r="26" spans="1:10" ht="14.25" customHeight="1" x14ac:dyDescent="0.15">
      <c r="A26" s="9"/>
      <c r="B26" s="20"/>
      <c r="C26" s="16" t="s">
        <v>17</v>
      </c>
      <c r="D26" s="52">
        <f>SUM(E26:G26)</f>
        <v>98</v>
      </c>
      <c r="E26" s="53">
        <f>SUM(E27:E28)</f>
        <v>0</v>
      </c>
      <c r="F26" s="53">
        <v>98</v>
      </c>
      <c r="G26" s="53">
        <v>0</v>
      </c>
      <c r="H26" s="53">
        <v>0</v>
      </c>
      <c r="I26" s="53">
        <v>0</v>
      </c>
      <c r="J26" s="14"/>
    </row>
    <row r="27" spans="1:10" ht="14.25" customHeight="1" x14ac:dyDescent="0.15">
      <c r="A27" s="9"/>
      <c r="B27" s="20"/>
      <c r="C27" s="16" t="s">
        <v>68</v>
      </c>
      <c r="D27" s="52">
        <f>SUM(E27:G27)</f>
        <v>23</v>
      </c>
      <c r="E27" s="53">
        <f>SUM(E28:E29)</f>
        <v>0</v>
      </c>
      <c r="F27" s="53">
        <v>23</v>
      </c>
      <c r="G27" s="53">
        <v>0</v>
      </c>
      <c r="H27" s="53">
        <v>0</v>
      </c>
      <c r="I27" s="53">
        <v>0</v>
      </c>
      <c r="J27" s="21"/>
    </row>
    <row r="28" spans="1:10" s="5" customFormat="1" ht="14.25" customHeight="1" x14ac:dyDescent="0.15">
      <c r="A28" s="9"/>
      <c r="B28" s="32" t="s">
        <v>18</v>
      </c>
      <c r="C28" s="33"/>
      <c r="D28" s="50">
        <f t="shared" ref="D28:I28" si="3">SUM(D29:D35)</f>
        <v>558</v>
      </c>
      <c r="E28" s="51">
        <f>SUM(E29:E35)</f>
        <v>0</v>
      </c>
      <c r="F28" s="51">
        <f t="shared" si="3"/>
        <v>12</v>
      </c>
      <c r="G28" s="51">
        <f t="shared" si="3"/>
        <v>546</v>
      </c>
      <c r="H28" s="51">
        <f t="shared" si="3"/>
        <v>13082</v>
      </c>
      <c r="I28" s="51">
        <f t="shared" si="3"/>
        <v>0</v>
      </c>
      <c r="J28" s="21"/>
    </row>
    <row r="29" spans="1:10" ht="14.25" customHeight="1" x14ac:dyDescent="0.15">
      <c r="A29" s="9"/>
      <c r="B29" s="18" t="s">
        <v>69</v>
      </c>
      <c r="C29" s="16" t="s">
        <v>70</v>
      </c>
      <c r="D29" s="52">
        <f t="shared" ref="D29:D41" si="4">SUM(E29:G29)</f>
        <v>2</v>
      </c>
      <c r="E29" s="53">
        <v>0</v>
      </c>
      <c r="F29" s="53">
        <v>0</v>
      </c>
      <c r="G29" s="53">
        <v>2</v>
      </c>
      <c r="H29" s="53">
        <v>210</v>
      </c>
      <c r="I29" s="51">
        <v>0</v>
      </c>
      <c r="J29" s="17"/>
    </row>
    <row r="30" spans="1:10" ht="14.25" customHeight="1" x14ac:dyDescent="0.15">
      <c r="A30" s="9"/>
      <c r="B30" s="18" t="s">
        <v>71</v>
      </c>
      <c r="C30" s="16" t="s">
        <v>72</v>
      </c>
      <c r="D30" s="52">
        <f t="shared" si="4"/>
        <v>63</v>
      </c>
      <c r="E30" s="53">
        <v>0</v>
      </c>
      <c r="F30" s="53">
        <v>0</v>
      </c>
      <c r="G30" s="53">
        <v>63</v>
      </c>
      <c r="H30" s="53">
        <v>4322</v>
      </c>
      <c r="I30" s="51">
        <v>0</v>
      </c>
      <c r="J30" s="17"/>
    </row>
    <row r="31" spans="1:10" ht="14.25" customHeight="1" x14ac:dyDescent="0.15">
      <c r="A31" s="9"/>
      <c r="B31" s="18" t="s">
        <v>58</v>
      </c>
      <c r="C31" s="22" t="s">
        <v>73</v>
      </c>
      <c r="D31" s="52">
        <f t="shared" si="4"/>
        <v>16</v>
      </c>
      <c r="E31" s="53">
        <v>0</v>
      </c>
      <c r="F31" s="53">
        <v>0</v>
      </c>
      <c r="G31" s="53">
        <v>16</v>
      </c>
      <c r="H31" s="53">
        <v>578</v>
      </c>
      <c r="I31" s="51">
        <v>0</v>
      </c>
      <c r="J31" s="17"/>
    </row>
    <row r="32" spans="1:10" ht="14.25" customHeight="1" x14ac:dyDescent="0.15">
      <c r="A32" s="9"/>
      <c r="B32" s="18" t="s">
        <v>59</v>
      </c>
      <c r="C32" s="16" t="s">
        <v>74</v>
      </c>
      <c r="D32" s="52">
        <f t="shared" si="4"/>
        <v>332</v>
      </c>
      <c r="E32" s="53">
        <v>0</v>
      </c>
      <c r="F32" s="53">
        <v>4</v>
      </c>
      <c r="G32" s="53">
        <v>328</v>
      </c>
      <c r="H32" s="53">
        <v>6414</v>
      </c>
      <c r="I32" s="51">
        <v>0</v>
      </c>
      <c r="J32" s="14"/>
    </row>
    <row r="33" spans="1:10" ht="14.25" customHeight="1" x14ac:dyDescent="0.15">
      <c r="A33" s="9"/>
      <c r="B33" s="18" t="s">
        <v>75</v>
      </c>
      <c r="C33" s="16" t="s">
        <v>60</v>
      </c>
      <c r="D33" s="52">
        <f t="shared" si="4"/>
        <v>85</v>
      </c>
      <c r="E33" s="53">
        <v>0</v>
      </c>
      <c r="F33" s="53">
        <v>0</v>
      </c>
      <c r="G33" s="53">
        <v>85</v>
      </c>
      <c r="H33" s="53">
        <v>1558</v>
      </c>
      <c r="I33" s="51">
        <v>0</v>
      </c>
      <c r="J33" s="17"/>
    </row>
    <row r="34" spans="1:10" ht="14.25" customHeight="1" x14ac:dyDescent="0.15">
      <c r="A34" s="9"/>
      <c r="B34" s="18" t="s">
        <v>61</v>
      </c>
      <c r="C34" s="16" t="s">
        <v>20</v>
      </c>
      <c r="D34" s="52">
        <f t="shared" si="4"/>
        <v>8</v>
      </c>
      <c r="E34" s="53">
        <v>0</v>
      </c>
      <c r="F34" s="53">
        <v>8</v>
      </c>
      <c r="G34" s="51">
        <v>0</v>
      </c>
      <c r="H34" s="51">
        <v>0</v>
      </c>
      <c r="I34" s="51">
        <v>0</v>
      </c>
      <c r="J34" s="14"/>
    </row>
    <row r="35" spans="1:10" ht="14.25" customHeight="1" x14ac:dyDescent="0.15">
      <c r="A35" s="9"/>
      <c r="B35" s="18" t="s">
        <v>76</v>
      </c>
      <c r="C35" s="16" t="s">
        <v>21</v>
      </c>
      <c r="D35" s="52">
        <f t="shared" si="4"/>
        <v>52</v>
      </c>
      <c r="E35" s="53">
        <v>0</v>
      </c>
      <c r="F35" s="53" t="s">
        <v>49</v>
      </c>
      <c r="G35" s="53">
        <v>52</v>
      </c>
      <c r="H35" s="51">
        <v>0</v>
      </c>
      <c r="I35" s="51">
        <v>0</v>
      </c>
      <c r="J35" s="14"/>
    </row>
    <row r="36" spans="1:10" ht="14.25" customHeight="1" x14ac:dyDescent="0.15">
      <c r="A36" s="9"/>
      <c r="B36" s="32" t="s">
        <v>22</v>
      </c>
      <c r="C36" s="33"/>
      <c r="D36" s="50">
        <f t="shared" si="4"/>
        <v>112</v>
      </c>
      <c r="E36" s="53">
        <v>0</v>
      </c>
      <c r="F36" s="51">
        <f>SUM(F37:F38)</f>
        <v>0</v>
      </c>
      <c r="G36" s="51">
        <f>SUM(G37:G38)</f>
        <v>112</v>
      </c>
      <c r="H36" s="51">
        <f>SUM(H37:H38)</f>
        <v>1105</v>
      </c>
      <c r="I36" s="51">
        <f>SUM(I37:I38)</f>
        <v>2649</v>
      </c>
      <c r="J36" s="14"/>
    </row>
    <row r="37" spans="1:10" ht="14.25" customHeight="1" x14ac:dyDescent="0.15">
      <c r="A37" s="9"/>
      <c r="B37" s="18" t="s">
        <v>77</v>
      </c>
      <c r="C37" s="16" t="s">
        <v>23</v>
      </c>
      <c r="D37" s="52">
        <f t="shared" si="4"/>
        <v>1</v>
      </c>
      <c r="E37" s="53">
        <v>0</v>
      </c>
      <c r="F37" s="53">
        <v>0</v>
      </c>
      <c r="G37" s="53">
        <v>1</v>
      </c>
      <c r="H37" s="53">
        <v>10</v>
      </c>
      <c r="I37" s="53">
        <v>27</v>
      </c>
      <c r="J37" s="14"/>
    </row>
    <row r="38" spans="1:10" ht="14.25" customHeight="1" x14ac:dyDescent="0.15">
      <c r="A38" s="9"/>
      <c r="B38" s="18" t="s">
        <v>24</v>
      </c>
      <c r="C38" s="16" t="s">
        <v>25</v>
      </c>
      <c r="D38" s="52">
        <f t="shared" si="4"/>
        <v>111</v>
      </c>
      <c r="E38" s="53">
        <v>0</v>
      </c>
      <c r="F38" s="53">
        <v>0</v>
      </c>
      <c r="G38" s="53">
        <v>111</v>
      </c>
      <c r="H38" s="53">
        <v>1095</v>
      </c>
      <c r="I38" s="53">
        <v>2622</v>
      </c>
      <c r="J38" s="14"/>
    </row>
    <row r="39" spans="1:10" ht="14.25" customHeight="1" x14ac:dyDescent="0.15">
      <c r="A39" s="9"/>
      <c r="B39" s="32" t="s">
        <v>26</v>
      </c>
      <c r="C39" s="33"/>
      <c r="D39" s="50">
        <f t="shared" si="4"/>
        <v>193</v>
      </c>
      <c r="E39" s="51">
        <f>SUM(E40:E41)</f>
        <v>2</v>
      </c>
      <c r="F39" s="51">
        <f>SUM(F40:F41)</f>
        <v>9</v>
      </c>
      <c r="G39" s="51">
        <f>SUM(G40:G41)</f>
        <v>182</v>
      </c>
      <c r="H39" s="51">
        <f>SUM(H40:H41)</f>
        <v>6051</v>
      </c>
      <c r="I39" s="51">
        <f>SUM(I40:I41)</f>
        <v>710</v>
      </c>
      <c r="J39" s="14"/>
    </row>
    <row r="40" spans="1:10" ht="14.25" customHeight="1" x14ac:dyDescent="0.15">
      <c r="A40" s="9"/>
      <c r="B40" s="18" t="s">
        <v>78</v>
      </c>
      <c r="C40" s="16" t="s">
        <v>27</v>
      </c>
      <c r="D40" s="52">
        <f t="shared" si="4"/>
        <v>16</v>
      </c>
      <c r="E40" s="53">
        <v>2</v>
      </c>
      <c r="F40" s="53">
        <v>0</v>
      </c>
      <c r="G40" s="53">
        <v>14</v>
      </c>
      <c r="H40" s="53">
        <v>735</v>
      </c>
      <c r="I40" s="53">
        <v>710</v>
      </c>
      <c r="J40" s="14"/>
    </row>
    <row r="41" spans="1:10" ht="14.25" customHeight="1" x14ac:dyDescent="0.15">
      <c r="A41" s="9"/>
      <c r="B41" s="18" t="s">
        <v>79</v>
      </c>
      <c r="C41" s="16" t="s">
        <v>28</v>
      </c>
      <c r="D41" s="52">
        <f t="shared" si="4"/>
        <v>177</v>
      </c>
      <c r="E41" s="53">
        <v>0</v>
      </c>
      <c r="F41" s="53">
        <v>9</v>
      </c>
      <c r="G41" s="53">
        <v>168</v>
      </c>
      <c r="H41" s="53">
        <v>5316</v>
      </c>
      <c r="I41" s="53">
        <v>0</v>
      </c>
      <c r="J41" s="14"/>
    </row>
    <row r="42" spans="1:10" s="5" customFormat="1" ht="14.25" customHeight="1" x14ac:dyDescent="0.15">
      <c r="A42" s="9"/>
      <c r="B42" s="32" t="s">
        <v>29</v>
      </c>
      <c r="C42" s="33"/>
      <c r="D42" s="50">
        <f t="shared" ref="D42:I42" si="5">D43</f>
        <v>0</v>
      </c>
      <c r="E42" s="51">
        <f t="shared" si="5"/>
        <v>0</v>
      </c>
      <c r="F42" s="51">
        <f t="shared" si="5"/>
        <v>0</v>
      </c>
      <c r="G42" s="51">
        <f t="shared" si="5"/>
        <v>0</v>
      </c>
      <c r="H42" s="51">
        <f t="shared" si="5"/>
        <v>0</v>
      </c>
      <c r="I42" s="51">
        <f t="shared" si="5"/>
        <v>0</v>
      </c>
      <c r="J42" s="14"/>
    </row>
    <row r="43" spans="1:10" ht="14.25" customHeight="1" x14ac:dyDescent="0.15">
      <c r="A43" s="9"/>
      <c r="B43" s="18" t="s">
        <v>54</v>
      </c>
      <c r="C43" s="16" t="s">
        <v>29</v>
      </c>
      <c r="D43" s="52">
        <f>SUM(E43:G43)</f>
        <v>0</v>
      </c>
      <c r="E43" s="53">
        <v>0</v>
      </c>
      <c r="F43" s="53">
        <v>0</v>
      </c>
      <c r="G43" s="53">
        <v>0</v>
      </c>
      <c r="H43" s="53">
        <v>0</v>
      </c>
      <c r="I43" s="53">
        <v>0</v>
      </c>
      <c r="J43" s="14"/>
    </row>
    <row r="44" spans="1:10" ht="14.25" customHeight="1" x14ac:dyDescent="0.15">
      <c r="A44" s="9"/>
      <c r="B44" s="32" t="s">
        <v>50</v>
      </c>
      <c r="C44" s="33"/>
      <c r="D44" s="50">
        <f t="shared" ref="D44:I44" si="6">D45</f>
        <v>1</v>
      </c>
      <c r="E44" s="51">
        <f t="shared" si="6"/>
        <v>1</v>
      </c>
      <c r="F44" s="51">
        <f t="shared" si="6"/>
        <v>0</v>
      </c>
      <c r="G44" s="51">
        <f t="shared" si="6"/>
        <v>0</v>
      </c>
      <c r="H44" s="51" t="str">
        <f t="shared" si="6"/>
        <v>…</v>
      </c>
      <c r="I44" s="51" t="str">
        <f t="shared" si="6"/>
        <v>…</v>
      </c>
      <c r="J44" s="14"/>
    </row>
    <row r="45" spans="1:10" ht="14.25" customHeight="1" x14ac:dyDescent="0.15">
      <c r="A45" s="9"/>
      <c r="B45" s="18" t="s">
        <v>54</v>
      </c>
      <c r="C45" s="16" t="s">
        <v>51</v>
      </c>
      <c r="D45" s="52">
        <f>SUM(E45:G45)</f>
        <v>1</v>
      </c>
      <c r="E45" s="53">
        <v>1</v>
      </c>
      <c r="F45" s="53">
        <v>0</v>
      </c>
      <c r="G45" s="53">
        <v>0</v>
      </c>
      <c r="H45" s="53" t="s">
        <v>19</v>
      </c>
      <c r="I45" s="53" t="s">
        <v>19</v>
      </c>
      <c r="J45" s="14"/>
    </row>
    <row r="46" spans="1:10" ht="14.25" customHeight="1" x14ac:dyDescent="0.15">
      <c r="A46" s="9"/>
      <c r="B46" s="32" t="s">
        <v>30</v>
      </c>
      <c r="C46" s="33"/>
      <c r="D46" s="50">
        <f>SUM(E46:G46)</f>
        <v>27</v>
      </c>
      <c r="E46" s="51">
        <f>SUM(E47,E50:E51)</f>
        <v>1</v>
      </c>
      <c r="F46" s="51">
        <f>SUM(F47,F50:F51)</f>
        <v>4</v>
      </c>
      <c r="G46" s="51">
        <f>SUM(G47,G50:G51)</f>
        <v>22</v>
      </c>
      <c r="H46" s="51">
        <f>SUM(H47,H50:H51)</f>
        <v>415</v>
      </c>
      <c r="I46" s="51">
        <f>SUM(I47,I50:I51)</f>
        <v>595</v>
      </c>
      <c r="J46" s="14"/>
    </row>
    <row r="47" spans="1:10" ht="14.25" customHeight="1" x14ac:dyDescent="0.15">
      <c r="A47" s="9"/>
      <c r="B47" s="18" t="s">
        <v>54</v>
      </c>
      <c r="C47" s="16" t="s">
        <v>31</v>
      </c>
      <c r="D47" s="52">
        <f t="shared" ref="D47:I47" si="7">SUM(D48:D49)</f>
        <v>20</v>
      </c>
      <c r="E47" s="53">
        <f t="shared" si="7"/>
        <v>0</v>
      </c>
      <c r="F47" s="53">
        <f t="shared" si="7"/>
        <v>0</v>
      </c>
      <c r="G47" s="53">
        <f t="shared" si="7"/>
        <v>20</v>
      </c>
      <c r="H47" s="53">
        <f t="shared" si="7"/>
        <v>274</v>
      </c>
      <c r="I47" s="53">
        <f t="shared" si="7"/>
        <v>568</v>
      </c>
      <c r="J47" s="14"/>
    </row>
    <row r="48" spans="1:10" ht="14.25" customHeight="1" x14ac:dyDescent="0.15">
      <c r="A48" s="9"/>
      <c r="B48" s="20"/>
      <c r="C48" s="16" t="s">
        <v>80</v>
      </c>
      <c r="D48" s="52">
        <f>SUM(E48:G48)</f>
        <v>5</v>
      </c>
      <c r="E48" s="53">
        <v>0</v>
      </c>
      <c r="F48" s="53">
        <v>0</v>
      </c>
      <c r="G48" s="53">
        <v>5</v>
      </c>
      <c r="H48" s="53">
        <v>0</v>
      </c>
      <c r="I48" s="54">
        <v>252</v>
      </c>
      <c r="J48" s="14"/>
    </row>
    <row r="49" spans="1:10" ht="14.25" customHeight="1" x14ac:dyDescent="0.15">
      <c r="A49" s="9"/>
      <c r="B49" s="20"/>
      <c r="C49" s="16" t="s">
        <v>62</v>
      </c>
      <c r="D49" s="52">
        <f>SUM(E49:G49)</f>
        <v>15</v>
      </c>
      <c r="E49" s="53">
        <v>0</v>
      </c>
      <c r="F49" s="53">
        <v>0</v>
      </c>
      <c r="G49" s="53">
        <v>15</v>
      </c>
      <c r="H49" s="53">
        <v>274</v>
      </c>
      <c r="I49" s="53">
        <v>316</v>
      </c>
      <c r="J49" s="14"/>
    </row>
    <row r="50" spans="1:10" ht="14.25" customHeight="1" x14ac:dyDescent="0.15">
      <c r="A50" s="9"/>
      <c r="B50" s="18" t="s">
        <v>81</v>
      </c>
      <c r="C50" s="16" t="s">
        <v>32</v>
      </c>
      <c r="D50" s="52">
        <f>SUM(E50:G50)</f>
        <v>2</v>
      </c>
      <c r="E50" s="53">
        <v>0</v>
      </c>
      <c r="F50" s="53">
        <v>0</v>
      </c>
      <c r="G50" s="53">
        <v>2</v>
      </c>
      <c r="H50" s="53">
        <v>36</v>
      </c>
      <c r="I50" s="53">
        <v>27</v>
      </c>
      <c r="J50" s="14"/>
    </row>
    <row r="51" spans="1:10" ht="14.25" customHeight="1" x14ac:dyDescent="0.15">
      <c r="A51" s="9"/>
      <c r="B51" s="18" t="s">
        <v>33</v>
      </c>
      <c r="C51" s="16" t="s">
        <v>34</v>
      </c>
      <c r="D51" s="52">
        <f>SUM(E51:G51)</f>
        <v>5</v>
      </c>
      <c r="E51" s="53">
        <v>1</v>
      </c>
      <c r="F51" s="53">
        <v>4</v>
      </c>
      <c r="G51" s="53">
        <v>0</v>
      </c>
      <c r="H51" s="53">
        <v>105</v>
      </c>
      <c r="I51" s="53">
        <v>0</v>
      </c>
      <c r="J51" s="14"/>
    </row>
    <row r="52" spans="1:10" ht="14.25" customHeight="1" x14ac:dyDescent="0.15">
      <c r="A52" s="9"/>
      <c r="B52" s="18" t="s">
        <v>37</v>
      </c>
      <c r="C52" s="16" t="s">
        <v>82</v>
      </c>
      <c r="D52" s="52">
        <v>0</v>
      </c>
      <c r="E52" s="53">
        <v>0</v>
      </c>
      <c r="F52" s="53">
        <v>0</v>
      </c>
      <c r="G52" s="53">
        <v>0</v>
      </c>
      <c r="H52" s="53">
        <v>0</v>
      </c>
      <c r="I52" s="53">
        <v>0</v>
      </c>
      <c r="J52" s="14"/>
    </row>
    <row r="53" spans="1:10" ht="14.25" customHeight="1" x14ac:dyDescent="0.15">
      <c r="A53" s="23"/>
      <c r="B53" s="34" t="s">
        <v>35</v>
      </c>
      <c r="C53" s="35"/>
      <c r="D53" s="55">
        <f>SUM(D54:D55)</f>
        <v>142</v>
      </c>
      <c r="E53" s="56">
        <f>SUM(E54:E55)</f>
        <v>0</v>
      </c>
      <c r="F53" s="56">
        <f>SUM(F54:F55)</f>
        <v>60</v>
      </c>
      <c r="G53" s="56">
        <f>SUM(G54:G55)</f>
        <v>82</v>
      </c>
      <c r="H53" s="56">
        <f>SUM(H54:H55)</f>
        <v>4420</v>
      </c>
      <c r="I53" s="53">
        <v>0</v>
      </c>
      <c r="J53" s="14"/>
    </row>
    <row r="54" spans="1:10" ht="14.25" customHeight="1" x14ac:dyDescent="0.15">
      <c r="A54" s="23"/>
      <c r="B54" s="18" t="s">
        <v>77</v>
      </c>
      <c r="C54" s="24" t="s">
        <v>83</v>
      </c>
      <c r="D54" s="57">
        <f>SUM(E54:G54)</f>
        <v>60</v>
      </c>
      <c r="E54" s="56">
        <f>SUM(E55:E56)</f>
        <v>0</v>
      </c>
      <c r="F54" s="58">
        <v>60</v>
      </c>
      <c r="G54" s="53" t="s">
        <v>49</v>
      </c>
      <c r="H54" s="53">
        <v>0</v>
      </c>
      <c r="I54" s="53">
        <v>0</v>
      </c>
    </row>
    <row r="55" spans="1:10" ht="14.25" customHeight="1" x14ac:dyDescent="0.15">
      <c r="A55" s="23"/>
      <c r="B55" s="18" t="s">
        <v>55</v>
      </c>
      <c r="C55" s="24" t="s">
        <v>36</v>
      </c>
      <c r="D55" s="57">
        <f>SUM(E55:G55)</f>
        <v>82</v>
      </c>
      <c r="E55" s="56">
        <f>SUM(E56:E57)</f>
        <v>0</v>
      </c>
      <c r="F55" s="56">
        <f>SUM(F56:F57)</f>
        <v>0</v>
      </c>
      <c r="G55" s="58">
        <v>82</v>
      </c>
      <c r="H55" s="58">
        <v>4420</v>
      </c>
      <c r="I55" s="53">
        <v>0</v>
      </c>
      <c r="J55" s="17"/>
    </row>
    <row r="56" spans="1:10" ht="4.5" customHeight="1" x14ac:dyDescent="0.15">
      <c r="A56" s="25"/>
      <c r="B56" s="25"/>
      <c r="C56" s="26"/>
      <c r="D56" s="27"/>
      <c r="E56" s="28"/>
      <c r="F56" s="28"/>
      <c r="G56" s="28"/>
      <c r="H56" s="28"/>
      <c r="I56" s="59">
        <f>SUM(I54:I55)</f>
        <v>0</v>
      </c>
    </row>
    <row r="57" spans="1:10" ht="15" customHeight="1" x14ac:dyDescent="0.15">
      <c r="A57" s="29" t="s">
        <v>52</v>
      </c>
      <c r="B57" s="23"/>
      <c r="C57" s="23"/>
      <c r="D57" s="23"/>
      <c r="E57" s="23"/>
      <c r="F57" s="23"/>
      <c r="G57" s="23"/>
      <c r="H57" s="23"/>
      <c r="I57" s="23"/>
    </row>
    <row r="58" spans="1:10" ht="15" customHeight="1" x14ac:dyDescent="0.15">
      <c r="A58" s="29" t="s">
        <v>53</v>
      </c>
    </row>
  </sheetData>
  <mergeCells count="14">
    <mergeCell ref="B44:C44"/>
    <mergeCell ref="B46:C46"/>
    <mergeCell ref="B53:C53"/>
    <mergeCell ref="A2:I2"/>
    <mergeCell ref="A8:C9"/>
    <mergeCell ref="D8:G8"/>
    <mergeCell ref="H8:H9"/>
    <mergeCell ref="I8:I9"/>
    <mergeCell ref="B12:C12"/>
    <mergeCell ref="B28:C28"/>
    <mergeCell ref="B36:C36"/>
    <mergeCell ref="B39:C39"/>
    <mergeCell ref="B42:C42"/>
    <mergeCell ref="B14:C14"/>
  </mergeCells>
  <phoneticPr fontId="3"/>
  <printOptions horizontalCentered="1"/>
  <pageMargins left="0.59055118110236227" right="0.59055118110236227" top="0.39370078740157483" bottom="0.31496062992125984" header="0.51181102362204722" footer="0.47244094488188981"/>
  <pageSetup paperSize="9" scale="90" orientation="portrait" horizontalDpi="300" verticalDpi="300" r:id="rId1"/>
  <headerFooter alignWithMargins="0"/>
  <ignoredErrors>
    <ignoredError sqref="B13:C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18-6</vt:lpstr>
      <vt:lpstr>'18-6'!Print_Area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2016-02-19T04:21:56Z</dcterms:created>
  <dcterms:modified xsi:type="dcterms:W3CDTF">2020-03-26T08:54:12Z</dcterms:modified>
</cp:coreProperties>
</file>