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9495" activeTab="0"/>
  </bookViews>
  <sheets>
    <sheet name="推移" sheetId="1" r:id="rId1"/>
  </sheets>
  <definedNames>
    <definedName name="_xlnm._FilterDatabase" localSheetId="0" hidden="1">'推移'!$A$4:$F$42</definedName>
    <definedName name="_xlnm.Print_Area" localSheetId="0">'推移'!$A$1:$Q$42</definedName>
  </definedNames>
  <calcPr fullCalcOnLoad="1"/>
</workbook>
</file>

<file path=xl/sharedStrings.xml><?xml version="1.0" encoding="utf-8"?>
<sst xmlns="http://schemas.openxmlformats.org/spreadsheetml/2006/main" count="49" uniqueCount="48">
  <si>
    <t>国名</t>
  </si>
  <si>
    <t>中国</t>
  </si>
  <si>
    <t>台湾</t>
  </si>
  <si>
    <t>香港</t>
  </si>
  <si>
    <t>大韓民国</t>
  </si>
  <si>
    <t>フィリピン</t>
  </si>
  <si>
    <t>インド</t>
  </si>
  <si>
    <t>タイ</t>
  </si>
  <si>
    <t>インドネシア</t>
  </si>
  <si>
    <t>マレーシア</t>
  </si>
  <si>
    <t>シンガポール</t>
  </si>
  <si>
    <t>アジアその他</t>
  </si>
  <si>
    <t>　アジア合計</t>
  </si>
  <si>
    <t>アメリカ</t>
  </si>
  <si>
    <t>カナダ</t>
  </si>
  <si>
    <t>メキシコ</t>
  </si>
  <si>
    <t>ブラジル</t>
  </si>
  <si>
    <t>中南米その他</t>
  </si>
  <si>
    <t>　北中南米合計</t>
  </si>
  <si>
    <t>欧州</t>
  </si>
  <si>
    <t>ロシア連邦</t>
  </si>
  <si>
    <t>欧州その他</t>
  </si>
  <si>
    <t>　欧州合計</t>
  </si>
  <si>
    <t>オセアニア</t>
  </si>
  <si>
    <t>オーストラリア</t>
  </si>
  <si>
    <t>オセアニアその他</t>
  </si>
  <si>
    <t>　オセアニア合計</t>
  </si>
  <si>
    <t>アフリカ大陸</t>
  </si>
  <si>
    <t>その他の国籍</t>
  </si>
  <si>
    <t>国籍不明</t>
  </si>
  <si>
    <t>その他の地域</t>
  </si>
  <si>
    <t>イギリス</t>
  </si>
  <si>
    <t>フランス</t>
  </si>
  <si>
    <t>ドイツ</t>
  </si>
  <si>
    <t>イタリア</t>
  </si>
  <si>
    <t>オランダ</t>
  </si>
  <si>
    <t>スイス</t>
  </si>
  <si>
    <t>スウェーデン</t>
  </si>
  <si>
    <t>合計</t>
  </si>
  <si>
    <t>前年比</t>
  </si>
  <si>
    <t>ベトナム</t>
  </si>
  <si>
    <t>スペイン</t>
  </si>
  <si>
    <t>アジア
地域</t>
  </si>
  <si>
    <t>アメリカ
大陸</t>
  </si>
  <si>
    <t>コロナ前比</t>
  </si>
  <si>
    <t>2022/2021</t>
  </si>
  <si>
    <t>2022/2019</t>
  </si>
  <si>
    <t xml:space="preserve">市内外国人宿泊者数の推移（2010～2022） 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</si>
</sst>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"/>
    <numFmt numFmtId="179" formatCode="#,##0_ ;[Red]\-#,##0\ "/>
    <numFmt numFmtId="180" formatCode="0.0%"/>
    <numFmt numFmtId="181" formatCode="#,##0;[Red]#,##0"/>
    <numFmt numFmtId="182" formatCode="#,##0;\-#,##0;&quot;-&quot;"/>
    <numFmt numFmtId="183" formatCode="0_ "/>
    <numFmt numFmtId="184" formatCode="#,##0.0_ "/>
    <numFmt numFmtId="185" formatCode="0.0E+00"/>
    <numFmt numFmtId="186" formatCode="0.0_);\(0.0\)"/>
    <numFmt numFmtId="187" formatCode="#,##0.0_);[Red]\(#,##0.0\)"/>
    <numFmt numFmtId="188" formatCode="0.0_);[Red]\(0.0\)"/>
    <numFmt numFmtId="189" formatCode="0.0_ "/>
    <numFmt numFmtId="190" formatCode="###,0_ *100"/>
    <numFmt numFmtId="191" formatCode="#,##0.0_ ;[Red]\-#,##0.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;\-#,##0.0"/>
    <numFmt numFmtId="197" formatCode="0.0"/>
    <numFmt numFmtId="198" formatCode="0_);[Red]\(0\)"/>
    <numFmt numFmtId="199" formatCode="[&lt;=999]000;[&lt;=99999]000\-00;000\-0000"/>
    <numFmt numFmtId="200" formatCode="#,##0.00_ "/>
    <numFmt numFmtId="201" formatCode="#,##0.0;[Red]#,##0.0"/>
    <numFmt numFmtId="202" formatCode="0.000%"/>
    <numFmt numFmtId="203" formatCode="0*100"/>
    <numFmt numFmtId="204" formatCode="#,##0.00_);[Red]\(#,##0.00\)"/>
    <numFmt numFmtId="205" formatCode="\(0\)*100"/>
    <numFmt numFmtId="206" formatCode="\ 0\ "/>
    <numFmt numFmtId="207" formatCode="##0_ ;_ * \-#,##0_ ;_ * &quot;-&quot;_ ;_ @_ "/>
    <numFmt numFmtId="208" formatCode="\ @\ \ "/>
    <numFmt numFmtId="209" formatCode="\ @\ \ \ \ \ \ \ "/>
    <numFmt numFmtId="210" formatCode="\ @\ * \ \ \ \ "/>
    <numFmt numFmtId="211" formatCode="\ @\ \ \ \ \ \ "/>
    <numFmt numFmtId="212" formatCode="\(0.0%\)"/>
    <numFmt numFmtId="213" formatCode="0.00*100"/>
    <numFmt numFmtId="214" formatCode="#,##0;&quot;△ &quot;#,##0"/>
    <numFmt numFmtId="215" formatCode="#,##0,&quot;÷&quot;\1000"/>
    <numFmt numFmtId="216" formatCode="#,##0;&quot;▲ &quot;#,##0"/>
    <numFmt numFmtId="217" formatCode="0&quot;年&quot;&quot;前&quot;"/>
    <numFmt numFmtId="218" formatCode="0.000"/>
    <numFmt numFmtId="219" formatCode="0.0000"/>
    <numFmt numFmtId="220" formatCode="General&quot;管&quot;&quot;理&quot;&quot;者&quot;\ &quot;殿&quot;"/>
    <numFmt numFmtId="221" formatCode="m/d"/>
    <numFmt numFmtId="222" formatCode="#,##0\ ;\-#.##0\ ;0\ ;@\ "/>
    <numFmt numFmtId="223" formatCode="#,##0\ ;\-#.##0\ ;\-\ ;@\ "/>
    <numFmt numFmtId="224" formatCode="0.00_ "/>
    <numFmt numFmtId="225" formatCode="#,##0.0000_);[Red]\(#,##0.00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Meiryo UI"/>
      <family val="3"/>
    </font>
    <font>
      <sz val="11"/>
      <color rgb="FFFF000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9F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2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3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1" fillId="0" borderId="5" applyNumberFormat="0" applyFill="0" applyAlignment="0" applyProtection="0"/>
    <xf numFmtId="0" fontId="12" fillId="3" borderId="0" applyNumberFormat="0" applyBorder="0" applyAlignment="0" applyProtection="0"/>
    <xf numFmtId="0" fontId="13" fillId="23" borderId="6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3" borderId="11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66">
      <alignment vertical="center"/>
      <protection/>
    </xf>
    <xf numFmtId="0" fontId="24" fillId="0" borderId="0" xfId="65" applyFont="1" applyAlignment="1">
      <alignment horizontal="center"/>
      <protection/>
    </xf>
    <xf numFmtId="0" fontId="25" fillId="0" borderId="0" xfId="65" applyFont="1" applyAlignment="1">
      <alignment horizontal="left"/>
      <protection/>
    </xf>
    <xf numFmtId="177" fontId="0" fillId="0" borderId="0" xfId="66" applyNumberFormat="1">
      <alignment vertical="center"/>
      <protection/>
    </xf>
    <xf numFmtId="177" fontId="0" fillId="24" borderId="12" xfId="53" applyNumberFormat="1" applyFont="1" applyFill="1" applyBorder="1" applyAlignment="1">
      <alignment horizontal="right" vertical="center"/>
    </xf>
    <xf numFmtId="177" fontId="0" fillId="24" borderId="12" xfId="66" applyNumberFormat="1" applyFont="1" applyFill="1" applyBorder="1" applyAlignment="1">
      <alignment vertical="center"/>
      <protection/>
    </xf>
    <xf numFmtId="177" fontId="0" fillId="24" borderId="13" xfId="53" applyNumberFormat="1" applyFont="1" applyFill="1" applyBorder="1" applyAlignment="1">
      <alignment horizontal="right" vertical="center"/>
    </xf>
    <xf numFmtId="0" fontId="31" fillId="0" borderId="0" xfId="66" applyFont="1">
      <alignment vertical="center"/>
      <protection/>
    </xf>
    <xf numFmtId="177" fontId="26" fillId="25" borderId="12" xfId="53" applyNumberFormat="1" applyFont="1" applyFill="1" applyBorder="1" applyAlignment="1">
      <alignment vertical="center"/>
    </xf>
    <xf numFmtId="177" fontId="26" fillId="25" borderId="12" xfId="66" applyNumberFormat="1" applyFont="1" applyFill="1" applyBorder="1" applyAlignment="1">
      <alignment vertical="center"/>
      <protection/>
    </xf>
    <xf numFmtId="0" fontId="0" fillId="24" borderId="12" xfId="66" applyFont="1" applyFill="1" applyBorder="1" applyAlignment="1">
      <alignment horizontal="center" vertical="center"/>
      <protection/>
    </xf>
    <xf numFmtId="177" fontId="26" fillId="24" borderId="12" xfId="66" applyNumberFormat="1" applyFont="1" applyFill="1" applyBorder="1" applyAlignment="1">
      <alignment vertical="center"/>
      <protection/>
    </xf>
    <xf numFmtId="0" fontId="0" fillId="0" borderId="0" xfId="66" applyFont="1" applyAlignment="1">
      <alignment vertical="center"/>
      <protection/>
    </xf>
    <xf numFmtId="0" fontId="0" fillId="24" borderId="12" xfId="65" applyFont="1" applyFill="1" applyBorder="1" applyAlignment="1">
      <alignment vertical="center"/>
      <protection/>
    </xf>
    <xf numFmtId="177" fontId="0" fillId="24" borderId="12" xfId="67" applyNumberFormat="1" applyFont="1" applyFill="1" applyBorder="1" applyAlignment="1">
      <alignment vertical="center"/>
      <protection/>
    </xf>
    <xf numFmtId="177" fontId="0" fillId="0" borderId="12" xfId="67" applyNumberFormat="1" applyFont="1" applyBorder="1" applyAlignment="1">
      <alignment vertical="center"/>
      <protection/>
    </xf>
    <xf numFmtId="180" fontId="27" fillId="24" borderId="12" xfId="66" applyNumberFormat="1" applyFont="1" applyFill="1" applyBorder="1" applyAlignment="1">
      <alignment vertical="center"/>
      <protection/>
    </xf>
    <xf numFmtId="177" fontId="0" fillId="24" borderId="13" xfId="67" applyNumberFormat="1" applyFont="1" applyFill="1" applyBorder="1" applyAlignment="1">
      <alignment vertical="center"/>
      <protection/>
    </xf>
    <xf numFmtId="177" fontId="0" fillId="0" borderId="13" xfId="67" applyNumberFormat="1" applyFont="1" applyBorder="1" applyAlignment="1">
      <alignment vertical="center"/>
      <protection/>
    </xf>
    <xf numFmtId="0" fontId="26" fillId="25" borderId="12" xfId="65" applyFont="1" applyFill="1" applyBorder="1" applyAlignment="1">
      <alignment vertical="center"/>
      <protection/>
    </xf>
    <xf numFmtId="180" fontId="28" fillId="26" borderId="12" xfId="66" applyNumberFormat="1" applyFont="1" applyFill="1" applyBorder="1" applyAlignment="1">
      <alignment vertical="center"/>
      <protection/>
    </xf>
    <xf numFmtId="177" fontId="26" fillId="25" borderId="12" xfId="65" applyNumberFormat="1" applyFont="1" applyFill="1" applyBorder="1" applyAlignment="1">
      <alignment vertical="center"/>
      <protection/>
    </xf>
    <xf numFmtId="177" fontId="0" fillId="0" borderId="12" xfId="66" applyNumberFormat="1" applyFont="1" applyBorder="1" applyAlignment="1">
      <alignment vertical="center"/>
      <protection/>
    </xf>
    <xf numFmtId="177" fontId="27" fillId="0" borderId="12" xfId="67" applyNumberFormat="1" applyFont="1" applyBorder="1" applyAlignment="1">
      <alignment vertical="center"/>
      <protection/>
    </xf>
    <xf numFmtId="177" fontId="26" fillId="0" borderId="12" xfId="66" applyNumberFormat="1" applyFont="1" applyBorder="1" applyAlignment="1">
      <alignment vertical="center"/>
      <protection/>
    </xf>
    <xf numFmtId="180" fontId="28" fillId="24" borderId="12" xfId="66" applyNumberFormat="1" applyFont="1" applyFill="1" applyBorder="1" applyAlignment="1">
      <alignment vertical="center"/>
      <protection/>
    </xf>
    <xf numFmtId="0" fontId="0" fillId="0" borderId="0" xfId="66" applyFont="1" applyAlignment="1">
      <alignment horizontal="center" vertical="center"/>
      <protection/>
    </xf>
    <xf numFmtId="49" fontId="0" fillId="0" borderId="12" xfId="53" applyNumberFormat="1" applyFont="1" applyFill="1" applyBorder="1" applyAlignment="1">
      <alignment horizontal="center" vertical="center"/>
    </xf>
    <xf numFmtId="0" fontId="0" fillId="0" borderId="12" xfId="66" applyFont="1" applyFill="1" applyBorder="1" applyAlignment="1">
      <alignment horizontal="center" vertical="center"/>
      <protection/>
    </xf>
    <xf numFmtId="0" fontId="27" fillId="0" borderId="12" xfId="66" applyFont="1" applyFill="1" applyBorder="1" applyAlignment="1">
      <alignment horizontal="center" vertical="center"/>
      <protection/>
    </xf>
    <xf numFmtId="0" fontId="0" fillId="0" borderId="12" xfId="65" applyFont="1" applyFill="1" applyBorder="1" applyAlignment="1">
      <alignment vertical="center"/>
      <protection/>
    </xf>
    <xf numFmtId="177" fontId="0" fillId="0" borderId="12" xfId="53" applyNumberFormat="1" applyFont="1" applyFill="1" applyBorder="1" applyAlignment="1">
      <alignment horizontal="right" vertical="center"/>
    </xf>
    <xf numFmtId="177" fontId="0" fillId="0" borderId="12" xfId="67" applyNumberFormat="1" applyFont="1" applyFill="1" applyBorder="1" applyAlignment="1">
      <alignment vertical="center"/>
      <protection/>
    </xf>
    <xf numFmtId="180" fontId="27" fillId="0" borderId="12" xfId="66" applyNumberFormat="1" applyFont="1" applyFill="1" applyBorder="1" applyAlignment="1">
      <alignment vertical="center"/>
      <protection/>
    </xf>
    <xf numFmtId="0" fontId="24" fillId="0" borderId="0" xfId="65" applyFont="1" applyFill="1" applyAlignment="1">
      <alignment horizontal="center" vertical="center" wrapText="1"/>
      <protection/>
    </xf>
    <xf numFmtId="0" fontId="0" fillId="0" borderId="12" xfId="66" applyFont="1" applyFill="1" applyBorder="1" applyAlignment="1">
      <alignment horizontal="center" vertical="center" wrapText="1"/>
      <protection/>
    </xf>
    <xf numFmtId="0" fontId="0" fillId="0" borderId="0" xfId="66" applyFont="1" applyFill="1" applyAlignment="1">
      <alignment vertical="center" wrapText="1"/>
      <protection/>
    </xf>
    <xf numFmtId="0" fontId="0" fillId="0" borderId="0" xfId="66" applyFont="1" applyFill="1" applyAlignment="1">
      <alignment vertical="center" wrapText="1"/>
      <protection/>
    </xf>
    <xf numFmtId="0" fontId="0" fillId="0" borderId="0" xfId="66" applyFill="1" applyAlignment="1">
      <alignment vertical="center" wrapText="1"/>
      <protection/>
    </xf>
    <xf numFmtId="177" fontId="26" fillId="27" borderId="12" xfId="53" applyNumberFormat="1" applyFont="1" applyFill="1" applyBorder="1" applyAlignment="1">
      <alignment vertical="center"/>
    </xf>
    <xf numFmtId="180" fontId="27" fillId="27" borderId="12" xfId="66" applyNumberFormat="1" applyFont="1" applyFill="1" applyBorder="1" applyAlignment="1">
      <alignment vertical="center"/>
      <protection/>
    </xf>
    <xf numFmtId="180" fontId="27" fillId="0" borderId="14" xfId="66" applyNumberFormat="1" applyFont="1" applyFill="1" applyBorder="1" applyAlignment="1">
      <alignment vertical="center"/>
      <protection/>
    </xf>
    <xf numFmtId="177" fontId="26" fillId="25" borderId="15" xfId="66" applyNumberFormat="1" applyFont="1" applyFill="1" applyBorder="1" applyAlignment="1">
      <alignment vertical="center"/>
      <protection/>
    </xf>
    <xf numFmtId="177" fontId="26" fillId="25" borderId="16" xfId="65" applyNumberFormat="1" applyFont="1" applyFill="1" applyBorder="1" applyAlignment="1">
      <alignment vertical="center"/>
      <protection/>
    </xf>
    <xf numFmtId="178" fontId="27" fillId="24" borderId="15" xfId="67" applyNumberFormat="1" applyFont="1" applyFill="1" applyBorder="1">
      <alignment vertical="center"/>
      <protection/>
    </xf>
    <xf numFmtId="178" fontId="27" fillId="0" borderId="15" xfId="67" applyNumberFormat="1" applyFont="1" applyBorder="1">
      <alignment vertical="center"/>
      <protection/>
    </xf>
    <xf numFmtId="178" fontId="27" fillId="0" borderId="12" xfId="67" applyNumberFormat="1" applyFont="1" applyBorder="1">
      <alignment vertical="center"/>
      <protection/>
    </xf>
    <xf numFmtId="0" fontId="0" fillId="0" borderId="12" xfId="65" applyFont="1" applyFill="1" applyBorder="1" applyAlignment="1">
      <alignment horizontal="center" vertical="center" wrapText="1"/>
      <protection/>
    </xf>
    <xf numFmtId="0" fontId="29" fillId="0" borderId="12" xfId="65" applyFont="1" applyFill="1" applyBorder="1" applyAlignment="1">
      <alignment horizontal="center" vertical="center" wrapText="1"/>
      <protection/>
    </xf>
    <xf numFmtId="0" fontId="0" fillId="0" borderId="15" xfId="65" applyFont="1" applyFill="1" applyBorder="1" applyAlignment="1">
      <alignment horizontal="center" vertical="center"/>
      <protection/>
    </xf>
    <xf numFmtId="0" fontId="0" fillId="0" borderId="16" xfId="65" applyFont="1" applyFill="1" applyBorder="1" applyAlignment="1">
      <alignment horizontal="center" vertical="center"/>
      <protection/>
    </xf>
    <xf numFmtId="0" fontId="0" fillId="0" borderId="15" xfId="65" applyFont="1" applyFill="1" applyBorder="1" applyAlignment="1">
      <alignment horizontal="center" vertical="center" wrapText="1"/>
      <protection/>
    </xf>
    <xf numFmtId="0" fontId="0" fillId="0" borderId="16" xfId="65" applyFont="1" applyFill="1" applyBorder="1" applyAlignment="1">
      <alignment horizontal="center" vertical="center" wrapText="1"/>
      <protection/>
    </xf>
    <xf numFmtId="0" fontId="0" fillId="0" borderId="12" xfId="66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Sheet1" xfId="65"/>
    <cellStyle name="標準_外国人宿泊客　推移　H8-23年　分析" xfId="66"/>
    <cellStyle name="標準_調査票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view="pageBreakPreview" zoomScale="70" zoomScaleSheetLayoutView="70" zoomScalePageLayoutView="0" workbookViewId="0" topLeftCell="A1">
      <pane xSplit="2" ySplit="4" topLeftCell="C2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41" sqref="P41"/>
    </sheetView>
  </sheetViews>
  <sheetFormatPr defaultColWidth="9.00390625" defaultRowHeight="18" customHeight="1"/>
  <cols>
    <col min="1" max="1" width="9.00390625" style="39" customWidth="1"/>
    <col min="2" max="2" width="16.75390625" style="1" bestFit="1" customWidth="1"/>
    <col min="3" max="6" width="9.625" style="4" customWidth="1"/>
    <col min="7" max="7" width="9.25390625" style="1" bestFit="1" customWidth="1"/>
    <col min="8" max="10" width="9.75390625" style="1" bestFit="1" customWidth="1"/>
    <col min="11" max="15" width="9.75390625" style="8" customWidth="1"/>
    <col min="16" max="17" width="9.75390625" style="1" customWidth="1"/>
    <col min="18" max="16384" width="9.00390625" style="1" customWidth="1"/>
  </cols>
  <sheetData>
    <row r="1" spans="1:6" ht="18" customHeight="1">
      <c r="A1" s="35"/>
      <c r="B1" s="3" t="s">
        <v>47</v>
      </c>
      <c r="C1" s="2"/>
      <c r="D1" s="2"/>
      <c r="E1" s="2"/>
      <c r="F1" s="2"/>
    </row>
    <row r="2" spans="1:6" ht="18" customHeight="1">
      <c r="A2" s="35"/>
      <c r="B2" s="3"/>
      <c r="C2" s="2"/>
      <c r="D2" s="2"/>
      <c r="E2" s="2"/>
      <c r="F2" s="2"/>
    </row>
    <row r="3" spans="1:17" s="27" customFormat="1" ht="18" customHeight="1">
      <c r="A3" s="52"/>
      <c r="B3" s="50" t="s">
        <v>0</v>
      </c>
      <c r="C3" s="28"/>
      <c r="D3" s="28"/>
      <c r="E3" s="28"/>
      <c r="F3" s="28"/>
      <c r="G3" s="29"/>
      <c r="H3" s="29"/>
      <c r="I3" s="29"/>
      <c r="J3" s="29"/>
      <c r="K3" s="29"/>
      <c r="L3" s="29"/>
      <c r="M3" s="29"/>
      <c r="N3" s="29"/>
      <c r="O3" s="29"/>
      <c r="P3" s="30" t="s">
        <v>39</v>
      </c>
      <c r="Q3" s="30" t="s">
        <v>44</v>
      </c>
    </row>
    <row r="4" spans="1:17" s="27" customFormat="1" ht="18" customHeight="1">
      <c r="A4" s="53"/>
      <c r="B4" s="51"/>
      <c r="C4" s="28">
        <v>2010</v>
      </c>
      <c r="D4" s="28">
        <v>2011</v>
      </c>
      <c r="E4" s="28">
        <v>2012</v>
      </c>
      <c r="F4" s="28">
        <v>2013</v>
      </c>
      <c r="G4" s="29">
        <v>2014</v>
      </c>
      <c r="H4" s="29">
        <v>2015</v>
      </c>
      <c r="I4" s="29">
        <v>2016</v>
      </c>
      <c r="J4" s="29">
        <v>2017</v>
      </c>
      <c r="K4" s="29">
        <v>2018</v>
      </c>
      <c r="L4" s="29">
        <v>2019</v>
      </c>
      <c r="M4" s="29">
        <v>2020</v>
      </c>
      <c r="N4" s="29">
        <v>2021</v>
      </c>
      <c r="O4" s="29">
        <v>2022</v>
      </c>
      <c r="P4" s="30" t="s">
        <v>45</v>
      </c>
      <c r="Q4" s="30" t="s">
        <v>46</v>
      </c>
    </row>
    <row r="5" spans="1:17" s="13" customFormat="1" ht="18" customHeight="1">
      <c r="A5" s="48" t="s">
        <v>42</v>
      </c>
      <c r="B5" s="31" t="s">
        <v>1</v>
      </c>
      <c r="C5" s="32">
        <v>7406</v>
      </c>
      <c r="D5" s="33">
        <v>2494</v>
      </c>
      <c r="E5" s="33">
        <v>3657</v>
      </c>
      <c r="F5" s="33">
        <v>4947</v>
      </c>
      <c r="G5" s="33">
        <v>5668</v>
      </c>
      <c r="H5" s="33">
        <v>13787</v>
      </c>
      <c r="I5" s="33">
        <v>24283</v>
      </c>
      <c r="J5" s="33">
        <v>30108</v>
      </c>
      <c r="K5" s="33">
        <v>29116</v>
      </c>
      <c r="L5" s="33">
        <v>34270</v>
      </c>
      <c r="M5" s="33">
        <v>7140</v>
      </c>
      <c r="N5" s="33">
        <v>1347</v>
      </c>
      <c r="O5" s="33">
        <v>3411</v>
      </c>
      <c r="P5" s="34">
        <f>O5/N5</f>
        <v>2.532293986636971</v>
      </c>
      <c r="Q5" s="34">
        <f>O5/L5</f>
        <v>0.09953311934636709</v>
      </c>
    </row>
    <row r="6" spans="1:17" s="13" customFormat="1" ht="18" customHeight="1">
      <c r="A6" s="54"/>
      <c r="B6" s="31" t="s">
        <v>2</v>
      </c>
      <c r="C6" s="32">
        <v>22707</v>
      </c>
      <c r="D6" s="33">
        <v>2817</v>
      </c>
      <c r="E6" s="33">
        <v>13468</v>
      </c>
      <c r="F6" s="33">
        <v>13200</v>
      </c>
      <c r="G6" s="33">
        <v>26340</v>
      </c>
      <c r="H6" s="33">
        <v>37660</v>
      </c>
      <c r="I6" s="33">
        <v>39872</v>
      </c>
      <c r="J6" s="33">
        <v>63969</v>
      </c>
      <c r="K6" s="33">
        <v>88150</v>
      </c>
      <c r="L6" s="33">
        <v>120378</v>
      </c>
      <c r="M6" s="33">
        <v>25644</v>
      </c>
      <c r="N6" s="33">
        <v>237</v>
      </c>
      <c r="O6" s="33">
        <v>3436</v>
      </c>
      <c r="P6" s="34">
        <f>O6/N6</f>
        <v>14.49789029535865</v>
      </c>
      <c r="Q6" s="34">
        <f>O6/L6</f>
        <v>0.028543421555433716</v>
      </c>
    </row>
    <row r="7" spans="1:17" s="13" customFormat="1" ht="18" customHeight="1">
      <c r="A7" s="54"/>
      <c r="B7" s="31" t="s">
        <v>3</v>
      </c>
      <c r="C7" s="32">
        <v>10895</v>
      </c>
      <c r="D7" s="33">
        <v>1909</v>
      </c>
      <c r="E7" s="33">
        <v>1565</v>
      </c>
      <c r="F7" s="33">
        <v>1719</v>
      </c>
      <c r="G7" s="33">
        <v>1484</v>
      </c>
      <c r="H7" s="33">
        <v>3458</v>
      </c>
      <c r="I7" s="33">
        <v>4601</v>
      </c>
      <c r="J7" s="33">
        <v>7390</v>
      </c>
      <c r="K7" s="33">
        <v>7152</v>
      </c>
      <c r="L7" s="33">
        <v>10876</v>
      </c>
      <c r="M7" s="33">
        <v>3008</v>
      </c>
      <c r="N7" s="33">
        <v>60</v>
      </c>
      <c r="O7" s="33">
        <v>2005</v>
      </c>
      <c r="P7" s="34">
        <f>O7/N7</f>
        <v>33.416666666666664</v>
      </c>
      <c r="Q7" s="34">
        <f aca="true" t="shared" si="0" ref="Q7:Q16">O7/L7</f>
        <v>0.1843508642883413</v>
      </c>
    </row>
    <row r="8" spans="1:17" s="13" customFormat="1" ht="18" customHeight="1">
      <c r="A8" s="54"/>
      <c r="B8" s="31" t="s">
        <v>4</v>
      </c>
      <c r="C8" s="32">
        <v>8744</v>
      </c>
      <c r="D8" s="33">
        <v>2306</v>
      </c>
      <c r="E8" s="33">
        <v>2711</v>
      </c>
      <c r="F8" s="33">
        <v>3949</v>
      </c>
      <c r="G8" s="33">
        <v>2691</v>
      </c>
      <c r="H8" s="33">
        <v>4124</v>
      </c>
      <c r="I8" s="33">
        <v>5430</v>
      </c>
      <c r="J8" s="33">
        <v>7937</v>
      </c>
      <c r="K8" s="33">
        <v>7013</v>
      </c>
      <c r="L8" s="33">
        <v>7048</v>
      </c>
      <c r="M8" s="33">
        <v>1000</v>
      </c>
      <c r="N8" s="33">
        <v>361</v>
      </c>
      <c r="O8" s="33">
        <v>1736</v>
      </c>
      <c r="P8" s="34">
        <f>O8/N8</f>
        <v>4.808864265927978</v>
      </c>
      <c r="Q8" s="34">
        <f t="shared" si="0"/>
        <v>0.246311010215664</v>
      </c>
    </row>
    <row r="9" spans="1:17" s="13" customFormat="1" ht="18" customHeight="1">
      <c r="A9" s="54"/>
      <c r="B9" s="31" t="s">
        <v>5</v>
      </c>
      <c r="C9" s="32">
        <v>85</v>
      </c>
      <c r="D9" s="33">
        <v>26</v>
      </c>
      <c r="E9" s="33">
        <v>201</v>
      </c>
      <c r="F9" s="33">
        <v>142</v>
      </c>
      <c r="G9" s="33">
        <v>209</v>
      </c>
      <c r="H9" s="33">
        <v>330</v>
      </c>
      <c r="I9" s="33">
        <v>586</v>
      </c>
      <c r="J9" s="33">
        <v>462</v>
      </c>
      <c r="K9" s="33">
        <v>554</v>
      </c>
      <c r="L9" s="33">
        <v>852</v>
      </c>
      <c r="M9" s="33">
        <v>859</v>
      </c>
      <c r="N9" s="33">
        <v>32</v>
      </c>
      <c r="O9" s="33">
        <v>281</v>
      </c>
      <c r="P9" s="34">
        <f aca="true" t="shared" si="1" ref="P9:P38">O9/N9</f>
        <v>8.78125</v>
      </c>
      <c r="Q9" s="34">
        <f t="shared" si="0"/>
        <v>0.32981220657276994</v>
      </c>
    </row>
    <row r="10" spans="1:17" s="13" customFormat="1" ht="18" customHeight="1">
      <c r="A10" s="54"/>
      <c r="B10" s="31" t="s">
        <v>6</v>
      </c>
      <c r="C10" s="32">
        <v>680</v>
      </c>
      <c r="D10" s="33">
        <v>426</v>
      </c>
      <c r="E10" s="33">
        <v>613</v>
      </c>
      <c r="F10" s="33">
        <v>535</v>
      </c>
      <c r="G10" s="33">
        <v>373</v>
      </c>
      <c r="H10" s="33">
        <v>462</v>
      </c>
      <c r="I10" s="33">
        <v>498</v>
      </c>
      <c r="J10" s="33">
        <v>537</v>
      </c>
      <c r="K10" s="33">
        <v>552</v>
      </c>
      <c r="L10" s="33">
        <v>968</v>
      </c>
      <c r="M10" s="33">
        <v>151</v>
      </c>
      <c r="N10" s="33">
        <v>77</v>
      </c>
      <c r="O10" s="33">
        <v>378</v>
      </c>
      <c r="P10" s="34">
        <f t="shared" si="1"/>
        <v>4.909090909090909</v>
      </c>
      <c r="Q10" s="34">
        <f t="shared" si="0"/>
        <v>0.390495867768595</v>
      </c>
    </row>
    <row r="11" spans="1:17" s="13" customFormat="1" ht="18" customHeight="1">
      <c r="A11" s="54"/>
      <c r="B11" s="14" t="s">
        <v>7</v>
      </c>
      <c r="C11" s="5">
        <v>3563</v>
      </c>
      <c r="D11" s="15">
        <v>109</v>
      </c>
      <c r="E11" s="15">
        <v>1307</v>
      </c>
      <c r="F11" s="15">
        <v>4165</v>
      </c>
      <c r="G11" s="16">
        <v>4105</v>
      </c>
      <c r="H11" s="16">
        <v>6967</v>
      </c>
      <c r="I11" s="16">
        <v>7326</v>
      </c>
      <c r="J11" s="16">
        <v>9774</v>
      </c>
      <c r="K11" s="16">
        <v>11554</v>
      </c>
      <c r="L11" s="16">
        <v>19004</v>
      </c>
      <c r="M11" s="16">
        <v>6745</v>
      </c>
      <c r="N11" s="16">
        <v>389</v>
      </c>
      <c r="O11" s="16">
        <v>3863</v>
      </c>
      <c r="P11" s="34">
        <f t="shared" si="1"/>
        <v>9.930591259640103</v>
      </c>
      <c r="Q11" s="34">
        <f t="shared" si="0"/>
        <v>0.20327299515891392</v>
      </c>
    </row>
    <row r="12" spans="1:17" s="13" customFormat="1" ht="18" customHeight="1">
      <c r="A12" s="54"/>
      <c r="B12" s="14" t="s">
        <v>8</v>
      </c>
      <c r="C12" s="5">
        <v>254</v>
      </c>
      <c r="D12" s="15">
        <v>87</v>
      </c>
      <c r="E12" s="15">
        <v>122</v>
      </c>
      <c r="F12" s="15">
        <v>188</v>
      </c>
      <c r="G12" s="16">
        <v>197</v>
      </c>
      <c r="H12" s="16">
        <v>497</v>
      </c>
      <c r="I12" s="16">
        <v>1034</v>
      </c>
      <c r="J12" s="16">
        <v>820</v>
      </c>
      <c r="K12" s="16">
        <v>1276</v>
      </c>
      <c r="L12" s="16">
        <v>1469</v>
      </c>
      <c r="M12" s="16">
        <v>495</v>
      </c>
      <c r="N12" s="16">
        <v>123</v>
      </c>
      <c r="O12" s="16">
        <v>590</v>
      </c>
      <c r="P12" s="34">
        <f t="shared" si="1"/>
        <v>4.796747967479675</v>
      </c>
      <c r="Q12" s="34">
        <f t="shared" si="0"/>
        <v>0.4016337644656229</v>
      </c>
    </row>
    <row r="13" spans="1:17" s="13" customFormat="1" ht="18" customHeight="1">
      <c r="A13" s="54"/>
      <c r="B13" s="14" t="s">
        <v>9</v>
      </c>
      <c r="C13" s="5">
        <v>400</v>
      </c>
      <c r="D13" s="15">
        <v>194</v>
      </c>
      <c r="E13" s="15">
        <v>113</v>
      </c>
      <c r="F13" s="15">
        <v>171</v>
      </c>
      <c r="G13" s="16">
        <v>380</v>
      </c>
      <c r="H13" s="16">
        <v>645</v>
      </c>
      <c r="I13" s="16">
        <v>998</v>
      </c>
      <c r="J13" s="16">
        <v>832</v>
      </c>
      <c r="K13" s="16">
        <v>1030</v>
      </c>
      <c r="L13" s="16">
        <v>1893</v>
      </c>
      <c r="M13" s="16">
        <v>893</v>
      </c>
      <c r="N13" s="16">
        <v>33</v>
      </c>
      <c r="O13" s="16">
        <v>1073</v>
      </c>
      <c r="P13" s="34">
        <f t="shared" si="1"/>
        <v>32.515151515151516</v>
      </c>
      <c r="Q13" s="34">
        <f t="shared" si="0"/>
        <v>0.566825145272055</v>
      </c>
    </row>
    <row r="14" spans="1:17" s="13" customFormat="1" ht="18" customHeight="1">
      <c r="A14" s="54"/>
      <c r="B14" s="14" t="s">
        <v>10</v>
      </c>
      <c r="C14" s="5">
        <v>2573</v>
      </c>
      <c r="D14" s="15">
        <v>631</v>
      </c>
      <c r="E14" s="15">
        <v>312</v>
      </c>
      <c r="F14" s="15">
        <v>649</v>
      </c>
      <c r="G14" s="16">
        <v>479</v>
      </c>
      <c r="H14" s="16">
        <v>966</v>
      </c>
      <c r="I14" s="16">
        <v>1664</v>
      </c>
      <c r="J14" s="16">
        <v>2023</v>
      </c>
      <c r="K14" s="16">
        <v>2521</v>
      </c>
      <c r="L14" s="16">
        <v>3667</v>
      </c>
      <c r="M14" s="16">
        <v>589</v>
      </c>
      <c r="N14" s="16">
        <v>36</v>
      </c>
      <c r="O14" s="16">
        <v>1351</v>
      </c>
      <c r="P14" s="34">
        <f t="shared" si="1"/>
        <v>37.52777777777778</v>
      </c>
      <c r="Q14" s="34">
        <f t="shared" si="0"/>
        <v>0.3684210526315789</v>
      </c>
    </row>
    <row r="15" spans="1:17" s="13" customFormat="1" ht="18" customHeight="1">
      <c r="A15" s="54"/>
      <c r="B15" s="14" t="s">
        <v>40</v>
      </c>
      <c r="C15" s="7"/>
      <c r="D15" s="18"/>
      <c r="E15" s="18"/>
      <c r="F15" s="18"/>
      <c r="G15" s="19"/>
      <c r="H15" s="19"/>
      <c r="I15" s="19"/>
      <c r="J15" s="19"/>
      <c r="K15" s="16">
        <v>675</v>
      </c>
      <c r="L15" s="16">
        <v>707</v>
      </c>
      <c r="M15" s="16">
        <v>603</v>
      </c>
      <c r="N15" s="16">
        <v>591</v>
      </c>
      <c r="O15" s="16">
        <v>880</v>
      </c>
      <c r="P15" s="34">
        <f t="shared" si="1"/>
        <v>1.4890016920473774</v>
      </c>
      <c r="Q15" s="34">
        <f t="shared" si="0"/>
        <v>1.2446958981612446</v>
      </c>
    </row>
    <row r="16" spans="1:17" s="13" customFormat="1" ht="18" customHeight="1">
      <c r="A16" s="54"/>
      <c r="B16" s="14" t="s">
        <v>11</v>
      </c>
      <c r="C16" s="5">
        <v>833</v>
      </c>
      <c r="D16" s="15">
        <v>195</v>
      </c>
      <c r="E16" s="15">
        <v>523</v>
      </c>
      <c r="F16" s="15">
        <v>1767</v>
      </c>
      <c r="G16" s="16">
        <v>1564</v>
      </c>
      <c r="H16" s="16">
        <v>2100</v>
      </c>
      <c r="I16" s="16">
        <v>2037</v>
      </c>
      <c r="J16" s="16">
        <v>2831</v>
      </c>
      <c r="K16" s="16">
        <v>2636</v>
      </c>
      <c r="L16" s="16">
        <v>2582</v>
      </c>
      <c r="M16" s="16">
        <v>773</v>
      </c>
      <c r="N16" s="16">
        <v>454</v>
      </c>
      <c r="O16" s="16">
        <v>1685</v>
      </c>
      <c r="P16" s="34">
        <f t="shared" si="1"/>
        <v>3.711453744493392</v>
      </c>
      <c r="Q16" s="34">
        <f t="shared" si="0"/>
        <v>0.6525948876839659</v>
      </c>
    </row>
    <row r="17" spans="1:17" s="13" customFormat="1" ht="18" customHeight="1">
      <c r="A17" s="54"/>
      <c r="B17" s="20" t="s">
        <v>12</v>
      </c>
      <c r="C17" s="10">
        <f aca="true" t="shared" si="2" ref="C17:L17">SUM(C5:C16)</f>
        <v>58140</v>
      </c>
      <c r="D17" s="10">
        <f t="shared" si="2"/>
        <v>11194</v>
      </c>
      <c r="E17" s="10">
        <f t="shared" si="2"/>
        <v>24592</v>
      </c>
      <c r="F17" s="10">
        <f t="shared" si="2"/>
        <v>31432</v>
      </c>
      <c r="G17" s="10">
        <f t="shared" si="2"/>
        <v>43490</v>
      </c>
      <c r="H17" s="10">
        <f t="shared" si="2"/>
        <v>70996</v>
      </c>
      <c r="I17" s="10">
        <f t="shared" si="2"/>
        <v>88329</v>
      </c>
      <c r="J17" s="10">
        <f t="shared" si="2"/>
        <v>126683</v>
      </c>
      <c r="K17" s="10">
        <f t="shared" si="2"/>
        <v>152229</v>
      </c>
      <c r="L17" s="10">
        <f t="shared" si="2"/>
        <v>203714</v>
      </c>
      <c r="M17" s="10">
        <f>SUM(M5:M16)</f>
        <v>47900</v>
      </c>
      <c r="N17" s="10">
        <f>SUM(N5:N16)</f>
        <v>3740</v>
      </c>
      <c r="O17" s="43">
        <f>SUM(O5:O16)</f>
        <v>20689</v>
      </c>
      <c r="P17" s="41">
        <f t="shared" si="1"/>
        <v>5.531818181818182</v>
      </c>
      <c r="Q17" s="21">
        <f aca="true" t="shared" si="3" ref="Q17:Q24">O17/L17</f>
        <v>0.1015590484699137</v>
      </c>
    </row>
    <row r="18" spans="1:17" s="13" customFormat="1" ht="18" customHeight="1">
      <c r="A18" s="48" t="s">
        <v>43</v>
      </c>
      <c r="B18" s="14" t="s">
        <v>13</v>
      </c>
      <c r="C18" s="5">
        <v>10120</v>
      </c>
      <c r="D18" s="15">
        <v>4340</v>
      </c>
      <c r="E18" s="15">
        <v>11391</v>
      </c>
      <c r="F18" s="15">
        <v>8311</v>
      </c>
      <c r="G18" s="16">
        <v>8965</v>
      </c>
      <c r="H18" s="16">
        <v>13452</v>
      </c>
      <c r="I18" s="16">
        <v>12439</v>
      </c>
      <c r="J18" s="16">
        <v>16654</v>
      </c>
      <c r="K18" s="16">
        <v>11062</v>
      </c>
      <c r="L18" s="16">
        <v>15350</v>
      </c>
      <c r="M18" s="16">
        <v>3521</v>
      </c>
      <c r="N18" s="16">
        <v>4811</v>
      </c>
      <c r="O18" s="45">
        <v>5698</v>
      </c>
      <c r="P18" s="42">
        <f t="shared" si="1"/>
        <v>1.184369154022033</v>
      </c>
      <c r="Q18" s="17">
        <f t="shared" si="3"/>
        <v>0.3712052117263844</v>
      </c>
    </row>
    <row r="19" spans="1:17" s="13" customFormat="1" ht="18" customHeight="1">
      <c r="A19" s="48"/>
      <c r="B19" s="14" t="s">
        <v>14</v>
      </c>
      <c r="C19" s="5">
        <v>1176</v>
      </c>
      <c r="D19" s="15">
        <v>385</v>
      </c>
      <c r="E19" s="15">
        <v>658</v>
      </c>
      <c r="F19" s="15">
        <v>887</v>
      </c>
      <c r="G19" s="16">
        <v>609</v>
      </c>
      <c r="H19" s="16">
        <v>1178</v>
      </c>
      <c r="I19" s="16">
        <v>1138</v>
      </c>
      <c r="J19" s="16">
        <v>3465</v>
      </c>
      <c r="K19" s="16">
        <v>1267</v>
      </c>
      <c r="L19" s="16">
        <v>3435</v>
      </c>
      <c r="M19" s="16">
        <v>213</v>
      </c>
      <c r="N19" s="16">
        <v>217</v>
      </c>
      <c r="O19" s="45">
        <v>368</v>
      </c>
      <c r="P19" s="42">
        <f t="shared" si="1"/>
        <v>1.695852534562212</v>
      </c>
      <c r="Q19" s="17">
        <f t="shared" si="3"/>
        <v>0.10713245997088792</v>
      </c>
    </row>
    <row r="20" spans="1:17" s="13" customFormat="1" ht="18" customHeight="1">
      <c r="A20" s="48"/>
      <c r="B20" s="14" t="s">
        <v>15</v>
      </c>
      <c r="C20" s="5">
        <v>182</v>
      </c>
      <c r="D20" s="15">
        <v>60</v>
      </c>
      <c r="E20" s="15">
        <v>110</v>
      </c>
      <c r="F20" s="15">
        <v>63</v>
      </c>
      <c r="G20" s="16">
        <v>60</v>
      </c>
      <c r="H20" s="16">
        <v>252</v>
      </c>
      <c r="I20" s="16">
        <v>220</v>
      </c>
      <c r="J20" s="16">
        <v>139</v>
      </c>
      <c r="K20" s="16">
        <v>170</v>
      </c>
      <c r="L20" s="16">
        <v>208</v>
      </c>
      <c r="M20" s="16">
        <v>29</v>
      </c>
      <c r="N20" s="16">
        <v>16</v>
      </c>
      <c r="O20" s="46">
        <v>48</v>
      </c>
      <c r="P20" s="42">
        <f t="shared" si="1"/>
        <v>3</v>
      </c>
      <c r="Q20" s="17">
        <f t="shared" si="3"/>
        <v>0.23076923076923078</v>
      </c>
    </row>
    <row r="21" spans="1:17" s="13" customFormat="1" ht="18" customHeight="1">
      <c r="A21" s="48"/>
      <c r="B21" s="14" t="s">
        <v>16</v>
      </c>
      <c r="C21" s="5">
        <v>177</v>
      </c>
      <c r="D21" s="15">
        <v>64</v>
      </c>
      <c r="E21" s="15">
        <v>96</v>
      </c>
      <c r="F21" s="15">
        <v>72</v>
      </c>
      <c r="G21" s="16">
        <v>270</v>
      </c>
      <c r="H21" s="16">
        <v>422</v>
      </c>
      <c r="I21" s="16">
        <v>172</v>
      </c>
      <c r="J21" s="16">
        <v>317</v>
      </c>
      <c r="K21" s="16">
        <v>240</v>
      </c>
      <c r="L21" s="16">
        <v>325</v>
      </c>
      <c r="M21" s="16">
        <v>43</v>
      </c>
      <c r="N21" s="16">
        <v>580</v>
      </c>
      <c r="O21" s="46">
        <v>90</v>
      </c>
      <c r="P21" s="42">
        <f t="shared" si="1"/>
        <v>0.15517241379310345</v>
      </c>
      <c r="Q21" s="17">
        <f t="shared" si="3"/>
        <v>0.27692307692307694</v>
      </c>
    </row>
    <row r="22" spans="1:17" s="13" customFormat="1" ht="18" customHeight="1">
      <c r="A22" s="48"/>
      <c r="B22" s="14" t="s">
        <v>17</v>
      </c>
      <c r="C22" s="5">
        <v>263</v>
      </c>
      <c r="D22" s="15">
        <v>102</v>
      </c>
      <c r="E22" s="15">
        <v>237</v>
      </c>
      <c r="F22" s="15">
        <v>324</v>
      </c>
      <c r="G22" s="16">
        <v>103</v>
      </c>
      <c r="H22" s="16">
        <v>1088</v>
      </c>
      <c r="I22" s="16">
        <v>396</v>
      </c>
      <c r="J22" s="16">
        <v>437</v>
      </c>
      <c r="K22" s="16">
        <v>450</v>
      </c>
      <c r="L22" s="16">
        <v>815</v>
      </c>
      <c r="M22" s="16">
        <v>241</v>
      </c>
      <c r="N22" s="16">
        <v>76</v>
      </c>
      <c r="O22" s="47">
        <v>240</v>
      </c>
      <c r="P22" s="42">
        <f t="shared" si="1"/>
        <v>3.1578947368421053</v>
      </c>
      <c r="Q22" s="17">
        <f t="shared" si="3"/>
        <v>0.294478527607362</v>
      </c>
    </row>
    <row r="23" spans="1:17" s="13" customFormat="1" ht="18" customHeight="1">
      <c r="A23" s="48"/>
      <c r="B23" s="20" t="s">
        <v>18</v>
      </c>
      <c r="C23" s="22">
        <f>SUM(C18:C22)</f>
        <v>11918</v>
      </c>
      <c r="D23" s="22">
        <f>SUM(D18:D22)</f>
        <v>4951</v>
      </c>
      <c r="E23" s="22">
        <f>SUM(E18:E22)</f>
        <v>12492</v>
      </c>
      <c r="F23" s="22">
        <f>SUM(F18:F22)</f>
        <v>9657</v>
      </c>
      <c r="G23" s="22">
        <f aca="true" t="shared" si="4" ref="G23:L23">SUM(G18:G22)</f>
        <v>10007</v>
      </c>
      <c r="H23" s="22">
        <f t="shared" si="4"/>
        <v>16392</v>
      </c>
      <c r="I23" s="22">
        <f t="shared" si="4"/>
        <v>14365</v>
      </c>
      <c r="J23" s="22">
        <f t="shared" si="4"/>
        <v>21012</v>
      </c>
      <c r="K23" s="22">
        <f t="shared" si="4"/>
        <v>13189</v>
      </c>
      <c r="L23" s="22">
        <f t="shared" si="4"/>
        <v>20133</v>
      </c>
      <c r="M23" s="22">
        <f>SUM(M18:M22)</f>
        <v>4047</v>
      </c>
      <c r="N23" s="22">
        <f>SUM(N18:N22)</f>
        <v>5700</v>
      </c>
      <c r="O23" s="44">
        <f>SUM(O18:O22)</f>
        <v>6444</v>
      </c>
      <c r="P23" s="41">
        <f t="shared" si="1"/>
        <v>1.1305263157894736</v>
      </c>
      <c r="Q23" s="21">
        <f t="shared" si="3"/>
        <v>0.32007152436298614</v>
      </c>
    </row>
    <row r="24" spans="1:17" s="13" customFormat="1" ht="18" customHeight="1">
      <c r="A24" s="48" t="s">
        <v>19</v>
      </c>
      <c r="B24" s="14" t="s">
        <v>31</v>
      </c>
      <c r="C24" s="5">
        <v>957</v>
      </c>
      <c r="D24" s="15">
        <v>490</v>
      </c>
      <c r="E24" s="15">
        <v>798</v>
      </c>
      <c r="F24" s="15">
        <v>1231</v>
      </c>
      <c r="G24" s="16">
        <v>1132</v>
      </c>
      <c r="H24" s="16">
        <v>1760</v>
      </c>
      <c r="I24" s="16">
        <v>1748</v>
      </c>
      <c r="J24" s="16">
        <v>1630</v>
      </c>
      <c r="K24" s="16">
        <v>2210</v>
      </c>
      <c r="L24" s="16">
        <v>3505</v>
      </c>
      <c r="M24" s="16">
        <v>732</v>
      </c>
      <c r="N24" s="16">
        <v>73</v>
      </c>
      <c r="O24" s="46">
        <v>756</v>
      </c>
      <c r="P24" s="42">
        <f t="shared" si="1"/>
        <v>10.356164383561644</v>
      </c>
      <c r="Q24" s="17">
        <f t="shared" si="3"/>
        <v>0.21569186875891583</v>
      </c>
    </row>
    <row r="25" spans="1:17" s="13" customFormat="1" ht="18" customHeight="1">
      <c r="A25" s="54"/>
      <c r="B25" s="14" t="s">
        <v>32</v>
      </c>
      <c r="C25" s="5">
        <v>2349</v>
      </c>
      <c r="D25" s="15">
        <v>852</v>
      </c>
      <c r="E25" s="15">
        <v>1182</v>
      </c>
      <c r="F25" s="15">
        <v>1117</v>
      </c>
      <c r="G25" s="16">
        <v>941</v>
      </c>
      <c r="H25" s="16">
        <v>1569</v>
      </c>
      <c r="I25" s="16">
        <v>1733</v>
      </c>
      <c r="J25" s="16">
        <v>1423</v>
      </c>
      <c r="K25" s="16">
        <v>1606</v>
      </c>
      <c r="L25" s="16">
        <v>2061</v>
      </c>
      <c r="M25" s="16">
        <v>296</v>
      </c>
      <c r="N25" s="16">
        <v>94</v>
      </c>
      <c r="O25" s="46">
        <v>620</v>
      </c>
      <c r="P25" s="42">
        <f t="shared" si="1"/>
        <v>6.595744680851064</v>
      </c>
      <c r="Q25" s="17">
        <f aca="true" t="shared" si="5" ref="Q25:Q33">O25/L25</f>
        <v>0.30082484230955847</v>
      </c>
    </row>
    <row r="26" spans="1:17" s="13" customFormat="1" ht="18" customHeight="1">
      <c r="A26" s="54"/>
      <c r="B26" s="14" t="s">
        <v>33</v>
      </c>
      <c r="C26" s="5">
        <v>1791</v>
      </c>
      <c r="D26" s="15">
        <v>559</v>
      </c>
      <c r="E26" s="15">
        <v>968</v>
      </c>
      <c r="F26" s="15">
        <v>990</v>
      </c>
      <c r="G26" s="16">
        <v>1116</v>
      </c>
      <c r="H26" s="16">
        <v>1731</v>
      </c>
      <c r="I26" s="16">
        <v>1348</v>
      </c>
      <c r="J26" s="16">
        <v>1709</v>
      </c>
      <c r="K26" s="16">
        <v>1594</v>
      </c>
      <c r="L26" s="16">
        <v>2372</v>
      </c>
      <c r="M26" s="16">
        <v>673</v>
      </c>
      <c r="N26" s="16">
        <v>296</v>
      </c>
      <c r="O26" s="46">
        <v>621</v>
      </c>
      <c r="P26" s="42">
        <f t="shared" si="1"/>
        <v>2.097972972972973</v>
      </c>
      <c r="Q26" s="17">
        <f t="shared" si="5"/>
        <v>0.2618043844856661</v>
      </c>
    </row>
    <row r="27" spans="1:17" s="13" customFormat="1" ht="18" customHeight="1">
      <c r="A27" s="54"/>
      <c r="B27" s="14" t="s">
        <v>34</v>
      </c>
      <c r="C27" s="5">
        <v>289</v>
      </c>
      <c r="D27" s="15">
        <v>204</v>
      </c>
      <c r="E27" s="15">
        <v>229</v>
      </c>
      <c r="F27" s="15">
        <v>183</v>
      </c>
      <c r="G27" s="16">
        <v>225</v>
      </c>
      <c r="H27" s="16">
        <v>702</v>
      </c>
      <c r="I27" s="16">
        <v>534</v>
      </c>
      <c r="J27" s="16">
        <v>867</v>
      </c>
      <c r="K27" s="16">
        <v>650</v>
      </c>
      <c r="L27" s="16">
        <v>1168</v>
      </c>
      <c r="M27" s="16">
        <v>132</v>
      </c>
      <c r="N27" s="16">
        <v>863</v>
      </c>
      <c r="O27" s="46">
        <v>349</v>
      </c>
      <c r="P27" s="42">
        <f t="shared" si="1"/>
        <v>0.4044032444959444</v>
      </c>
      <c r="Q27" s="17">
        <f t="shared" si="5"/>
        <v>0.2988013698630137</v>
      </c>
    </row>
    <row r="28" spans="1:17" s="13" customFormat="1" ht="18" customHeight="1">
      <c r="A28" s="54"/>
      <c r="B28" s="14" t="s">
        <v>35</v>
      </c>
      <c r="C28" s="5">
        <v>169</v>
      </c>
      <c r="D28" s="15">
        <v>49</v>
      </c>
      <c r="E28" s="15">
        <v>66</v>
      </c>
      <c r="F28" s="15">
        <v>98</v>
      </c>
      <c r="G28" s="16">
        <v>105</v>
      </c>
      <c r="H28" s="16">
        <v>356</v>
      </c>
      <c r="I28" s="16">
        <v>253</v>
      </c>
      <c r="J28" s="16">
        <v>220</v>
      </c>
      <c r="K28" s="16">
        <v>373</v>
      </c>
      <c r="L28" s="16">
        <v>715</v>
      </c>
      <c r="M28" s="16">
        <v>198</v>
      </c>
      <c r="N28" s="16">
        <v>476</v>
      </c>
      <c r="O28" s="46">
        <v>47</v>
      </c>
      <c r="P28" s="42">
        <f t="shared" si="1"/>
        <v>0.09873949579831932</v>
      </c>
      <c r="Q28" s="17">
        <f t="shared" si="5"/>
        <v>0.06573426573426573</v>
      </c>
    </row>
    <row r="29" spans="1:17" s="13" customFormat="1" ht="18" customHeight="1">
      <c r="A29" s="54"/>
      <c r="B29" s="14" t="s">
        <v>36</v>
      </c>
      <c r="C29" s="5">
        <v>517</v>
      </c>
      <c r="D29" s="15">
        <v>213</v>
      </c>
      <c r="E29" s="15">
        <v>348</v>
      </c>
      <c r="F29" s="15">
        <v>257</v>
      </c>
      <c r="G29" s="16">
        <v>258</v>
      </c>
      <c r="H29" s="16">
        <v>318</v>
      </c>
      <c r="I29" s="16">
        <v>296</v>
      </c>
      <c r="J29" s="16">
        <v>386</v>
      </c>
      <c r="K29" s="16">
        <v>390</v>
      </c>
      <c r="L29" s="16">
        <v>597</v>
      </c>
      <c r="M29" s="16">
        <v>57</v>
      </c>
      <c r="N29" s="16">
        <v>23</v>
      </c>
      <c r="O29" s="46">
        <v>97</v>
      </c>
      <c r="P29" s="42">
        <f t="shared" si="1"/>
        <v>4.217391304347826</v>
      </c>
      <c r="Q29" s="17">
        <f t="shared" si="5"/>
        <v>0.1624790619765494</v>
      </c>
    </row>
    <row r="30" spans="1:17" s="13" customFormat="1" ht="18" customHeight="1">
      <c r="A30" s="54"/>
      <c r="B30" s="14" t="s">
        <v>37</v>
      </c>
      <c r="C30" s="5">
        <v>356</v>
      </c>
      <c r="D30" s="15">
        <v>125</v>
      </c>
      <c r="E30" s="15">
        <v>810</v>
      </c>
      <c r="F30" s="15">
        <v>220</v>
      </c>
      <c r="G30" s="16">
        <v>603</v>
      </c>
      <c r="H30" s="16">
        <v>509</v>
      </c>
      <c r="I30" s="16">
        <v>564</v>
      </c>
      <c r="J30" s="16">
        <v>295</v>
      </c>
      <c r="K30" s="16">
        <v>292</v>
      </c>
      <c r="L30" s="16">
        <v>793</v>
      </c>
      <c r="M30" s="16">
        <v>170</v>
      </c>
      <c r="N30" s="16">
        <v>196</v>
      </c>
      <c r="O30" s="46">
        <v>103</v>
      </c>
      <c r="P30" s="42">
        <f t="shared" si="1"/>
        <v>0.5255102040816326</v>
      </c>
      <c r="Q30" s="17">
        <f t="shared" si="5"/>
        <v>0.12988650693568726</v>
      </c>
    </row>
    <row r="31" spans="1:17" s="13" customFormat="1" ht="18" customHeight="1">
      <c r="A31" s="54"/>
      <c r="B31" s="14" t="s">
        <v>20</v>
      </c>
      <c r="C31" s="5">
        <v>806</v>
      </c>
      <c r="D31" s="15">
        <v>111</v>
      </c>
      <c r="E31" s="15">
        <v>965</v>
      </c>
      <c r="F31" s="15">
        <v>698</v>
      </c>
      <c r="G31" s="16">
        <v>324</v>
      </c>
      <c r="H31" s="16">
        <v>749</v>
      </c>
      <c r="I31" s="16">
        <v>328</v>
      </c>
      <c r="J31" s="16">
        <v>916</v>
      </c>
      <c r="K31" s="16">
        <v>286</v>
      </c>
      <c r="L31" s="16">
        <v>666</v>
      </c>
      <c r="M31" s="16">
        <v>117</v>
      </c>
      <c r="N31" s="16">
        <v>118</v>
      </c>
      <c r="O31" s="46">
        <v>120</v>
      </c>
      <c r="P31" s="42">
        <f t="shared" si="1"/>
        <v>1.0169491525423728</v>
      </c>
      <c r="Q31" s="17">
        <f t="shared" si="5"/>
        <v>0.18018018018018017</v>
      </c>
    </row>
    <row r="32" spans="1:17" s="13" customFormat="1" ht="18" customHeight="1">
      <c r="A32" s="54"/>
      <c r="B32" s="14" t="s">
        <v>41</v>
      </c>
      <c r="C32" s="7"/>
      <c r="D32" s="18"/>
      <c r="E32" s="18"/>
      <c r="F32" s="18"/>
      <c r="G32" s="19"/>
      <c r="H32" s="19"/>
      <c r="I32" s="19"/>
      <c r="J32" s="19"/>
      <c r="K32" s="16">
        <v>822</v>
      </c>
      <c r="L32" s="16">
        <v>750</v>
      </c>
      <c r="M32" s="16">
        <v>106</v>
      </c>
      <c r="N32" s="16">
        <v>13</v>
      </c>
      <c r="O32" s="46">
        <v>74</v>
      </c>
      <c r="P32" s="42">
        <f t="shared" si="1"/>
        <v>5.6923076923076925</v>
      </c>
      <c r="Q32" s="17">
        <f t="shared" si="5"/>
        <v>0.09866666666666667</v>
      </c>
    </row>
    <row r="33" spans="1:17" s="13" customFormat="1" ht="18" customHeight="1">
      <c r="A33" s="54"/>
      <c r="B33" s="14" t="s">
        <v>21</v>
      </c>
      <c r="C33" s="5">
        <v>2187</v>
      </c>
      <c r="D33" s="15">
        <v>648</v>
      </c>
      <c r="E33" s="15">
        <v>1445</v>
      </c>
      <c r="F33" s="15">
        <v>1323</v>
      </c>
      <c r="G33" s="16">
        <v>925</v>
      </c>
      <c r="H33" s="16">
        <v>3334</v>
      </c>
      <c r="I33" s="16">
        <v>2257</v>
      </c>
      <c r="J33" s="16">
        <v>2370</v>
      </c>
      <c r="K33" s="16">
        <v>2644</v>
      </c>
      <c r="L33" s="16">
        <v>2475</v>
      </c>
      <c r="M33" s="16">
        <v>901</v>
      </c>
      <c r="N33" s="16">
        <v>74</v>
      </c>
      <c r="O33" s="47">
        <v>703</v>
      </c>
      <c r="P33" s="42">
        <f t="shared" si="1"/>
        <v>9.5</v>
      </c>
      <c r="Q33" s="17">
        <f t="shared" si="5"/>
        <v>0.28404040404040404</v>
      </c>
    </row>
    <row r="34" spans="1:17" s="13" customFormat="1" ht="18" customHeight="1">
      <c r="A34" s="54"/>
      <c r="B34" s="20" t="s">
        <v>22</v>
      </c>
      <c r="C34" s="9">
        <f>SUM(C24:C33)</f>
        <v>9421</v>
      </c>
      <c r="D34" s="9">
        <f>SUM(D24:D33)</f>
        <v>3251</v>
      </c>
      <c r="E34" s="9">
        <f>SUM(E24:E33)</f>
        <v>6811</v>
      </c>
      <c r="F34" s="9">
        <f>SUM(F24:F33)</f>
        <v>6117</v>
      </c>
      <c r="G34" s="9">
        <f aca="true" t="shared" si="6" ref="G34:L34">SUM(G24:G33)</f>
        <v>5629</v>
      </c>
      <c r="H34" s="9">
        <f t="shared" si="6"/>
        <v>11028</v>
      </c>
      <c r="I34" s="9">
        <f t="shared" si="6"/>
        <v>9061</v>
      </c>
      <c r="J34" s="9">
        <f t="shared" si="6"/>
        <v>9816</v>
      </c>
      <c r="K34" s="9">
        <f t="shared" si="6"/>
        <v>10867</v>
      </c>
      <c r="L34" s="9">
        <f t="shared" si="6"/>
        <v>15102</v>
      </c>
      <c r="M34" s="9">
        <f>SUM(M24:M33)</f>
        <v>3382</v>
      </c>
      <c r="N34" s="9">
        <f>SUM(N24:N33)</f>
        <v>2226</v>
      </c>
      <c r="O34" s="9">
        <f>SUM(O24:O33)</f>
        <v>3490</v>
      </c>
      <c r="P34" s="41">
        <f t="shared" si="1"/>
        <v>1.5678346810422281</v>
      </c>
      <c r="Q34" s="21">
        <f>O34/L34</f>
        <v>0.23109521917626805</v>
      </c>
    </row>
    <row r="35" spans="1:17" s="13" customFormat="1" ht="18" customHeight="1">
      <c r="A35" s="49" t="s">
        <v>23</v>
      </c>
      <c r="B35" s="14" t="s">
        <v>24</v>
      </c>
      <c r="C35" s="5">
        <v>1128</v>
      </c>
      <c r="D35" s="15">
        <v>365</v>
      </c>
      <c r="E35" s="15">
        <v>647</v>
      </c>
      <c r="F35" s="15">
        <v>960</v>
      </c>
      <c r="G35" s="16">
        <v>1013</v>
      </c>
      <c r="H35" s="16">
        <v>1590</v>
      </c>
      <c r="I35" s="16">
        <v>1900</v>
      </c>
      <c r="J35" s="16">
        <v>2497</v>
      </c>
      <c r="K35" s="16">
        <v>2560</v>
      </c>
      <c r="L35" s="16">
        <v>3843</v>
      </c>
      <c r="M35" s="16">
        <v>948</v>
      </c>
      <c r="N35" s="16">
        <v>154</v>
      </c>
      <c r="O35" s="16">
        <v>940</v>
      </c>
      <c r="P35" s="34">
        <f t="shared" si="1"/>
        <v>6.103896103896104</v>
      </c>
      <c r="Q35" s="17">
        <f>O35/L35</f>
        <v>0.24460057246942493</v>
      </c>
    </row>
    <row r="36" spans="1:17" s="13" customFormat="1" ht="18" customHeight="1">
      <c r="A36" s="49"/>
      <c r="B36" s="14" t="s">
        <v>25</v>
      </c>
      <c r="C36" s="5">
        <v>156</v>
      </c>
      <c r="D36" s="15">
        <v>71</v>
      </c>
      <c r="E36" s="15">
        <v>379</v>
      </c>
      <c r="F36" s="15">
        <v>160</v>
      </c>
      <c r="G36" s="16">
        <v>122</v>
      </c>
      <c r="H36" s="16">
        <v>304</v>
      </c>
      <c r="I36" s="16">
        <v>369</v>
      </c>
      <c r="J36" s="16">
        <v>409</v>
      </c>
      <c r="K36" s="16">
        <v>263</v>
      </c>
      <c r="L36" s="16">
        <v>445</v>
      </c>
      <c r="M36" s="16">
        <v>128</v>
      </c>
      <c r="N36" s="16">
        <v>177</v>
      </c>
      <c r="O36" s="16">
        <v>131</v>
      </c>
      <c r="P36" s="34">
        <f t="shared" si="1"/>
        <v>0.7401129943502824</v>
      </c>
      <c r="Q36" s="17">
        <f>O36/L36</f>
        <v>0.2943820224719101</v>
      </c>
    </row>
    <row r="37" spans="1:17" s="13" customFormat="1" ht="18" customHeight="1">
      <c r="A37" s="49"/>
      <c r="B37" s="20" t="s">
        <v>26</v>
      </c>
      <c r="C37" s="9">
        <f>SUM(C35:C36)</f>
        <v>1284</v>
      </c>
      <c r="D37" s="9">
        <f>SUM(D35:D36)</f>
        <v>436</v>
      </c>
      <c r="E37" s="9">
        <f>SUM(E35:E36)</f>
        <v>1026</v>
      </c>
      <c r="F37" s="9">
        <f>SUM(F35:F36)</f>
        <v>1120</v>
      </c>
      <c r="G37" s="9">
        <f aca="true" t="shared" si="7" ref="G37:L37">SUM(G35:G36)</f>
        <v>1135</v>
      </c>
      <c r="H37" s="9">
        <f t="shared" si="7"/>
        <v>1894</v>
      </c>
      <c r="I37" s="9">
        <f t="shared" si="7"/>
        <v>2269</v>
      </c>
      <c r="J37" s="9">
        <f t="shared" si="7"/>
        <v>2906</v>
      </c>
      <c r="K37" s="9">
        <f t="shared" si="7"/>
        <v>2823</v>
      </c>
      <c r="L37" s="9">
        <f t="shared" si="7"/>
        <v>4288</v>
      </c>
      <c r="M37" s="9">
        <f>SUM(M35:M36)</f>
        <v>1076</v>
      </c>
      <c r="N37" s="9">
        <f>SUM(N35:N36)</f>
        <v>331</v>
      </c>
      <c r="O37" s="40">
        <f>SUM(O35:O36)</f>
        <v>1071</v>
      </c>
      <c r="P37" s="41">
        <f t="shared" si="1"/>
        <v>3.2356495468277946</v>
      </c>
      <c r="Q37" s="21">
        <f>O37/L37</f>
        <v>0.24976679104477612</v>
      </c>
    </row>
    <row r="38" spans="1:17" s="13" customFormat="1" ht="18" customHeight="1">
      <c r="A38" s="48" t="s">
        <v>30</v>
      </c>
      <c r="B38" s="14" t="s">
        <v>27</v>
      </c>
      <c r="C38" s="5">
        <v>132</v>
      </c>
      <c r="D38" s="15">
        <v>44</v>
      </c>
      <c r="E38" s="15">
        <v>76</v>
      </c>
      <c r="F38" s="15">
        <v>166</v>
      </c>
      <c r="G38" s="23">
        <v>150</v>
      </c>
      <c r="H38" s="16">
        <v>1589</v>
      </c>
      <c r="I38" s="16">
        <v>623</v>
      </c>
      <c r="J38" s="16">
        <v>256</v>
      </c>
      <c r="K38" s="16">
        <v>262</v>
      </c>
      <c r="L38" s="16">
        <v>846</v>
      </c>
      <c r="M38" s="16">
        <v>88</v>
      </c>
      <c r="N38" s="16">
        <v>717</v>
      </c>
      <c r="O38" s="16">
        <v>124</v>
      </c>
      <c r="P38" s="34">
        <f t="shared" si="1"/>
        <v>0.17294281729428174</v>
      </c>
      <c r="Q38" s="17">
        <f>O38/L38</f>
        <v>0.14657210401891252</v>
      </c>
    </row>
    <row r="39" spans="1:17" s="13" customFormat="1" ht="18" customHeight="1">
      <c r="A39" s="48"/>
      <c r="B39" s="14" t="s">
        <v>28</v>
      </c>
      <c r="C39" s="5"/>
      <c r="D39" s="6"/>
      <c r="E39" s="6"/>
      <c r="F39" s="6"/>
      <c r="G39" s="23"/>
      <c r="H39" s="24"/>
      <c r="I39" s="24"/>
      <c r="J39" s="24"/>
      <c r="K39" s="24"/>
      <c r="L39" s="24"/>
      <c r="M39" s="24"/>
      <c r="N39" s="24"/>
      <c r="O39" s="24"/>
      <c r="P39" s="34"/>
      <c r="Q39" s="17"/>
    </row>
    <row r="40" spans="1:17" s="13" customFormat="1" ht="18" customHeight="1">
      <c r="A40" s="48"/>
      <c r="B40" s="14" t="s">
        <v>29</v>
      </c>
      <c r="C40" s="5">
        <v>9811</v>
      </c>
      <c r="D40" s="5">
        <v>4195</v>
      </c>
      <c r="E40" s="5">
        <v>12300</v>
      </c>
      <c r="F40" s="5">
        <v>7379</v>
      </c>
      <c r="G40" s="5">
        <v>8423</v>
      </c>
      <c r="H40" s="5">
        <v>14048</v>
      </c>
      <c r="I40" s="5">
        <v>13803</v>
      </c>
      <c r="J40" s="5">
        <v>7959</v>
      </c>
      <c r="K40" s="5">
        <v>24970</v>
      </c>
      <c r="L40" s="5">
        <v>90684</v>
      </c>
      <c r="M40" s="5">
        <v>14517</v>
      </c>
      <c r="N40" s="5">
        <v>5592</v>
      </c>
      <c r="O40" s="5">
        <v>2485</v>
      </c>
      <c r="P40" s="34">
        <f>O40/N40</f>
        <v>0.44438483547925606</v>
      </c>
      <c r="Q40" s="17">
        <f>O40/L40</f>
        <v>0.0274028494552512</v>
      </c>
    </row>
    <row r="41" spans="1:17" s="13" customFormat="1" ht="18" customHeight="1">
      <c r="A41" s="48"/>
      <c r="B41" s="20" t="s">
        <v>30</v>
      </c>
      <c r="C41" s="9">
        <f aca="true" t="shared" si="8" ref="C41:N41">SUM(C38:C40)</f>
        <v>9943</v>
      </c>
      <c r="D41" s="9">
        <f t="shared" si="8"/>
        <v>4239</v>
      </c>
      <c r="E41" s="9">
        <f t="shared" si="8"/>
        <v>12376</v>
      </c>
      <c r="F41" s="9">
        <f t="shared" si="8"/>
        <v>7545</v>
      </c>
      <c r="G41" s="9">
        <f t="shared" si="8"/>
        <v>8573</v>
      </c>
      <c r="H41" s="9">
        <f t="shared" si="8"/>
        <v>15637</v>
      </c>
      <c r="I41" s="9">
        <f t="shared" si="8"/>
        <v>14426</v>
      </c>
      <c r="J41" s="9">
        <f t="shared" si="8"/>
        <v>8215</v>
      </c>
      <c r="K41" s="9">
        <f t="shared" si="8"/>
        <v>25232</v>
      </c>
      <c r="L41" s="9">
        <f t="shared" si="8"/>
        <v>91530</v>
      </c>
      <c r="M41" s="9">
        <f t="shared" si="8"/>
        <v>14605</v>
      </c>
      <c r="N41" s="9">
        <f t="shared" si="8"/>
        <v>6309</v>
      </c>
      <c r="O41" s="9">
        <f>SUM(O38:O40)</f>
        <v>2609</v>
      </c>
      <c r="P41" s="21">
        <f>O41/N41</f>
        <v>0.4135362181011254</v>
      </c>
      <c r="Q41" s="21">
        <f>O41/L41</f>
        <v>0.02850431552496449</v>
      </c>
    </row>
    <row r="42" spans="1:17" s="13" customFormat="1" ht="18" customHeight="1">
      <c r="A42" s="36"/>
      <c r="B42" s="11" t="s">
        <v>38</v>
      </c>
      <c r="C42" s="12">
        <f>C17+C23+C34+C37+C41</f>
        <v>90706</v>
      </c>
      <c r="D42" s="12">
        <f>D17+D23+D34+D37+D41</f>
        <v>24071</v>
      </c>
      <c r="E42" s="12">
        <f>E17+E23+E34+E37+E41</f>
        <v>57297</v>
      </c>
      <c r="F42" s="12">
        <f>F17+F23+F34+F37+F41</f>
        <v>55871</v>
      </c>
      <c r="G42" s="25">
        <f aca="true" t="shared" si="9" ref="G42:O42">G17+G23+G34+G37+G41</f>
        <v>68834</v>
      </c>
      <c r="H42" s="25">
        <f t="shared" si="9"/>
        <v>115947</v>
      </c>
      <c r="I42" s="25">
        <f t="shared" si="9"/>
        <v>128450</v>
      </c>
      <c r="J42" s="25">
        <f t="shared" si="9"/>
        <v>168632</v>
      </c>
      <c r="K42" s="25">
        <f t="shared" si="9"/>
        <v>204340</v>
      </c>
      <c r="L42" s="25">
        <f t="shared" si="9"/>
        <v>334767</v>
      </c>
      <c r="M42" s="25">
        <f t="shared" si="9"/>
        <v>71010</v>
      </c>
      <c r="N42" s="25">
        <f t="shared" si="9"/>
        <v>18306</v>
      </c>
      <c r="O42" s="25">
        <f t="shared" si="9"/>
        <v>34303</v>
      </c>
      <c r="P42" s="26">
        <f>O42/N42</f>
        <v>1.873866491860592</v>
      </c>
      <c r="Q42" s="26">
        <f>O42/L42</f>
        <v>0.10246828391089922</v>
      </c>
    </row>
    <row r="43" ht="18" customHeight="1">
      <c r="A43" s="37"/>
    </row>
    <row r="44" ht="18" customHeight="1">
      <c r="A44" s="37"/>
    </row>
    <row r="45" ht="18" customHeight="1">
      <c r="A45" s="37"/>
    </row>
    <row r="46" ht="18" customHeight="1">
      <c r="A46" s="38"/>
    </row>
    <row r="54" ht="18" customHeight="1">
      <c r="F54" s="1"/>
    </row>
  </sheetData>
  <sheetProtection/>
  <autoFilter ref="A4:F42"/>
  <mergeCells count="7">
    <mergeCell ref="A38:A41"/>
    <mergeCell ref="A35:A37"/>
    <mergeCell ref="B3:B4"/>
    <mergeCell ref="A3:A4"/>
    <mergeCell ref="A24:A34"/>
    <mergeCell ref="A18:A23"/>
    <mergeCell ref="A5:A17"/>
  </mergeCell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2023-05-10T00:40:45Z</cp:lastPrinted>
  <dcterms:created xsi:type="dcterms:W3CDTF">1997-01-08T22:48:59Z</dcterms:created>
  <dcterms:modified xsi:type="dcterms:W3CDTF">2023-05-10T00:45:18Z</dcterms:modified>
  <cp:category/>
  <cp:version/>
  <cp:contentType/>
  <cp:contentStatus/>
</cp:coreProperties>
</file>