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75" activeTab="0"/>
  </bookViews>
  <sheets>
    <sheet name="調査票（宮城県）" sheetId="1" r:id="rId1"/>
    <sheet name="調査票（記載例と注意事項）" sheetId="2" r:id="rId2"/>
    <sheet name="入力方法と注意事項" sheetId="3" r:id="rId3"/>
    <sheet name="コード表" sheetId="4" r:id="rId4"/>
  </sheets>
  <definedNames>
    <definedName name="_xlnm.Print_Area" localSheetId="3">'コード表'!$A$1:$N$54</definedName>
    <definedName name="_xlnm.Print_Area" localSheetId="1">'調査票（記載例と注意事項）'!$A$1:$AB$45</definedName>
    <definedName name="_xlnm.Print_Area" localSheetId="0">'調査票（宮城県）'!$A$1:$U$109</definedName>
    <definedName name="_xlnm.Print_Area" localSheetId="2">'入力方法と注意事項'!$A$1:$J$50</definedName>
    <definedName name="_xlnm.Print_Titles" localSheetId="0">'調査票（宮城県）'!$8:$9</definedName>
  </definedNames>
  <calcPr fullCalcOnLoad="1"/>
</workbook>
</file>

<file path=xl/comments1.xml><?xml version="1.0" encoding="utf-8"?>
<comments xmlns="http://schemas.openxmlformats.org/spreadsheetml/2006/main">
  <authors>
    <author>宮城県企画部統計課</author>
    <author>仙台市</author>
    <author>宮城県</author>
  </authors>
  <commentList>
    <comment ref="B8" authorId="0">
      <text>
        <r>
          <rPr>
            <sz val="9"/>
            <rFont val="ＭＳ Ｐゴシック"/>
            <family val="3"/>
          </rPr>
          <t>半角文字で入力してください。
頭に「０」のあるときは、省いてください。</t>
        </r>
      </text>
    </comment>
    <comment ref="C8" authorId="0">
      <text>
        <r>
          <rPr>
            <sz val="9"/>
            <rFont val="ＭＳ Ｐゴシック"/>
            <family val="3"/>
          </rPr>
          <t>入所申込者の氏名を漢字で入力してください。
ひらがな入力モードになります。
氏と名の間は1文字，空けてください。
ここに入力した場合、氏名（カナ）の欄に入力しなくても結構です。</t>
        </r>
      </text>
    </comment>
    <comment ref="D8" authorId="0">
      <text>
        <r>
          <rPr>
            <sz val="9"/>
            <rFont val="ＭＳ Ｐゴシック"/>
            <family val="3"/>
          </rPr>
          <t>入所申込者の氏名を半角カタカナで入力してください。
カナ入力モードになります。
氏と名の間は１文字，空けてください。
ここに入力した場合は、氏名（漢字）の欄に入力しなくても結構です。</t>
        </r>
      </text>
    </comment>
    <comment ref="E8" authorId="0">
      <text>
        <r>
          <rPr>
            <sz val="9"/>
            <rFont val="ＭＳ Ｐゴシック"/>
            <family val="3"/>
          </rPr>
          <t>男性は「１」を、女性は「２」を入力。</t>
        </r>
      </text>
    </comment>
    <comment ref="F8" authorId="0">
      <text>
        <r>
          <rPr>
            <sz val="9"/>
            <rFont val="ＭＳ Ｐゴシック"/>
            <family val="3"/>
          </rPr>
          <t>別紙「入力方法と注意事項」を参考に入力してください。
ここに入力すると「生年月日（西暦）」と「年齢」の欄が自動で計算されます。</t>
        </r>
      </text>
    </comment>
    <comment ref="G8" authorId="0">
      <text>
        <r>
          <rPr>
            <sz val="9"/>
            <rFont val="ＭＳ Ｐゴシック"/>
            <family val="3"/>
          </rPr>
          <t>別紙「入力方法と注意事項」を参考に入力してください。
「生年月日（年号）」に入力しないで、この欄に入力する場合は、すでに入力してある計算式や表示されている”０”を無視して直接入力してください。
入力すると「年齢」の欄が自動で計算されます。</t>
        </r>
      </text>
    </comment>
    <comment ref="H8" authorId="0">
      <text>
        <r>
          <rPr>
            <sz val="9"/>
            <rFont val="ＭＳ Ｐゴシック"/>
            <family val="3"/>
          </rPr>
          <t>年齢を計算する式が入力してありますので、データは入力しないでください。
もし、誤って式を消去したり文字などを入力した場合は、別のセルの計算式をコピーして貼り付けてください。</t>
        </r>
      </text>
    </comment>
    <comment ref="I9" authorId="0">
      <text>
        <r>
          <rPr>
            <sz val="9"/>
            <rFont val="ＭＳ Ｐゴシック"/>
            <family val="3"/>
          </rPr>
          <t>コード入力の場合
別添のコード表又はこのファイルの「コード表」のシートを参考にして、入所申込者の介護保険証発行市町村名について、県内の方は市町村名（仙台市の方は「区」まで。）を、県外の方は都道府県名を該当のコード番号で入力してください。
コード番号を入力すると自動で「市町村名」の欄に市町村名または都道府県名が表示されます。
コード番号は半角で入力してください。全角だと右のセルに表示されません。
通常は、現在住んでいる市町村と思われます。</t>
        </r>
      </text>
    </comment>
    <comment ref="J9" authorId="0">
      <text>
        <r>
          <rPr>
            <sz val="9"/>
            <rFont val="ＭＳ Ｐゴシック"/>
            <family val="3"/>
          </rPr>
          <t>コード入力をしない場合
この欄のセルの右端に表示される「▼」のボタンをクリックしてリストを表示させ、該当項目をクリックしてください
通常は、現在住んでいる市町村と思われます。</t>
        </r>
      </text>
    </comment>
    <comment ref="K9" authorId="0">
      <text>
        <r>
          <rPr>
            <sz val="9"/>
            <rFont val="ＭＳ Ｐゴシック"/>
            <family val="3"/>
          </rPr>
          <t xml:space="preserve">コード入力の場合
別添のコード表又はこのファイルのコード表シートを参考にして、入所申込者の要介護度等を該当のコード番号で入力してください。
コード番号を入力すると自動で「要介護度」の欄に該当の要介護度等が表示されます。
コード番号は半角で入力してください。全角だと右のセルに表示されません。
</t>
        </r>
      </text>
    </comment>
    <comment ref="L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M9" authorId="0">
      <text>
        <r>
          <rPr>
            <sz val="9"/>
            <rFont val="ＭＳ Ｐゴシック"/>
            <family val="3"/>
          </rPr>
          <t xml:space="preserve">コード入力の場合
別添のコード表又はこのファイルの「コード表」のシートを参考にして、入所申込者の現在居住場所を該当するコード番号で入力してください。
コード番号を入力すると自動で「現在居住場所区分」の欄に該当の居住場所が表示されます。
コード番号は半角で入力してください。全角だと右のセルに表示されません。
</t>
        </r>
      </text>
    </comment>
    <comment ref="N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P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O9" authorId="0">
      <text>
        <r>
          <rPr>
            <sz val="9"/>
            <rFont val="ＭＳ Ｐゴシック"/>
            <family val="3"/>
          </rPr>
          <t>コード入力の場合
別添のコード表又はこのファイルの「コード表」のシートを参考にして、入所申込者の介護保険証発行市町村名について、県内の方は市町村名（仙台市の方は「区」まで。）を、県外の方は都道府県名を該当のコード番号で入力してください。
コード番号を入力すると自動で「市町村名」の欄に市町村名または都道府県名が表示されます。
コード番号は半角で入力してください。全角だと右のセルに表示されません。</t>
        </r>
      </text>
    </comment>
    <comment ref="U8" authorId="1">
      <text>
        <r>
          <rPr>
            <sz val="9"/>
            <rFont val="ＭＳ Ｐゴシック"/>
            <family val="3"/>
          </rPr>
          <t>詳細不明の場合は、年月までの記載でも可です。
全く不明な場合は、空欄としてください。
別紙「入力方法と注意事項」を参考に入力してください。</t>
        </r>
      </text>
    </comment>
    <comment ref="R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T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Q9" authorId="2">
      <text>
        <r>
          <rPr>
            <sz val="9"/>
            <rFont val="MS P ゴシック"/>
            <family val="3"/>
          </rPr>
          <t>コード入力の場合
別添コード表又はこのファイルの「コード表」のシートを参考にして、現在の申込者の状況に該当するコード番号を入力してください。
入力の詳細は別シートの「入力方法と注意事項」を参考にしてください。
コード番号を入力すると自動で「現在の意向」の欄に該当する現在の意向状況が表示されます。
コード番号は半角で入力してください。全角だと右のセルに表示されません。</t>
        </r>
      </text>
    </comment>
    <comment ref="S9" authorId="2">
      <text>
        <r>
          <rPr>
            <sz val="9"/>
            <rFont val="MS P ゴシック"/>
            <family val="3"/>
          </rPr>
          <t>コード入力の場合
別添コード表又はこのファイルの「コード表」のシートを参考にして、現在の申込者の状況に該当するコード番号を入力してください。
入力の詳細は別シートの「入力方法と注意事項」を参考にしてください。
コード番号を入力すると自動で「状況」の欄に該当する現在の状況が表示されます。
コード番号は半角で入力してください。全角だと右のセルに表示されません。</t>
        </r>
      </text>
    </comment>
  </commentList>
</comments>
</file>

<file path=xl/comments2.xml><?xml version="1.0" encoding="utf-8"?>
<comments xmlns="http://schemas.openxmlformats.org/spreadsheetml/2006/main">
  <authors>
    <author>宮城県企画部統計課</author>
    <author>仙台市</author>
    <author>宮城県</author>
  </authors>
  <commentList>
    <comment ref="B8" authorId="0">
      <text>
        <r>
          <rPr>
            <sz val="9"/>
            <rFont val="ＭＳ Ｐゴシック"/>
            <family val="3"/>
          </rPr>
          <t>半角文字で入力してください。
頭に「０」のあるときは、省いてください。</t>
        </r>
      </text>
    </comment>
    <comment ref="C8" authorId="0">
      <text>
        <r>
          <rPr>
            <sz val="9"/>
            <rFont val="ＭＳ Ｐゴシック"/>
            <family val="3"/>
          </rPr>
          <t>利用希望者の氏名を漢字で入力してください。
ひらがな入力モードになります。
氏と名の間は1文字，空けてください。
ここに入力した場合、氏名（カナ）の欄に入力しなくても結構です。</t>
        </r>
      </text>
    </comment>
    <comment ref="D8" authorId="0">
      <text>
        <r>
          <rPr>
            <sz val="9"/>
            <rFont val="ＭＳ Ｐゴシック"/>
            <family val="3"/>
          </rPr>
          <t>利用希望者の氏名を半角カタカナで入力してください。
カナ入力モードになります。
氏と名の間は１文字，空けてください。
ここに入力した場合は、氏名（漢字）の欄に入力しなくても結構です。</t>
        </r>
      </text>
    </comment>
    <comment ref="E8" authorId="0">
      <text>
        <r>
          <rPr>
            <sz val="9"/>
            <rFont val="ＭＳ Ｐゴシック"/>
            <family val="3"/>
          </rPr>
          <t>男性は「１」を、女性は「２」を入力。</t>
        </r>
      </text>
    </comment>
    <comment ref="F8" authorId="0">
      <text>
        <r>
          <rPr>
            <sz val="9"/>
            <rFont val="ＭＳ Ｐゴシック"/>
            <family val="3"/>
          </rPr>
          <t>別紙「入力方法と注意事項」を参考に入力してください。
ここに入力すると「生年月日（西暦）」と「年齢」の欄が自動で計算されます。</t>
        </r>
      </text>
    </comment>
    <comment ref="G8" authorId="0">
      <text>
        <r>
          <rPr>
            <sz val="9"/>
            <rFont val="ＭＳ Ｐゴシック"/>
            <family val="3"/>
          </rPr>
          <t>別紙「入力方法と注意事項」を参考に入力してください。
「生年月日（年号）」に入力しないで、この欄に入力する場合は、すでに入力してある計算式や表示されている”０”を無視して直接入力してください。
入力すると「年齢」の欄が自動で計算されます。</t>
        </r>
      </text>
    </comment>
    <comment ref="H8" authorId="0">
      <text>
        <r>
          <rPr>
            <sz val="9"/>
            <rFont val="ＭＳ Ｐゴシック"/>
            <family val="3"/>
          </rPr>
          <t>年齢を計算する式が入力してありますので、データは入力しないでください。
もし、誤って式を消去したり文字などを入力した場合は、別のセルの計算式をコピーして貼り付けてください。</t>
        </r>
      </text>
    </comment>
    <comment ref="U8" authorId="1">
      <text>
        <r>
          <rPr>
            <sz val="9"/>
            <rFont val="ＭＳ Ｐゴシック"/>
            <family val="3"/>
          </rPr>
          <t>仙台市に提出するデータにのみ入力する項目です。
詳細不明の場合は、年月までの記載でも可です。
全く不明な場合は、空欄としてください。
別紙「入力方法と注意事項」を参考に入力してください。</t>
        </r>
      </text>
    </comment>
    <comment ref="I9" authorId="0">
      <text>
        <r>
          <rPr>
            <sz val="9"/>
            <rFont val="ＭＳ Ｐゴシック"/>
            <family val="3"/>
          </rPr>
          <t>コード入力の場合
別添のコード表又はこのファイルの「コード表」のシートを参考にして、利用申込み者の介護保険証発行市町村名について、県内の方は市町村名（仙台市の方は「区」まで。）を、県外の方は都道府県名を該当のコード番号で入力してください。
コード番号を入力すると自動で「市町村名」の欄に市町村名または都道府県名が表示されます。
コード番号は半角で入力してください。全角だと右のセルに表示されません。
通常は、現在住んでいる市町村と思われます。</t>
        </r>
      </text>
    </comment>
    <comment ref="J9" authorId="0">
      <text>
        <r>
          <rPr>
            <sz val="9"/>
            <rFont val="ＭＳ Ｐゴシック"/>
            <family val="3"/>
          </rPr>
          <t>コード入力をしない場合
この欄のセルの右端に表示される「▼」のボタンをクリックしてリストを表示させ、該当項目をクリックしてください
通常は、現在住んでいる市町村と思われます。</t>
        </r>
      </text>
    </comment>
    <comment ref="K9" authorId="0">
      <text>
        <r>
          <rPr>
            <sz val="9"/>
            <rFont val="ＭＳ Ｐゴシック"/>
            <family val="3"/>
          </rPr>
          <t xml:space="preserve">コード入力の場合
別添のコード表又はこのファイルのコード表シートを参考にして、利用申込み者の要介護度等を該当のコード番号で入力してください。
コード番号を入力すると自動で「要介護度」の欄に該当の要介護度等が表示されます。
コード番号は半角で入力してください。全角だと右のセルに表示されません。
</t>
        </r>
      </text>
    </comment>
    <comment ref="L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M9" authorId="0">
      <text>
        <r>
          <rPr>
            <sz val="9"/>
            <rFont val="ＭＳ Ｐゴシック"/>
            <family val="3"/>
          </rPr>
          <t xml:space="preserve">コード入力の場合
別添のコード表又はこのファイルの「コード表」のシートを参考にして、利用申込み者の現在居住場所を該当するコード番号で入力してください。
コード番号を入力すると自動で「現在居住場所区分」の欄に該当の居住場所が表示されます。
コード番号は半角で入力してください。全角だと右のセルに表示されません。
</t>
        </r>
      </text>
    </comment>
    <comment ref="N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O9" authorId="0">
      <text>
        <r>
          <rPr>
            <sz val="9"/>
            <rFont val="ＭＳ Ｐゴシック"/>
            <family val="3"/>
          </rPr>
          <t>コード入力の場合
別添のコード表又はこのファイルの「コード表」のシートを参考にして、利用申込み者の介護保険証発行市町村名について、県内の方は市町村名（仙台市の方は「区」まで。）を、県外の方は都道府県名を該当のコード番号で入力してください。
コード番号を入力すると自動で「市町村名」の欄に市町村名または都道府県名が表示されます。
コード番号は半角で入力してください。全角だと右のセルに表示されません。</t>
        </r>
      </text>
    </comment>
    <comment ref="P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R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T9" authorId="0">
      <text>
        <r>
          <rPr>
            <sz val="9"/>
            <rFont val="ＭＳ Ｐゴシック"/>
            <family val="3"/>
          </rPr>
          <t>コード入力をしない場合
この欄のセルの右端に表示される「▼」のボタンをクリックしてリストを表示させ、該当項目をクリックしてください。</t>
        </r>
      </text>
    </comment>
    <comment ref="Q9" authorId="2">
      <text>
        <r>
          <rPr>
            <sz val="9"/>
            <rFont val="MS P ゴシック"/>
            <family val="3"/>
          </rPr>
          <t>コード入力の場合
別添コード表又はこのファイルの「コード表」のシートを参考にして、現在の申込者の状況に該当するコード番号を入力してください。
入力の詳細は別シートの「入力方法と注意事項」を参考にしてください。
コード番号を入力すると自動で「現在の意向」の欄に該当する現在の意向状況が表示されます。
コード番号は半角で入力してください。全角だと右のセルに表示されません。</t>
        </r>
      </text>
    </comment>
    <comment ref="S9" authorId="2">
      <text>
        <r>
          <rPr>
            <sz val="9"/>
            <rFont val="MS P ゴシック"/>
            <family val="3"/>
          </rPr>
          <t>コード入力の場合
別添コード表又はこのファイルの「コード表」のシートを参考にして、現在の申込者の状況に該当するコード番号を入力してください。
入力の詳細は別シートの「入力方法と注意事項」を参考にしてください。
コード番号を入力すると自動で「状況」の欄に該当する現在の状況が表示されます。
コード番号は半角で入力してください。全角だと右のセルに表示されません。</t>
        </r>
      </text>
    </comment>
  </commentList>
</comments>
</file>

<file path=xl/sharedStrings.xml><?xml version="1.0" encoding="utf-8"?>
<sst xmlns="http://schemas.openxmlformats.org/spreadsheetml/2006/main" count="685" uniqueCount="355">
  <si>
    <t>　〈コード番号で入力する場合〉</t>
  </si>
  <si>
    <t>年齢</t>
  </si>
  <si>
    <t>性別</t>
  </si>
  <si>
    <t>生年月日（西暦）</t>
  </si>
  <si>
    <t>　〈西暦で入力する場合〉</t>
  </si>
  <si>
    <t>西暦で入力する場合は、数字を連続で入力してしてください。計算式が入っていますが、かまわずに入力してください。</t>
  </si>
  <si>
    <t>要介護度</t>
  </si>
  <si>
    <t>仙台市青葉区</t>
  </si>
  <si>
    <t>仙台市宮城野区</t>
  </si>
  <si>
    <t>仙台市若林区</t>
  </si>
  <si>
    <t>仙台市太白区</t>
  </si>
  <si>
    <t>仙台市泉区</t>
  </si>
  <si>
    <t>石巻市</t>
  </si>
  <si>
    <t>塩竈市</t>
  </si>
  <si>
    <t>気仙沼市</t>
  </si>
  <si>
    <t>白石市</t>
  </si>
  <si>
    <t>名取市</t>
  </si>
  <si>
    <t>角田市</t>
  </si>
  <si>
    <t>多賀城市</t>
  </si>
  <si>
    <t>岩沼市</t>
  </si>
  <si>
    <t>蔵王町</t>
  </si>
  <si>
    <t>七ヶ宿町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</si>
  <si>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</si>
  <si>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</si>
  <si>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</si>
  <si>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</si>
  <si>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</si>
  <si>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</si>
  <si>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</si>
  <si>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</si>
  <si>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</si>
  <si>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</si>
  <si>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</si>
  <si>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</si>
  <si>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</si>
  <si>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</si>
  <si>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</si>
  <si>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</si>
  <si>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</si>
  <si>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女川町</t>
  </si>
  <si>
    <t>コード番号</t>
  </si>
  <si>
    <t>県外</t>
  </si>
  <si>
    <t>特別養護老人ホーム</t>
  </si>
  <si>
    <t>都道府県名</t>
  </si>
  <si>
    <t>市町村名</t>
  </si>
  <si>
    <t>要介護度等</t>
  </si>
  <si>
    <t>介護老人保健施設</t>
  </si>
  <si>
    <t>北海道</t>
  </si>
  <si>
    <t>要介護１</t>
  </si>
  <si>
    <t>青森県</t>
  </si>
  <si>
    <t>0200</t>
  </si>
  <si>
    <t>要介護２</t>
  </si>
  <si>
    <t>岩手県</t>
  </si>
  <si>
    <t>要介護３</t>
  </si>
  <si>
    <t>秋田県</t>
  </si>
  <si>
    <t>山形県</t>
  </si>
  <si>
    <t>0600</t>
  </si>
  <si>
    <t>性別コード</t>
  </si>
  <si>
    <t>福島県</t>
  </si>
  <si>
    <t>0700</t>
  </si>
  <si>
    <t>0800</t>
  </si>
  <si>
    <t>男</t>
  </si>
  <si>
    <t>0900</t>
  </si>
  <si>
    <t>女</t>
  </si>
  <si>
    <t>現在居住場所区分コード</t>
  </si>
  <si>
    <t>区      分</t>
  </si>
  <si>
    <t>自宅</t>
  </si>
  <si>
    <t>病院</t>
  </si>
  <si>
    <t>養護老人ホーム</t>
  </si>
  <si>
    <t>特別養護老人ホーム</t>
  </si>
  <si>
    <t>介護療養型医療施設</t>
  </si>
  <si>
    <t>有料老人ホーム</t>
  </si>
  <si>
    <t>宅老所</t>
  </si>
  <si>
    <t>≪入力方法と注意事項≫</t>
  </si>
  <si>
    <t>調査票作成の前にお読みください!!</t>
  </si>
  <si>
    <t>区　　　分</t>
  </si>
  <si>
    <t>現在の居住場所</t>
  </si>
  <si>
    <t>施設名</t>
  </si>
  <si>
    <t>施設種別</t>
  </si>
  <si>
    <t>３　所　在　地</t>
  </si>
  <si>
    <t>４　記　載　者</t>
  </si>
  <si>
    <t>番号</t>
  </si>
  <si>
    <t>介護保険
被保険者番号</t>
  </si>
  <si>
    <t>氏名（漢字）</t>
  </si>
  <si>
    <t>所在地市町村（保険者）</t>
  </si>
  <si>
    <t>0300</t>
  </si>
  <si>
    <t>0500</t>
  </si>
  <si>
    <t>102</t>
  </si>
  <si>
    <t>0100</t>
  </si>
  <si>
    <t>101</t>
  </si>
  <si>
    <t>103</t>
  </si>
  <si>
    <t>104</t>
  </si>
  <si>
    <t>105</t>
  </si>
  <si>
    <t>202</t>
  </si>
  <si>
    <t>203</t>
  </si>
  <si>
    <t>205</t>
  </si>
  <si>
    <t>206</t>
  </si>
  <si>
    <t>208</t>
  </si>
  <si>
    <t>209</t>
  </si>
  <si>
    <t>211</t>
  </si>
  <si>
    <t>要介護５</t>
  </si>
  <si>
    <t>要介護４</t>
  </si>
  <si>
    <t>自立</t>
  </si>
  <si>
    <t>市町村コード</t>
  </si>
  <si>
    <t>要介護コード</t>
  </si>
  <si>
    <t>区分コード</t>
  </si>
  <si>
    <t>現在居住場所区分</t>
  </si>
  <si>
    <t>　例１）　１９１５年４月１日生まれの方の場合は「19150401」となります。</t>
  </si>
  <si>
    <t>大崎市</t>
  </si>
  <si>
    <t>212</t>
  </si>
  <si>
    <t>213</t>
  </si>
  <si>
    <t>登米市</t>
  </si>
  <si>
    <t>栗原市</t>
  </si>
  <si>
    <t>東松島市</t>
  </si>
  <si>
    <t>美里町</t>
  </si>
  <si>
    <t>南三陸町</t>
  </si>
  <si>
    <t>介護　太郎</t>
  </si>
  <si>
    <t>認知症高齢者グループホーム</t>
  </si>
  <si>
    <t>要支援１</t>
  </si>
  <si>
    <t>要支援２</t>
  </si>
  <si>
    <t>要支援１</t>
  </si>
  <si>
    <t>要支援２</t>
  </si>
  <si>
    <t>ドロップダウンリスト</t>
  </si>
  <si>
    <t>記載者</t>
  </si>
  <si>
    <t>TEL</t>
  </si>
  <si>
    <t>FAX</t>
  </si>
  <si>
    <t>（調査票各セルの書式は絶対に変更しないでください。）</t>
  </si>
  <si>
    <t>１　施設種別</t>
  </si>
  <si>
    <t>２　施　設　名</t>
  </si>
  <si>
    <t>　〈元号で入力する場合〉</t>
  </si>
  <si>
    <t>生年月日（元号）</t>
  </si>
  <si>
    <t>0100</t>
  </si>
  <si>
    <t>0200</t>
  </si>
  <si>
    <t>0300</t>
  </si>
  <si>
    <t>0500</t>
  </si>
  <si>
    <t>0600</t>
  </si>
  <si>
    <t>0700</t>
  </si>
  <si>
    <t>0800</t>
  </si>
  <si>
    <t>茨城県</t>
  </si>
  <si>
    <t>0900</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</si>
  <si>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</si>
  <si>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</si>
  <si>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</si>
  <si>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</si>
  <si>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</si>
  <si>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</si>
  <si>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</si>
  <si>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</si>
  <si>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</si>
  <si>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</si>
  <si>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</si>
  <si>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</si>
  <si>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</si>
  <si>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</si>
  <si>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</si>
  <si>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</si>
  <si>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</si>
  <si>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</si>
  <si>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</si>
  <si>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</si>
  <si>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</si>
  <si>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</si>
  <si>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</si>
  <si>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</si>
  <si>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</si>
  <si>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</si>
  <si>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</si>
  <si>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</si>
  <si>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</si>
  <si>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</si>
  <si>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</si>
  <si>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</si>
  <si>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</si>
  <si>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</si>
  <si>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</si>
  <si>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鹿児島県</t>
  </si>
  <si>
    <t>宮崎県</t>
  </si>
  <si>
    <t>大分県</t>
  </si>
  <si>
    <t>沖縄県</t>
  </si>
  <si>
    <t>4300</t>
  </si>
  <si>
    <t>4700</t>
  </si>
  <si>
    <t>4000</t>
  </si>
  <si>
    <t>3900</t>
  </si>
  <si>
    <t>3800</t>
  </si>
  <si>
    <t>1000</t>
  </si>
  <si>
    <t>1400</t>
  </si>
  <si>
    <t>仙台市</t>
  </si>
  <si>
    <t>100</t>
  </si>
  <si>
    <t>207</t>
  </si>
  <si>
    <t>214</t>
  </si>
  <si>
    <t>215</t>
  </si>
  <si>
    <t>1100</t>
  </si>
  <si>
    <t>1200</t>
  </si>
  <si>
    <t>1300</t>
  </si>
  <si>
    <t>1500</t>
  </si>
  <si>
    <t>1600</t>
  </si>
  <si>
    <t>1700</t>
  </si>
  <si>
    <t>1800</t>
  </si>
  <si>
    <t>1900</t>
  </si>
  <si>
    <t>2000</t>
  </si>
  <si>
    <t>2100</t>
  </si>
  <si>
    <t>2200</t>
  </si>
  <si>
    <t>2300</t>
  </si>
  <si>
    <t>2400</t>
  </si>
  <si>
    <t>2500</t>
  </si>
  <si>
    <t>2600</t>
  </si>
  <si>
    <t>2700</t>
  </si>
  <si>
    <t>2800</t>
  </si>
  <si>
    <t>2900</t>
  </si>
  <si>
    <t>3000</t>
  </si>
  <si>
    <t>3100</t>
  </si>
  <si>
    <t>3200</t>
  </si>
  <si>
    <t>3300</t>
  </si>
  <si>
    <t>3400</t>
  </si>
  <si>
    <t>3500</t>
  </si>
  <si>
    <t>3600</t>
  </si>
  <si>
    <t>3700</t>
  </si>
  <si>
    <t>4100</t>
  </si>
  <si>
    <t>4200</t>
  </si>
  <si>
    <t>4400</t>
  </si>
  <si>
    <t>4500</t>
  </si>
  <si>
    <t>4600</t>
  </si>
  <si>
    <t>県内</t>
  </si>
  <si>
    <t>　〈セルのリストから選択する場合〉</t>
  </si>
  <si>
    <t>不明</t>
  </si>
  <si>
    <t>その他</t>
  </si>
  <si>
    <t>軽費老人ホーム（ケアハウス除く）</t>
  </si>
  <si>
    <t>ケアハウス</t>
  </si>
  <si>
    <t>　例１）　明治３８年３月３日生まれの方の場合は「1380303」と入力します。</t>
  </si>
  <si>
    <t>　例２）　大正５年５月５日生まれの方の場合は「2050505」と入力します。</t>
  </si>
  <si>
    <t>　例３）　昭和１６年１２月８日生まれの方の場合は「3161208」と入力します。</t>
  </si>
  <si>
    <r>
      <t>●</t>
    </r>
    <r>
      <rPr>
        <sz val="11"/>
        <color indexed="10"/>
        <rFont val="ＭＳ Ｐ明朝"/>
        <family val="1"/>
      </rPr>
      <t>各セルの書式は変更しないでください。</t>
    </r>
    <r>
      <rPr>
        <sz val="11"/>
        <rFont val="ＭＳ Ｐ明朝"/>
        <family val="1"/>
      </rPr>
      <t>数字で入力するセルでも、あえて文字列で設定しているところもあります。変更すると正しく表示されないことがあります。
もし、変更してしまったら、変更していない同じ列のセルからコピーして貼り付けてください。</t>
    </r>
  </si>
  <si>
    <t>●コード番号を入力するときは半角で入力してください。全角で入力すると正しく計算されないことがあります。</t>
  </si>
  <si>
    <t>５　TEL・FAX</t>
  </si>
  <si>
    <t>８　　氏名（漢字）
９　　氏名（カナ）</t>
  </si>
  <si>
    <t>１３　年　　齢</t>
  </si>
  <si>
    <t>コード表</t>
  </si>
  <si>
    <t>要介護度コード</t>
  </si>
  <si>
    <t>●一部非表示にしている部分もありますが、その部分は入力・消去等はしないでください。</t>
  </si>
  <si>
    <t>別紙「入力方法と注意事項」を参考に入力してください。
「生年月日（元号）」に入力しないで、この欄に入力する場合は、すでに入力してある計算式や表示されている”０”を無視して直接入力してください。
入力すると「年齢」の欄が自動で計算されます。</t>
  </si>
  <si>
    <t>　　例：「0001234567」の場合「1234567」と入力。</t>
  </si>
  <si>
    <t>介護　花子</t>
  </si>
  <si>
    <t>調査基準日</t>
  </si>
  <si>
    <t>氏名（ｶﾅ）</t>
  </si>
  <si>
    <t>入所申込年月日</t>
  </si>
  <si>
    <t>別紙「入力方法と注意事項」を参考に半角で入力してください。
ここに入力すると「生年月日（西暦）」と「年齢」の欄が自動で計算されます。</t>
  </si>
  <si>
    <t xml:space="preserve">男性は「１」、女性は「２」。
この欄のセルの右端に表示される「▼」のボタンをクリックしてリストを表示させ、該当項目をクリックしてください。
</t>
  </si>
  <si>
    <t>※名寄せの際に使用します。</t>
  </si>
  <si>
    <t>７　介護保険
　　被保険者番号</t>
  </si>
  <si>
    <t>１０　性別</t>
  </si>
  <si>
    <t>６　番号</t>
  </si>
  <si>
    <t>共通事項</t>
  </si>
  <si>
    <t>説　　　　　　　　明</t>
  </si>
  <si>
    <t>　元号で入力する場合は、頭に、明治生まれは「１」、大正生まれは「２」、昭和生まれは「３」を付けて、年月日の数字を連続で入力してください。</t>
  </si>
  <si>
    <t>　「生年月日（元号）」の欄に入力すると、西暦に置き換えられた生年月日が計算されて「生年月日（西暦）」の欄に表示されます。
次の入力項目の「年齢」はこの西暦での生年月日をもとに計算していますので、消去しないでください。</t>
  </si>
  <si>
    <t>　それぞれの黄色のセルをクリックすると、セルの右側に▼が表示されます。
　その▼をクリックするとリストが表示されますので該当の項目をクリックしてください。</t>
  </si>
  <si>
    <t>　市町村名から入力してください。</t>
  </si>
  <si>
    <t>　データを入力された担当の方の「職名」と「お名前」を入力してください。</t>
  </si>
  <si>
    <t>　記載された方に連絡が可能な電話番号、ＦＡＸ番号を入力してください。</t>
  </si>
  <si>
    <t>　一連番号を付けています。</t>
  </si>
  <si>
    <t>　漢字の場合は全角、カタカナの場合は半角カタカナで入力してください。</t>
  </si>
  <si>
    <t>１１　生年月日 （元号)</t>
  </si>
  <si>
    <t>１２　生年月日 （西暦)</t>
  </si>
  <si>
    <t>●データを入力する際は、ホームページからダウンロードしたファイルを、作業するパソコンのハードディスク（以下ＨＤ）にコピーして入力作業をしてください。</t>
  </si>
  <si>
    <t>サービス付き高齢者向け住宅</t>
  </si>
  <si>
    <t>入所の必要性が高い</t>
  </si>
  <si>
    <t>1年程度で入所が必要となる見込み</t>
  </si>
  <si>
    <t>特養以外で対応可能</t>
  </si>
  <si>
    <t>その他（必要性が低い，判断困難など）</t>
  </si>
  <si>
    <t>3ヶ月以内に申込み</t>
  </si>
  <si>
    <t>半年以内に申込み</t>
  </si>
  <si>
    <t>一年以内に申込み</t>
  </si>
  <si>
    <t>1年以上前から申込み</t>
  </si>
  <si>
    <t>ケアハウス</t>
  </si>
  <si>
    <t>所在地</t>
  </si>
  <si>
    <t>ｶｲｺﾞ　ﾀﾛｳ</t>
  </si>
  <si>
    <t>ｶｲｺﾞ　ﾊﾅｺ</t>
  </si>
  <si>
    <t>101</t>
  </si>
  <si>
    <t>102</t>
  </si>
  <si>
    <t>105</t>
  </si>
  <si>
    <t>半角で入力してください。
頭に「０」があるときは、省いてください。</t>
  </si>
  <si>
    <t>年齢を計算する式が入力してありますので、データは入力しないでください。
もし、誤って式を消去したり文字などを入力した場合は、別のセルの計算式をコピーして貼り付けてください。
年齢が表示されない場合，［ツール］メニューの［アドイン］コマンドを選択して分析ツールを登録してください。</t>
  </si>
  <si>
    <t>コード入力をしない場合
この欄のセルの右端に表示される「▼」のボタンをクリックしてリストを表示させ、該当項目をクリックしてください。
通常は、現在住んでいる市町村と想定されます。</t>
  </si>
  <si>
    <t>コード入力をしない場合
この欄のセルの右端に表示される「▼」のボタンをクリックしてリストを表示させ、該当項目をクリックしてください。</t>
  </si>
  <si>
    <t>コード入力をしない場合
この欄のセルの右端に表示される「▼」のボタンをクリックしてリストを表示させ、該当項目をクリックしてください。</t>
  </si>
  <si>
    <t>市役所荘</t>
  </si>
  <si>
    <t>仙台市青葉区国分町３－７－１</t>
  </si>
  <si>
    <t>生活相談員　介護　三郎</t>
  </si>
  <si>
    <t>022-211-2549</t>
  </si>
  <si>
    <t>022-211-2596</t>
  </si>
  <si>
    <t>　施設名称を入力してください。「特別養護老人ホーム」等施設種別名は入力不要ですので名称のみを入力してください。</t>
  </si>
  <si>
    <t>別紙「入力方法と注意事項」を参考に半角で入力してください。
詳細が不明な場合は、年月までの記載でも可です。【記入例】平成20年12月日不詳→4201200
全く不明な場合は、空欄としてください。</t>
  </si>
  <si>
    <t xml:space="preserve">入所申込者の氏名を漢字及びカタカナで入力してください。
氏名（漢字）は全角、氏名（カナ）は半角カタカナで入力してください。
氏と名の間は全角１文字分，空けてください。
</t>
  </si>
  <si>
    <t>コード入力する場合
半角で入力してください。全角だと右のセルに表示されません。
別添のコード表又はこのファイルの「コード表」のシートを参考にして、入所申込者の介護保険証発行市町村名（仙台市の「○○区」まで）を該当のコード番号で入力してください。
コード番号を入力すると自動で「市町村名」の欄に市区町村名が表示されます。</t>
  </si>
  <si>
    <t>コード入力する場合
半角で入力してください。全角だと右のセルに表示されません。
別添のコード表又はこのファイルの「コード表」のシートを参考にして、入所申込者の要介護度等について、該当のコード番号で入力してください。
コード番号を入力すると自動で「要介護度」の欄に要介護度等が表示されます。</t>
  </si>
  <si>
    <t>コード入力する場合
半角で入力してください。全角だと右のセルに表示されません。
別添のコード表又はこのファイルの「コード表」のシートを参考にして、入所申込者の現在居住場所及び市町村名について、県内の方は市町村名（仙台市の方は「区」まで。）を、県外の方は都道府県名を該当のコード番号で入力してください。
コード番号を入力すると自動で「現在居住場所区分」「市町村名」の欄に表示されます。</t>
  </si>
  <si>
    <t>　入所申込者の被保険者番号を、半角で入力してください。</t>
  </si>
  <si>
    <t>　入所申込者の氏名を漢字及びカタカナで入力してください。</t>
  </si>
  <si>
    <t>入所申込者の性別を男性の場合は「１」、女性の場合は「２」と入力してください。
セルをクリックすると、セルの右側に▼が表示されます。その▼をクリックするとリストが表示されますので該当の項目をクリックしてください。</t>
  </si>
  <si>
    <t>富谷市</t>
  </si>
  <si>
    <t>301</t>
  </si>
  <si>
    <t>302</t>
  </si>
  <si>
    <t>321</t>
  </si>
  <si>
    <t>322</t>
  </si>
  <si>
    <t>323</t>
  </si>
  <si>
    <t>324</t>
  </si>
  <si>
    <t>341</t>
  </si>
  <si>
    <t>361</t>
  </si>
  <si>
    <t>362</t>
  </si>
  <si>
    <t>401</t>
  </si>
  <si>
    <t>404</t>
  </si>
  <si>
    <t>406</t>
  </si>
  <si>
    <t>421</t>
  </si>
  <si>
    <t>422</t>
  </si>
  <si>
    <t>424</t>
  </si>
  <si>
    <t>444</t>
  </si>
  <si>
    <t>445</t>
  </si>
  <si>
    <t>501</t>
  </si>
  <si>
    <t>505</t>
  </si>
  <si>
    <t>581</t>
  </si>
  <si>
    <t>606</t>
  </si>
  <si>
    <t>999</t>
  </si>
  <si>
    <t>216</t>
  </si>
  <si>
    <r>
      <t>　</t>
    </r>
    <r>
      <rPr>
        <b/>
        <u val="single"/>
        <sz val="11"/>
        <rFont val="ＭＳ Ｐ明朝"/>
        <family val="1"/>
      </rPr>
      <t>被保険者番号は１０桁ですが、頭に「０」が付いている場合は省略してください。</t>
    </r>
  </si>
  <si>
    <r>
      <t>　</t>
    </r>
    <r>
      <rPr>
        <b/>
        <u val="single"/>
        <sz val="11"/>
        <rFont val="ＭＳ Ｐ明朝"/>
        <family val="1"/>
      </rPr>
      <t>氏と名の間は全角１文字分、空けてください。</t>
    </r>
  </si>
  <si>
    <t>　入所申込者の生年月日を元号（明治・大正・昭和）または西暦のどちらかで入力してください。
　元号で入力する場合は、「生年月日（元号）」の欄に入力してください。
　西暦で入力する場合は、「生年月日（西暦）」の欄に入力してください。</t>
  </si>
  <si>
    <r>
      <t>　「所在地市町村（保険者）」、「要介護度」、「現在の居住場所」は</t>
    </r>
    <r>
      <rPr>
        <b/>
        <sz val="11"/>
        <rFont val="ＭＳ Ｐゴシック"/>
        <family val="3"/>
      </rPr>
      <t>コード番号で入力するかリストから選択するまたは直接入力するかが選べます</t>
    </r>
    <r>
      <rPr>
        <sz val="11"/>
        <rFont val="ＭＳ Ｐ明朝"/>
        <family val="1"/>
      </rPr>
      <t>。</t>
    </r>
  </si>
  <si>
    <t>入所申込みの年月日を元号（昭和・平成・令和）で入力してください。
　頭に、昭和は「３」、平成は「４」、令和は「５」を付けて年月日の数字を連続で入力してください。
　　例１）　昭和６３年１月１日申し込み方の場合は「3630101」と入力します。
　　例２）　平成２１年５月５日申し込みの方の場合は「4210505」と入力します。
　　例３）　令和元年８月２３日申し込みの方の場合は「5010823」と入力します。
　詳細が不明な場合は、年月までの入力でも可です。
　　例３）　平成２１年５月申し込みの方の場合は「4210500」と入力します。
　なお、入所申込年月日が不明な場合は、空欄としてください。</t>
  </si>
  <si>
    <t>利用希望状況</t>
  </si>
  <si>
    <t>現在の意向</t>
  </si>
  <si>
    <t>状況</t>
  </si>
  <si>
    <t>C</t>
  </si>
  <si>
    <t>D</t>
  </si>
  <si>
    <t>E</t>
  </si>
  <si>
    <t>状況コード</t>
  </si>
  <si>
    <t>即時入居について保留している</t>
  </si>
  <si>
    <t>即時入居意向あり</t>
  </si>
  <si>
    <t>意向及び状況不明</t>
  </si>
  <si>
    <t>希望状況</t>
  </si>
  <si>
    <t>A</t>
  </si>
  <si>
    <t>B</t>
  </si>
  <si>
    <t>いずれ希望</t>
  </si>
  <si>
    <t>要医療等</t>
  </si>
  <si>
    <t>返答なし</t>
  </si>
  <si>
    <t>連絡不通</t>
  </si>
  <si>
    <t>１８　入所申込年月日</t>
  </si>
  <si>
    <t>意向コード</t>
  </si>
  <si>
    <t xml:space="preserve">　別紙の「コード表」から該当するコードを選んで入力してください。該当するコードを選択すると、右隣のセルに自動的に表示されます。
</t>
  </si>
  <si>
    <t>　セルをクリックすると、セルの右側に▼が表示されます。その▼をクリックするとリストが表示されますので、特別養護老人ホーム又は介護老人保健施設を選択してください。</t>
  </si>
  <si>
    <t>E</t>
  </si>
  <si>
    <t xml:space="preserve">
別紙「入力方法と注意事項」を参考に半角で入力してください。
別添のコード表又はこのファイルの「コード表」のシートを参考にして、入所申込者の利用希望状況（現在の意向と状況について）を該当のコード番号で入力してください。
コード番号を入力すると自動で「現在の意向」「状況」の欄に表示されます。
</t>
  </si>
  <si>
    <t xml:space="preserve">
別紙「入力方法と注意事項」を参考に半角で入力してください。
別添のコード表又はこのファイルの「コード表」のシートを参考にして、入所申込者の現在居住場所及び市町村名について、県内の方は市町村名（仙台市の方は「区」まで。）を、県外の方は都道府県名を該当のコード番号で入力してください。
コード番号を入力すると自動で「現在居住場所区分」「市町村名」の欄に表示されます。</t>
  </si>
  <si>
    <r>
      <t>１４　所在地市町村
　　　（保険者）
　　（１）市町村コード
　　（２）市町村名
１５　要介護度
　　（１）要介護コード
　　（２）要介護度
１6　現在の居住場所
　　（１）区分コード
　　（２）現在居住
　　　　場所区分
　　（３）市町村コード
　　（４）市町村名
１７　利用希望状況</t>
    </r>
    <r>
      <rPr>
        <sz val="11"/>
        <rFont val="ＭＳ Ｐ明朝"/>
        <family val="1"/>
      </rPr>
      <t xml:space="preserve">
　　（１）意向コード
　　（２）現在の意向
　　（３）状況コード
　　（４）状況
　</t>
    </r>
  </si>
  <si>
    <t>介護老人保健施設</t>
  </si>
  <si>
    <t>　この欄は、自動で表示されますので入力不要です。（令和５年４月１日現在の年齢が表示されます。）
もし、何かを入力したり、計算式を消去した場合は、計算式が入っているほかのセルをコピーし、貼り付けてください。
　年齢が表示されない場合，［ツール］メニューの［アドイン］コマンドを選択して分析ツールを登録してください。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</si>
</sst>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Red]0"/>
    <numFmt numFmtId="179" formatCode="&quot;△&quot;\ #,##0;&quot;▲&quot;\ #,##0"/>
    <numFmt numFmtId="180" formatCode="[&lt;=999]000;[&lt;=99999]000\-00;000\-0000"/>
    <numFmt numFmtId="181" formatCode="[&lt;=99999999]####\-####;\(00\)\ ####\-####"/>
    <numFmt numFmtId="182" formatCode="####"/>
    <numFmt numFmtId="183" formatCode="0###"/>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quot;d&quot;日&quot;;@"/>
    <numFmt numFmtId="189" formatCode="[$-411]ge\.m\.d;@"/>
    <numFmt numFmtId="190" formatCode="0000"/>
    <numFmt numFmtId="191" formatCode="000000000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1"/>
      <name val="ＭＳ Ｐ明朝"/>
      <family val="1"/>
    </font>
    <font>
      <sz val="11"/>
      <name val="ＭＳ Ｐ明朝"/>
      <family val="1"/>
    </font>
    <font>
      <sz val="11"/>
      <name val="ＭＳ ゴシック"/>
      <family val="3"/>
    </font>
    <font>
      <sz val="12"/>
      <name val="ＭＳ ゴシック"/>
      <family val="3"/>
    </font>
    <font>
      <sz val="10"/>
      <name val="ＭＳ Ｐゴシック"/>
      <family val="3"/>
    </font>
    <font>
      <sz val="9"/>
      <name val="ＭＳ Ｐゴシック"/>
      <family val="3"/>
    </font>
    <font>
      <sz val="12"/>
      <name val="ＭＳ Ｐゴシック"/>
      <family val="3"/>
    </font>
    <font>
      <sz val="11"/>
      <color indexed="10"/>
      <name val="ＭＳ Ｐ明朝"/>
      <family val="1"/>
    </font>
    <font>
      <sz val="9"/>
      <name val="ＭＳ ゴシック"/>
      <family val="3"/>
    </font>
    <font>
      <sz val="16"/>
      <name val="ＭＳ ゴシック"/>
      <family val="3"/>
    </font>
    <font>
      <b/>
      <sz val="14"/>
      <name val="ＭＳ Ｐゴシック"/>
      <family val="3"/>
    </font>
    <font>
      <b/>
      <sz val="16"/>
      <color indexed="9"/>
      <name val="ＭＳ Ｐゴシック"/>
      <family val="3"/>
    </font>
    <font>
      <sz val="10"/>
      <color indexed="10"/>
      <name val="ＭＳ Ｐゴシック"/>
      <family val="3"/>
    </font>
    <font>
      <strike/>
      <sz val="10"/>
      <name val="ＭＳ Ｐゴシック"/>
      <family val="3"/>
    </font>
    <font>
      <sz val="10"/>
      <color indexed="10"/>
      <name val="ＭＳ ゴシック"/>
      <family val="3"/>
    </font>
    <font>
      <b/>
      <u val="single"/>
      <sz val="14"/>
      <name val="ＭＳ Ｐ明朝"/>
      <family val="1"/>
    </font>
    <font>
      <b/>
      <sz val="12"/>
      <name val="ＭＳ Ｐゴシック"/>
      <family val="3"/>
    </font>
    <font>
      <b/>
      <u val="single"/>
      <sz val="11"/>
      <name val="ＭＳ Ｐ明朝"/>
      <family val="1"/>
    </font>
    <font>
      <b/>
      <sz val="10"/>
      <color indexed="10"/>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22"/>
      <color indexed="8"/>
      <name val="ＭＳ Ｐゴシック"/>
      <family val="3"/>
    </font>
    <font>
      <sz val="11"/>
      <color indexed="8"/>
      <name val="Calibri"/>
      <family val="2"/>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
      <patternFill patternType="solid">
        <fgColor indexed="45"/>
        <bgColor indexed="64"/>
      </patternFill>
    </fill>
    <fill>
      <patternFill patternType="solid">
        <fgColor indexed="10"/>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medium"/>
      <top style="medium"/>
      <bottom style="medium"/>
    </border>
    <border>
      <left style="medium"/>
      <right>
        <color indexed="63"/>
      </right>
      <top style="medium"/>
      <bottom style="medium"/>
    </border>
    <border>
      <left style="medium"/>
      <right>
        <color indexed="63"/>
      </right>
      <top style="medium"/>
      <bottom style="thin"/>
    </border>
    <border>
      <left style="dotted"/>
      <right style="medium"/>
      <top style="medium"/>
      <bottom style="thin"/>
    </border>
    <border>
      <left style="medium"/>
      <right>
        <color indexed="63"/>
      </right>
      <top style="thin"/>
      <bottom style="medium"/>
    </border>
    <border>
      <left style="dotted"/>
      <right style="medium"/>
      <top style="thin"/>
      <bottom style="medium"/>
    </border>
    <border>
      <left>
        <color indexed="63"/>
      </left>
      <right style="medium"/>
      <top>
        <color indexed="63"/>
      </top>
      <bottom>
        <color indexed="63"/>
      </bottom>
    </border>
    <border>
      <left style="medium"/>
      <right style="thin"/>
      <top>
        <color indexed="63"/>
      </top>
      <bottom style="thin"/>
    </border>
    <border>
      <left style="medium"/>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medium"/>
      <right style="dotted"/>
      <top style="medium"/>
      <bottom style="thin"/>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color indexed="63"/>
      </top>
      <bottom style="medium"/>
    </border>
    <border>
      <left style="dotted"/>
      <right style="medium"/>
      <top>
        <color indexed="63"/>
      </top>
      <bottom style="medium"/>
    </border>
    <border>
      <left style="medium"/>
      <right style="dotted"/>
      <top style="medium"/>
      <bottom style="medium"/>
    </border>
    <border>
      <left style="medium"/>
      <right style="dotted"/>
      <top style="thin"/>
      <bottom>
        <color indexed="63"/>
      </bottom>
    </border>
    <border>
      <left style="medium"/>
      <right style="dotted"/>
      <top style="thin"/>
      <bottom style="medium"/>
    </border>
    <border>
      <left style="dotted"/>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dotted"/>
      <right style="medium"/>
      <top style="thin"/>
      <bottom>
        <color indexed="63"/>
      </bottom>
    </border>
    <border>
      <left style="medium"/>
      <right style="thin"/>
      <top>
        <color indexed="63"/>
      </top>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medium"/>
    </border>
    <border>
      <left style="dotted"/>
      <right>
        <color indexed="63"/>
      </right>
      <top style="thin"/>
      <bottom style="medium"/>
    </border>
    <border>
      <left style="dotted"/>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thin"/>
      <top style="medium"/>
      <bottom style="medium"/>
    </border>
    <border>
      <left style="medium"/>
      <right style="dashed"/>
      <top style="medium"/>
      <bottom>
        <color indexed="63"/>
      </bottom>
    </border>
    <border>
      <left style="medium"/>
      <right style="dashed"/>
      <top>
        <color indexed="63"/>
      </top>
      <bottom>
        <color indexed="63"/>
      </bottom>
    </border>
    <border>
      <left style="medium"/>
      <right style="dashed"/>
      <top>
        <color indexed="63"/>
      </top>
      <bottom style="medium"/>
    </border>
    <border>
      <left style="dashed"/>
      <right style="medium"/>
      <top style="medium"/>
      <bottom>
        <color indexed="63"/>
      </bottom>
    </border>
    <border>
      <left style="dashed"/>
      <right style="medium"/>
      <top>
        <color indexed="63"/>
      </top>
      <bottom>
        <color indexed="63"/>
      </bottom>
    </border>
    <border>
      <left style="dashed"/>
      <right style="medium"/>
      <top>
        <color indexed="63"/>
      </top>
      <bottom style="mediu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dotted"/>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410">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horizontal="center" vertical="center" shrinkToFit="1"/>
    </xf>
    <xf numFmtId="0" fontId="7" fillId="0" borderId="0" xfId="0" applyFont="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Fill="1" applyAlignment="1">
      <alignment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0" fillId="0" borderId="0" xfId="0" applyAlignment="1">
      <alignment vertical="center"/>
    </xf>
    <xf numFmtId="0" fontId="6" fillId="0" borderId="0" xfId="0" applyFont="1" applyBorder="1" applyAlignment="1">
      <alignment horizontal="left" vertical="top" wrapText="1"/>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horizontal="justify"/>
    </xf>
    <xf numFmtId="0" fontId="6" fillId="0" borderId="18" xfId="0" applyFont="1" applyBorder="1" applyAlignment="1">
      <alignment horizontal="justify"/>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178" fontId="10" fillId="0" borderId="0" xfId="0" applyNumberFormat="1" applyFont="1" applyAlignment="1">
      <alignment vertical="center"/>
    </xf>
    <xf numFmtId="49" fontId="10" fillId="0" borderId="0" xfId="0" applyNumberFormat="1" applyFont="1" applyAlignment="1">
      <alignment vertical="center"/>
    </xf>
    <xf numFmtId="178" fontId="10" fillId="0" borderId="0" xfId="0" applyNumberFormat="1" applyFont="1" applyFill="1" applyAlignment="1">
      <alignment vertical="center"/>
    </xf>
    <xf numFmtId="0" fontId="10" fillId="0" borderId="0" xfId="0" applyFont="1" applyBorder="1" applyAlignment="1">
      <alignment vertical="center"/>
    </xf>
    <xf numFmtId="178" fontId="10" fillId="0" borderId="19" xfId="0" applyNumberFormat="1" applyFont="1" applyBorder="1" applyAlignment="1">
      <alignment vertical="center"/>
    </xf>
    <xf numFmtId="178" fontId="10" fillId="0" borderId="19" xfId="0" applyNumberFormat="1" applyFont="1" applyFill="1" applyBorder="1" applyAlignment="1">
      <alignment vertical="center"/>
    </xf>
    <xf numFmtId="0" fontId="10" fillId="0" borderId="19" xfId="0" applyFont="1" applyBorder="1" applyAlignment="1">
      <alignment vertical="center"/>
    </xf>
    <xf numFmtId="0" fontId="10" fillId="0" borderId="20" xfId="0" applyFont="1" applyBorder="1" applyAlignment="1">
      <alignment horizontal="center" vertical="center"/>
    </xf>
    <xf numFmtId="49" fontId="10" fillId="0" borderId="21" xfId="0" applyNumberFormat="1" applyFont="1" applyFill="1" applyBorder="1" applyAlignment="1">
      <alignment horizontal="center" vertical="center" wrapText="1"/>
    </xf>
    <xf numFmtId="178" fontId="10" fillId="0" borderId="20" xfId="0" applyNumberFormat="1" applyFont="1" applyBorder="1" applyAlignment="1" applyProtection="1">
      <alignment vertical="center"/>
      <protection/>
    </xf>
    <xf numFmtId="49" fontId="10" fillId="0" borderId="20" xfId="0" applyNumberFormat="1" applyFont="1" applyBorder="1" applyAlignment="1" applyProtection="1">
      <alignment vertical="center"/>
      <protection/>
    </xf>
    <xf numFmtId="178" fontId="10" fillId="33" borderId="20" xfId="0" applyNumberFormat="1" applyFont="1" applyFill="1" applyBorder="1" applyAlignment="1">
      <alignment vertical="center"/>
    </xf>
    <xf numFmtId="0" fontId="10" fillId="0" borderId="20" xfId="0" applyFont="1" applyBorder="1" applyAlignment="1">
      <alignment vertical="center"/>
    </xf>
    <xf numFmtId="178" fontId="10" fillId="0" borderId="20" xfId="0" applyNumberFormat="1" applyFont="1" applyBorder="1" applyAlignment="1">
      <alignment vertical="center"/>
    </xf>
    <xf numFmtId="178" fontId="10" fillId="0" borderId="0" xfId="0" applyNumberFormat="1" applyFont="1" applyFill="1" applyBorder="1" applyAlignment="1">
      <alignment vertical="center"/>
    </xf>
    <xf numFmtId="178" fontId="10" fillId="0" borderId="0" xfId="0" applyNumberFormat="1" applyFont="1" applyFill="1" applyBorder="1" applyAlignment="1">
      <alignment horizontal="left" vertical="center" indent="1"/>
    </xf>
    <xf numFmtId="49" fontId="10" fillId="0" borderId="21" xfId="0" applyNumberFormat="1" applyFont="1" applyFill="1" applyBorder="1" applyAlignment="1">
      <alignment horizontal="center" vertical="center"/>
    </xf>
    <xf numFmtId="0" fontId="7"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176" fontId="7" fillId="0" borderId="0" xfId="0" applyNumberFormat="1" applyFont="1" applyAlignment="1">
      <alignment vertical="center"/>
    </xf>
    <xf numFmtId="176" fontId="0" fillId="0" borderId="0" xfId="0" applyNumberFormat="1" applyAlignment="1">
      <alignment vertical="center"/>
    </xf>
    <xf numFmtId="49" fontId="10" fillId="0" borderId="20" xfId="0" applyNumberFormat="1" applyFont="1" applyFill="1" applyBorder="1" applyAlignment="1" applyProtection="1">
      <alignment horizontal="right" vertical="center"/>
      <protection/>
    </xf>
    <xf numFmtId="178" fontId="10" fillId="0" borderId="20" xfId="0" applyNumberFormat="1" applyFont="1" applyFill="1" applyBorder="1" applyAlignment="1" applyProtection="1">
      <alignment horizontal="right" vertical="center"/>
      <protection/>
    </xf>
    <xf numFmtId="177" fontId="10" fillId="0" borderId="20" xfId="0" applyNumberFormat="1" applyFont="1" applyBorder="1" applyAlignment="1">
      <alignment horizontal="right" vertical="center"/>
    </xf>
    <xf numFmtId="49" fontId="10" fillId="0" borderId="20" xfId="0" applyNumberFormat="1" applyFont="1" applyBorder="1" applyAlignment="1">
      <alignment horizontal="right" vertical="center"/>
    </xf>
    <xf numFmtId="0" fontId="6" fillId="0" borderId="18" xfId="0" applyFont="1" applyBorder="1" applyAlignment="1">
      <alignment horizontal="justify" vertical="top" wrapText="1"/>
    </xf>
    <xf numFmtId="0" fontId="6" fillId="0" borderId="0" xfId="0" applyFont="1" applyBorder="1" applyAlignment="1">
      <alignment vertical="top"/>
    </xf>
    <xf numFmtId="0" fontId="6" fillId="0" borderId="11" xfId="0" applyFont="1" applyBorder="1" applyAlignment="1">
      <alignment horizontal="center" vertical="center"/>
    </xf>
    <xf numFmtId="0" fontId="6" fillId="0" borderId="22" xfId="0" applyFont="1" applyBorder="1" applyAlignment="1">
      <alignment horizontal="justify"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4" fillId="0" borderId="26"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vertical="center"/>
    </xf>
    <xf numFmtId="0" fontId="4" fillId="0" borderId="29" xfId="0" applyFont="1" applyBorder="1" applyAlignment="1">
      <alignment vertical="center"/>
    </xf>
    <xf numFmtId="0" fontId="6" fillId="0" borderId="22" xfId="0" applyFont="1" applyBorder="1" applyAlignment="1">
      <alignment horizontal="justify" vertical="top"/>
    </xf>
    <xf numFmtId="0" fontId="6" fillId="0" borderId="30" xfId="0" applyFont="1" applyBorder="1" applyAlignment="1">
      <alignment horizontal="center" vertical="center"/>
    </xf>
    <xf numFmtId="0" fontId="6" fillId="0" borderId="18" xfId="0" applyFont="1" applyBorder="1" applyAlignment="1">
      <alignment horizontal="center" vertical="center"/>
    </xf>
    <xf numFmtId="178" fontId="10" fillId="0" borderId="20" xfId="0" applyNumberFormat="1" applyFont="1" applyBorder="1" applyAlignment="1">
      <alignment horizontal="center" vertical="center"/>
    </xf>
    <xf numFmtId="178" fontId="10" fillId="0" borderId="0" xfId="0" applyNumberFormat="1" applyFont="1" applyBorder="1" applyAlignment="1">
      <alignment vertical="center"/>
    </xf>
    <xf numFmtId="178" fontId="10" fillId="0" borderId="0" xfId="0" applyNumberFormat="1" applyFont="1" applyBorder="1" applyAlignment="1">
      <alignment horizontal="distributed" vertical="center"/>
    </xf>
    <xf numFmtId="178" fontId="10" fillId="0" borderId="0" xfId="0" applyNumberFormat="1" applyFont="1" applyBorder="1" applyAlignment="1">
      <alignment horizontal="center" vertical="center"/>
    </xf>
    <xf numFmtId="49" fontId="10" fillId="0" borderId="0" xfId="0" applyNumberFormat="1" applyFont="1" applyBorder="1" applyAlignment="1">
      <alignment vertical="center"/>
    </xf>
    <xf numFmtId="178" fontId="10" fillId="0" borderId="0" xfId="0" applyNumberFormat="1" applyFont="1" applyBorder="1" applyAlignment="1">
      <alignment vertical="top" wrapText="1"/>
    </xf>
    <xf numFmtId="0" fontId="8" fillId="0" borderId="0" xfId="0" applyFont="1" applyFill="1" applyBorder="1" applyAlignment="1">
      <alignment horizontal="left" vertical="center"/>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178" fontId="10" fillId="34" borderId="20" xfId="0" applyNumberFormat="1" applyFont="1" applyFill="1" applyBorder="1" applyAlignment="1" applyProtection="1">
      <alignment horizontal="left" vertical="center"/>
      <protection/>
    </xf>
    <xf numFmtId="0" fontId="10" fillId="34" borderId="20" xfId="0" applyFont="1" applyFill="1" applyBorder="1" applyAlignment="1">
      <alignment horizontal="left" vertical="center"/>
    </xf>
    <xf numFmtId="49" fontId="7" fillId="0" borderId="32"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49" fontId="7" fillId="0" borderId="36"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0" fontId="13" fillId="0" borderId="38" xfId="0" applyFont="1" applyBorder="1" applyAlignment="1">
      <alignment horizontal="center" vertical="center" shrinkToFit="1"/>
    </xf>
    <xf numFmtId="0" fontId="7" fillId="0" borderId="13"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7" xfId="0" applyFont="1" applyBorder="1" applyAlignment="1">
      <alignment horizontal="left" vertical="center" shrinkToFit="1"/>
    </xf>
    <xf numFmtId="0" fontId="13" fillId="0" borderId="38"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176" fontId="7" fillId="0" borderId="32" xfId="0" applyNumberFormat="1" applyFont="1" applyFill="1" applyBorder="1" applyAlignment="1">
      <alignment horizontal="center" vertical="center" shrinkToFit="1"/>
    </xf>
    <xf numFmtId="176" fontId="7" fillId="0" borderId="34" xfId="0" applyNumberFormat="1" applyFont="1" applyFill="1" applyBorder="1" applyAlignment="1">
      <alignment horizontal="center" vertical="center" shrinkToFit="1"/>
    </xf>
    <xf numFmtId="176" fontId="7" fillId="0" borderId="39" xfId="0" applyNumberFormat="1" applyFont="1" applyFill="1" applyBorder="1" applyAlignment="1">
      <alignment horizontal="center" vertical="center" shrinkToFit="1"/>
    </xf>
    <xf numFmtId="176" fontId="7" fillId="0" borderId="40" xfId="0" applyNumberFormat="1"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7" fillId="0" borderId="41" xfId="0" applyFont="1" applyFill="1" applyBorder="1" applyAlignment="1">
      <alignment horizontal="left" vertical="center"/>
    </xf>
    <xf numFmtId="0" fontId="7" fillId="0" borderId="42" xfId="0" applyFont="1" applyFill="1" applyBorder="1" applyAlignment="1">
      <alignment horizontal="left" vertical="center"/>
    </xf>
    <xf numFmtId="176" fontId="13" fillId="0" borderId="38" xfId="0" applyNumberFormat="1" applyFont="1" applyFill="1" applyBorder="1" applyAlignment="1">
      <alignment horizontal="center" vertical="center" shrinkToFit="1"/>
    </xf>
    <xf numFmtId="49" fontId="7" fillId="0" borderId="34" xfId="0" applyNumberFormat="1" applyFont="1" applyFill="1" applyBorder="1" applyAlignment="1">
      <alignment horizontal="center" vertical="center"/>
    </xf>
    <xf numFmtId="0" fontId="9" fillId="0" borderId="35" xfId="0" applyFont="1" applyFill="1" applyBorder="1" applyAlignment="1">
      <alignment vertical="center"/>
    </xf>
    <xf numFmtId="0" fontId="7" fillId="0" borderId="35" xfId="0" applyFont="1" applyFill="1" applyBorder="1" applyAlignment="1">
      <alignment vertical="center"/>
    </xf>
    <xf numFmtId="0" fontId="8" fillId="34" borderId="23" xfId="0" applyFont="1" applyFill="1" applyBorder="1" applyAlignment="1">
      <alignment vertical="center"/>
    </xf>
    <xf numFmtId="0" fontId="0" fillId="34" borderId="43" xfId="0" applyFill="1" applyBorder="1" applyAlignment="1">
      <alignment vertical="center"/>
    </xf>
    <xf numFmtId="0" fontId="7" fillId="0" borderId="33" xfId="0" applyFont="1" applyFill="1" applyBorder="1" applyAlignment="1">
      <alignment horizontal="left" vertical="center" shrinkToFit="1"/>
    </xf>
    <xf numFmtId="0" fontId="7" fillId="0" borderId="35" xfId="0" applyFont="1" applyFill="1" applyBorder="1" applyAlignment="1">
      <alignment horizontal="left" vertical="center" shrinkToFit="1"/>
    </xf>
    <xf numFmtId="0" fontId="7" fillId="0" borderId="44" xfId="0" applyFont="1" applyFill="1" applyBorder="1" applyAlignment="1">
      <alignment horizontal="left" vertical="center" shrinkToFit="1"/>
    </xf>
    <xf numFmtId="0" fontId="7" fillId="0" borderId="15" xfId="0" applyFont="1" applyFill="1" applyBorder="1" applyAlignment="1">
      <alignment horizontal="left" vertical="center" shrinkToFit="1"/>
    </xf>
    <xf numFmtId="49" fontId="7" fillId="0" borderId="40" xfId="0" applyNumberFormat="1" applyFont="1" applyFill="1" applyBorder="1" applyAlignment="1">
      <alignment horizontal="center" vertical="center"/>
    </xf>
    <xf numFmtId="0" fontId="7" fillId="0" borderId="15" xfId="0" applyFont="1" applyFill="1" applyBorder="1" applyAlignment="1">
      <alignment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justify"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horizontal="justify"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0" xfId="0" applyFont="1" applyBorder="1" applyAlignment="1">
      <alignment horizontal="justify" vertical="center"/>
    </xf>
    <xf numFmtId="0" fontId="14" fillId="0" borderId="0" xfId="0" applyFont="1" applyAlignment="1">
      <alignment vertical="center"/>
    </xf>
    <xf numFmtId="178" fontId="10" fillId="34" borderId="20" xfId="0" applyNumberFormat="1" applyFont="1" applyFill="1" applyBorder="1" applyAlignment="1" applyProtection="1">
      <alignment vertical="center"/>
      <protection/>
    </xf>
    <xf numFmtId="0" fontId="17" fillId="0" borderId="0" xfId="0" applyFont="1" applyFill="1" applyAlignment="1">
      <alignment vertical="center"/>
    </xf>
    <xf numFmtId="49" fontId="7" fillId="35" borderId="34" xfId="0" applyNumberFormat="1" applyFont="1" applyFill="1" applyBorder="1" applyAlignment="1">
      <alignment horizontal="center" vertical="center"/>
    </xf>
    <xf numFmtId="0" fontId="11" fillId="0" borderId="0" xfId="0" applyFont="1" applyAlignment="1">
      <alignment horizontal="center" vertical="center"/>
    </xf>
    <xf numFmtId="0" fontId="18" fillId="35" borderId="35" xfId="0" applyFont="1" applyFill="1" applyBorder="1" applyAlignment="1">
      <alignment vertical="center"/>
    </xf>
    <xf numFmtId="49" fontId="10" fillId="0" borderId="54" xfId="0" applyNumberFormat="1" applyFont="1" applyFill="1" applyBorder="1" applyAlignment="1">
      <alignment horizontal="center" vertical="center" wrapText="1"/>
    </xf>
    <xf numFmtId="0" fontId="6" fillId="0" borderId="30" xfId="0" applyFont="1" applyBorder="1" applyAlignment="1">
      <alignment horizontal="justify" vertical="top" wrapText="1"/>
    </xf>
    <xf numFmtId="0" fontId="6" fillId="0" borderId="55" xfId="0" applyFont="1" applyBorder="1" applyAlignment="1">
      <alignment/>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Fill="1" applyBorder="1" applyAlignment="1">
      <alignment vertical="center"/>
    </xf>
    <xf numFmtId="0" fontId="17" fillId="0" borderId="28" xfId="0" applyFont="1" applyFill="1" applyBorder="1" applyAlignment="1">
      <alignment vertical="center"/>
    </xf>
    <xf numFmtId="0" fontId="19" fillId="0" borderId="28" xfId="0" applyFont="1" applyFill="1" applyBorder="1" applyAlignment="1">
      <alignment vertical="center"/>
    </xf>
    <xf numFmtId="0" fontId="17" fillId="0" borderId="28" xfId="0" applyFont="1" applyBorder="1" applyAlignment="1">
      <alignment vertical="center"/>
    </xf>
    <xf numFmtId="0" fontId="19" fillId="0" borderId="28" xfId="0" applyFont="1" applyBorder="1" applyAlignment="1">
      <alignment horizontal="left" vertical="center" shrinkToFit="1"/>
    </xf>
    <xf numFmtId="0" fontId="7" fillId="0" borderId="56" xfId="0" applyFont="1" applyFill="1" applyBorder="1" applyAlignment="1">
      <alignment horizontal="left" vertical="center"/>
    </xf>
    <xf numFmtId="0" fontId="7" fillId="0" borderId="53" xfId="0" applyFont="1" applyFill="1" applyBorder="1" applyAlignment="1">
      <alignment horizontal="left" vertical="center"/>
    </xf>
    <xf numFmtId="0" fontId="7" fillId="0" borderId="57" xfId="0" applyFont="1" applyFill="1" applyBorder="1" applyAlignment="1">
      <alignment horizontal="left" vertical="center"/>
    </xf>
    <xf numFmtId="0" fontId="7" fillId="0" borderId="25" xfId="0" applyFont="1" applyFill="1" applyBorder="1" applyAlignment="1">
      <alignment horizontal="left" vertical="center"/>
    </xf>
    <xf numFmtId="0" fontId="10" fillId="0" borderId="58" xfId="0" applyFont="1" applyBorder="1" applyAlignment="1">
      <alignment vertical="center"/>
    </xf>
    <xf numFmtId="0" fontId="64" fillId="0" borderId="0" xfId="0" applyFont="1" applyAlignment="1">
      <alignment vertical="center"/>
    </xf>
    <xf numFmtId="0" fontId="64" fillId="0" borderId="0" xfId="0" applyFont="1" applyFill="1" applyBorder="1" applyAlignment="1">
      <alignment vertical="center"/>
    </xf>
    <xf numFmtId="0" fontId="64" fillId="0" borderId="0" xfId="0" applyFont="1" applyFill="1" applyBorder="1" applyAlignment="1">
      <alignment horizontal="left" vertical="center"/>
    </xf>
    <xf numFmtId="49" fontId="10" fillId="0" borderId="58" xfId="0" applyNumberFormat="1" applyFont="1" applyFill="1" applyBorder="1" applyAlignment="1" applyProtection="1">
      <alignment horizontal="right" vertical="center"/>
      <protection/>
    </xf>
    <xf numFmtId="178" fontId="10" fillId="0" borderId="58" xfId="0" applyNumberFormat="1" applyFont="1" applyFill="1" applyBorder="1" applyAlignment="1" applyProtection="1">
      <alignment horizontal="right" vertical="center"/>
      <protection/>
    </xf>
    <xf numFmtId="0" fontId="10" fillId="0" borderId="0" xfId="0" applyNumberFormat="1" applyFont="1" applyBorder="1" applyAlignment="1">
      <alignment vertical="center"/>
    </xf>
    <xf numFmtId="0" fontId="10" fillId="0" borderId="0" xfId="0" applyNumberFormat="1" applyFont="1" applyBorder="1" applyAlignment="1">
      <alignment vertical="top" wrapText="1"/>
    </xf>
    <xf numFmtId="49" fontId="10" fillId="0" borderId="20" xfId="0" applyNumberFormat="1" applyFont="1" applyBorder="1" applyAlignment="1">
      <alignment horizontal="center" vertical="center"/>
    </xf>
    <xf numFmtId="0" fontId="10" fillId="0" borderId="20" xfId="0" applyNumberFormat="1" applyFont="1" applyBorder="1" applyAlignment="1">
      <alignment horizontal="center" vertical="center"/>
    </xf>
    <xf numFmtId="178" fontId="10" fillId="0" borderId="58" xfId="0" applyNumberFormat="1" applyFont="1" applyFill="1" applyBorder="1" applyAlignment="1">
      <alignment vertical="center"/>
    </xf>
    <xf numFmtId="49" fontId="10" fillId="0" borderId="58" xfId="0" applyNumberFormat="1" applyFont="1" applyFill="1" applyBorder="1" applyAlignment="1" applyProtection="1">
      <alignment vertical="center"/>
      <protection/>
    </xf>
    <xf numFmtId="178" fontId="10" fillId="0" borderId="58" xfId="0" applyNumberFormat="1" applyFont="1" applyFill="1" applyBorder="1" applyAlignment="1" applyProtection="1">
      <alignment vertical="center"/>
      <protection/>
    </xf>
    <xf numFmtId="178" fontId="10" fillId="0" borderId="58" xfId="0" applyNumberFormat="1" applyFont="1" applyFill="1" applyBorder="1" applyAlignment="1" applyProtection="1">
      <alignment horizontal="left" vertical="center"/>
      <protection/>
    </xf>
    <xf numFmtId="177" fontId="10" fillId="0" borderId="58" xfId="0" applyNumberFormat="1" applyFont="1" applyFill="1" applyBorder="1" applyAlignment="1">
      <alignment horizontal="right" vertical="center"/>
    </xf>
    <xf numFmtId="0" fontId="10" fillId="0" borderId="58" xfId="0" applyFont="1" applyFill="1" applyBorder="1" applyAlignment="1">
      <alignment horizontal="left" vertical="center"/>
    </xf>
    <xf numFmtId="49" fontId="10" fillId="0" borderId="58" xfId="0" applyNumberFormat="1" applyFont="1" applyFill="1" applyBorder="1" applyAlignment="1">
      <alignment horizontal="right" vertical="center"/>
    </xf>
    <xf numFmtId="0" fontId="0" fillId="0" borderId="0" xfId="0" applyAlignment="1">
      <alignment/>
    </xf>
    <xf numFmtId="0" fontId="10" fillId="34" borderId="23" xfId="0" applyNumberFormat="1" applyFont="1" applyFill="1" applyBorder="1" applyAlignment="1" applyProtection="1">
      <alignment horizontal="left" vertical="center"/>
      <protection/>
    </xf>
    <xf numFmtId="0" fontId="10" fillId="0" borderId="20" xfId="0" applyNumberFormat="1" applyFont="1" applyBorder="1" applyAlignment="1">
      <alignment horizontal="right" vertical="center"/>
    </xf>
    <xf numFmtId="0" fontId="10" fillId="0" borderId="59" xfId="0" applyNumberFormat="1" applyFont="1" applyFill="1" applyBorder="1" applyAlignment="1" applyProtection="1">
      <alignment horizontal="left" vertical="center"/>
      <protection/>
    </xf>
    <xf numFmtId="0" fontId="10" fillId="0" borderId="58" xfId="0" applyNumberFormat="1" applyFont="1" applyBorder="1" applyAlignment="1">
      <alignment horizontal="right" vertical="center"/>
    </xf>
    <xf numFmtId="0" fontId="10" fillId="0" borderId="60" xfId="0" applyFont="1" applyFill="1" applyBorder="1" applyAlignment="1">
      <alignment vertical="center"/>
    </xf>
    <xf numFmtId="0" fontId="10" fillId="0" borderId="26" xfId="0" applyFont="1" applyFill="1" applyBorder="1" applyAlignment="1">
      <alignment vertical="center"/>
    </xf>
    <xf numFmtId="0" fontId="10" fillId="0" borderId="21" xfId="0" applyFont="1" applyFill="1" applyBorder="1" applyAlignment="1">
      <alignment vertical="center"/>
    </xf>
    <xf numFmtId="177" fontId="10" fillId="0" borderId="28" xfId="0" applyNumberFormat="1" applyFont="1" applyFill="1" applyBorder="1" applyAlignment="1">
      <alignment vertical="center"/>
    </xf>
    <xf numFmtId="0" fontId="10" fillId="0" borderId="0" xfId="0" applyFont="1" applyFill="1" applyBorder="1" applyAlignment="1">
      <alignment vertical="center"/>
    </xf>
    <xf numFmtId="49" fontId="10" fillId="0" borderId="0" xfId="0" applyNumberFormat="1" applyFont="1" applyFill="1" applyBorder="1" applyAlignment="1">
      <alignment vertical="center"/>
    </xf>
    <xf numFmtId="178" fontId="10" fillId="0" borderId="60" xfId="0" applyNumberFormat="1" applyFont="1" applyFill="1" applyBorder="1" applyAlignment="1">
      <alignment vertical="center"/>
    </xf>
    <xf numFmtId="178" fontId="10" fillId="0" borderId="60" xfId="0" applyNumberFormat="1" applyFont="1" applyFill="1" applyBorder="1" applyAlignment="1" applyProtection="1">
      <alignment vertical="center"/>
      <protection/>
    </xf>
    <xf numFmtId="0" fontId="10" fillId="0" borderId="60" xfId="0" applyNumberFormat="1" applyFont="1" applyFill="1" applyBorder="1" applyAlignment="1">
      <alignment vertical="center"/>
    </xf>
    <xf numFmtId="178" fontId="10" fillId="0" borderId="61" xfId="0" applyNumberFormat="1" applyFont="1" applyFill="1" applyBorder="1" applyAlignment="1">
      <alignment vertical="center"/>
    </xf>
    <xf numFmtId="49" fontId="10" fillId="0" borderId="62" xfId="0" applyNumberFormat="1" applyFont="1" applyFill="1" applyBorder="1" applyAlignment="1" applyProtection="1">
      <alignment vertical="center"/>
      <protection/>
    </xf>
    <xf numFmtId="49" fontId="10" fillId="0" borderId="61" xfId="0" applyNumberFormat="1" applyFont="1" applyFill="1" applyBorder="1" applyAlignment="1" applyProtection="1">
      <alignment vertical="top"/>
      <protection/>
    </xf>
    <xf numFmtId="49" fontId="10" fillId="0" borderId="62" xfId="0" applyNumberFormat="1" applyFont="1" applyFill="1" applyBorder="1" applyAlignment="1" applyProtection="1">
      <alignment vertical="top"/>
      <protection/>
    </xf>
    <xf numFmtId="178" fontId="10" fillId="0" borderId="61" xfId="0" applyNumberFormat="1" applyFont="1" applyFill="1" applyBorder="1" applyAlignment="1" applyProtection="1">
      <alignment vertical="center"/>
      <protection/>
    </xf>
    <xf numFmtId="178" fontId="10" fillId="0" borderId="62" xfId="0" applyNumberFormat="1" applyFont="1" applyFill="1" applyBorder="1" applyAlignment="1" applyProtection="1">
      <alignment vertical="center"/>
      <protection/>
    </xf>
    <xf numFmtId="177" fontId="10" fillId="0" borderId="61" xfId="0" applyNumberFormat="1" applyFont="1" applyFill="1" applyBorder="1" applyAlignment="1">
      <alignment vertical="center"/>
    </xf>
    <xf numFmtId="0" fontId="10" fillId="0" borderId="63" xfId="0" applyFont="1" applyFill="1" applyBorder="1" applyAlignment="1">
      <alignment vertical="center"/>
    </xf>
    <xf numFmtId="49" fontId="10" fillId="0" borderId="63" xfId="0" applyNumberFormat="1" applyFont="1" applyFill="1" applyBorder="1" applyAlignment="1">
      <alignment vertical="center"/>
    </xf>
    <xf numFmtId="0" fontId="10" fillId="0" borderId="62" xfId="0" applyNumberFormat="1" applyFont="1" applyFill="1" applyBorder="1" applyAlignment="1" applyProtection="1">
      <alignment vertical="center"/>
      <protection/>
    </xf>
    <xf numFmtId="49" fontId="10" fillId="0" borderId="28" xfId="0" applyNumberFormat="1" applyFont="1" applyFill="1" applyBorder="1" applyAlignment="1" applyProtection="1">
      <alignment vertical="center"/>
      <protection/>
    </xf>
    <xf numFmtId="178" fontId="10" fillId="0" borderId="29" xfId="0" applyNumberFormat="1" applyFont="1" applyFill="1" applyBorder="1" applyAlignment="1" applyProtection="1">
      <alignment vertical="center"/>
      <protection/>
    </xf>
    <xf numFmtId="49" fontId="10" fillId="0" borderId="54" xfId="0" applyNumberFormat="1" applyFont="1" applyFill="1" applyBorder="1" applyAlignment="1" applyProtection="1">
      <alignment vertical="center"/>
      <protection/>
    </xf>
    <xf numFmtId="178" fontId="10" fillId="0" borderId="64" xfId="0" applyNumberFormat="1" applyFont="1" applyFill="1" applyBorder="1" applyAlignment="1" applyProtection="1">
      <alignment vertical="center"/>
      <protection/>
    </xf>
    <xf numFmtId="178" fontId="10" fillId="0" borderId="28" xfId="0" applyNumberFormat="1" applyFont="1" applyFill="1" applyBorder="1" applyAlignment="1" applyProtection="1">
      <alignment vertical="center"/>
      <protection/>
    </xf>
    <xf numFmtId="178" fontId="10" fillId="0" borderId="54" xfId="0" applyNumberFormat="1" applyFont="1" applyFill="1" applyBorder="1" applyAlignment="1" applyProtection="1">
      <alignment vertical="center"/>
      <protection/>
    </xf>
    <xf numFmtId="177" fontId="10" fillId="0" borderId="54" xfId="0" applyNumberFormat="1" applyFont="1" applyFill="1" applyBorder="1" applyAlignment="1">
      <alignment vertical="center"/>
    </xf>
    <xf numFmtId="0" fontId="10" fillId="0" borderId="29" xfId="0" applyNumberFormat="1" applyFont="1" applyFill="1" applyBorder="1" applyAlignment="1" applyProtection="1">
      <alignment vertical="center"/>
      <protection/>
    </xf>
    <xf numFmtId="0" fontId="10" fillId="0" borderId="19" xfId="0" applyFont="1" applyFill="1" applyBorder="1" applyAlignment="1">
      <alignment vertical="center"/>
    </xf>
    <xf numFmtId="49" fontId="10" fillId="0" borderId="19" xfId="0" applyNumberFormat="1" applyFont="1" applyFill="1" applyBorder="1" applyAlignment="1">
      <alignment vertical="center"/>
    </xf>
    <xf numFmtId="0" fontId="10" fillId="0" borderId="64" xfId="0" applyNumberFormat="1" applyFont="1" applyFill="1" applyBorder="1" applyAlignment="1" applyProtection="1">
      <alignment vertical="center"/>
      <protection/>
    </xf>
    <xf numFmtId="0" fontId="6" fillId="0" borderId="0" xfId="0" applyFont="1" applyBorder="1" applyAlignment="1">
      <alignment horizontal="left" vertical="center" wrapText="1"/>
    </xf>
    <xf numFmtId="0" fontId="4" fillId="0" borderId="0" xfId="0" applyFont="1" applyBorder="1" applyAlignment="1">
      <alignment vertical="center"/>
    </xf>
    <xf numFmtId="0" fontId="6" fillId="0" borderId="16" xfId="0" applyFont="1" applyBorder="1" applyAlignment="1">
      <alignment horizontal="left" vertical="center" wrapText="1"/>
    </xf>
    <xf numFmtId="0" fontId="6" fillId="0" borderId="22" xfId="0" applyFont="1" applyBorder="1" applyAlignment="1">
      <alignment vertical="center"/>
    </xf>
    <xf numFmtId="0" fontId="6" fillId="0" borderId="28" xfId="0" applyFont="1" applyBorder="1" applyAlignment="1">
      <alignment horizontal="left" vertical="center"/>
    </xf>
    <xf numFmtId="0" fontId="6" fillId="0" borderId="19" xfId="0" applyFont="1" applyBorder="1" applyAlignment="1">
      <alignment horizontal="left" vertical="center"/>
    </xf>
    <xf numFmtId="0" fontId="6" fillId="0" borderId="19" xfId="0" applyFont="1" applyBorder="1" applyAlignment="1">
      <alignment horizontal="left" vertical="center" wrapText="1"/>
    </xf>
    <xf numFmtId="0" fontId="6" fillId="0" borderId="65" xfId="0" applyFont="1" applyBorder="1" applyAlignment="1">
      <alignment horizontal="left" vertical="center" wrapText="1"/>
    </xf>
    <xf numFmtId="178" fontId="10" fillId="0" borderId="66" xfId="0" applyNumberFormat="1" applyFont="1" applyFill="1" applyBorder="1" applyAlignment="1">
      <alignment vertical="top" wrapText="1"/>
    </xf>
    <xf numFmtId="0" fontId="7" fillId="36" borderId="0" xfId="0" applyFont="1" applyFill="1" applyBorder="1" applyAlignment="1">
      <alignment horizontal="center" vertical="center" shrinkToFit="1"/>
    </xf>
    <xf numFmtId="0" fontId="0" fillId="36" borderId="0" xfId="0" applyFill="1" applyBorder="1" applyAlignment="1">
      <alignment vertical="center"/>
    </xf>
    <xf numFmtId="0" fontId="8" fillId="36" borderId="0" xfId="0" applyFont="1" applyFill="1" applyBorder="1" applyAlignment="1">
      <alignment vertical="center"/>
    </xf>
    <xf numFmtId="0" fontId="7" fillId="36" borderId="0" xfId="0" applyFont="1" applyFill="1" applyBorder="1" applyAlignment="1">
      <alignment horizontal="left" vertical="center"/>
    </xf>
    <xf numFmtId="0" fontId="19" fillId="0" borderId="0" xfId="0" applyFont="1" applyFill="1" applyBorder="1" applyAlignment="1">
      <alignment vertical="center"/>
    </xf>
    <xf numFmtId="0" fontId="17" fillId="0" borderId="0" xfId="0" applyFont="1" applyBorder="1" applyAlignment="1">
      <alignment vertical="center"/>
    </xf>
    <xf numFmtId="0" fontId="19" fillId="0" borderId="0" xfId="0" applyFont="1" applyBorder="1" applyAlignment="1">
      <alignment horizontal="left" vertical="center" shrinkToFit="1"/>
    </xf>
    <xf numFmtId="0" fontId="6" fillId="36" borderId="67" xfId="0" applyFont="1" applyFill="1" applyBorder="1" applyAlignment="1">
      <alignment vertical="top" wrapText="1"/>
    </xf>
    <xf numFmtId="49" fontId="10" fillId="0" borderId="0" xfId="0" applyNumberFormat="1" applyFont="1" applyBorder="1" applyAlignment="1">
      <alignment horizontal="center" vertical="center"/>
    </xf>
    <xf numFmtId="0" fontId="0" fillId="36" borderId="0" xfId="0" applyFill="1" applyBorder="1" applyAlignment="1">
      <alignment horizontal="center" vertical="center"/>
    </xf>
    <xf numFmtId="0" fontId="0" fillId="0" borderId="0" xfId="0" applyBorder="1" applyAlignment="1">
      <alignment horizontal="center" vertical="center"/>
    </xf>
    <xf numFmtId="49" fontId="10" fillId="0" borderId="20" xfId="0" applyNumberFormat="1" applyFont="1" applyFill="1" applyBorder="1" applyAlignment="1">
      <alignment horizontal="center" vertical="center" wrapText="1"/>
    </xf>
    <xf numFmtId="0"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wrapText="1"/>
    </xf>
    <xf numFmtId="0" fontId="0" fillId="0" borderId="0" xfId="0" applyBorder="1" applyAlignment="1">
      <alignment horizontal="left" vertical="center"/>
    </xf>
    <xf numFmtId="0" fontId="23" fillId="0" borderId="28" xfId="0" applyFont="1" applyFill="1" applyBorder="1" applyAlignment="1">
      <alignment vertical="center"/>
    </xf>
    <xf numFmtId="0" fontId="23" fillId="0" borderId="0" xfId="0" applyFont="1" applyFill="1" applyBorder="1" applyAlignment="1">
      <alignment vertical="center"/>
    </xf>
    <xf numFmtId="0" fontId="17" fillId="0" borderId="20" xfId="0" applyFont="1" applyFill="1" applyBorder="1" applyAlignment="1">
      <alignment vertical="center"/>
    </xf>
    <xf numFmtId="0" fontId="19" fillId="0" borderId="20" xfId="0" applyFont="1" applyFill="1" applyBorder="1" applyAlignment="1">
      <alignment vertical="center"/>
    </xf>
    <xf numFmtId="0" fontId="17" fillId="0" borderId="20" xfId="0" applyFont="1" applyBorder="1" applyAlignment="1">
      <alignment vertical="center"/>
    </xf>
    <xf numFmtId="0" fontId="19" fillId="0" borderId="20" xfId="0" applyFont="1" applyBorder="1" applyAlignment="1">
      <alignment horizontal="left" vertical="center" shrinkToFit="1"/>
    </xf>
    <xf numFmtId="0" fontId="64" fillId="0" borderId="20" xfId="0" applyFont="1" applyBorder="1" applyAlignment="1">
      <alignment vertical="center"/>
    </xf>
    <xf numFmtId="0" fontId="64" fillId="0" borderId="20" xfId="0" applyFont="1" applyFill="1" applyBorder="1" applyAlignment="1">
      <alignment vertical="center"/>
    </xf>
    <xf numFmtId="0" fontId="64" fillId="0" borderId="20" xfId="0" applyFont="1" applyFill="1" applyBorder="1" applyAlignment="1">
      <alignment horizontal="left" vertical="center"/>
    </xf>
    <xf numFmtId="190" fontId="64" fillId="0" borderId="20" xfId="0" applyNumberFormat="1" applyFont="1" applyBorder="1" applyAlignment="1">
      <alignment vertical="center"/>
    </xf>
    <xf numFmtId="0" fontId="10" fillId="0" borderId="0" xfId="0" applyNumberFormat="1" applyFont="1" applyBorder="1" applyAlignment="1">
      <alignment vertical="top"/>
    </xf>
    <xf numFmtId="0" fontId="10" fillId="0" borderId="23" xfId="0" applyNumberFormat="1" applyFont="1" applyFill="1" applyBorder="1" applyAlignment="1" applyProtection="1">
      <alignment horizontal="left" vertical="center"/>
      <protection/>
    </xf>
    <xf numFmtId="0" fontId="0" fillId="0" borderId="0" xfId="0" applyAlignment="1">
      <alignment horizontal="lef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36" borderId="69" xfId="0" applyFont="1" applyFill="1" applyBorder="1" applyAlignment="1">
      <alignment horizontal="center" vertical="center"/>
    </xf>
    <xf numFmtId="0" fontId="0" fillId="36" borderId="70" xfId="0" applyFont="1" applyFill="1" applyBorder="1" applyAlignment="1">
      <alignment horizontal="center" vertical="center"/>
    </xf>
    <xf numFmtId="0" fontId="0" fillId="0" borderId="71" xfId="0" applyBorder="1" applyAlignment="1">
      <alignment vertical="center"/>
    </xf>
    <xf numFmtId="0" fontId="0" fillId="36" borderId="72" xfId="0" applyFill="1" applyBorder="1" applyAlignment="1">
      <alignment vertical="center"/>
    </xf>
    <xf numFmtId="0" fontId="0" fillId="36" borderId="73" xfId="0" applyFill="1" applyBorder="1" applyAlignment="1">
      <alignment vertical="center"/>
    </xf>
    <xf numFmtId="49" fontId="10" fillId="0" borderId="23" xfId="0" applyNumberFormat="1" applyFont="1" applyFill="1" applyBorder="1" applyAlignment="1">
      <alignment horizontal="center" vertical="center" wrapText="1"/>
    </xf>
    <xf numFmtId="0" fontId="10" fillId="0" borderId="0"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10" fillId="0" borderId="54" xfId="0" applyNumberFormat="1" applyFont="1" applyFill="1" applyBorder="1" applyAlignment="1" applyProtection="1">
      <alignment vertical="center"/>
      <protection/>
    </xf>
    <xf numFmtId="0" fontId="10" fillId="0" borderId="63" xfId="0" applyNumberFormat="1" applyFont="1" applyFill="1" applyBorder="1" applyAlignment="1" applyProtection="1">
      <alignment vertical="center"/>
      <protection/>
    </xf>
    <xf numFmtId="177" fontId="10" fillId="0" borderId="20" xfId="0" applyNumberFormat="1" applyFont="1" applyBorder="1" applyAlignment="1" applyProtection="1">
      <alignment vertical="center"/>
      <protection/>
    </xf>
    <xf numFmtId="177" fontId="10" fillId="0" borderId="20" xfId="0" applyNumberFormat="1" applyFont="1" applyBorder="1" applyAlignment="1">
      <alignment vertical="center"/>
    </xf>
    <xf numFmtId="0" fontId="65" fillId="0" borderId="0" xfId="0" applyFont="1" applyFill="1" applyBorder="1" applyAlignment="1">
      <alignment vertical="center"/>
    </xf>
    <xf numFmtId="178" fontId="10" fillId="0" borderId="0" xfId="0" applyNumberFormat="1" applyFont="1" applyBorder="1" applyAlignment="1">
      <alignment horizontal="center" vertical="center"/>
    </xf>
    <xf numFmtId="0" fontId="10" fillId="0" borderId="59" xfId="0" applyNumberFormat="1" applyFont="1" applyBorder="1" applyAlignment="1">
      <alignment horizontal="center" vertical="top"/>
    </xf>
    <xf numFmtId="0" fontId="10" fillId="0" borderId="66" xfId="0" applyNumberFormat="1" applyFont="1" applyBorder="1" applyAlignment="1">
      <alignment horizontal="center" vertical="top"/>
    </xf>
    <xf numFmtId="0" fontId="10" fillId="0" borderId="74" xfId="0" applyNumberFormat="1" applyFont="1" applyBorder="1" applyAlignment="1">
      <alignment horizontal="center" vertical="top"/>
    </xf>
    <xf numFmtId="0" fontId="10" fillId="0" borderId="59" xfId="0" applyNumberFormat="1" applyFont="1" applyBorder="1" applyAlignment="1">
      <alignment horizontal="center" vertical="top" wrapText="1"/>
    </xf>
    <xf numFmtId="0" fontId="10" fillId="0" borderId="66" xfId="0" applyNumberFormat="1" applyFont="1" applyBorder="1" applyAlignment="1">
      <alignment horizontal="center" vertical="top" wrapText="1"/>
    </xf>
    <xf numFmtId="0" fontId="10" fillId="0" borderId="74" xfId="0" applyNumberFormat="1" applyFont="1" applyBorder="1" applyAlignment="1">
      <alignment horizontal="center" vertical="top" wrapText="1"/>
    </xf>
    <xf numFmtId="0" fontId="10" fillId="0" borderId="54" xfId="0" applyNumberFormat="1" applyFont="1" applyBorder="1" applyAlignment="1">
      <alignment horizontal="center" vertical="top" wrapText="1"/>
    </xf>
    <xf numFmtId="0" fontId="10" fillId="0" borderId="19" xfId="0" applyNumberFormat="1" applyFont="1" applyBorder="1" applyAlignment="1">
      <alignment horizontal="center" vertical="top" wrapText="1"/>
    </xf>
    <xf numFmtId="0" fontId="10" fillId="0" borderId="64" xfId="0" applyNumberFormat="1" applyFont="1" applyBorder="1" applyAlignment="1">
      <alignment horizontal="center" vertical="top" wrapText="1"/>
    </xf>
    <xf numFmtId="0" fontId="17" fillId="0" borderId="0" xfId="0" applyFont="1" applyBorder="1" applyAlignment="1">
      <alignment horizontal="center" vertical="center"/>
    </xf>
    <xf numFmtId="0" fontId="9" fillId="0" borderId="0" xfId="0" applyFont="1" applyBorder="1" applyAlignment="1">
      <alignment horizontal="center" vertical="center"/>
    </xf>
    <xf numFmtId="0" fontId="10" fillId="0" borderId="20" xfId="0" applyFont="1" applyBorder="1" applyAlignment="1">
      <alignment horizontal="center" vertical="center"/>
    </xf>
    <xf numFmtId="0" fontId="10" fillId="37" borderId="58" xfId="0" applyFont="1" applyFill="1" applyBorder="1" applyAlignment="1">
      <alignment horizontal="center" vertical="center"/>
    </xf>
    <xf numFmtId="0" fontId="10" fillId="37" borderId="21" xfId="0" applyFont="1" applyFill="1" applyBorder="1" applyAlignment="1">
      <alignment horizontal="center" vertical="center"/>
    </xf>
    <xf numFmtId="178" fontId="10" fillId="0" borderId="23" xfId="0" applyNumberFormat="1" applyFont="1" applyBorder="1" applyAlignment="1">
      <alignment horizontal="center" vertical="center"/>
    </xf>
    <xf numFmtId="178" fontId="10" fillId="0" borderId="43" xfId="0" applyNumberFormat="1" applyFont="1" applyBorder="1" applyAlignment="1">
      <alignment horizontal="center" vertical="center"/>
    </xf>
    <xf numFmtId="0" fontId="10" fillId="0" borderId="58"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49" fontId="10" fillId="0" borderId="58" xfId="0" applyNumberFormat="1" applyFont="1" applyBorder="1" applyAlignment="1">
      <alignment horizontal="center" vertical="center"/>
    </xf>
    <xf numFmtId="49" fontId="10" fillId="0" borderId="21" xfId="0" applyNumberFormat="1" applyFont="1" applyBorder="1" applyAlignment="1">
      <alignment horizontal="center" vertical="center"/>
    </xf>
    <xf numFmtId="188" fontId="21" fillId="0" borderId="0" xfId="0" applyNumberFormat="1" applyFont="1" applyBorder="1" applyAlignment="1">
      <alignment horizontal="left" vertical="center"/>
    </xf>
    <xf numFmtId="188" fontId="21" fillId="0" borderId="19" xfId="0" applyNumberFormat="1" applyFont="1" applyBorder="1" applyAlignment="1">
      <alignment horizontal="left" vertical="center"/>
    </xf>
    <xf numFmtId="49" fontId="21" fillId="0" borderId="0" xfId="0" applyNumberFormat="1" applyFont="1" applyAlignment="1">
      <alignment horizontal="center" vertical="center"/>
    </xf>
    <xf numFmtId="49" fontId="21" fillId="0" borderId="19"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1" fillId="0" borderId="0" xfId="0" applyFont="1" applyAlignment="1">
      <alignment horizontal="center" vertical="center"/>
    </xf>
    <xf numFmtId="49" fontId="10" fillId="0" borderId="20"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xf>
    <xf numFmtId="49" fontId="10" fillId="0" borderId="43" xfId="0" applyNumberFormat="1" applyFont="1" applyFill="1" applyBorder="1" applyAlignment="1">
      <alignment horizontal="center" vertical="center"/>
    </xf>
    <xf numFmtId="49" fontId="10" fillId="0" borderId="58" xfId="0" applyNumberFormat="1" applyFont="1" applyBorder="1" applyAlignment="1">
      <alignment horizontal="center" vertical="center" wrapText="1"/>
    </xf>
    <xf numFmtId="49" fontId="10" fillId="0" borderId="23" xfId="0" applyNumberFormat="1" applyFont="1" applyBorder="1" applyAlignment="1">
      <alignment horizontal="center" vertical="center"/>
    </xf>
    <xf numFmtId="49" fontId="10" fillId="0" borderId="43" xfId="0" applyNumberFormat="1" applyFont="1" applyBorder="1" applyAlignment="1">
      <alignment horizontal="center" vertical="center"/>
    </xf>
    <xf numFmtId="0" fontId="10" fillId="0" borderId="59" xfId="0" applyFont="1" applyBorder="1" applyAlignment="1">
      <alignment horizontal="center" vertical="center"/>
    </xf>
    <xf numFmtId="0" fontId="10" fillId="0" borderId="66" xfId="0" applyFont="1" applyBorder="1" applyAlignment="1">
      <alignment horizontal="center" vertical="center"/>
    </xf>
    <xf numFmtId="0" fontId="10" fillId="0" borderId="74" xfId="0" applyFont="1" applyBorder="1" applyAlignment="1">
      <alignment horizontal="center" vertical="center"/>
    </xf>
    <xf numFmtId="177" fontId="10" fillId="0" borderId="75" xfId="0" applyNumberFormat="1" applyFont="1" applyFill="1" applyBorder="1" applyAlignment="1">
      <alignment horizontal="center" vertical="top" wrapText="1"/>
    </xf>
    <xf numFmtId="177" fontId="10" fillId="0" borderId="76" xfId="0" applyNumberFormat="1" applyFont="1" applyFill="1" applyBorder="1" applyAlignment="1">
      <alignment horizontal="center" vertical="top" wrapText="1"/>
    </xf>
    <xf numFmtId="177" fontId="10" fillId="0" borderId="77" xfId="0" applyNumberFormat="1" applyFont="1" applyFill="1" applyBorder="1" applyAlignment="1">
      <alignment horizontal="center" vertical="top" wrapText="1"/>
    </xf>
    <xf numFmtId="177" fontId="10" fillId="0" borderId="28" xfId="0" applyNumberFormat="1" applyFont="1" applyFill="1" applyBorder="1" applyAlignment="1">
      <alignment horizontal="center" vertical="top" wrapText="1"/>
    </xf>
    <xf numFmtId="177" fontId="10" fillId="0" borderId="0" xfId="0" applyNumberFormat="1" applyFont="1" applyFill="1" applyBorder="1" applyAlignment="1">
      <alignment horizontal="center" vertical="top" wrapText="1"/>
    </xf>
    <xf numFmtId="177" fontId="10" fillId="0" borderId="29" xfId="0" applyNumberFormat="1" applyFont="1" applyFill="1" applyBorder="1" applyAlignment="1">
      <alignment horizontal="center" vertical="top" wrapText="1"/>
    </xf>
    <xf numFmtId="177" fontId="10" fillId="0" borderId="28" xfId="0" applyNumberFormat="1" applyFont="1" applyFill="1" applyBorder="1" applyAlignment="1">
      <alignment horizontal="left" vertical="top" wrapText="1"/>
    </xf>
    <xf numFmtId="177" fontId="10" fillId="0" borderId="0" xfId="0" applyNumberFormat="1" applyFont="1" applyFill="1" applyBorder="1" applyAlignment="1">
      <alignment horizontal="left" vertical="top" wrapText="1"/>
    </xf>
    <xf numFmtId="177" fontId="10" fillId="0" borderId="29" xfId="0" applyNumberFormat="1" applyFont="1" applyFill="1" applyBorder="1" applyAlignment="1">
      <alignment horizontal="left" vertical="top" wrapText="1"/>
    </xf>
    <xf numFmtId="177" fontId="10" fillId="0" borderId="78" xfId="0" applyNumberFormat="1" applyFont="1" applyFill="1" applyBorder="1" applyAlignment="1">
      <alignment horizontal="left" vertical="top" wrapText="1"/>
    </xf>
    <xf numFmtId="177" fontId="10" fillId="0" borderId="79" xfId="0" applyNumberFormat="1" applyFont="1" applyFill="1" applyBorder="1" applyAlignment="1">
      <alignment horizontal="left" vertical="top" wrapText="1"/>
    </xf>
    <xf numFmtId="177" fontId="10" fillId="0" borderId="80" xfId="0" applyNumberFormat="1" applyFont="1" applyFill="1" applyBorder="1" applyAlignment="1">
      <alignment horizontal="left" vertical="top" wrapText="1"/>
    </xf>
    <xf numFmtId="0" fontId="10" fillId="0" borderId="26" xfId="0" applyNumberFormat="1" applyFont="1" applyFill="1" applyBorder="1" applyAlignment="1">
      <alignment horizontal="center" vertical="top" wrapText="1"/>
    </xf>
    <xf numFmtId="0" fontId="10" fillId="0" borderId="26" xfId="0" applyNumberFormat="1" applyFont="1" applyFill="1" applyBorder="1" applyAlignment="1">
      <alignment horizontal="center" vertical="top"/>
    </xf>
    <xf numFmtId="0" fontId="10" fillId="0" borderId="21" xfId="0" applyNumberFormat="1" applyFont="1" applyFill="1" applyBorder="1" applyAlignment="1">
      <alignment horizontal="center" vertical="top"/>
    </xf>
    <xf numFmtId="0" fontId="10" fillId="0" borderId="59" xfId="0" applyNumberFormat="1" applyFont="1" applyBorder="1" applyAlignment="1">
      <alignment horizontal="left" vertical="center" wrapText="1"/>
    </xf>
    <xf numFmtId="0" fontId="10" fillId="0" borderId="66" xfId="0" applyNumberFormat="1" applyFont="1" applyBorder="1" applyAlignment="1">
      <alignment horizontal="left" vertical="center" wrapText="1"/>
    </xf>
    <xf numFmtId="0" fontId="10" fillId="0" borderId="74" xfId="0" applyNumberFormat="1" applyFont="1" applyBorder="1" applyAlignment="1">
      <alignment horizontal="left" vertical="center" wrapText="1"/>
    </xf>
    <xf numFmtId="0" fontId="10" fillId="0" borderId="54" xfId="0" applyNumberFormat="1" applyFont="1" applyBorder="1" applyAlignment="1">
      <alignment horizontal="left" vertical="center" wrapText="1"/>
    </xf>
    <xf numFmtId="0" fontId="10" fillId="0" borderId="19" xfId="0" applyNumberFormat="1" applyFont="1" applyBorder="1" applyAlignment="1">
      <alignment horizontal="left" vertical="center" wrapText="1"/>
    </xf>
    <xf numFmtId="0" fontId="10" fillId="0" borderId="64" xfId="0" applyNumberFormat="1" applyFont="1" applyBorder="1" applyAlignment="1">
      <alignment horizontal="left" vertical="center" wrapText="1"/>
    </xf>
    <xf numFmtId="0"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wrapText="1"/>
    </xf>
    <xf numFmtId="49" fontId="10" fillId="0" borderId="20" xfId="0" applyNumberFormat="1" applyFont="1" applyBorder="1" applyAlignment="1">
      <alignment horizontal="center" vertical="center"/>
    </xf>
    <xf numFmtId="0" fontId="10" fillId="0" borderId="23" xfId="0" applyNumberFormat="1" applyFont="1" applyBorder="1" applyAlignment="1">
      <alignment horizontal="left" vertical="center"/>
    </xf>
    <xf numFmtId="0" fontId="10" fillId="0" borderId="24" xfId="0" applyNumberFormat="1" applyFont="1" applyBorder="1" applyAlignment="1">
      <alignment horizontal="left" vertical="center"/>
    </xf>
    <xf numFmtId="0" fontId="10" fillId="0" borderId="43" xfId="0" applyNumberFormat="1" applyFont="1" applyBorder="1" applyAlignment="1">
      <alignment horizontal="left" vertical="center"/>
    </xf>
    <xf numFmtId="178" fontId="10" fillId="0" borderId="26" xfId="0" applyNumberFormat="1" applyFont="1" applyFill="1" applyBorder="1" applyAlignment="1">
      <alignment horizontal="center" vertical="top" wrapText="1"/>
    </xf>
    <xf numFmtId="178" fontId="10" fillId="0" borderId="21" xfId="0" applyNumberFormat="1" applyFont="1" applyFill="1" applyBorder="1" applyAlignment="1">
      <alignment horizontal="center" vertical="top" wrapText="1"/>
    </xf>
    <xf numFmtId="0" fontId="10" fillId="37" borderId="26" xfId="0" applyFont="1" applyFill="1" applyBorder="1" applyAlignment="1">
      <alignment horizontal="center" vertical="center"/>
    </xf>
    <xf numFmtId="178" fontId="10" fillId="0" borderId="26" xfId="0" applyNumberFormat="1" applyFont="1" applyFill="1" applyBorder="1" applyAlignment="1" applyProtection="1">
      <alignment horizontal="center" vertical="top" wrapText="1"/>
      <protection/>
    </xf>
    <xf numFmtId="178" fontId="10" fillId="0" borderId="21" xfId="0" applyNumberFormat="1" applyFont="1" applyFill="1" applyBorder="1" applyAlignment="1" applyProtection="1">
      <alignment horizontal="center" vertical="top" wrapText="1"/>
      <protection/>
    </xf>
    <xf numFmtId="49" fontId="10" fillId="0" borderId="28" xfId="0" applyNumberFormat="1" applyFont="1" applyFill="1" applyBorder="1" applyAlignment="1" applyProtection="1">
      <alignment horizontal="center" vertical="top" wrapText="1"/>
      <protection/>
    </xf>
    <xf numFmtId="49" fontId="10" fillId="0" borderId="29" xfId="0" applyNumberFormat="1" applyFont="1" applyFill="1" applyBorder="1" applyAlignment="1" applyProtection="1">
      <alignment horizontal="center" vertical="top"/>
      <protection/>
    </xf>
    <xf numFmtId="49" fontId="10" fillId="0" borderId="28" xfId="0" applyNumberFormat="1" applyFont="1" applyFill="1" applyBorder="1" applyAlignment="1" applyProtection="1">
      <alignment horizontal="center" vertical="top"/>
      <protection/>
    </xf>
    <xf numFmtId="178" fontId="10" fillId="0" borderId="28" xfId="0" applyNumberFormat="1" applyFont="1" applyFill="1" applyBorder="1" applyAlignment="1">
      <alignment horizontal="center" vertical="top" wrapText="1"/>
    </xf>
    <xf numFmtId="178" fontId="10" fillId="0" borderId="29" xfId="0" applyNumberFormat="1" applyFont="1" applyFill="1" applyBorder="1" applyAlignment="1">
      <alignment horizontal="center" vertical="top" wrapText="1"/>
    </xf>
    <xf numFmtId="178" fontId="10" fillId="0" borderId="54" xfId="0" applyNumberFormat="1" applyFont="1" applyFill="1" applyBorder="1" applyAlignment="1">
      <alignment horizontal="center" vertical="top" wrapText="1"/>
    </xf>
    <xf numFmtId="178" fontId="10" fillId="0" borderId="64" xfId="0" applyNumberFormat="1" applyFont="1" applyFill="1" applyBorder="1" applyAlignment="1">
      <alignment horizontal="center" vertical="top" wrapText="1"/>
    </xf>
    <xf numFmtId="178" fontId="10" fillId="0" borderId="26" xfId="0" applyNumberFormat="1" applyFont="1" applyFill="1" applyBorder="1" applyAlignment="1">
      <alignment horizontal="center" vertical="top"/>
    </xf>
    <xf numFmtId="178" fontId="10" fillId="0" borderId="21" xfId="0" applyNumberFormat="1" applyFont="1" applyFill="1" applyBorder="1" applyAlignment="1">
      <alignment horizontal="center" vertical="top"/>
    </xf>
    <xf numFmtId="178" fontId="10" fillId="0" borderId="26" xfId="0" applyNumberFormat="1" applyFont="1" applyFill="1" applyBorder="1" applyAlignment="1" applyProtection="1">
      <alignment horizontal="center" vertical="top"/>
      <protection/>
    </xf>
    <xf numFmtId="178" fontId="10" fillId="0" borderId="21" xfId="0" applyNumberFormat="1" applyFont="1" applyFill="1" applyBorder="1" applyAlignment="1" applyProtection="1">
      <alignment horizontal="center" vertical="top"/>
      <protection/>
    </xf>
    <xf numFmtId="178" fontId="10" fillId="0" borderId="28" xfId="0" applyNumberFormat="1" applyFont="1" applyFill="1" applyBorder="1" applyAlignment="1" applyProtection="1">
      <alignment horizontal="center" vertical="top" wrapText="1"/>
      <protection/>
    </xf>
    <xf numFmtId="178" fontId="10" fillId="0" borderId="29" xfId="0" applyNumberFormat="1" applyFont="1" applyFill="1" applyBorder="1" applyAlignment="1" applyProtection="1">
      <alignment horizontal="center" vertical="top" wrapText="1"/>
      <protection/>
    </xf>
    <xf numFmtId="178" fontId="10" fillId="0" borderId="75" xfId="0" applyNumberFormat="1" applyFont="1" applyFill="1" applyBorder="1" applyAlignment="1" applyProtection="1">
      <alignment horizontal="center" vertical="top" wrapText="1"/>
      <protection/>
    </xf>
    <xf numFmtId="178" fontId="10" fillId="0" borderId="77" xfId="0" applyNumberFormat="1" applyFont="1" applyFill="1" applyBorder="1" applyAlignment="1" applyProtection="1">
      <alignment horizontal="center" vertical="top" wrapText="1"/>
      <protection/>
    </xf>
    <xf numFmtId="49" fontId="10" fillId="0" borderId="75" xfId="0" applyNumberFormat="1" applyFont="1" applyFill="1" applyBorder="1" applyAlignment="1" applyProtection="1">
      <alignment horizontal="center" vertical="top" wrapText="1"/>
      <protection/>
    </xf>
    <xf numFmtId="49" fontId="10" fillId="0" borderId="77" xfId="0" applyNumberFormat="1" applyFont="1" applyFill="1" applyBorder="1" applyAlignment="1" applyProtection="1">
      <alignment horizontal="center" vertical="top" wrapText="1"/>
      <protection/>
    </xf>
    <xf numFmtId="49" fontId="10" fillId="0" borderId="29" xfId="0" applyNumberFormat="1" applyFont="1" applyFill="1" applyBorder="1" applyAlignment="1" applyProtection="1">
      <alignment horizontal="center" vertical="top" wrapText="1"/>
      <protection/>
    </xf>
    <xf numFmtId="0" fontId="15" fillId="0" borderId="0" xfId="0" applyFont="1" applyAlignment="1">
      <alignment horizontal="left" indent="2"/>
    </xf>
    <xf numFmtId="0" fontId="20" fillId="0" borderId="0" xfId="0" applyFont="1" applyAlignment="1">
      <alignment horizontal="left" indent="4"/>
    </xf>
    <xf numFmtId="0" fontId="16" fillId="38" borderId="0" xfId="0" applyFont="1" applyFill="1" applyAlignment="1">
      <alignment horizont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left" vertical="center" wrapText="1"/>
    </xf>
    <xf numFmtId="0" fontId="0" fillId="0" borderId="85" xfId="0" applyBorder="1" applyAlignment="1">
      <alignment vertical="center"/>
    </xf>
    <xf numFmtId="0" fontId="0" fillId="0" borderId="86" xfId="0" applyBorder="1" applyAlignment="1">
      <alignment vertical="center"/>
    </xf>
    <xf numFmtId="0" fontId="6" fillId="0" borderId="28" xfId="0" applyFont="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87" xfId="0" applyFont="1" applyBorder="1" applyAlignment="1">
      <alignment horizontal="left" vertical="center" wrapText="1"/>
    </xf>
    <xf numFmtId="0" fontId="0" fillId="0" borderId="55" xfId="0" applyBorder="1" applyAlignment="1">
      <alignment horizontal="left" vertical="center" wrapText="1"/>
    </xf>
    <xf numFmtId="0" fontId="0" fillId="0" borderId="88" xfId="0" applyBorder="1" applyAlignment="1">
      <alignment horizontal="lef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89" xfId="0" applyFont="1" applyBorder="1" applyAlignment="1">
      <alignment horizontal="justify" vertical="center" wrapText="1"/>
    </xf>
    <xf numFmtId="0" fontId="0" fillId="0" borderId="18" xfId="0" applyBorder="1" applyAlignment="1">
      <alignment vertical="center"/>
    </xf>
    <xf numFmtId="0" fontId="0" fillId="0" borderId="17" xfId="0" applyBorder="1" applyAlignment="1">
      <alignment vertical="center"/>
    </xf>
    <xf numFmtId="0" fontId="6" fillId="0" borderId="66" xfId="0" applyFont="1" applyBorder="1" applyAlignment="1">
      <alignment horizontal="left" vertical="center" wrapText="1"/>
    </xf>
    <xf numFmtId="0" fontId="6" fillId="0" borderId="42"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1" xfId="0" applyFont="1" applyBorder="1" applyAlignment="1">
      <alignment vertical="center" wrapText="1"/>
    </xf>
    <xf numFmtId="0" fontId="0" fillId="0" borderId="52" xfId="0" applyBorder="1" applyAlignment="1">
      <alignment vertical="center"/>
    </xf>
    <xf numFmtId="0" fontId="0" fillId="0" borderId="53" xfId="0" applyBorder="1" applyAlignment="1">
      <alignment vertical="center"/>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6" fillId="0" borderId="28"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16" xfId="0" applyFont="1" applyBorder="1" applyAlignment="1">
      <alignment vertical="top" wrapText="1"/>
    </xf>
    <xf numFmtId="0" fontId="6" fillId="36" borderId="81" xfId="0" applyFont="1" applyFill="1" applyBorder="1" applyAlignment="1">
      <alignment horizontal="left" vertical="top" wrapText="1"/>
    </xf>
    <xf numFmtId="0" fontId="6" fillId="36" borderId="82" xfId="0" applyFont="1" applyFill="1" applyBorder="1" applyAlignment="1">
      <alignment horizontal="left" vertical="top"/>
    </xf>
    <xf numFmtId="0" fontId="6" fillId="36" borderId="83" xfId="0" applyFont="1" applyFill="1" applyBorder="1" applyAlignment="1">
      <alignment horizontal="left" vertical="top"/>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55" xfId="0" applyFont="1" applyBorder="1" applyAlignment="1">
      <alignment horizontal="left" vertical="top" wrapText="1"/>
    </xf>
    <xf numFmtId="0" fontId="6" fillId="0" borderId="88" xfId="0" applyFont="1" applyBorder="1" applyAlignment="1">
      <alignment horizontal="left" vertical="top" wrapText="1"/>
    </xf>
    <xf numFmtId="0" fontId="6" fillId="0" borderId="89"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xf numFmtId="0" fontId="6" fillId="0" borderId="89" xfId="0" applyFont="1" applyBorder="1" applyAlignment="1">
      <alignment horizontal="left" vertical="top" wrapText="1"/>
    </xf>
    <xf numFmtId="0" fontId="6" fillId="0" borderId="18" xfId="0" applyFont="1" applyBorder="1" applyAlignment="1">
      <alignment horizontal="left" vertical="top" wrapText="1"/>
    </xf>
    <xf numFmtId="0" fontId="6" fillId="0" borderId="45" xfId="0" applyFont="1" applyBorder="1" applyAlignment="1">
      <alignment horizontal="left" vertical="top" wrapText="1"/>
    </xf>
    <xf numFmtId="0" fontId="6" fillId="0" borderId="59" xfId="0" applyFont="1" applyBorder="1" applyAlignment="1">
      <alignment horizontal="left" vertical="center" wrapText="1"/>
    </xf>
    <xf numFmtId="0" fontId="6" fillId="0" borderId="28" xfId="0" applyFont="1" applyBorder="1" applyAlignment="1">
      <alignment horizontal="left" vertical="top" wrapText="1"/>
    </xf>
    <xf numFmtId="0" fontId="6" fillId="0" borderId="87" xfId="0" applyFont="1" applyBorder="1" applyAlignment="1">
      <alignment horizontal="left" vertical="top" wrapText="1"/>
    </xf>
    <xf numFmtId="0" fontId="6" fillId="0" borderId="54" xfId="0" applyFont="1" applyBorder="1" applyAlignment="1">
      <alignment vertical="center" wrapText="1"/>
    </xf>
    <xf numFmtId="0" fontId="6" fillId="0" borderId="19" xfId="0" applyFont="1" applyBorder="1" applyAlignment="1">
      <alignment vertical="center" wrapText="1"/>
    </xf>
    <xf numFmtId="0" fontId="6" fillId="0" borderId="65" xfId="0" applyFont="1" applyBorder="1" applyAlignment="1">
      <alignmen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8" fillId="34" borderId="23" xfId="0" applyFont="1" applyFill="1" applyBorder="1" applyAlignment="1">
      <alignment vertical="center"/>
    </xf>
    <xf numFmtId="0" fontId="0" fillId="34" borderId="43" xfId="0" applyFill="1" applyBorder="1" applyAlignment="1">
      <alignment vertical="center"/>
    </xf>
    <xf numFmtId="0" fontId="7" fillId="0" borderId="90" xfId="0" applyFont="1" applyFill="1" applyBorder="1" applyAlignment="1">
      <alignment horizontal="center" vertical="center"/>
    </xf>
    <xf numFmtId="0" fontId="7" fillId="0" borderId="49" xfId="0" applyFont="1" applyFill="1" applyBorder="1" applyAlignment="1">
      <alignment horizontal="center" vertical="center"/>
    </xf>
    <xf numFmtId="0" fontId="8" fillId="34" borderId="23" xfId="0" applyFont="1" applyFill="1" applyBorder="1" applyAlignment="1">
      <alignment horizontal="left" vertical="center"/>
    </xf>
    <xf numFmtId="0" fontId="0" fillId="34" borderId="24" xfId="0" applyFill="1" applyBorder="1" applyAlignment="1">
      <alignment horizontal="left" vertical="center"/>
    </xf>
    <xf numFmtId="0" fontId="0" fillId="39" borderId="43" xfId="0" applyFill="1" applyBorder="1" applyAlignment="1">
      <alignment horizontal="left" vertical="center"/>
    </xf>
    <xf numFmtId="0" fontId="7" fillId="0" borderId="57" xfId="0" applyFont="1" applyFill="1" applyBorder="1" applyAlignment="1">
      <alignment horizontal="left" vertical="center"/>
    </xf>
    <xf numFmtId="0" fontId="7" fillId="0" borderId="25" xfId="0" applyFont="1" applyFill="1" applyBorder="1" applyAlignment="1">
      <alignment horizontal="left" vertical="center"/>
    </xf>
    <xf numFmtId="0" fontId="0" fillId="36" borderId="0" xfId="0" applyFill="1" applyBorder="1" applyAlignment="1">
      <alignment horizontal="left" vertical="center"/>
    </xf>
    <xf numFmtId="0" fontId="0" fillId="0" borderId="0"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xdr:row>
      <xdr:rowOff>47625</xdr:rowOff>
    </xdr:from>
    <xdr:to>
      <xdr:col>25</xdr:col>
      <xdr:colOff>0</xdr:colOff>
      <xdr:row>6</xdr:row>
      <xdr:rowOff>38100</xdr:rowOff>
    </xdr:to>
    <xdr:sp>
      <xdr:nvSpPr>
        <xdr:cNvPr id="1" name="テキスト ボックス 1"/>
        <xdr:cNvSpPr txBox="1">
          <a:spLocks noChangeArrowheads="1"/>
        </xdr:cNvSpPr>
      </xdr:nvSpPr>
      <xdr:spPr>
        <a:xfrm>
          <a:off x="22983825" y="409575"/>
          <a:ext cx="0" cy="676275"/>
        </a:xfrm>
        <a:prstGeom prst="rect">
          <a:avLst/>
        </a:prstGeom>
        <a:solidFill>
          <a:srgbClr val="FF0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ここは変更不可</a:t>
          </a:r>
        </a:p>
      </xdr:txBody>
    </xdr:sp>
    <xdr:clientData/>
  </xdr:twoCellAnchor>
  <xdr:twoCellAnchor>
    <xdr:from>
      <xdr:col>0</xdr:col>
      <xdr:colOff>95250</xdr:colOff>
      <xdr:row>0</xdr:row>
      <xdr:rowOff>76200</xdr:rowOff>
    </xdr:from>
    <xdr:to>
      <xdr:col>2</xdr:col>
      <xdr:colOff>57150</xdr:colOff>
      <xdr:row>2</xdr:row>
      <xdr:rowOff>133350</xdr:rowOff>
    </xdr:to>
    <xdr:sp>
      <xdr:nvSpPr>
        <xdr:cNvPr id="2" name="テキスト ボックス 2"/>
        <xdr:cNvSpPr txBox="1">
          <a:spLocks noChangeArrowheads="1"/>
        </xdr:cNvSpPr>
      </xdr:nvSpPr>
      <xdr:spPr>
        <a:xfrm>
          <a:off x="95250" y="76200"/>
          <a:ext cx="1171575" cy="41910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宮城県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4</xdr:col>
      <xdr:colOff>447675</xdr:colOff>
      <xdr:row>3</xdr:row>
      <xdr:rowOff>19050</xdr:rowOff>
    </xdr:to>
    <xdr:sp>
      <xdr:nvSpPr>
        <xdr:cNvPr id="1" name="テキスト ボックス 7"/>
        <xdr:cNvSpPr txBox="1">
          <a:spLocks noChangeArrowheads="1"/>
        </xdr:cNvSpPr>
      </xdr:nvSpPr>
      <xdr:spPr>
        <a:xfrm>
          <a:off x="95250" y="76200"/>
          <a:ext cx="3333750" cy="466725"/>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2200" b="0" i="0" u="none" baseline="0">
              <a:solidFill>
                <a:srgbClr val="000000"/>
              </a:solidFill>
              <a:latin typeface="ＭＳ Ｐゴシック"/>
              <a:ea typeface="ＭＳ Ｐゴシック"/>
              <a:cs typeface="ＭＳ Ｐゴシック"/>
            </a:rPr>
            <a:t>記載例と注意事項</a:t>
          </a:r>
          <a:r>
            <a:rPr lang="en-US" cap="none" sz="22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41</xdr:row>
      <xdr:rowOff>0</xdr:rowOff>
    </xdr:from>
    <xdr:to>
      <xdr:col>5</xdr:col>
      <xdr:colOff>114300</xdr:colOff>
      <xdr:row>47</xdr:row>
      <xdr:rowOff>95250</xdr:rowOff>
    </xdr:to>
    <xdr:sp>
      <xdr:nvSpPr>
        <xdr:cNvPr id="1" name="Line 3"/>
        <xdr:cNvSpPr>
          <a:spLocks/>
        </xdr:cNvSpPr>
      </xdr:nvSpPr>
      <xdr:spPr>
        <a:xfrm>
          <a:off x="4943475" y="15725775"/>
          <a:ext cx="0" cy="112395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32</xdr:row>
      <xdr:rowOff>0</xdr:rowOff>
    </xdr:from>
    <xdr:to>
      <xdr:col>5</xdr:col>
      <xdr:colOff>104775</xdr:colOff>
      <xdr:row>36</xdr:row>
      <xdr:rowOff>342900</xdr:rowOff>
    </xdr:to>
    <xdr:sp>
      <xdr:nvSpPr>
        <xdr:cNvPr id="2" name="Line 4"/>
        <xdr:cNvSpPr>
          <a:spLocks/>
        </xdr:cNvSpPr>
      </xdr:nvSpPr>
      <xdr:spPr>
        <a:xfrm>
          <a:off x="4933950" y="10753725"/>
          <a:ext cx="0" cy="23526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47</xdr:row>
      <xdr:rowOff>285750</xdr:rowOff>
    </xdr:from>
    <xdr:to>
      <xdr:col>9</xdr:col>
      <xdr:colOff>1285875</xdr:colOff>
      <xdr:row>47</xdr:row>
      <xdr:rowOff>3800475</xdr:rowOff>
    </xdr:to>
    <xdr:sp>
      <xdr:nvSpPr>
        <xdr:cNvPr id="3" name="正方形/長方形 1"/>
        <xdr:cNvSpPr>
          <a:spLocks/>
        </xdr:cNvSpPr>
      </xdr:nvSpPr>
      <xdr:spPr>
        <a:xfrm>
          <a:off x="1571625" y="17040225"/>
          <a:ext cx="6867525" cy="3514725"/>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●１７　利用希望状況の記載について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「現在の意向」は次の１～３で該当するものを選択し「意向コード」に入力する。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即時入居意向あり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「状況」欄は記載不要。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即時入居について保留している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「状況コード」について次の</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から該当するものを選択する。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いずれ希望　・・・　「現在、施設や高齢者施設に入居中」「在宅介護の継続希望」「特例入居要件に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該当してから」等、将来的に入居を希望する方で、現時点では即時入居の意向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がない。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要医療等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「入院加療中」「常時医療行為が必要」等、ご本人の医療必要度が高く、即時入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居の判断ができない。退院後入居希望の方を含む。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その他　　　　・・・　極力</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または</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を選択するが、どちらにも含まれず、やむを得ない場合は</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を選択。</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　意向及び状況不明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「状況コード」について</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または</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を選択する。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返答なし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「連絡先は把握できているが、返答がない」「連絡は取れるが、即時入居意向の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有無について明確な回答がない」等。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　連絡不通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「有効な連絡先が分からなくなっている」等</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57150</xdr:rowOff>
    </xdr:from>
    <xdr:to>
      <xdr:col>12</xdr:col>
      <xdr:colOff>866775</xdr:colOff>
      <xdr:row>4</xdr:row>
      <xdr:rowOff>19050</xdr:rowOff>
    </xdr:to>
    <xdr:sp>
      <xdr:nvSpPr>
        <xdr:cNvPr id="1" name="Text Box 3"/>
        <xdr:cNvSpPr txBox="1">
          <a:spLocks noChangeArrowheads="1"/>
        </xdr:cNvSpPr>
      </xdr:nvSpPr>
      <xdr:spPr>
        <a:xfrm>
          <a:off x="276225" y="476250"/>
          <a:ext cx="7486650" cy="647700"/>
        </a:xfrm>
        <a:prstGeom prst="rect">
          <a:avLst/>
        </a:prstGeom>
        <a:solidFill>
          <a:srgbClr val="FF00FF"/>
        </a:solidFill>
        <a:ln w="9525" cmpd="sng">
          <a:solidFill>
            <a:srgbClr val="000000"/>
          </a:solidFill>
          <a:headEnd type="none"/>
          <a:tailEnd type="none"/>
        </a:ln>
      </xdr:spPr>
      <xdr:txBody>
        <a:bodyPr vertOverflow="clip" wrap="square" lIns="45720" tIns="22860" rIns="0" bIns="0"/>
        <a:p>
          <a:pPr algn="l">
            <a:defRPr/>
          </a:pPr>
          <a:r>
            <a:rPr lang="en-US" cap="none" sz="1800" b="1" i="0" u="none" baseline="0">
              <a:solidFill>
                <a:srgbClr val="000000"/>
              </a:solidFill>
              <a:latin typeface="ＭＳ Ｐゴシック"/>
              <a:ea typeface="ＭＳ Ｐゴシック"/>
              <a:cs typeface="ＭＳ Ｐゴシック"/>
            </a:rPr>
            <a:t>ここのシートはリンクしてますので、内容を変更したりしないでください。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I601"/>
  <sheetViews>
    <sheetView showGridLines="0" tabSelected="1" view="pageBreakPreview" zoomScaleSheetLayoutView="100" workbookViewId="0" topLeftCell="A1">
      <selection activeCell="F10" sqref="F10"/>
    </sheetView>
  </sheetViews>
  <sheetFormatPr defaultColWidth="9.00390625" defaultRowHeight="13.5" outlineLevelCol="1"/>
  <cols>
    <col min="1" max="1" width="4.50390625" style="21" bestFit="1" customWidth="1"/>
    <col min="2" max="3" width="11.375" style="22" customWidth="1"/>
    <col min="4" max="4" width="11.875" style="23" customWidth="1"/>
    <col min="5" max="5" width="6.625" style="22" customWidth="1"/>
    <col min="6" max="7" width="12.625" style="22" customWidth="1"/>
    <col min="8" max="8" width="7.375" style="22" customWidth="1"/>
    <col min="9" max="9" width="9.75390625" style="24" bestFit="1" customWidth="1"/>
    <col min="10" max="10" width="12.50390625" style="24" customWidth="1"/>
    <col min="11" max="11" width="9.75390625" style="24" customWidth="1"/>
    <col min="12" max="12" width="13.75390625" style="24" customWidth="1"/>
    <col min="13" max="13" width="10.375" style="21" customWidth="1"/>
    <col min="14" max="14" width="24.875" style="21" customWidth="1"/>
    <col min="15" max="15" width="12.625" style="21" customWidth="1"/>
    <col min="16" max="16" width="22.00390625" style="21" customWidth="1"/>
    <col min="17" max="17" width="11.875" style="21" customWidth="1"/>
    <col min="18" max="18" width="22.375" style="21" bestFit="1" customWidth="1"/>
    <col min="19" max="21" width="11.875" style="21" customWidth="1"/>
    <col min="22" max="22" width="11.875" style="21" hidden="1" customWidth="1" outlineLevel="1"/>
    <col min="23" max="23" width="11.875" style="21" customWidth="1" collapsed="1"/>
    <col min="24" max="24" width="12.50390625" style="21" customWidth="1" outlineLevel="1"/>
    <col min="25" max="25" width="13.375" style="21" customWidth="1" outlineLevel="1"/>
    <col min="26" max="26" width="16.50390625" style="134" bestFit="1" customWidth="1" outlineLevel="1"/>
    <col min="27" max="27" width="5.00390625" style="19" bestFit="1" customWidth="1" outlineLevel="1"/>
    <col min="28" max="28" width="16.00390625" style="19" customWidth="1" outlineLevel="1"/>
    <col min="29" max="29" width="2.375" style="19" bestFit="1" customWidth="1" outlineLevel="1"/>
    <col min="30" max="30" width="9.00390625" style="19" customWidth="1"/>
    <col min="31" max="31" width="24.25390625" style="19" bestFit="1" customWidth="1"/>
    <col min="32" max="32" width="9.375" style="19" bestFit="1" customWidth="1"/>
    <col min="33" max="33" width="3.25390625" style="19" bestFit="1" customWidth="1"/>
    <col min="34" max="34" width="26.25390625" style="19" bestFit="1" customWidth="1"/>
    <col min="35" max="16384" width="9.00390625" style="19" customWidth="1"/>
  </cols>
  <sheetData>
    <row r="1" spans="2:25" ht="15" customHeight="1">
      <c r="B1" s="280"/>
      <c r="C1" s="280"/>
      <c r="D1" s="280"/>
      <c r="E1" s="280"/>
      <c r="F1" s="280"/>
      <c r="G1" s="280"/>
      <c r="H1" s="280"/>
      <c r="I1" s="280"/>
      <c r="J1" s="280"/>
      <c r="K1" s="280"/>
      <c r="L1" s="280"/>
      <c r="M1" s="280"/>
      <c r="N1" s="280"/>
      <c r="O1" s="280"/>
      <c r="P1" s="280"/>
      <c r="Q1" s="280"/>
      <c r="R1" s="280"/>
      <c r="S1" s="280"/>
      <c r="T1" s="280"/>
      <c r="U1" s="280"/>
      <c r="V1" s="280"/>
      <c r="W1" s="280"/>
      <c r="X1" s="280"/>
      <c r="Y1" s="128"/>
    </row>
    <row r="2" spans="9:25" ht="13.5" customHeight="1">
      <c r="I2" s="22"/>
      <c r="J2" s="22"/>
      <c r="K2" s="68"/>
      <c r="L2" s="69"/>
      <c r="M2" s="36"/>
      <c r="N2" s="36"/>
      <c r="O2" s="36"/>
      <c r="P2" s="36"/>
      <c r="Q2" s="36"/>
      <c r="R2" s="36"/>
      <c r="S2" s="36"/>
      <c r="T2" s="36"/>
      <c r="U2" s="36"/>
      <c r="V2" s="36"/>
      <c r="W2" s="36"/>
      <c r="X2" s="36"/>
      <c r="Y2" s="36"/>
    </row>
    <row r="3" spans="2:23" ht="13.5" customHeight="1">
      <c r="B3" s="70"/>
      <c r="C3" s="70"/>
      <c r="D3" s="71"/>
      <c r="E3" s="68"/>
      <c r="F3" s="152" t="s">
        <v>78</v>
      </c>
      <c r="G3" s="285" t="s">
        <v>46</v>
      </c>
      <c r="H3" s="286"/>
      <c r="I3" s="68"/>
      <c r="J3" s="68"/>
      <c r="K3" s="68"/>
      <c r="L3" s="68"/>
      <c r="M3" s="68"/>
      <c r="N3" s="213"/>
      <c r="O3" s="213"/>
      <c r="P3" s="68"/>
      <c r="Q3" s="70"/>
      <c r="R3" s="68"/>
      <c r="S3" s="68"/>
      <c r="T3" s="68"/>
      <c r="U3" s="22"/>
      <c r="V3" s="22"/>
      <c r="W3" s="22"/>
    </row>
    <row r="4" spans="2:26" ht="13.5" customHeight="1">
      <c r="B4" s="70"/>
      <c r="C4" s="68"/>
      <c r="D4" s="68"/>
      <c r="E4" s="68"/>
      <c r="F4" s="153" t="s">
        <v>77</v>
      </c>
      <c r="G4" s="253"/>
      <c r="H4" s="254"/>
      <c r="I4" s="254"/>
      <c r="J4" s="254"/>
      <c r="K4" s="255"/>
      <c r="L4" s="67" t="s">
        <v>123</v>
      </c>
      <c r="M4" s="267"/>
      <c r="N4" s="268"/>
      <c r="O4" s="230"/>
      <c r="P4" s="230"/>
      <c r="R4" s="252"/>
      <c r="S4" s="252"/>
      <c r="T4" s="252"/>
      <c r="U4" s="68"/>
      <c r="V4" s="68"/>
      <c r="W4" s="68"/>
      <c r="Z4" s="138"/>
    </row>
    <row r="5" spans="2:26" ht="13.5" customHeight="1">
      <c r="B5" s="70"/>
      <c r="C5" s="72"/>
      <c r="D5" s="72"/>
      <c r="E5" s="72"/>
      <c r="F5" s="278" t="s">
        <v>274</v>
      </c>
      <c r="G5" s="256"/>
      <c r="H5" s="257"/>
      <c r="I5" s="257"/>
      <c r="J5" s="257"/>
      <c r="K5" s="258"/>
      <c r="L5" s="67" t="s">
        <v>124</v>
      </c>
      <c r="M5" s="267"/>
      <c r="N5" s="268"/>
      <c r="O5" s="151"/>
      <c r="P5" s="151"/>
      <c r="Q5" s="70"/>
      <c r="R5" s="252"/>
      <c r="S5" s="252"/>
      <c r="T5" s="252"/>
      <c r="U5" s="68"/>
      <c r="V5" s="68"/>
      <c r="W5" s="68"/>
      <c r="Z5" s="138"/>
    </row>
    <row r="6" spans="1:26" ht="13.5" customHeight="1">
      <c r="A6" s="276" t="s">
        <v>242</v>
      </c>
      <c r="B6" s="276"/>
      <c r="C6" s="274">
        <v>45017</v>
      </c>
      <c r="D6" s="274"/>
      <c r="E6" s="72"/>
      <c r="F6" s="279"/>
      <c r="G6" s="259"/>
      <c r="H6" s="260"/>
      <c r="I6" s="260"/>
      <c r="J6" s="260"/>
      <c r="K6" s="261"/>
      <c r="L6" s="67" t="s">
        <v>125</v>
      </c>
      <c r="M6" s="267"/>
      <c r="N6" s="268"/>
      <c r="O6" s="151"/>
      <c r="P6" s="151"/>
      <c r="Q6" s="70"/>
      <c r="R6" s="252"/>
      <c r="S6" s="252"/>
      <c r="T6" s="252"/>
      <c r="U6" s="68"/>
      <c r="V6" s="68"/>
      <c r="W6" s="68"/>
      <c r="Z6" s="138"/>
    </row>
    <row r="7" spans="1:33" ht="13.5" customHeight="1">
      <c r="A7" s="277"/>
      <c r="B7" s="277"/>
      <c r="C7" s="275"/>
      <c r="D7" s="275"/>
      <c r="G7" s="26"/>
      <c r="H7" s="26"/>
      <c r="I7" s="27"/>
      <c r="J7" s="27"/>
      <c r="K7" s="27"/>
      <c r="L7" s="27"/>
      <c r="M7" s="28"/>
      <c r="N7" s="28"/>
      <c r="O7" s="28"/>
      <c r="P7" s="28"/>
      <c r="Q7" s="28"/>
      <c r="R7" s="28"/>
      <c r="S7" s="28"/>
      <c r="T7" s="28"/>
      <c r="U7" s="28"/>
      <c r="V7" s="25"/>
      <c r="W7" s="25"/>
      <c r="X7" s="25"/>
      <c r="Y7" s="25"/>
      <c r="AE7" s="37"/>
      <c r="AF7" s="37"/>
      <c r="AG7" s="37"/>
    </row>
    <row r="8" spans="1:23" s="20" customFormat="1" ht="13.5" customHeight="1">
      <c r="A8" s="269" t="s">
        <v>81</v>
      </c>
      <c r="B8" s="284" t="s">
        <v>82</v>
      </c>
      <c r="C8" s="272" t="s">
        <v>83</v>
      </c>
      <c r="D8" s="272" t="s">
        <v>243</v>
      </c>
      <c r="E8" s="272" t="s">
        <v>2</v>
      </c>
      <c r="F8" s="272" t="s">
        <v>130</v>
      </c>
      <c r="G8" s="272" t="s">
        <v>3</v>
      </c>
      <c r="H8" s="272" t="s">
        <v>1</v>
      </c>
      <c r="I8" s="281" t="s">
        <v>84</v>
      </c>
      <c r="J8" s="281"/>
      <c r="K8" s="282" t="s">
        <v>6</v>
      </c>
      <c r="L8" s="283"/>
      <c r="M8" s="264" t="s">
        <v>76</v>
      </c>
      <c r="N8" s="264"/>
      <c r="O8" s="264"/>
      <c r="P8" s="271"/>
      <c r="Q8" s="264" t="s">
        <v>328</v>
      </c>
      <c r="R8" s="264"/>
      <c r="S8" s="264"/>
      <c r="T8" s="264"/>
      <c r="U8" s="265" t="s">
        <v>244</v>
      </c>
      <c r="V8" s="262"/>
      <c r="W8" s="263"/>
    </row>
    <row r="9" spans="1:35" ht="15" customHeight="1">
      <c r="A9" s="270"/>
      <c r="B9" s="273"/>
      <c r="C9" s="273"/>
      <c r="D9" s="273"/>
      <c r="E9" s="273"/>
      <c r="F9" s="273"/>
      <c r="G9" s="273"/>
      <c r="H9" s="273"/>
      <c r="I9" s="38" t="s">
        <v>103</v>
      </c>
      <c r="J9" s="30" t="s">
        <v>44</v>
      </c>
      <c r="K9" s="38" t="s">
        <v>104</v>
      </c>
      <c r="L9" s="38" t="s">
        <v>6</v>
      </c>
      <c r="M9" s="29" t="s">
        <v>105</v>
      </c>
      <c r="N9" s="29" t="s">
        <v>106</v>
      </c>
      <c r="O9" s="38" t="s">
        <v>103</v>
      </c>
      <c r="P9" s="130" t="s">
        <v>44</v>
      </c>
      <c r="Q9" s="244" t="s">
        <v>346</v>
      </c>
      <c r="R9" s="29" t="s">
        <v>329</v>
      </c>
      <c r="S9" s="244" t="s">
        <v>334</v>
      </c>
      <c r="T9" s="29" t="s">
        <v>330</v>
      </c>
      <c r="U9" s="266"/>
      <c r="V9" s="262"/>
      <c r="W9" s="263"/>
      <c r="X9" s="126"/>
      <c r="Y9" s="19"/>
      <c r="Z9" s="145"/>
      <c r="AB9" s="220" t="s">
        <v>122</v>
      </c>
      <c r="AC9" s="221"/>
      <c r="AD9" s="126"/>
      <c r="AE9" s="126"/>
      <c r="AF9" s="126"/>
      <c r="AG9" s="126"/>
      <c r="AI9" s="145"/>
    </row>
    <row r="10" spans="1:35" ht="15" customHeight="1">
      <c r="A10" s="34">
        <f>ROW()-9</f>
        <v>1</v>
      </c>
      <c r="B10" s="249"/>
      <c r="C10" s="31"/>
      <c r="D10" s="32"/>
      <c r="E10" s="31"/>
      <c r="F10" s="31"/>
      <c r="G10" s="33">
        <f>IF(ROUNDDOWN(F10/1000000,0)=3,F10-3000000+19250000,IF(ROUNDDOWN(F10/1000000,0)=2,F10-2000000+19110000,IF(ROUNDDOWN(F10/1000000,0)=1,F10-1000000+18670000,)))</f>
        <v>0</v>
      </c>
      <c r="H10" s="125" t="e">
        <f>ROUNDDOWN(YEARFRAC(DATE(2023,4,1),DATE(ROUNDDOWN(G10/10000,0),ROUNDDOWN((G10-(ROUNDDOWN(G10/10000,0))*10000)/100,0),(G10-(ROUNDDOWN(G10/100,0)*100))),0),0)</f>
        <v>#NUM!</v>
      </c>
      <c r="I10" s="46"/>
      <c r="J10" s="81" t="e">
        <f>VLOOKUP(I10,'コード表'!$F$9:$G$101,2,0)</f>
        <v>#N/A</v>
      </c>
      <c r="K10" s="47"/>
      <c r="L10" s="81" t="e">
        <f>VLOOKUP(K10,'コード表'!$L$9:$M$17,2,0)</f>
        <v>#N/A</v>
      </c>
      <c r="M10" s="48"/>
      <c r="N10" s="82" t="e">
        <f>VLOOKUP(M10,'コード表'!$L$38:$M$51,2,0)</f>
        <v>#N/A</v>
      </c>
      <c r="O10" s="49"/>
      <c r="P10" s="162" t="e">
        <f>VLOOKUP(O10,'コード表'!$F$9:$G$101,2,0)</f>
        <v>#N/A</v>
      </c>
      <c r="Q10" s="231"/>
      <c r="R10" s="162" t="e">
        <f>VLOOKUP(Q10,'コード表'!$L$22:$M$24,2,0)</f>
        <v>#N/A</v>
      </c>
      <c r="S10" s="231"/>
      <c r="T10" s="162" t="e">
        <f>VLOOKUP(S10,'コード表'!$L$26:$M$30,2,0)</f>
        <v>#N/A</v>
      </c>
      <c r="U10" s="163"/>
      <c r="V10" s="251">
        <f>$G$4</f>
        <v>0</v>
      </c>
      <c r="W10" s="126"/>
      <c r="X10" s="145"/>
      <c r="Y10" s="146"/>
      <c r="Z10" s="226" t="s">
        <v>42</v>
      </c>
      <c r="AA10" s="226">
        <v>101</v>
      </c>
      <c r="AB10" s="222" t="s">
        <v>7</v>
      </c>
      <c r="AC10" s="222">
        <v>1</v>
      </c>
      <c r="AD10" s="222" t="s">
        <v>48</v>
      </c>
      <c r="AE10" s="226" t="s">
        <v>336</v>
      </c>
      <c r="AF10" s="226" t="s">
        <v>341</v>
      </c>
      <c r="AG10" s="226">
        <v>1</v>
      </c>
      <c r="AH10" s="227" t="s">
        <v>66</v>
      </c>
      <c r="AI10" s="145"/>
    </row>
    <row r="11" spans="1:34" ht="15" customHeight="1">
      <c r="A11" s="34">
        <f aca="true" t="shared" si="0" ref="A11:A74">ROW()-9</f>
        <v>2</v>
      </c>
      <c r="B11" s="250"/>
      <c r="C11" s="35"/>
      <c r="D11" s="32"/>
      <c r="E11" s="31"/>
      <c r="F11" s="35"/>
      <c r="G11" s="33">
        <f>IF(ROUNDDOWN(F11/1000000,0)=3,F11-3000000+19250000,IF(ROUNDDOWN(F11/1000000,0)=2,F11-2000000+19110000,IF(ROUNDDOWN(F11/1000000,0)=1,F11-1000000+18670000,)))</f>
        <v>0</v>
      </c>
      <c r="H11" s="125" t="e">
        <f aca="true" t="shared" si="1" ref="H11:H74">ROUNDDOWN(YEARFRAC(DATE(2023,4,1),DATE(ROUNDDOWN(G11/10000,0),ROUNDDOWN((G11-(ROUNDDOWN(G11/10000,0))*10000)/100,0),(G11-(ROUNDDOWN(G11/100,0)*100))),0),0)</f>
        <v>#NUM!</v>
      </c>
      <c r="I11" s="46"/>
      <c r="J11" s="81" t="e">
        <f>VLOOKUP(I11,'コード表'!$F$9:$G$101,2,0)</f>
        <v>#N/A</v>
      </c>
      <c r="K11" s="47"/>
      <c r="L11" s="81" t="e">
        <f>VLOOKUP(K11,'コード表'!$L$9:$M$17,2,0)</f>
        <v>#N/A</v>
      </c>
      <c r="M11" s="48"/>
      <c r="N11" s="82" t="e">
        <f>VLOOKUP(M11,'コード表'!$L$38:$M$51,2,0)</f>
        <v>#N/A</v>
      </c>
      <c r="O11" s="49"/>
      <c r="P11" s="162" t="e">
        <f>VLOOKUP(O11,'コード表'!$F$9:$G$101,2,0)</f>
        <v>#N/A</v>
      </c>
      <c r="Q11" s="231"/>
      <c r="R11" s="162" t="e">
        <f>VLOOKUP(Q11,'コード表'!$L$22:$M$24,2,0)</f>
        <v>#N/A</v>
      </c>
      <c r="S11" s="231"/>
      <c r="T11" s="162" t="e">
        <f>VLOOKUP(S11,'コード表'!$L$26:$M$30,2,0)</f>
        <v>#N/A</v>
      </c>
      <c r="U11" s="163"/>
      <c r="V11" s="251">
        <f aca="true" t="shared" si="2" ref="V11:V74">$G$4</f>
        <v>0</v>
      </c>
      <c r="W11" s="126"/>
      <c r="X11" s="145"/>
      <c r="Y11" s="146"/>
      <c r="Z11" s="226" t="s">
        <v>46</v>
      </c>
      <c r="AA11" s="226">
        <v>102</v>
      </c>
      <c r="AB11" s="222" t="s">
        <v>8</v>
      </c>
      <c r="AC11" s="222">
        <v>2</v>
      </c>
      <c r="AD11" s="222" t="s">
        <v>51</v>
      </c>
      <c r="AE11" s="226" t="s">
        <v>335</v>
      </c>
      <c r="AF11" s="226" t="s">
        <v>342</v>
      </c>
      <c r="AG11" s="226">
        <v>2</v>
      </c>
      <c r="AH11" s="227" t="s">
        <v>67</v>
      </c>
    </row>
    <row r="12" spans="1:34" ht="15" customHeight="1">
      <c r="A12" s="34">
        <f t="shared" si="0"/>
        <v>3</v>
      </c>
      <c r="B12" s="250"/>
      <c r="C12" s="35"/>
      <c r="D12" s="32"/>
      <c r="E12" s="31"/>
      <c r="F12" s="35"/>
      <c r="G12" s="33">
        <f aca="true" t="shared" si="3" ref="G12:G41">IF(ROUNDDOWN(F12/1000000,0)=3,F12-3000000+19250000,IF(ROUNDDOWN(F12/1000000,0)=2,F12-2000000+19110000,IF(ROUNDDOWN(F12/1000000,0)=1,F12-1000000+18670000,)))</f>
        <v>0</v>
      </c>
      <c r="H12" s="125" t="e">
        <f t="shared" si="1"/>
        <v>#NUM!</v>
      </c>
      <c r="I12" s="46"/>
      <c r="J12" s="81" t="e">
        <f>VLOOKUP(I12,'コード表'!$F$9:$G$101,2,0)</f>
        <v>#N/A</v>
      </c>
      <c r="K12" s="47"/>
      <c r="L12" s="81" t="e">
        <f>VLOOKUP(K12,'コード表'!$L$9:$M$17,2,0)</f>
        <v>#N/A</v>
      </c>
      <c r="M12" s="48"/>
      <c r="N12" s="82" t="e">
        <f>VLOOKUP(M12,'コード表'!$L$38:$M$51,2,0)</f>
        <v>#N/A</v>
      </c>
      <c r="O12" s="49"/>
      <c r="P12" s="162" t="e">
        <f>VLOOKUP(O12,'コード表'!$F$9:$G$101,2,0)</f>
        <v>#N/A</v>
      </c>
      <c r="Q12" s="231"/>
      <c r="R12" s="162" t="e">
        <f>VLOOKUP(Q12,'コード表'!$L$22:$M$24,2,0)</f>
        <v>#N/A</v>
      </c>
      <c r="S12" s="231"/>
      <c r="T12" s="162" t="e">
        <f>VLOOKUP(S12,'コード表'!$L$26:$M$30,2,0)</f>
        <v>#N/A</v>
      </c>
      <c r="U12" s="163"/>
      <c r="V12" s="251">
        <f t="shared" si="2"/>
        <v>0</v>
      </c>
      <c r="W12" s="126"/>
      <c r="X12" s="145"/>
      <c r="Y12" s="145"/>
      <c r="Z12" s="19"/>
      <c r="AA12" s="226">
        <v>103</v>
      </c>
      <c r="AB12" s="222" t="s">
        <v>9</v>
      </c>
      <c r="AC12" s="222">
        <v>3</v>
      </c>
      <c r="AD12" s="222" t="s">
        <v>53</v>
      </c>
      <c r="AE12" s="226" t="s">
        <v>337</v>
      </c>
      <c r="AF12" s="226" t="s">
        <v>225</v>
      </c>
      <c r="AG12" s="226">
        <v>3</v>
      </c>
      <c r="AH12" s="226" t="s">
        <v>68</v>
      </c>
    </row>
    <row r="13" spans="1:34" ht="15" customHeight="1">
      <c r="A13" s="34">
        <f t="shared" si="0"/>
        <v>4</v>
      </c>
      <c r="B13" s="250"/>
      <c r="C13" s="35"/>
      <c r="D13" s="32"/>
      <c r="E13" s="31"/>
      <c r="F13" s="35"/>
      <c r="G13" s="33">
        <f t="shared" si="3"/>
        <v>0</v>
      </c>
      <c r="H13" s="125" t="e">
        <f t="shared" si="1"/>
        <v>#NUM!</v>
      </c>
      <c r="I13" s="46"/>
      <c r="J13" s="81" t="e">
        <f>VLOOKUP(I13,'コード表'!$F$9:$G$101,2,0)</f>
        <v>#N/A</v>
      </c>
      <c r="K13" s="47"/>
      <c r="L13" s="81" t="e">
        <f>VLOOKUP(K13,'コード表'!$L$9:$M$17,2,0)</f>
        <v>#N/A</v>
      </c>
      <c r="M13" s="48"/>
      <c r="N13" s="82" t="e">
        <f>VLOOKUP(M13,'コード表'!$L$38:$M$51,2,0)</f>
        <v>#N/A</v>
      </c>
      <c r="O13" s="49"/>
      <c r="P13" s="162" t="e">
        <f>VLOOKUP(O13,'コード表'!$F$9:$G$101,2,0)</f>
        <v>#N/A</v>
      </c>
      <c r="Q13" s="231"/>
      <c r="R13" s="162" t="e">
        <f>VLOOKUP(Q13,'コード表'!$L$22:$M$24,2,0)</f>
        <v>#N/A</v>
      </c>
      <c r="S13" s="231"/>
      <c r="T13" s="162" t="e">
        <f>VLOOKUP(S13,'コード表'!$L$26:$M$30,2,0)</f>
        <v>#N/A</v>
      </c>
      <c r="U13" s="163"/>
      <c r="V13" s="251">
        <f t="shared" si="2"/>
        <v>0</v>
      </c>
      <c r="W13" s="126"/>
      <c r="X13" s="145"/>
      <c r="Y13" s="146"/>
      <c r="Z13" s="19"/>
      <c r="AA13" s="226">
        <v>104</v>
      </c>
      <c r="AB13" s="222" t="s">
        <v>10</v>
      </c>
      <c r="AC13" s="222">
        <v>4</v>
      </c>
      <c r="AD13" s="222" t="s">
        <v>101</v>
      </c>
      <c r="AE13" s="226"/>
      <c r="AF13" s="226" t="s">
        <v>343</v>
      </c>
      <c r="AG13" s="226">
        <v>4</v>
      </c>
      <c r="AH13" s="227" t="s">
        <v>226</v>
      </c>
    </row>
    <row r="14" spans="1:34" ht="15" customHeight="1">
      <c r="A14" s="34">
        <f t="shared" si="0"/>
        <v>5</v>
      </c>
      <c r="B14" s="250"/>
      <c r="C14" s="35"/>
      <c r="D14" s="32"/>
      <c r="E14" s="31"/>
      <c r="F14" s="35"/>
      <c r="G14" s="33">
        <f t="shared" si="3"/>
        <v>0</v>
      </c>
      <c r="H14" s="125" t="e">
        <f t="shared" si="1"/>
        <v>#NUM!</v>
      </c>
      <c r="I14" s="46"/>
      <c r="J14" s="81" t="e">
        <f>VLOOKUP(I14,'コード表'!$F$9:$G$101,2,0)</f>
        <v>#N/A</v>
      </c>
      <c r="K14" s="47"/>
      <c r="L14" s="81" t="e">
        <f>VLOOKUP(K14,'コード表'!$L$9:$M$17,2,0)</f>
        <v>#N/A</v>
      </c>
      <c r="M14" s="48"/>
      <c r="N14" s="82" t="e">
        <f>VLOOKUP(M14,'コード表'!$L$38:$M$51,2,0)</f>
        <v>#N/A</v>
      </c>
      <c r="O14" s="49"/>
      <c r="P14" s="162" t="e">
        <f>VLOOKUP(O14,'コード表'!$F$9:$G$101,2,0)</f>
        <v>#N/A</v>
      </c>
      <c r="Q14" s="231"/>
      <c r="R14" s="162" t="e">
        <f>VLOOKUP(Q14,'コード表'!$L$22:$M$24,2,0)</f>
        <v>#N/A</v>
      </c>
      <c r="S14" s="231"/>
      <c r="T14" s="162" t="e">
        <f>VLOOKUP(S14,'コード表'!$L$26:$M$30,2,0)</f>
        <v>#N/A</v>
      </c>
      <c r="U14" s="163"/>
      <c r="V14" s="251">
        <f t="shared" si="2"/>
        <v>0</v>
      </c>
      <c r="W14" s="126"/>
      <c r="X14" s="19"/>
      <c r="Y14" s="147"/>
      <c r="Z14" s="19"/>
      <c r="AA14" s="226">
        <v>105</v>
      </c>
      <c r="AB14" s="222" t="s">
        <v>11</v>
      </c>
      <c r="AC14" s="222">
        <v>5</v>
      </c>
      <c r="AD14" s="222" t="s">
        <v>100</v>
      </c>
      <c r="AE14" s="226"/>
      <c r="AF14" s="226" t="s">
        <v>344</v>
      </c>
      <c r="AG14" s="226">
        <v>5</v>
      </c>
      <c r="AH14" s="228" t="s">
        <v>273</v>
      </c>
    </row>
    <row r="15" spans="1:34" ht="15" customHeight="1">
      <c r="A15" s="34">
        <f t="shared" si="0"/>
        <v>6</v>
      </c>
      <c r="B15" s="250"/>
      <c r="C15" s="35"/>
      <c r="D15" s="32"/>
      <c r="E15" s="31"/>
      <c r="F15" s="35"/>
      <c r="G15" s="33">
        <f t="shared" si="3"/>
        <v>0</v>
      </c>
      <c r="H15" s="125" t="e">
        <f t="shared" si="1"/>
        <v>#NUM!</v>
      </c>
      <c r="I15" s="46"/>
      <c r="J15" s="81" t="e">
        <f>VLOOKUP(I15,'コード表'!$F$9:$G$101,2,0)</f>
        <v>#N/A</v>
      </c>
      <c r="K15" s="47"/>
      <c r="L15" s="81" t="e">
        <f>VLOOKUP(K15,'コード表'!$L$9:$M$17,2,0)</f>
        <v>#N/A</v>
      </c>
      <c r="M15" s="48"/>
      <c r="N15" s="82" t="e">
        <f>VLOOKUP(M15,'コード表'!$L$38:$M$51,2,0)</f>
        <v>#N/A</v>
      </c>
      <c r="O15" s="49"/>
      <c r="P15" s="162" t="e">
        <f>VLOOKUP(O15,'コード表'!$F$9:$G$101,2,0)</f>
        <v>#N/A</v>
      </c>
      <c r="Q15" s="231"/>
      <c r="R15" s="162" t="e">
        <f>VLOOKUP(Q15,'コード表'!$L$22:$M$24,2,0)</f>
        <v>#N/A</v>
      </c>
      <c r="S15" s="231"/>
      <c r="T15" s="162" t="e">
        <f>VLOOKUP(S15,'コード表'!$L$26:$M$30,2,0)</f>
        <v>#N/A</v>
      </c>
      <c r="U15" s="163"/>
      <c r="V15" s="251">
        <f t="shared" si="2"/>
        <v>0</v>
      </c>
      <c r="W15" s="126"/>
      <c r="X15" s="19"/>
      <c r="Y15" s="146"/>
      <c r="Z15" s="19"/>
      <c r="AA15" s="226">
        <v>202</v>
      </c>
      <c r="AB15" s="223" t="s">
        <v>12</v>
      </c>
      <c r="AC15" s="223">
        <v>6</v>
      </c>
      <c r="AD15" s="222" t="s">
        <v>120</v>
      </c>
      <c r="AG15" s="226">
        <v>6</v>
      </c>
      <c r="AH15" s="227" t="s">
        <v>69</v>
      </c>
    </row>
    <row r="16" spans="1:34" ht="15" customHeight="1">
      <c r="A16" s="34">
        <f t="shared" si="0"/>
        <v>7</v>
      </c>
      <c r="B16" s="250"/>
      <c r="C16" s="35"/>
      <c r="D16" s="32"/>
      <c r="E16" s="31"/>
      <c r="F16" s="35"/>
      <c r="G16" s="33">
        <f t="shared" si="3"/>
        <v>0</v>
      </c>
      <c r="H16" s="125" t="e">
        <f t="shared" si="1"/>
        <v>#NUM!</v>
      </c>
      <c r="I16" s="46"/>
      <c r="J16" s="81" t="e">
        <f>VLOOKUP(I16,'コード表'!$F$9:$G$101,2,0)</f>
        <v>#N/A</v>
      </c>
      <c r="K16" s="47"/>
      <c r="L16" s="81" t="e">
        <f>VLOOKUP(K16,'コード表'!$L$9:$M$17,2,0)</f>
        <v>#N/A</v>
      </c>
      <c r="M16" s="48"/>
      <c r="N16" s="82" t="e">
        <f>VLOOKUP(M16,'コード表'!$L$38:$M$51,2,0)</f>
        <v>#N/A</v>
      </c>
      <c r="O16" s="49"/>
      <c r="P16" s="162" t="e">
        <f>VLOOKUP(O16,'コード表'!$F$9:$G$101,2,0)</f>
        <v>#N/A</v>
      </c>
      <c r="Q16" s="231"/>
      <c r="R16" s="162" t="e">
        <f>VLOOKUP(Q16,'コード表'!$L$22:$M$24,2,0)</f>
        <v>#N/A</v>
      </c>
      <c r="S16" s="231"/>
      <c r="T16" s="162" t="e">
        <f>VLOOKUP(S16,'コード表'!$L$26:$M$30,2,0)</f>
        <v>#N/A</v>
      </c>
      <c r="U16" s="163"/>
      <c r="V16" s="251">
        <f t="shared" si="2"/>
        <v>0</v>
      </c>
      <c r="W16" s="126"/>
      <c r="X16" s="19"/>
      <c r="Y16" s="145"/>
      <c r="Z16" s="19"/>
      <c r="AA16" s="226">
        <v>203</v>
      </c>
      <c r="AB16" s="223" t="s">
        <v>13</v>
      </c>
      <c r="AC16" s="223">
        <v>7</v>
      </c>
      <c r="AD16" s="222" t="s">
        <v>121</v>
      </c>
      <c r="AG16" s="226">
        <v>7</v>
      </c>
      <c r="AH16" s="226" t="s">
        <v>46</v>
      </c>
    </row>
    <row r="17" spans="1:34" ht="15" customHeight="1">
      <c r="A17" s="34">
        <f t="shared" si="0"/>
        <v>8</v>
      </c>
      <c r="B17" s="250"/>
      <c r="C17" s="35"/>
      <c r="D17" s="32"/>
      <c r="E17" s="31"/>
      <c r="F17" s="35"/>
      <c r="G17" s="33">
        <f t="shared" si="3"/>
        <v>0</v>
      </c>
      <c r="H17" s="125" t="e">
        <f t="shared" si="1"/>
        <v>#NUM!</v>
      </c>
      <c r="I17" s="46"/>
      <c r="J17" s="81" t="e">
        <f>VLOOKUP(I17,'コード表'!$F$9:$G$101,2,0)</f>
        <v>#N/A</v>
      </c>
      <c r="K17" s="47"/>
      <c r="L17" s="81" t="e">
        <f>VLOOKUP(K17,'コード表'!$L$9:$M$17,2,0)</f>
        <v>#N/A</v>
      </c>
      <c r="M17" s="48"/>
      <c r="N17" s="82" t="e">
        <f>VLOOKUP(M17,'コード表'!$L$38:$M$51,2,0)</f>
        <v>#N/A</v>
      </c>
      <c r="O17" s="49"/>
      <c r="P17" s="162" t="e">
        <f>VLOOKUP(O17,'コード表'!$F$9:$G$101,2,0)</f>
        <v>#N/A</v>
      </c>
      <c r="Q17" s="231"/>
      <c r="R17" s="162" t="e">
        <f>VLOOKUP(Q17,'コード表'!$L$22:$M$24,2,0)</f>
        <v>#N/A</v>
      </c>
      <c r="S17" s="231"/>
      <c r="T17" s="162" t="e">
        <f>VLOOKUP(S17,'コード表'!$L$26:$M$30,2,0)</f>
        <v>#N/A</v>
      </c>
      <c r="U17" s="163"/>
      <c r="V17" s="251">
        <f t="shared" si="2"/>
        <v>0</v>
      </c>
      <c r="W17" s="126"/>
      <c r="X17" s="19"/>
      <c r="Y17" s="145"/>
      <c r="Z17" s="19"/>
      <c r="AA17" s="226">
        <v>205</v>
      </c>
      <c r="AB17" s="223" t="s">
        <v>14</v>
      </c>
      <c r="AC17" s="223">
        <v>8</v>
      </c>
      <c r="AD17" s="222" t="s">
        <v>102</v>
      </c>
      <c r="AG17" s="226">
        <v>8</v>
      </c>
      <c r="AH17" s="226" t="s">
        <v>70</v>
      </c>
    </row>
    <row r="18" spans="1:34" ht="15" customHeight="1">
      <c r="A18" s="34">
        <f t="shared" si="0"/>
        <v>9</v>
      </c>
      <c r="B18" s="250"/>
      <c r="C18" s="35"/>
      <c r="D18" s="32"/>
      <c r="E18" s="31"/>
      <c r="F18" s="35"/>
      <c r="G18" s="33">
        <f t="shared" si="3"/>
        <v>0</v>
      </c>
      <c r="H18" s="125" t="e">
        <f t="shared" si="1"/>
        <v>#NUM!</v>
      </c>
      <c r="I18" s="46"/>
      <c r="J18" s="81" t="e">
        <f>VLOOKUP(I18,'コード表'!$F$9:$G$101,2,0)</f>
        <v>#N/A</v>
      </c>
      <c r="K18" s="47"/>
      <c r="L18" s="81" t="e">
        <f>VLOOKUP(K18,'コード表'!$L$9:$M$17,2,0)</f>
        <v>#N/A</v>
      </c>
      <c r="M18" s="48"/>
      <c r="N18" s="82" t="e">
        <f>VLOOKUP(M18,'コード表'!$L$38:$M$51,2,0)</f>
        <v>#N/A</v>
      </c>
      <c r="O18" s="49"/>
      <c r="P18" s="162" t="e">
        <f>VLOOKUP(O18,'コード表'!$F$9:$G$101,2,0)</f>
        <v>#N/A</v>
      </c>
      <c r="Q18" s="231"/>
      <c r="R18" s="162" t="e">
        <f>VLOOKUP(Q18,'コード表'!$L$22:$M$24,2,0)</f>
        <v>#N/A</v>
      </c>
      <c r="S18" s="231"/>
      <c r="T18" s="162" t="e">
        <f>VLOOKUP(S18,'コード表'!$L$26:$M$30,2,0)</f>
        <v>#N/A</v>
      </c>
      <c r="U18" s="163"/>
      <c r="V18" s="251">
        <f t="shared" si="2"/>
        <v>0</v>
      </c>
      <c r="W18" s="126"/>
      <c r="X18" s="19"/>
      <c r="Y18" s="145"/>
      <c r="Z18" s="19"/>
      <c r="AA18" s="226">
        <v>206</v>
      </c>
      <c r="AB18" s="223" t="s">
        <v>15</v>
      </c>
      <c r="AC18" s="223">
        <v>9</v>
      </c>
      <c r="AD18" s="222" t="s">
        <v>224</v>
      </c>
      <c r="AG18" s="226">
        <v>9</v>
      </c>
      <c r="AH18" s="226" t="s">
        <v>117</v>
      </c>
    </row>
    <row r="19" spans="1:34" ht="15" customHeight="1">
      <c r="A19" s="34">
        <f t="shared" si="0"/>
        <v>10</v>
      </c>
      <c r="B19" s="250"/>
      <c r="C19" s="35"/>
      <c r="D19" s="32"/>
      <c r="E19" s="31"/>
      <c r="F19" s="35"/>
      <c r="G19" s="33">
        <f t="shared" si="3"/>
        <v>0</v>
      </c>
      <c r="H19" s="125" t="e">
        <f t="shared" si="1"/>
        <v>#NUM!</v>
      </c>
      <c r="I19" s="46"/>
      <c r="J19" s="81" t="e">
        <f>VLOOKUP(I19,'コード表'!$F$9:$G$101,2,0)</f>
        <v>#N/A</v>
      </c>
      <c r="K19" s="47"/>
      <c r="L19" s="81" t="e">
        <f>VLOOKUP(K19,'コード表'!$L$9:$M$17,2,0)</f>
        <v>#N/A</v>
      </c>
      <c r="M19" s="48"/>
      <c r="N19" s="82" t="e">
        <f>VLOOKUP(M19,'コード表'!$L$38:$M$51,2,0)</f>
        <v>#N/A</v>
      </c>
      <c r="O19" s="49"/>
      <c r="P19" s="162" t="e">
        <f>VLOOKUP(O19,'コード表'!$F$9:$G$101,2,0)</f>
        <v>#N/A</v>
      </c>
      <c r="Q19" s="231"/>
      <c r="R19" s="162" t="e">
        <f>VLOOKUP(Q19,'コード表'!$L$22:$M$24,2,0)</f>
        <v>#N/A</v>
      </c>
      <c r="S19" s="231"/>
      <c r="T19" s="162" t="e">
        <f>VLOOKUP(S19,'コード表'!$L$26:$M$30,2,0)</f>
        <v>#N/A</v>
      </c>
      <c r="U19" s="163"/>
      <c r="V19" s="251">
        <f t="shared" si="2"/>
        <v>0</v>
      </c>
      <c r="W19" s="126"/>
      <c r="X19" s="19"/>
      <c r="Y19" s="145"/>
      <c r="Z19" s="19"/>
      <c r="AA19" s="226">
        <v>207</v>
      </c>
      <c r="AB19" s="223" t="s">
        <v>16</v>
      </c>
      <c r="AC19" s="209"/>
      <c r="AD19" s="126"/>
      <c r="AG19" s="226">
        <v>10</v>
      </c>
      <c r="AH19" s="226" t="s">
        <v>71</v>
      </c>
    </row>
    <row r="20" spans="1:34" ht="15" customHeight="1">
      <c r="A20" s="34">
        <f t="shared" si="0"/>
        <v>11</v>
      </c>
      <c r="B20" s="249"/>
      <c r="C20" s="31"/>
      <c r="D20" s="32"/>
      <c r="E20" s="31"/>
      <c r="F20" s="35"/>
      <c r="G20" s="33">
        <f t="shared" si="3"/>
        <v>0</v>
      </c>
      <c r="H20" s="125" t="e">
        <f t="shared" si="1"/>
        <v>#NUM!</v>
      </c>
      <c r="I20" s="46"/>
      <c r="J20" s="81" t="e">
        <f>VLOOKUP(I20,'コード表'!$F$9:$G$101,2,0)</f>
        <v>#N/A</v>
      </c>
      <c r="K20" s="47"/>
      <c r="L20" s="81" t="e">
        <f>VLOOKUP(K20,'コード表'!$L$9:$M$17,2,0)</f>
        <v>#N/A</v>
      </c>
      <c r="M20" s="48"/>
      <c r="N20" s="82" t="e">
        <f>VLOOKUP(M20,'コード表'!$L$38:$M$51,2,0)</f>
        <v>#N/A</v>
      </c>
      <c r="O20" s="49"/>
      <c r="P20" s="162" t="e">
        <f>VLOOKUP(O20,'コード表'!$F$9:$G$101,2,0)</f>
        <v>#N/A</v>
      </c>
      <c r="Q20" s="231"/>
      <c r="R20" s="162" t="e">
        <f>VLOOKUP(Q20,'コード表'!$L$22:$M$24,2,0)</f>
        <v>#N/A</v>
      </c>
      <c r="S20" s="231"/>
      <c r="T20" s="162" t="e">
        <f>VLOOKUP(S20,'コード表'!$L$26:$M$30,2,0)</f>
        <v>#N/A</v>
      </c>
      <c r="U20" s="163"/>
      <c r="V20" s="251">
        <f t="shared" si="2"/>
        <v>0</v>
      </c>
      <c r="W20" s="126"/>
      <c r="X20" s="19"/>
      <c r="Y20" s="145"/>
      <c r="Z20" s="19"/>
      <c r="AA20" s="226">
        <v>208</v>
      </c>
      <c r="AB20" s="223" t="s">
        <v>17</v>
      </c>
      <c r="AC20" s="209"/>
      <c r="AD20" s="126"/>
      <c r="AG20" s="226">
        <v>11</v>
      </c>
      <c r="AH20" s="226" t="s">
        <v>264</v>
      </c>
    </row>
    <row r="21" spans="1:34" ht="15" customHeight="1">
      <c r="A21" s="34">
        <f t="shared" si="0"/>
        <v>12</v>
      </c>
      <c r="B21" s="250"/>
      <c r="C21" s="35"/>
      <c r="D21" s="32"/>
      <c r="E21" s="31"/>
      <c r="F21" s="35"/>
      <c r="G21" s="33">
        <f t="shared" si="3"/>
        <v>0</v>
      </c>
      <c r="H21" s="125" t="e">
        <f t="shared" si="1"/>
        <v>#NUM!</v>
      </c>
      <c r="I21" s="46"/>
      <c r="J21" s="81" t="e">
        <f>VLOOKUP(I21,'コード表'!$F$9:$G$101,2,0)</f>
        <v>#N/A</v>
      </c>
      <c r="K21" s="47"/>
      <c r="L21" s="81" t="e">
        <f>VLOOKUP(K21,'コード表'!$L$9:$M$17,2,0)</f>
        <v>#N/A</v>
      </c>
      <c r="M21" s="48"/>
      <c r="N21" s="82" t="e">
        <f>VLOOKUP(M21,'コード表'!$L$38:$M$51,2,0)</f>
        <v>#N/A</v>
      </c>
      <c r="O21" s="49"/>
      <c r="P21" s="162" t="e">
        <f>VLOOKUP(O21,'コード表'!$F$9:$G$101,2,0)</f>
        <v>#N/A</v>
      </c>
      <c r="Q21" s="231"/>
      <c r="R21" s="162" t="e">
        <f>VLOOKUP(Q21,'コード表'!$L$22:$M$24,2,0)</f>
        <v>#N/A</v>
      </c>
      <c r="S21" s="231"/>
      <c r="T21" s="162" t="e">
        <f>VLOOKUP(S21,'コード表'!$L$26:$M$30,2,0)</f>
        <v>#N/A</v>
      </c>
      <c r="U21" s="163"/>
      <c r="V21" s="251">
        <f t="shared" si="2"/>
        <v>0</v>
      </c>
      <c r="W21" s="126"/>
      <c r="X21" s="19"/>
      <c r="Y21" s="145"/>
      <c r="Z21" s="19"/>
      <c r="AA21" s="226">
        <v>209</v>
      </c>
      <c r="AB21" s="223" t="s">
        <v>18</v>
      </c>
      <c r="AC21" s="209"/>
      <c r="AD21" s="126"/>
      <c r="AG21" s="226">
        <v>12</v>
      </c>
      <c r="AH21" s="226" t="s">
        <v>72</v>
      </c>
    </row>
    <row r="22" spans="1:34" ht="15" customHeight="1">
      <c r="A22" s="34">
        <f t="shared" si="0"/>
        <v>13</v>
      </c>
      <c r="B22" s="250"/>
      <c r="C22" s="35"/>
      <c r="D22" s="32"/>
      <c r="E22" s="31"/>
      <c r="F22" s="35"/>
      <c r="G22" s="33">
        <f t="shared" si="3"/>
        <v>0</v>
      </c>
      <c r="H22" s="125" t="e">
        <f t="shared" si="1"/>
        <v>#NUM!</v>
      </c>
      <c r="I22" s="46"/>
      <c r="J22" s="81" t="e">
        <f>VLOOKUP(I22,'コード表'!$F$9:$G$101,2,0)</f>
        <v>#N/A</v>
      </c>
      <c r="K22" s="47"/>
      <c r="L22" s="81" t="e">
        <f>VLOOKUP(K22,'コード表'!$L$9:$M$17,2,0)</f>
        <v>#N/A</v>
      </c>
      <c r="M22" s="48"/>
      <c r="N22" s="82" t="e">
        <f>VLOOKUP(M22,'コード表'!$L$38:$M$51,2,0)</f>
        <v>#N/A</v>
      </c>
      <c r="O22" s="49"/>
      <c r="P22" s="162" t="e">
        <f>VLOOKUP(O22,'コード表'!$F$9:$G$101,2,0)</f>
        <v>#N/A</v>
      </c>
      <c r="Q22" s="231"/>
      <c r="R22" s="162" t="e">
        <f>VLOOKUP(Q22,'コード表'!$L$22:$M$24,2,0)</f>
        <v>#N/A</v>
      </c>
      <c r="S22" s="231"/>
      <c r="T22" s="162" t="e">
        <f>VLOOKUP(S22,'コード表'!$L$26:$M$30,2,0)</f>
        <v>#N/A</v>
      </c>
      <c r="U22" s="163"/>
      <c r="V22" s="251">
        <f t="shared" si="2"/>
        <v>0</v>
      </c>
      <c r="W22" s="126"/>
      <c r="X22" s="19"/>
      <c r="Y22" s="145"/>
      <c r="Z22" s="19"/>
      <c r="AA22" s="226">
        <v>211</v>
      </c>
      <c r="AB22" s="223" t="s">
        <v>19</v>
      </c>
      <c r="AC22" s="209"/>
      <c r="AD22" s="126"/>
      <c r="AG22" s="226">
        <v>13</v>
      </c>
      <c r="AH22" s="226" t="s">
        <v>225</v>
      </c>
    </row>
    <row r="23" spans="1:34" ht="15" customHeight="1">
      <c r="A23" s="34">
        <f t="shared" si="0"/>
        <v>14</v>
      </c>
      <c r="B23" s="250"/>
      <c r="C23" s="35"/>
      <c r="D23" s="32"/>
      <c r="E23" s="31"/>
      <c r="F23" s="35"/>
      <c r="G23" s="33">
        <f t="shared" si="3"/>
        <v>0</v>
      </c>
      <c r="H23" s="125" t="e">
        <f t="shared" si="1"/>
        <v>#NUM!</v>
      </c>
      <c r="I23" s="46"/>
      <c r="J23" s="81" t="e">
        <f>VLOOKUP(I23,'コード表'!$F$9:$G$101,2,0)</f>
        <v>#N/A</v>
      </c>
      <c r="K23" s="47"/>
      <c r="L23" s="81" t="e">
        <f>VLOOKUP(K23,'コード表'!$L$9:$M$17,2,0)</f>
        <v>#N/A</v>
      </c>
      <c r="M23" s="48"/>
      <c r="N23" s="82" t="e">
        <f>VLOOKUP(M23,'コード表'!$L$38:$M$51,2,0)</f>
        <v>#N/A</v>
      </c>
      <c r="O23" s="49"/>
      <c r="P23" s="162" t="e">
        <f>VLOOKUP(O23,'コード表'!$F$9:$G$101,2,0)</f>
        <v>#N/A</v>
      </c>
      <c r="Q23" s="231"/>
      <c r="R23" s="162" t="e">
        <f>VLOOKUP(Q23,'コード表'!$L$22:$M$24,2,0)</f>
        <v>#N/A</v>
      </c>
      <c r="S23" s="231"/>
      <c r="T23" s="162" t="e">
        <f>VLOOKUP(S23,'コード表'!$L$26:$M$30,2,0)</f>
        <v>#N/A</v>
      </c>
      <c r="U23" s="163"/>
      <c r="V23" s="251">
        <f t="shared" si="2"/>
        <v>0</v>
      </c>
      <c r="W23" s="126"/>
      <c r="X23" s="126"/>
      <c r="Y23" s="145"/>
      <c r="Z23" s="19"/>
      <c r="AA23" s="226">
        <v>212</v>
      </c>
      <c r="AB23" s="223" t="s">
        <v>111</v>
      </c>
      <c r="AC23" s="209"/>
      <c r="AD23" s="126"/>
      <c r="AE23" s="126"/>
      <c r="AF23" s="126"/>
      <c r="AG23" s="226">
        <v>14</v>
      </c>
      <c r="AH23" s="226" t="s">
        <v>224</v>
      </c>
    </row>
    <row r="24" spans="1:34" ht="15" customHeight="1">
      <c r="A24" s="34">
        <f t="shared" si="0"/>
        <v>15</v>
      </c>
      <c r="B24" s="250"/>
      <c r="C24" s="35"/>
      <c r="D24" s="32"/>
      <c r="E24" s="31"/>
      <c r="F24" s="35"/>
      <c r="G24" s="33">
        <f t="shared" si="3"/>
        <v>0</v>
      </c>
      <c r="H24" s="125" t="e">
        <f t="shared" si="1"/>
        <v>#NUM!</v>
      </c>
      <c r="I24" s="46"/>
      <c r="J24" s="81" t="e">
        <f>VLOOKUP(I24,'コード表'!$F$9:$G$101,2,0)</f>
        <v>#N/A</v>
      </c>
      <c r="K24" s="47"/>
      <c r="L24" s="81" t="e">
        <f>VLOOKUP(K24,'コード表'!$L$9:$M$17,2,0)</f>
        <v>#N/A</v>
      </c>
      <c r="M24" s="48"/>
      <c r="N24" s="82" t="e">
        <f>VLOOKUP(M24,'コード表'!$L$38:$M$51,2,0)</f>
        <v>#N/A</v>
      </c>
      <c r="O24" s="49"/>
      <c r="P24" s="162" t="e">
        <f>VLOOKUP(O24,'コード表'!$F$9:$G$101,2,0)</f>
        <v>#N/A</v>
      </c>
      <c r="Q24" s="231"/>
      <c r="R24" s="162" t="e">
        <f>VLOOKUP(Q24,'コード表'!$L$22:$M$24,2,0)</f>
        <v>#N/A</v>
      </c>
      <c r="S24" s="231"/>
      <c r="T24" s="162" t="e">
        <f>VLOOKUP(S24,'コード表'!$L$26:$M$30,2,0)</f>
        <v>#N/A</v>
      </c>
      <c r="U24" s="163"/>
      <c r="V24" s="251">
        <f t="shared" si="2"/>
        <v>0</v>
      </c>
      <c r="W24" s="126"/>
      <c r="X24" s="126"/>
      <c r="Y24" s="145"/>
      <c r="Z24" s="19"/>
      <c r="AA24" s="226">
        <v>213</v>
      </c>
      <c r="AB24" s="223" t="s">
        <v>112</v>
      </c>
      <c r="AC24" s="209"/>
      <c r="AD24" s="126"/>
      <c r="AE24" s="126"/>
      <c r="AF24" s="126"/>
      <c r="AG24" s="126"/>
      <c r="AH24" s="145"/>
    </row>
    <row r="25" spans="1:33" ht="15" customHeight="1">
      <c r="A25" s="34">
        <f t="shared" si="0"/>
        <v>16</v>
      </c>
      <c r="B25" s="250"/>
      <c r="C25" s="35"/>
      <c r="D25" s="32"/>
      <c r="E25" s="31"/>
      <c r="F25" s="35"/>
      <c r="G25" s="33">
        <f t="shared" si="3"/>
        <v>0</v>
      </c>
      <c r="H25" s="125" t="e">
        <f t="shared" si="1"/>
        <v>#NUM!</v>
      </c>
      <c r="I25" s="46"/>
      <c r="J25" s="81" t="e">
        <f>VLOOKUP(I25,'コード表'!$F$9:$G$101,2,0)</f>
        <v>#N/A</v>
      </c>
      <c r="K25" s="47"/>
      <c r="L25" s="81" t="e">
        <f>VLOOKUP(K25,'コード表'!$L$9:$M$17,2,0)</f>
        <v>#N/A</v>
      </c>
      <c r="M25" s="48"/>
      <c r="N25" s="82" t="e">
        <f>VLOOKUP(M25,'コード表'!$L$38:$M$51,2,0)</f>
        <v>#N/A</v>
      </c>
      <c r="O25" s="49"/>
      <c r="P25" s="162" t="e">
        <f>VLOOKUP(O25,'コード表'!$F$9:$G$101,2,0)</f>
        <v>#N/A</v>
      </c>
      <c r="Q25" s="231"/>
      <c r="R25" s="162" t="e">
        <f>VLOOKUP(Q25,'コード表'!$L$22:$M$24,2,0)</f>
        <v>#N/A</v>
      </c>
      <c r="S25" s="231"/>
      <c r="T25" s="162" t="e">
        <f>VLOOKUP(S25,'コード表'!$L$26:$M$30,2,0)</f>
        <v>#N/A</v>
      </c>
      <c r="U25" s="163"/>
      <c r="V25" s="251">
        <f t="shared" si="2"/>
        <v>0</v>
      </c>
      <c r="W25" s="126"/>
      <c r="X25" s="126"/>
      <c r="Y25" s="19"/>
      <c r="Z25" s="19"/>
      <c r="AA25" s="226">
        <v>214</v>
      </c>
      <c r="AB25" s="223" t="s">
        <v>113</v>
      </c>
      <c r="AC25" s="209"/>
      <c r="AD25" s="126"/>
      <c r="AE25" s="126"/>
      <c r="AF25" s="126"/>
      <c r="AG25" s="126"/>
    </row>
    <row r="26" spans="1:33" ht="15" customHeight="1">
      <c r="A26" s="34">
        <f t="shared" si="0"/>
        <v>17</v>
      </c>
      <c r="B26" s="250"/>
      <c r="C26" s="35"/>
      <c r="D26" s="32"/>
      <c r="E26" s="31"/>
      <c r="F26" s="35"/>
      <c r="G26" s="33">
        <f t="shared" si="3"/>
        <v>0</v>
      </c>
      <c r="H26" s="125" t="e">
        <f t="shared" si="1"/>
        <v>#NUM!</v>
      </c>
      <c r="I26" s="46"/>
      <c r="J26" s="81" t="e">
        <f>VLOOKUP(I26,'コード表'!$F$9:$G$101,2,0)</f>
        <v>#N/A</v>
      </c>
      <c r="K26" s="47"/>
      <c r="L26" s="81" t="e">
        <f>VLOOKUP(K26,'コード表'!$L$9:$M$17,2,0)</f>
        <v>#N/A</v>
      </c>
      <c r="M26" s="48"/>
      <c r="N26" s="82" t="e">
        <f>VLOOKUP(M26,'コード表'!$L$38:$M$51,2,0)</f>
        <v>#N/A</v>
      </c>
      <c r="O26" s="49"/>
      <c r="P26" s="162" t="e">
        <f>VLOOKUP(O26,'コード表'!$F$9:$G$101,2,0)</f>
        <v>#N/A</v>
      </c>
      <c r="Q26" s="231"/>
      <c r="R26" s="162" t="e">
        <f>VLOOKUP(Q26,'コード表'!$L$22:$M$24,2,0)</f>
        <v>#N/A</v>
      </c>
      <c r="S26" s="231"/>
      <c r="T26" s="162" t="e">
        <f>VLOOKUP(S26,'コード表'!$L$26:$M$30,2,0)</f>
        <v>#N/A</v>
      </c>
      <c r="U26" s="163"/>
      <c r="V26" s="251">
        <f t="shared" si="2"/>
        <v>0</v>
      </c>
      <c r="W26" s="126"/>
      <c r="X26" s="126"/>
      <c r="Y26" s="19"/>
      <c r="Z26" s="19"/>
      <c r="AA26" s="226">
        <v>215</v>
      </c>
      <c r="AB26" s="223" t="s">
        <v>108</v>
      </c>
      <c r="AC26" s="209"/>
      <c r="AD26" s="126"/>
      <c r="AE26" s="126"/>
      <c r="AF26" s="126"/>
      <c r="AG26" s="126"/>
    </row>
    <row r="27" spans="1:33" ht="15" customHeight="1">
      <c r="A27" s="34">
        <f t="shared" si="0"/>
        <v>18</v>
      </c>
      <c r="B27" s="250"/>
      <c r="C27" s="35"/>
      <c r="D27" s="32"/>
      <c r="E27" s="31"/>
      <c r="F27" s="35"/>
      <c r="G27" s="33">
        <f t="shared" si="3"/>
        <v>0</v>
      </c>
      <c r="H27" s="125" t="e">
        <f t="shared" si="1"/>
        <v>#NUM!</v>
      </c>
      <c r="I27" s="46"/>
      <c r="J27" s="81" t="e">
        <f>VLOOKUP(I27,'コード表'!$F$9:$G$101,2,0)</f>
        <v>#N/A</v>
      </c>
      <c r="K27" s="47"/>
      <c r="L27" s="81" t="e">
        <f>VLOOKUP(K27,'コード表'!$L$9:$M$17,2,0)</f>
        <v>#N/A</v>
      </c>
      <c r="M27" s="48"/>
      <c r="N27" s="82" t="e">
        <f>VLOOKUP(M27,'コード表'!$L$38:$M$51,2,0)</f>
        <v>#N/A</v>
      </c>
      <c r="O27" s="49"/>
      <c r="P27" s="162" t="e">
        <f>VLOOKUP(O27,'コード表'!$F$9:$G$101,2,0)</f>
        <v>#N/A</v>
      </c>
      <c r="Q27" s="231"/>
      <c r="R27" s="162" t="e">
        <f>VLOOKUP(Q27,'コード表'!$L$22:$M$24,2,0)</f>
        <v>#N/A</v>
      </c>
      <c r="S27" s="231"/>
      <c r="T27" s="162" t="e">
        <f>VLOOKUP(S27,'コード表'!$L$26:$M$30,2,0)</f>
        <v>#N/A</v>
      </c>
      <c r="U27" s="163"/>
      <c r="V27" s="251">
        <f t="shared" si="2"/>
        <v>0</v>
      </c>
      <c r="W27" s="126"/>
      <c r="X27" s="126"/>
      <c r="Y27" s="19"/>
      <c r="Z27" s="19"/>
      <c r="AA27" s="226">
        <v>216</v>
      </c>
      <c r="AB27" s="223" t="s">
        <v>299</v>
      </c>
      <c r="AC27" s="209"/>
      <c r="AD27" s="126"/>
      <c r="AE27" s="126"/>
      <c r="AF27" s="126"/>
      <c r="AG27" s="126"/>
    </row>
    <row r="28" spans="1:33" ht="15" customHeight="1">
      <c r="A28" s="34">
        <f t="shared" si="0"/>
        <v>19</v>
      </c>
      <c r="B28" s="250"/>
      <c r="C28" s="35"/>
      <c r="D28" s="32"/>
      <c r="E28" s="31"/>
      <c r="F28" s="35"/>
      <c r="G28" s="33">
        <f t="shared" si="3"/>
        <v>0</v>
      </c>
      <c r="H28" s="125" t="e">
        <f t="shared" si="1"/>
        <v>#NUM!</v>
      </c>
      <c r="I28" s="46"/>
      <c r="J28" s="81" t="e">
        <f>VLOOKUP(I28,'コード表'!$F$9:$G$101,2,0)</f>
        <v>#N/A</v>
      </c>
      <c r="K28" s="47"/>
      <c r="L28" s="81" t="e">
        <f>VLOOKUP(K28,'コード表'!$L$9:$M$17,2,0)</f>
        <v>#N/A</v>
      </c>
      <c r="M28" s="48"/>
      <c r="N28" s="82" t="e">
        <f>VLOOKUP(M28,'コード表'!$L$38:$M$51,2,0)</f>
        <v>#N/A</v>
      </c>
      <c r="O28" s="49"/>
      <c r="P28" s="162" t="e">
        <f>VLOOKUP(O28,'コード表'!$F$9:$G$101,2,0)</f>
        <v>#N/A</v>
      </c>
      <c r="Q28" s="231"/>
      <c r="R28" s="162" t="e">
        <f>VLOOKUP(Q28,'コード表'!$L$22:$M$24,2,0)</f>
        <v>#N/A</v>
      </c>
      <c r="S28" s="231"/>
      <c r="T28" s="162" t="e">
        <f>VLOOKUP(S28,'コード表'!$L$26:$M$30,2,0)</f>
        <v>#N/A</v>
      </c>
      <c r="U28" s="163"/>
      <c r="V28" s="251">
        <f t="shared" si="2"/>
        <v>0</v>
      </c>
      <c r="W28" s="126"/>
      <c r="X28" s="126"/>
      <c r="Y28" s="19"/>
      <c r="Z28" s="19"/>
      <c r="AA28" s="226">
        <v>301</v>
      </c>
      <c r="AB28" s="223" t="s">
        <v>20</v>
      </c>
      <c r="AC28" s="209"/>
      <c r="AD28" s="126"/>
      <c r="AE28" s="126"/>
      <c r="AF28" s="126"/>
      <c r="AG28" s="126"/>
    </row>
    <row r="29" spans="1:33" ht="15" customHeight="1">
      <c r="A29" s="34">
        <f t="shared" si="0"/>
        <v>20</v>
      </c>
      <c r="B29" s="250"/>
      <c r="C29" s="35"/>
      <c r="D29" s="32"/>
      <c r="E29" s="31"/>
      <c r="F29" s="35"/>
      <c r="G29" s="33">
        <f t="shared" si="3"/>
        <v>0</v>
      </c>
      <c r="H29" s="125" t="e">
        <f t="shared" si="1"/>
        <v>#NUM!</v>
      </c>
      <c r="I29" s="46"/>
      <c r="J29" s="81" t="e">
        <f>VLOOKUP(I29,'コード表'!$F$9:$G$101,2,0)</f>
        <v>#N/A</v>
      </c>
      <c r="K29" s="47"/>
      <c r="L29" s="81" t="e">
        <f>VLOOKUP(K29,'コード表'!$L$9:$M$17,2,0)</f>
        <v>#N/A</v>
      </c>
      <c r="M29" s="48"/>
      <c r="N29" s="82" t="e">
        <f>VLOOKUP(M29,'コード表'!$L$38:$M$51,2,0)</f>
        <v>#N/A</v>
      </c>
      <c r="O29" s="49"/>
      <c r="P29" s="162" t="e">
        <f>VLOOKUP(O29,'コード表'!$F$9:$G$101,2,0)</f>
        <v>#N/A</v>
      </c>
      <c r="Q29" s="231"/>
      <c r="R29" s="162" t="e">
        <f>VLOOKUP(Q29,'コード表'!$L$22:$M$24,2,0)</f>
        <v>#N/A</v>
      </c>
      <c r="S29" s="231"/>
      <c r="T29" s="162" t="e">
        <f>VLOOKUP(S29,'コード表'!$L$26:$M$30,2,0)</f>
        <v>#N/A</v>
      </c>
      <c r="U29" s="163"/>
      <c r="V29" s="251">
        <f t="shared" si="2"/>
        <v>0</v>
      </c>
      <c r="W29" s="126"/>
      <c r="X29" s="126"/>
      <c r="Y29" s="19"/>
      <c r="Z29" s="19"/>
      <c r="AA29" s="226">
        <v>302</v>
      </c>
      <c r="AB29" s="223" t="s">
        <v>21</v>
      </c>
      <c r="AC29" s="209"/>
      <c r="AD29" s="126"/>
      <c r="AE29" s="126"/>
      <c r="AF29" s="126"/>
      <c r="AG29" s="126"/>
    </row>
    <row r="30" spans="1:33" ht="15" customHeight="1">
      <c r="A30" s="34">
        <f t="shared" si="0"/>
        <v>21</v>
      </c>
      <c r="B30" s="249"/>
      <c r="C30" s="31"/>
      <c r="D30" s="32"/>
      <c r="E30" s="31"/>
      <c r="F30" s="35"/>
      <c r="G30" s="33">
        <f t="shared" si="3"/>
        <v>0</v>
      </c>
      <c r="H30" s="125" t="e">
        <f t="shared" si="1"/>
        <v>#NUM!</v>
      </c>
      <c r="I30" s="46"/>
      <c r="J30" s="81" t="e">
        <f>VLOOKUP(I30,'コード表'!$F$9:$G$101,2,0)</f>
        <v>#N/A</v>
      </c>
      <c r="K30" s="47"/>
      <c r="L30" s="81" t="e">
        <f>VLOOKUP(K30,'コード表'!$L$9:$M$17,2,0)</f>
        <v>#N/A</v>
      </c>
      <c r="M30" s="48"/>
      <c r="N30" s="82" t="e">
        <f>VLOOKUP(M30,'コード表'!$L$38:$M$51,2,0)</f>
        <v>#N/A</v>
      </c>
      <c r="O30" s="49"/>
      <c r="P30" s="162" t="e">
        <f>VLOOKUP(O30,'コード表'!$F$9:$G$101,2,0)</f>
        <v>#N/A</v>
      </c>
      <c r="Q30" s="231"/>
      <c r="R30" s="162" t="e">
        <f>VLOOKUP(Q30,'コード表'!$L$22:$M$24,2,0)</f>
        <v>#N/A</v>
      </c>
      <c r="S30" s="231"/>
      <c r="T30" s="162" t="e">
        <f>VLOOKUP(S30,'コード表'!$L$26:$M$30,2,0)</f>
        <v>#N/A</v>
      </c>
      <c r="U30" s="163"/>
      <c r="V30" s="251">
        <f t="shared" si="2"/>
        <v>0</v>
      </c>
      <c r="W30" s="126"/>
      <c r="X30" s="126"/>
      <c r="Y30" s="19"/>
      <c r="Z30" s="19"/>
      <c r="AA30" s="226">
        <v>321</v>
      </c>
      <c r="AB30" s="223" t="s">
        <v>22</v>
      </c>
      <c r="AC30" s="209"/>
      <c r="AD30" s="126"/>
      <c r="AE30" s="126"/>
      <c r="AF30" s="126"/>
      <c r="AG30" s="126"/>
    </row>
    <row r="31" spans="1:33" ht="15" customHeight="1">
      <c r="A31" s="34">
        <f t="shared" si="0"/>
        <v>22</v>
      </c>
      <c r="B31" s="250"/>
      <c r="C31" s="35"/>
      <c r="D31" s="32"/>
      <c r="E31" s="31"/>
      <c r="F31" s="35"/>
      <c r="G31" s="33">
        <f t="shared" si="3"/>
        <v>0</v>
      </c>
      <c r="H31" s="125" t="e">
        <f t="shared" si="1"/>
        <v>#NUM!</v>
      </c>
      <c r="I31" s="46"/>
      <c r="J31" s="81" t="e">
        <f>VLOOKUP(I31,'コード表'!$F$9:$G$101,2,0)</f>
        <v>#N/A</v>
      </c>
      <c r="K31" s="47"/>
      <c r="L31" s="81" t="e">
        <f>VLOOKUP(K31,'コード表'!$L$9:$M$17,2,0)</f>
        <v>#N/A</v>
      </c>
      <c r="M31" s="48"/>
      <c r="N31" s="82" t="e">
        <f>VLOOKUP(M31,'コード表'!$L$38:$M$51,2,0)</f>
        <v>#N/A</v>
      </c>
      <c r="O31" s="49"/>
      <c r="P31" s="162" t="e">
        <f>VLOOKUP(O31,'コード表'!$F$9:$G$101,2,0)</f>
        <v>#N/A</v>
      </c>
      <c r="Q31" s="231"/>
      <c r="R31" s="162" t="e">
        <f>VLOOKUP(Q31,'コード表'!$L$22:$M$24,2,0)</f>
        <v>#N/A</v>
      </c>
      <c r="S31" s="231"/>
      <c r="T31" s="162" t="e">
        <f>VLOOKUP(S31,'コード表'!$L$26:$M$30,2,0)</f>
        <v>#N/A</v>
      </c>
      <c r="U31" s="163"/>
      <c r="V31" s="251">
        <f t="shared" si="2"/>
        <v>0</v>
      </c>
      <c r="W31" s="126"/>
      <c r="X31" s="126"/>
      <c r="Y31" s="19"/>
      <c r="Z31" s="19"/>
      <c r="AA31" s="226">
        <v>322</v>
      </c>
      <c r="AB31" s="223" t="s">
        <v>23</v>
      </c>
      <c r="AC31" s="209"/>
      <c r="AD31" s="126"/>
      <c r="AE31" s="126"/>
      <c r="AF31" s="126"/>
      <c r="AG31" s="126"/>
    </row>
    <row r="32" spans="1:33" ht="15" customHeight="1">
      <c r="A32" s="34">
        <f t="shared" si="0"/>
        <v>23</v>
      </c>
      <c r="B32" s="250"/>
      <c r="C32" s="35"/>
      <c r="D32" s="32"/>
      <c r="E32" s="31"/>
      <c r="F32" s="35"/>
      <c r="G32" s="33">
        <f t="shared" si="3"/>
        <v>0</v>
      </c>
      <c r="H32" s="125" t="e">
        <f t="shared" si="1"/>
        <v>#NUM!</v>
      </c>
      <c r="I32" s="46"/>
      <c r="J32" s="81" t="e">
        <f>VLOOKUP(I32,'コード表'!$F$9:$G$101,2,0)</f>
        <v>#N/A</v>
      </c>
      <c r="K32" s="47"/>
      <c r="L32" s="81" t="e">
        <f>VLOOKUP(K32,'コード表'!$L$9:$M$17,2,0)</f>
        <v>#N/A</v>
      </c>
      <c r="M32" s="48"/>
      <c r="N32" s="82" t="e">
        <f>VLOOKUP(M32,'コード表'!$L$38:$M$51,2,0)</f>
        <v>#N/A</v>
      </c>
      <c r="O32" s="49"/>
      <c r="P32" s="162" t="e">
        <f>VLOOKUP(O32,'コード表'!$F$9:$G$101,2,0)</f>
        <v>#N/A</v>
      </c>
      <c r="Q32" s="231"/>
      <c r="R32" s="162" t="e">
        <f>VLOOKUP(Q32,'コード表'!$L$22:$M$24,2,0)</f>
        <v>#N/A</v>
      </c>
      <c r="S32" s="231"/>
      <c r="T32" s="162" t="e">
        <f>VLOOKUP(S32,'コード表'!$L$26:$M$30,2,0)</f>
        <v>#N/A</v>
      </c>
      <c r="U32" s="163"/>
      <c r="V32" s="251">
        <f t="shared" si="2"/>
        <v>0</v>
      </c>
      <c r="W32" s="126"/>
      <c r="X32" s="126"/>
      <c r="Y32" s="19"/>
      <c r="Z32" s="19"/>
      <c r="AA32" s="226">
        <v>323</v>
      </c>
      <c r="AB32" s="223" t="s">
        <v>24</v>
      </c>
      <c r="AC32" s="209"/>
      <c r="AD32" s="126"/>
      <c r="AE32" s="126"/>
      <c r="AF32" s="126"/>
      <c r="AG32" s="126"/>
    </row>
    <row r="33" spans="1:33" ht="15" customHeight="1">
      <c r="A33" s="34">
        <f t="shared" si="0"/>
        <v>24</v>
      </c>
      <c r="B33" s="250"/>
      <c r="C33" s="35"/>
      <c r="D33" s="32"/>
      <c r="E33" s="31"/>
      <c r="F33" s="35"/>
      <c r="G33" s="33">
        <f t="shared" si="3"/>
        <v>0</v>
      </c>
      <c r="H33" s="125" t="e">
        <f t="shared" si="1"/>
        <v>#NUM!</v>
      </c>
      <c r="I33" s="46"/>
      <c r="J33" s="81" t="e">
        <f>VLOOKUP(I33,'コード表'!$F$9:$G$101,2,0)</f>
        <v>#N/A</v>
      </c>
      <c r="K33" s="47"/>
      <c r="L33" s="81" t="e">
        <f>VLOOKUP(K33,'コード表'!$L$9:$M$17,2,0)</f>
        <v>#N/A</v>
      </c>
      <c r="M33" s="48"/>
      <c r="N33" s="82" t="e">
        <f>VLOOKUP(M33,'コード表'!$L$38:$M$51,2,0)</f>
        <v>#N/A</v>
      </c>
      <c r="O33" s="49"/>
      <c r="P33" s="162" t="e">
        <f>VLOOKUP(O33,'コード表'!$F$9:$G$101,2,0)</f>
        <v>#N/A</v>
      </c>
      <c r="Q33" s="231"/>
      <c r="R33" s="162" t="e">
        <f>VLOOKUP(Q33,'コード表'!$L$22:$M$24,2,0)</f>
        <v>#N/A</v>
      </c>
      <c r="S33" s="231"/>
      <c r="T33" s="162" t="e">
        <f>VLOOKUP(S33,'コード表'!$L$26:$M$30,2,0)</f>
        <v>#N/A</v>
      </c>
      <c r="U33" s="163"/>
      <c r="V33" s="251">
        <f t="shared" si="2"/>
        <v>0</v>
      </c>
      <c r="W33" s="126"/>
      <c r="X33" s="126"/>
      <c r="Y33" s="19"/>
      <c r="Z33" s="19"/>
      <c r="AA33" s="226">
        <v>324</v>
      </c>
      <c r="AB33" s="223" t="s">
        <v>25</v>
      </c>
      <c r="AC33" s="209"/>
      <c r="AD33" s="126"/>
      <c r="AE33" s="126"/>
      <c r="AF33" s="126"/>
      <c r="AG33" s="126"/>
    </row>
    <row r="34" spans="1:33" ht="15" customHeight="1">
      <c r="A34" s="34">
        <f t="shared" si="0"/>
        <v>25</v>
      </c>
      <c r="B34" s="250"/>
      <c r="C34" s="35"/>
      <c r="D34" s="32"/>
      <c r="E34" s="31"/>
      <c r="F34" s="35"/>
      <c r="G34" s="33">
        <f t="shared" si="3"/>
        <v>0</v>
      </c>
      <c r="H34" s="125" t="e">
        <f t="shared" si="1"/>
        <v>#NUM!</v>
      </c>
      <c r="I34" s="46"/>
      <c r="J34" s="81" t="e">
        <f>VLOOKUP(I34,'コード表'!$F$9:$G$101,2,0)</f>
        <v>#N/A</v>
      </c>
      <c r="K34" s="47"/>
      <c r="L34" s="81" t="e">
        <f>VLOOKUP(K34,'コード表'!$L$9:$M$17,2,0)</f>
        <v>#N/A</v>
      </c>
      <c r="M34" s="48"/>
      <c r="N34" s="82" t="e">
        <f>VLOOKUP(M34,'コード表'!$L$38:$M$51,2,0)</f>
        <v>#N/A</v>
      </c>
      <c r="O34" s="49"/>
      <c r="P34" s="162" t="e">
        <f>VLOOKUP(O34,'コード表'!$F$9:$G$101,2,0)</f>
        <v>#N/A</v>
      </c>
      <c r="Q34" s="231"/>
      <c r="R34" s="162" t="e">
        <f>VLOOKUP(Q34,'コード表'!$L$22:$M$24,2,0)</f>
        <v>#N/A</v>
      </c>
      <c r="S34" s="231"/>
      <c r="T34" s="162" t="e">
        <f>VLOOKUP(S34,'コード表'!$L$26:$M$30,2,0)</f>
        <v>#N/A</v>
      </c>
      <c r="U34" s="163"/>
      <c r="V34" s="251">
        <f t="shared" si="2"/>
        <v>0</v>
      </c>
      <c r="W34" s="126"/>
      <c r="X34" s="126"/>
      <c r="Y34" s="19"/>
      <c r="Z34" s="19"/>
      <c r="AA34" s="226">
        <v>341</v>
      </c>
      <c r="AB34" s="223" t="s">
        <v>26</v>
      </c>
      <c r="AC34" s="209"/>
      <c r="AD34" s="126"/>
      <c r="AE34" s="126"/>
      <c r="AF34" s="126"/>
      <c r="AG34" s="126"/>
    </row>
    <row r="35" spans="1:33" ht="15" customHeight="1">
      <c r="A35" s="34">
        <f t="shared" si="0"/>
        <v>26</v>
      </c>
      <c r="B35" s="250"/>
      <c r="C35" s="35"/>
      <c r="D35" s="32"/>
      <c r="E35" s="31"/>
      <c r="F35" s="35"/>
      <c r="G35" s="33">
        <f t="shared" si="3"/>
        <v>0</v>
      </c>
      <c r="H35" s="125" t="e">
        <f t="shared" si="1"/>
        <v>#NUM!</v>
      </c>
      <c r="I35" s="46"/>
      <c r="J35" s="81" t="e">
        <f>VLOOKUP(I35,'コード表'!$F$9:$G$101,2,0)</f>
        <v>#N/A</v>
      </c>
      <c r="K35" s="47"/>
      <c r="L35" s="81" t="e">
        <f>VLOOKUP(K35,'コード表'!$L$9:$M$17,2,0)</f>
        <v>#N/A</v>
      </c>
      <c r="M35" s="48"/>
      <c r="N35" s="82" t="e">
        <f>VLOOKUP(M35,'コード表'!$L$38:$M$51,2,0)</f>
        <v>#N/A</v>
      </c>
      <c r="O35" s="49"/>
      <c r="P35" s="162" t="e">
        <f>VLOOKUP(O35,'コード表'!$F$9:$G$101,2,0)</f>
        <v>#N/A</v>
      </c>
      <c r="Q35" s="231"/>
      <c r="R35" s="162" t="e">
        <f>VLOOKUP(Q35,'コード表'!$L$22:$M$24,2,0)</f>
        <v>#N/A</v>
      </c>
      <c r="S35" s="231"/>
      <c r="T35" s="162" t="e">
        <f>VLOOKUP(S35,'コード表'!$L$26:$M$30,2,0)</f>
        <v>#N/A</v>
      </c>
      <c r="U35" s="163"/>
      <c r="V35" s="251">
        <f t="shared" si="2"/>
        <v>0</v>
      </c>
      <c r="W35" s="126"/>
      <c r="X35" s="126"/>
      <c r="Y35" s="19"/>
      <c r="Z35" s="19"/>
      <c r="AA35" s="226">
        <v>361</v>
      </c>
      <c r="AB35" s="223" t="s">
        <v>27</v>
      </c>
      <c r="AC35" s="209"/>
      <c r="AD35" s="126"/>
      <c r="AE35" s="126"/>
      <c r="AF35" s="126"/>
      <c r="AG35" s="126"/>
    </row>
    <row r="36" spans="1:33" ht="15" customHeight="1">
      <c r="A36" s="34">
        <f t="shared" si="0"/>
        <v>27</v>
      </c>
      <c r="B36" s="250"/>
      <c r="C36" s="35"/>
      <c r="D36" s="32"/>
      <c r="E36" s="31"/>
      <c r="F36" s="35"/>
      <c r="G36" s="33">
        <f t="shared" si="3"/>
        <v>0</v>
      </c>
      <c r="H36" s="125" t="e">
        <f t="shared" si="1"/>
        <v>#NUM!</v>
      </c>
      <c r="I36" s="46"/>
      <c r="J36" s="81" t="e">
        <f>VLOOKUP(I36,'コード表'!$F$9:$G$101,2,0)</f>
        <v>#N/A</v>
      </c>
      <c r="K36" s="47"/>
      <c r="L36" s="81" t="e">
        <f>VLOOKUP(K36,'コード表'!$L$9:$M$17,2,0)</f>
        <v>#N/A</v>
      </c>
      <c r="M36" s="48"/>
      <c r="N36" s="82" t="e">
        <f>VLOOKUP(M36,'コード表'!$L$38:$M$51,2,0)</f>
        <v>#N/A</v>
      </c>
      <c r="O36" s="49"/>
      <c r="P36" s="162" t="e">
        <f>VLOOKUP(O36,'コード表'!$F$9:$G$101,2,0)</f>
        <v>#N/A</v>
      </c>
      <c r="Q36" s="231"/>
      <c r="R36" s="162" t="e">
        <f>VLOOKUP(Q36,'コード表'!$L$22:$M$24,2,0)</f>
        <v>#N/A</v>
      </c>
      <c r="S36" s="231"/>
      <c r="T36" s="162" t="e">
        <f>VLOOKUP(S36,'コード表'!$L$26:$M$30,2,0)</f>
        <v>#N/A</v>
      </c>
      <c r="U36" s="163"/>
      <c r="V36" s="251">
        <f t="shared" si="2"/>
        <v>0</v>
      </c>
      <c r="W36" s="126"/>
      <c r="X36" s="126"/>
      <c r="Y36" s="19"/>
      <c r="Z36" s="19"/>
      <c r="AA36" s="226">
        <v>362</v>
      </c>
      <c r="AB36" s="223" t="s">
        <v>28</v>
      </c>
      <c r="AC36" s="209"/>
      <c r="AD36" s="126"/>
      <c r="AE36" s="126"/>
      <c r="AF36" s="126"/>
      <c r="AG36" s="126"/>
    </row>
    <row r="37" spans="1:33" ht="15" customHeight="1">
      <c r="A37" s="34">
        <f t="shared" si="0"/>
        <v>28</v>
      </c>
      <c r="B37" s="250"/>
      <c r="C37" s="35"/>
      <c r="D37" s="32"/>
      <c r="E37" s="31"/>
      <c r="F37" s="35"/>
      <c r="G37" s="33">
        <f t="shared" si="3"/>
        <v>0</v>
      </c>
      <c r="H37" s="125" t="e">
        <f t="shared" si="1"/>
        <v>#NUM!</v>
      </c>
      <c r="I37" s="46"/>
      <c r="J37" s="81" t="e">
        <f>VLOOKUP(I37,'コード表'!$F$9:$G$101,2,0)</f>
        <v>#N/A</v>
      </c>
      <c r="K37" s="47"/>
      <c r="L37" s="81" t="e">
        <f>VLOOKUP(K37,'コード表'!$L$9:$M$17,2,0)</f>
        <v>#N/A</v>
      </c>
      <c r="M37" s="48"/>
      <c r="N37" s="82" t="e">
        <f>VLOOKUP(M37,'コード表'!$L$38:$M$51,2,0)</f>
        <v>#N/A</v>
      </c>
      <c r="O37" s="49"/>
      <c r="P37" s="162" t="e">
        <f>VLOOKUP(O37,'コード表'!$F$9:$G$101,2,0)</f>
        <v>#N/A</v>
      </c>
      <c r="Q37" s="231"/>
      <c r="R37" s="162" t="e">
        <f>VLOOKUP(Q37,'コード表'!$L$22:$M$24,2,0)</f>
        <v>#N/A</v>
      </c>
      <c r="S37" s="231"/>
      <c r="T37" s="162" t="e">
        <f>VLOOKUP(S37,'コード表'!$L$26:$M$30,2,0)</f>
        <v>#N/A</v>
      </c>
      <c r="U37" s="163"/>
      <c r="V37" s="251">
        <f t="shared" si="2"/>
        <v>0</v>
      </c>
      <c r="W37" s="126"/>
      <c r="X37" s="126"/>
      <c r="Y37" s="19"/>
      <c r="Z37" s="19"/>
      <c r="AA37" s="226">
        <v>401</v>
      </c>
      <c r="AB37" s="223" t="s">
        <v>29</v>
      </c>
      <c r="AC37" s="209"/>
      <c r="AD37" s="126"/>
      <c r="AE37" s="126"/>
      <c r="AF37" s="126"/>
      <c r="AG37" s="126"/>
    </row>
    <row r="38" spans="1:33" ht="15" customHeight="1">
      <c r="A38" s="34">
        <f t="shared" si="0"/>
        <v>29</v>
      </c>
      <c r="B38" s="250"/>
      <c r="C38" s="35"/>
      <c r="D38" s="32"/>
      <c r="E38" s="31"/>
      <c r="F38" s="35"/>
      <c r="G38" s="33">
        <f t="shared" si="3"/>
        <v>0</v>
      </c>
      <c r="H38" s="125" t="e">
        <f t="shared" si="1"/>
        <v>#NUM!</v>
      </c>
      <c r="I38" s="46"/>
      <c r="J38" s="81" t="e">
        <f>VLOOKUP(I38,'コード表'!$F$9:$G$101,2,0)</f>
        <v>#N/A</v>
      </c>
      <c r="K38" s="47"/>
      <c r="L38" s="81" t="e">
        <f>VLOOKUP(K38,'コード表'!$L$9:$M$17,2,0)</f>
        <v>#N/A</v>
      </c>
      <c r="M38" s="48"/>
      <c r="N38" s="82" t="e">
        <f>VLOOKUP(M38,'コード表'!$L$38:$M$51,2,0)</f>
        <v>#N/A</v>
      </c>
      <c r="O38" s="49"/>
      <c r="P38" s="162" t="e">
        <f>VLOOKUP(O38,'コード表'!$F$9:$G$101,2,0)</f>
        <v>#N/A</v>
      </c>
      <c r="Q38" s="231"/>
      <c r="R38" s="162" t="e">
        <f>VLOOKUP(Q38,'コード表'!$L$22:$M$24,2,0)</f>
        <v>#N/A</v>
      </c>
      <c r="S38" s="231"/>
      <c r="T38" s="162" t="e">
        <f>VLOOKUP(S38,'コード表'!$L$26:$M$30,2,0)</f>
        <v>#N/A</v>
      </c>
      <c r="U38" s="163"/>
      <c r="V38" s="251">
        <f t="shared" si="2"/>
        <v>0</v>
      </c>
      <c r="W38" s="126"/>
      <c r="X38" s="126"/>
      <c r="Y38" s="19"/>
      <c r="Z38" s="19"/>
      <c r="AA38" s="226">
        <v>404</v>
      </c>
      <c r="AB38" s="223" t="s">
        <v>30</v>
      </c>
      <c r="AC38" s="209"/>
      <c r="AD38" s="126"/>
      <c r="AE38" s="126"/>
      <c r="AF38" s="126"/>
      <c r="AG38" s="126"/>
    </row>
    <row r="39" spans="1:33" ht="15" customHeight="1">
      <c r="A39" s="34">
        <f t="shared" si="0"/>
        <v>30</v>
      </c>
      <c r="B39" s="250"/>
      <c r="C39" s="35"/>
      <c r="D39" s="32"/>
      <c r="E39" s="31"/>
      <c r="F39" s="35"/>
      <c r="G39" s="33">
        <f t="shared" si="3"/>
        <v>0</v>
      </c>
      <c r="H39" s="125" t="e">
        <f t="shared" si="1"/>
        <v>#NUM!</v>
      </c>
      <c r="I39" s="46"/>
      <c r="J39" s="81" t="e">
        <f>VLOOKUP(I39,'コード表'!$F$9:$G$101,2,0)</f>
        <v>#N/A</v>
      </c>
      <c r="K39" s="47"/>
      <c r="L39" s="81" t="e">
        <f>VLOOKUP(K39,'コード表'!$L$9:$M$17,2,0)</f>
        <v>#N/A</v>
      </c>
      <c r="M39" s="48"/>
      <c r="N39" s="82" t="e">
        <f>VLOOKUP(M39,'コード表'!$L$38:$M$51,2,0)</f>
        <v>#N/A</v>
      </c>
      <c r="O39" s="49"/>
      <c r="P39" s="162" t="e">
        <f>VLOOKUP(O39,'コード表'!$F$9:$G$101,2,0)</f>
        <v>#N/A</v>
      </c>
      <c r="Q39" s="231"/>
      <c r="R39" s="162" t="e">
        <f>VLOOKUP(Q39,'コード表'!$L$22:$M$24,2,0)</f>
        <v>#N/A</v>
      </c>
      <c r="S39" s="231"/>
      <c r="T39" s="162" t="e">
        <f>VLOOKUP(S39,'コード表'!$L$26:$M$30,2,0)</f>
        <v>#N/A</v>
      </c>
      <c r="U39" s="163"/>
      <c r="V39" s="251">
        <f t="shared" si="2"/>
        <v>0</v>
      </c>
      <c r="W39" s="126"/>
      <c r="X39" s="126"/>
      <c r="Y39" s="19"/>
      <c r="Z39" s="19"/>
      <c r="AA39" s="226">
        <v>406</v>
      </c>
      <c r="AB39" s="223" t="s">
        <v>31</v>
      </c>
      <c r="AC39" s="209"/>
      <c r="AD39" s="126"/>
      <c r="AE39" s="126"/>
      <c r="AF39" s="126"/>
      <c r="AG39" s="126"/>
    </row>
    <row r="40" spans="1:33" ht="15" customHeight="1">
      <c r="A40" s="34">
        <f t="shared" si="0"/>
        <v>31</v>
      </c>
      <c r="B40" s="249"/>
      <c r="C40" s="31"/>
      <c r="D40" s="32"/>
      <c r="E40" s="31"/>
      <c r="F40" s="35"/>
      <c r="G40" s="33">
        <f t="shared" si="3"/>
        <v>0</v>
      </c>
      <c r="H40" s="125" t="e">
        <f t="shared" si="1"/>
        <v>#NUM!</v>
      </c>
      <c r="I40" s="46"/>
      <c r="J40" s="81" t="e">
        <f>VLOOKUP(I40,'コード表'!$F$9:$G$101,2,0)</f>
        <v>#N/A</v>
      </c>
      <c r="K40" s="47"/>
      <c r="L40" s="81" t="e">
        <f>VLOOKUP(K40,'コード表'!$L$9:$M$17,2,0)</f>
        <v>#N/A</v>
      </c>
      <c r="M40" s="48"/>
      <c r="N40" s="82" t="e">
        <f>VLOOKUP(M40,'コード表'!$L$38:$M$51,2,0)</f>
        <v>#N/A</v>
      </c>
      <c r="O40" s="49"/>
      <c r="P40" s="162" t="e">
        <f>VLOOKUP(O40,'コード表'!$F$9:$G$101,2,0)</f>
        <v>#N/A</v>
      </c>
      <c r="Q40" s="231"/>
      <c r="R40" s="162" t="e">
        <f>VLOOKUP(Q40,'コード表'!$L$22:$M$24,2,0)</f>
        <v>#N/A</v>
      </c>
      <c r="S40" s="231"/>
      <c r="T40" s="162" t="e">
        <f>VLOOKUP(S40,'コード表'!$L$26:$M$30,2,0)</f>
        <v>#N/A</v>
      </c>
      <c r="U40" s="163"/>
      <c r="V40" s="251">
        <f t="shared" si="2"/>
        <v>0</v>
      </c>
      <c r="W40" s="126"/>
      <c r="X40" s="126"/>
      <c r="Y40" s="19"/>
      <c r="Z40" s="19"/>
      <c r="AA40" s="226">
        <v>421</v>
      </c>
      <c r="AB40" s="223" t="s">
        <v>32</v>
      </c>
      <c r="AC40" s="209"/>
      <c r="AD40" s="126"/>
      <c r="AE40" s="126"/>
      <c r="AF40" s="126"/>
      <c r="AG40" s="126"/>
    </row>
    <row r="41" spans="1:33" ht="15" customHeight="1">
      <c r="A41" s="34">
        <f t="shared" si="0"/>
        <v>32</v>
      </c>
      <c r="B41" s="250"/>
      <c r="C41" s="35"/>
      <c r="D41" s="32"/>
      <c r="E41" s="31"/>
      <c r="F41" s="35"/>
      <c r="G41" s="33">
        <f t="shared" si="3"/>
        <v>0</v>
      </c>
      <c r="H41" s="125" t="e">
        <f t="shared" si="1"/>
        <v>#NUM!</v>
      </c>
      <c r="I41" s="46"/>
      <c r="J41" s="81" t="e">
        <f>VLOOKUP(I41,'コード表'!$F$9:$G$101,2,0)</f>
        <v>#N/A</v>
      </c>
      <c r="K41" s="47"/>
      <c r="L41" s="81" t="e">
        <f>VLOOKUP(K41,'コード表'!$L$9:$M$17,2,0)</f>
        <v>#N/A</v>
      </c>
      <c r="M41" s="48"/>
      <c r="N41" s="82" t="e">
        <f>VLOOKUP(M41,'コード表'!$L$38:$M$51,2,0)</f>
        <v>#N/A</v>
      </c>
      <c r="O41" s="49"/>
      <c r="P41" s="162" t="e">
        <f>VLOOKUP(O41,'コード表'!$F$9:$G$101,2,0)</f>
        <v>#N/A</v>
      </c>
      <c r="Q41" s="231"/>
      <c r="R41" s="162" t="e">
        <f>VLOOKUP(Q41,'コード表'!$L$22:$M$24,2,0)</f>
        <v>#N/A</v>
      </c>
      <c r="S41" s="231"/>
      <c r="T41" s="162" t="e">
        <f>VLOOKUP(S41,'コード表'!$L$26:$M$30,2,0)</f>
        <v>#N/A</v>
      </c>
      <c r="U41" s="163"/>
      <c r="V41" s="251">
        <f t="shared" si="2"/>
        <v>0</v>
      </c>
      <c r="W41" s="126"/>
      <c r="X41" s="126"/>
      <c r="Y41" s="19"/>
      <c r="Z41" s="19"/>
      <c r="AA41" s="226">
        <v>422</v>
      </c>
      <c r="AB41" s="223" t="s">
        <v>33</v>
      </c>
      <c r="AC41" s="209"/>
      <c r="AD41" s="126"/>
      <c r="AE41" s="126"/>
      <c r="AF41" s="126"/>
      <c r="AG41" s="126"/>
    </row>
    <row r="42" spans="1:33" ht="15" customHeight="1">
      <c r="A42" s="34">
        <f t="shared" si="0"/>
        <v>33</v>
      </c>
      <c r="B42" s="250"/>
      <c r="C42" s="35"/>
      <c r="D42" s="32"/>
      <c r="E42" s="31"/>
      <c r="F42" s="35"/>
      <c r="G42" s="33">
        <f aca="true" t="shared" si="4" ref="G42:G106">IF(ROUNDDOWN(F42/1000000,0)=3,F42-3000000+19250000,IF(ROUNDDOWN(F42/1000000,0)=2,F42-2000000+19110000,IF(ROUNDDOWN(F42/1000000,0)=1,F42-1000000+18670000,)))</f>
        <v>0</v>
      </c>
      <c r="H42" s="125" t="e">
        <f t="shared" si="1"/>
        <v>#NUM!</v>
      </c>
      <c r="I42" s="46"/>
      <c r="J42" s="81" t="e">
        <f>VLOOKUP(I42,'コード表'!$F$9:$G$101,2,0)</f>
        <v>#N/A</v>
      </c>
      <c r="K42" s="47"/>
      <c r="L42" s="81" t="e">
        <f>VLOOKUP(K42,'コード表'!$L$9:$M$17,2,0)</f>
        <v>#N/A</v>
      </c>
      <c r="M42" s="48"/>
      <c r="N42" s="82" t="e">
        <f>VLOOKUP(M42,'コード表'!$L$38:$M$51,2,0)</f>
        <v>#N/A</v>
      </c>
      <c r="O42" s="49"/>
      <c r="P42" s="162" t="e">
        <f>VLOOKUP(O42,'コード表'!$F$9:$G$101,2,0)</f>
        <v>#N/A</v>
      </c>
      <c r="Q42" s="231"/>
      <c r="R42" s="162" t="e">
        <f>VLOOKUP(Q42,'コード表'!$L$22:$M$24,2,0)</f>
        <v>#N/A</v>
      </c>
      <c r="S42" s="231"/>
      <c r="T42" s="162" t="e">
        <f>VLOOKUP(S42,'コード表'!$L$26:$M$30,2,0)</f>
        <v>#N/A</v>
      </c>
      <c r="U42" s="163"/>
      <c r="V42" s="251">
        <f t="shared" si="2"/>
        <v>0</v>
      </c>
      <c r="W42" s="126"/>
      <c r="X42" s="126"/>
      <c r="Y42" s="19"/>
      <c r="Z42" s="19"/>
      <c r="AA42" s="226">
        <v>424</v>
      </c>
      <c r="AB42" s="223" t="s">
        <v>35</v>
      </c>
      <c r="AC42" s="209"/>
      <c r="AD42" s="126"/>
      <c r="AE42" s="126"/>
      <c r="AF42" s="126"/>
      <c r="AG42" s="126"/>
    </row>
    <row r="43" spans="1:33" ht="15" customHeight="1">
      <c r="A43" s="34">
        <f t="shared" si="0"/>
        <v>34</v>
      </c>
      <c r="B43" s="250"/>
      <c r="C43" s="35"/>
      <c r="D43" s="32"/>
      <c r="E43" s="31"/>
      <c r="F43" s="35"/>
      <c r="G43" s="33">
        <f t="shared" si="4"/>
        <v>0</v>
      </c>
      <c r="H43" s="125" t="e">
        <f t="shared" si="1"/>
        <v>#NUM!</v>
      </c>
      <c r="I43" s="46"/>
      <c r="J43" s="81" t="e">
        <f>VLOOKUP(I43,'コード表'!$F$9:$G$101,2,0)</f>
        <v>#N/A</v>
      </c>
      <c r="K43" s="47"/>
      <c r="L43" s="81" t="e">
        <f>VLOOKUP(K43,'コード表'!$L$9:$M$17,2,0)</f>
        <v>#N/A</v>
      </c>
      <c r="M43" s="48"/>
      <c r="N43" s="82" t="e">
        <f>VLOOKUP(M43,'コード表'!$L$38:$M$51,2,0)</f>
        <v>#N/A</v>
      </c>
      <c r="O43" s="49"/>
      <c r="P43" s="162" t="e">
        <f>VLOOKUP(O43,'コード表'!$F$9:$G$101,2,0)</f>
        <v>#N/A</v>
      </c>
      <c r="Q43" s="231"/>
      <c r="R43" s="162" t="e">
        <f>VLOOKUP(Q43,'コード表'!$L$22:$M$24,2,0)</f>
        <v>#N/A</v>
      </c>
      <c r="S43" s="231"/>
      <c r="T43" s="162" t="e">
        <f>VLOOKUP(S43,'コード表'!$L$26:$M$30,2,0)</f>
        <v>#N/A</v>
      </c>
      <c r="U43" s="163"/>
      <c r="V43" s="251">
        <f t="shared" si="2"/>
        <v>0</v>
      </c>
      <c r="W43" s="126"/>
      <c r="X43" s="126"/>
      <c r="Y43" s="19"/>
      <c r="Z43" s="19"/>
      <c r="AA43" s="226">
        <v>444</v>
      </c>
      <c r="AB43" s="223" t="s">
        <v>36</v>
      </c>
      <c r="AC43" s="209"/>
      <c r="AD43" s="126"/>
      <c r="AE43" s="126"/>
      <c r="AF43" s="126"/>
      <c r="AG43" s="126"/>
    </row>
    <row r="44" spans="1:33" ht="15" customHeight="1">
      <c r="A44" s="34">
        <f t="shared" si="0"/>
        <v>35</v>
      </c>
      <c r="B44" s="250"/>
      <c r="C44" s="35"/>
      <c r="D44" s="32"/>
      <c r="E44" s="31"/>
      <c r="F44" s="35"/>
      <c r="G44" s="33">
        <f t="shared" si="4"/>
        <v>0</v>
      </c>
      <c r="H44" s="125" t="e">
        <f t="shared" si="1"/>
        <v>#NUM!</v>
      </c>
      <c r="I44" s="46"/>
      <c r="J44" s="81" t="e">
        <f>VLOOKUP(I44,'コード表'!$F$9:$G$101,2,0)</f>
        <v>#N/A</v>
      </c>
      <c r="K44" s="47"/>
      <c r="L44" s="81" t="e">
        <f>VLOOKUP(K44,'コード表'!$L$9:$M$17,2,0)</f>
        <v>#N/A</v>
      </c>
      <c r="M44" s="48"/>
      <c r="N44" s="82" t="e">
        <f>VLOOKUP(M44,'コード表'!$L$38:$M$51,2,0)</f>
        <v>#N/A</v>
      </c>
      <c r="O44" s="49"/>
      <c r="P44" s="162" t="e">
        <f>VLOOKUP(O44,'コード表'!$F$9:$G$101,2,0)</f>
        <v>#N/A</v>
      </c>
      <c r="Q44" s="231"/>
      <c r="R44" s="162" t="e">
        <f>VLOOKUP(Q44,'コード表'!$L$22:$M$24,2,0)</f>
        <v>#N/A</v>
      </c>
      <c r="S44" s="231"/>
      <c r="T44" s="162" t="e">
        <f>VLOOKUP(S44,'コード表'!$L$26:$M$30,2,0)</f>
        <v>#N/A</v>
      </c>
      <c r="U44" s="163"/>
      <c r="V44" s="251">
        <f t="shared" si="2"/>
        <v>0</v>
      </c>
      <c r="W44" s="126"/>
      <c r="X44" s="126"/>
      <c r="Y44" s="19"/>
      <c r="Z44" s="19"/>
      <c r="AA44" s="226">
        <v>445</v>
      </c>
      <c r="AB44" s="223" t="s">
        <v>37</v>
      </c>
      <c r="AC44" s="209"/>
      <c r="AD44" s="126"/>
      <c r="AE44" s="126"/>
      <c r="AF44" s="126"/>
      <c r="AG44" s="126"/>
    </row>
    <row r="45" spans="1:33" ht="15" customHeight="1">
      <c r="A45" s="34">
        <f t="shared" si="0"/>
        <v>36</v>
      </c>
      <c r="B45" s="250"/>
      <c r="C45" s="35"/>
      <c r="D45" s="32"/>
      <c r="E45" s="31"/>
      <c r="F45" s="35"/>
      <c r="G45" s="33">
        <f t="shared" si="4"/>
        <v>0</v>
      </c>
      <c r="H45" s="125" t="e">
        <f t="shared" si="1"/>
        <v>#NUM!</v>
      </c>
      <c r="I45" s="46"/>
      <c r="J45" s="81" t="e">
        <f>VLOOKUP(I45,'コード表'!$F$9:$G$101,2,0)</f>
        <v>#N/A</v>
      </c>
      <c r="K45" s="47"/>
      <c r="L45" s="81" t="e">
        <f>VLOOKUP(K45,'コード表'!$L$9:$M$17,2,0)</f>
        <v>#N/A</v>
      </c>
      <c r="M45" s="48"/>
      <c r="N45" s="82" t="e">
        <f>VLOOKUP(M45,'コード表'!$L$38:$M$51,2,0)</f>
        <v>#N/A</v>
      </c>
      <c r="O45" s="49"/>
      <c r="P45" s="162" t="e">
        <f>VLOOKUP(O45,'コード表'!$F$9:$G$101,2,0)</f>
        <v>#N/A</v>
      </c>
      <c r="Q45" s="231"/>
      <c r="R45" s="162" t="e">
        <f>VLOOKUP(Q45,'コード表'!$L$22:$M$24,2,0)</f>
        <v>#N/A</v>
      </c>
      <c r="S45" s="231"/>
      <c r="T45" s="162" t="e">
        <f>VLOOKUP(S45,'コード表'!$L$26:$M$30,2,0)</f>
        <v>#N/A</v>
      </c>
      <c r="U45" s="163"/>
      <c r="V45" s="251">
        <f t="shared" si="2"/>
        <v>0</v>
      </c>
      <c r="W45" s="126"/>
      <c r="X45" s="126"/>
      <c r="Y45" s="19"/>
      <c r="Z45" s="19"/>
      <c r="AA45" s="226">
        <v>501</v>
      </c>
      <c r="AB45" s="223" t="s">
        <v>38</v>
      </c>
      <c r="AC45" s="209"/>
      <c r="AD45" s="126"/>
      <c r="AE45" s="126"/>
      <c r="AF45" s="126"/>
      <c r="AG45" s="126"/>
    </row>
    <row r="46" spans="1:33" ht="15" customHeight="1">
      <c r="A46" s="34">
        <f t="shared" si="0"/>
        <v>37</v>
      </c>
      <c r="B46" s="250"/>
      <c r="C46" s="35"/>
      <c r="D46" s="32"/>
      <c r="E46" s="31"/>
      <c r="F46" s="35"/>
      <c r="G46" s="33">
        <f t="shared" si="4"/>
        <v>0</v>
      </c>
      <c r="H46" s="125" t="e">
        <f t="shared" si="1"/>
        <v>#NUM!</v>
      </c>
      <c r="I46" s="46"/>
      <c r="J46" s="81" t="e">
        <f>VLOOKUP(I46,'コード表'!$F$9:$G$101,2,0)</f>
        <v>#N/A</v>
      </c>
      <c r="K46" s="47"/>
      <c r="L46" s="81" t="e">
        <f>VLOOKUP(K46,'コード表'!$L$9:$M$17,2,0)</f>
        <v>#N/A</v>
      </c>
      <c r="M46" s="48"/>
      <c r="N46" s="82" t="e">
        <f>VLOOKUP(M46,'コード表'!$L$38:$M$51,2,0)</f>
        <v>#N/A</v>
      </c>
      <c r="O46" s="49"/>
      <c r="P46" s="162" t="e">
        <f>VLOOKUP(O46,'コード表'!$F$9:$G$101,2,0)</f>
        <v>#N/A</v>
      </c>
      <c r="Q46" s="231"/>
      <c r="R46" s="162" t="e">
        <f>VLOOKUP(Q46,'コード表'!$L$22:$M$24,2,0)</f>
        <v>#N/A</v>
      </c>
      <c r="S46" s="231"/>
      <c r="T46" s="162" t="e">
        <f>VLOOKUP(S46,'コード表'!$L$26:$M$30,2,0)</f>
        <v>#N/A</v>
      </c>
      <c r="U46" s="163"/>
      <c r="V46" s="251">
        <f t="shared" si="2"/>
        <v>0</v>
      </c>
      <c r="W46" s="126"/>
      <c r="X46" s="126"/>
      <c r="Y46" s="19"/>
      <c r="Z46" s="19"/>
      <c r="AA46" s="226">
        <v>505</v>
      </c>
      <c r="AB46" s="223" t="s">
        <v>114</v>
      </c>
      <c r="AC46" s="209"/>
      <c r="AD46" s="126"/>
      <c r="AE46" s="126"/>
      <c r="AF46" s="126"/>
      <c r="AG46" s="126"/>
    </row>
    <row r="47" spans="1:33" ht="15" customHeight="1">
      <c r="A47" s="34">
        <f t="shared" si="0"/>
        <v>38</v>
      </c>
      <c r="B47" s="250"/>
      <c r="C47" s="35"/>
      <c r="D47" s="32"/>
      <c r="E47" s="31"/>
      <c r="F47" s="35"/>
      <c r="G47" s="33">
        <f t="shared" si="4"/>
        <v>0</v>
      </c>
      <c r="H47" s="125" t="e">
        <f t="shared" si="1"/>
        <v>#NUM!</v>
      </c>
      <c r="I47" s="46"/>
      <c r="J47" s="81" t="e">
        <f>VLOOKUP(I47,'コード表'!$F$9:$G$101,2,0)</f>
        <v>#N/A</v>
      </c>
      <c r="K47" s="47"/>
      <c r="L47" s="81" t="e">
        <f>VLOOKUP(K47,'コード表'!$L$9:$M$17,2,0)</f>
        <v>#N/A</v>
      </c>
      <c r="M47" s="48"/>
      <c r="N47" s="82" t="e">
        <f>VLOOKUP(M47,'コード表'!$L$38:$M$51,2,0)</f>
        <v>#N/A</v>
      </c>
      <c r="O47" s="49"/>
      <c r="P47" s="162" t="e">
        <f>VLOOKUP(O47,'コード表'!$F$9:$G$101,2,0)</f>
        <v>#N/A</v>
      </c>
      <c r="Q47" s="231"/>
      <c r="R47" s="162" t="e">
        <f>VLOOKUP(Q47,'コード表'!$L$22:$M$24,2,0)</f>
        <v>#N/A</v>
      </c>
      <c r="S47" s="231"/>
      <c r="T47" s="162" t="e">
        <f>VLOOKUP(S47,'コード表'!$L$26:$M$30,2,0)</f>
        <v>#N/A</v>
      </c>
      <c r="U47" s="163"/>
      <c r="V47" s="251">
        <f t="shared" si="2"/>
        <v>0</v>
      </c>
      <c r="W47" s="126"/>
      <c r="X47" s="126"/>
      <c r="Y47" s="19"/>
      <c r="Z47" s="19"/>
      <c r="AA47" s="226">
        <v>581</v>
      </c>
      <c r="AB47" s="223" t="s">
        <v>39</v>
      </c>
      <c r="AC47" s="209"/>
      <c r="AD47" s="126"/>
      <c r="AE47" s="126"/>
      <c r="AF47" s="126"/>
      <c r="AG47" s="126"/>
    </row>
    <row r="48" spans="1:33" ht="15" customHeight="1">
      <c r="A48" s="34">
        <f t="shared" si="0"/>
        <v>39</v>
      </c>
      <c r="B48" s="250"/>
      <c r="C48" s="35"/>
      <c r="D48" s="32"/>
      <c r="E48" s="31"/>
      <c r="F48" s="35"/>
      <c r="G48" s="33">
        <f t="shared" si="4"/>
        <v>0</v>
      </c>
      <c r="H48" s="125" t="e">
        <f t="shared" si="1"/>
        <v>#NUM!</v>
      </c>
      <c r="I48" s="46"/>
      <c r="J48" s="81" t="e">
        <f>VLOOKUP(I48,'コード表'!$F$9:$G$101,2,0)</f>
        <v>#N/A</v>
      </c>
      <c r="K48" s="47"/>
      <c r="L48" s="81" t="e">
        <f>VLOOKUP(K48,'コード表'!$L$9:$M$17,2,0)</f>
        <v>#N/A</v>
      </c>
      <c r="M48" s="48"/>
      <c r="N48" s="82" t="e">
        <f>VLOOKUP(M48,'コード表'!$L$38:$M$51,2,0)</f>
        <v>#N/A</v>
      </c>
      <c r="O48" s="49"/>
      <c r="P48" s="162" t="e">
        <f>VLOOKUP(O48,'コード表'!$F$9:$G$101,2,0)</f>
        <v>#N/A</v>
      </c>
      <c r="Q48" s="231"/>
      <c r="R48" s="162" t="e">
        <f>VLOOKUP(Q48,'コード表'!$L$22:$M$24,2,0)</f>
        <v>#N/A</v>
      </c>
      <c r="S48" s="231"/>
      <c r="T48" s="162" t="e">
        <f>VLOOKUP(S48,'コード表'!$L$26:$M$30,2,0)</f>
        <v>#N/A</v>
      </c>
      <c r="U48" s="163"/>
      <c r="V48" s="251">
        <f t="shared" si="2"/>
        <v>0</v>
      </c>
      <c r="W48" s="126"/>
      <c r="X48" s="126"/>
      <c r="Y48" s="19"/>
      <c r="Z48" s="19"/>
      <c r="AA48" s="226">
        <v>606</v>
      </c>
      <c r="AB48" s="223" t="s">
        <v>115</v>
      </c>
      <c r="AC48" s="209"/>
      <c r="AD48" s="126"/>
      <c r="AE48" s="126"/>
      <c r="AF48" s="126"/>
      <c r="AG48" s="126"/>
    </row>
    <row r="49" spans="1:33" ht="15" customHeight="1">
      <c r="A49" s="34">
        <f t="shared" si="0"/>
        <v>40</v>
      </c>
      <c r="B49" s="250"/>
      <c r="C49" s="35"/>
      <c r="D49" s="32"/>
      <c r="E49" s="31"/>
      <c r="F49" s="35"/>
      <c r="G49" s="33">
        <f t="shared" si="4"/>
        <v>0</v>
      </c>
      <c r="H49" s="125" t="e">
        <f t="shared" si="1"/>
        <v>#NUM!</v>
      </c>
      <c r="I49" s="46"/>
      <c r="J49" s="81" t="e">
        <f>VLOOKUP(I49,'コード表'!$F$9:$G$101,2,0)</f>
        <v>#N/A</v>
      </c>
      <c r="K49" s="47"/>
      <c r="L49" s="81" t="e">
        <f>VLOOKUP(K49,'コード表'!$L$9:$M$17,2,0)</f>
        <v>#N/A</v>
      </c>
      <c r="M49" s="48"/>
      <c r="N49" s="82" t="e">
        <f>VLOOKUP(M49,'コード表'!$L$38:$M$51,2,0)</f>
        <v>#N/A</v>
      </c>
      <c r="O49" s="49"/>
      <c r="P49" s="162" t="e">
        <f>VLOOKUP(O49,'コード表'!$F$9:$G$101,2,0)</f>
        <v>#N/A</v>
      </c>
      <c r="Q49" s="231"/>
      <c r="R49" s="162" t="e">
        <f>VLOOKUP(Q49,'コード表'!$L$22:$M$24,2,0)</f>
        <v>#N/A</v>
      </c>
      <c r="S49" s="231"/>
      <c r="T49" s="162" t="e">
        <f>VLOOKUP(S49,'コード表'!$L$26:$M$30,2,0)</f>
        <v>#N/A</v>
      </c>
      <c r="U49" s="163"/>
      <c r="V49" s="251">
        <f t="shared" si="2"/>
        <v>0</v>
      </c>
      <c r="W49" s="126"/>
      <c r="X49" s="126"/>
      <c r="Y49" s="19"/>
      <c r="Z49" s="19"/>
      <c r="AA49" s="226"/>
      <c r="AB49" s="224"/>
      <c r="AC49" s="210"/>
      <c r="AD49" s="126"/>
      <c r="AE49" s="126"/>
      <c r="AF49" s="126"/>
      <c r="AG49" s="126"/>
    </row>
    <row r="50" spans="1:33" ht="15" customHeight="1">
      <c r="A50" s="34">
        <f t="shared" si="0"/>
        <v>41</v>
      </c>
      <c r="B50" s="250"/>
      <c r="C50" s="35"/>
      <c r="D50" s="32"/>
      <c r="E50" s="31"/>
      <c r="F50" s="35"/>
      <c r="G50" s="33">
        <f t="shared" si="4"/>
        <v>0</v>
      </c>
      <c r="H50" s="125" t="e">
        <f t="shared" si="1"/>
        <v>#NUM!</v>
      </c>
      <c r="I50" s="46"/>
      <c r="J50" s="81" t="e">
        <f>VLOOKUP(I50,'コード表'!$F$9:$G$101,2,0)</f>
        <v>#N/A</v>
      </c>
      <c r="K50" s="47"/>
      <c r="L50" s="81" t="e">
        <f>VLOOKUP(K50,'コード表'!$L$9:$M$17,2,0)</f>
        <v>#N/A</v>
      </c>
      <c r="M50" s="48"/>
      <c r="N50" s="82" t="e">
        <f>VLOOKUP(M50,'コード表'!$L$38:$M$51,2,0)</f>
        <v>#N/A</v>
      </c>
      <c r="O50" s="49"/>
      <c r="P50" s="162" t="e">
        <f>VLOOKUP(O50,'コード表'!$F$9:$G$101,2,0)</f>
        <v>#N/A</v>
      </c>
      <c r="Q50" s="231"/>
      <c r="R50" s="162" t="e">
        <f>VLOOKUP(Q50,'コード表'!$L$22:$M$24,2,0)</f>
        <v>#N/A</v>
      </c>
      <c r="S50" s="231"/>
      <c r="T50" s="162" t="e">
        <f>VLOOKUP(S50,'コード表'!$L$26:$M$30,2,0)</f>
        <v>#N/A</v>
      </c>
      <c r="U50" s="163"/>
      <c r="V50" s="251">
        <f t="shared" si="2"/>
        <v>0</v>
      </c>
      <c r="W50" s="126"/>
      <c r="X50" s="126"/>
      <c r="Y50" s="19"/>
      <c r="Z50" s="19"/>
      <c r="AA50" s="229">
        <v>100</v>
      </c>
      <c r="AB50" s="225" t="s">
        <v>47</v>
      </c>
      <c r="AC50" s="211"/>
      <c r="AD50" s="126"/>
      <c r="AE50" s="126"/>
      <c r="AF50" s="126"/>
      <c r="AG50" s="126"/>
    </row>
    <row r="51" spans="1:33" ht="15" customHeight="1">
      <c r="A51" s="34">
        <f t="shared" si="0"/>
        <v>42</v>
      </c>
      <c r="B51" s="250"/>
      <c r="C51" s="35"/>
      <c r="D51" s="32"/>
      <c r="E51" s="31"/>
      <c r="F51" s="35"/>
      <c r="G51" s="33">
        <f t="shared" si="4"/>
        <v>0</v>
      </c>
      <c r="H51" s="125" t="e">
        <f t="shared" si="1"/>
        <v>#NUM!</v>
      </c>
      <c r="I51" s="46"/>
      <c r="J51" s="81" t="e">
        <f>VLOOKUP(I51,'コード表'!$F$9:$G$101,2,0)</f>
        <v>#N/A</v>
      </c>
      <c r="K51" s="47"/>
      <c r="L51" s="81" t="e">
        <f>VLOOKUP(K51,'コード表'!$L$9:$M$17,2,0)</f>
        <v>#N/A</v>
      </c>
      <c r="M51" s="48"/>
      <c r="N51" s="82" t="e">
        <f>VLOOKUP(M51,'コード表'!$L$38:$M$51,2,0)</f>
        <v>#N/A</v>
      </c>
      <c r="O51" s="49"/>
      <c r="P51" s="162" t="e">
        <f>VLOOKUP(O51,'コード表'!$F$9:$G$101,2,0)</f>
        <v>#N/A</v>
      </c>
      <c r="Q51" s="231"/>
      <c r="R51" s="162" t="e">
        <f>VLOOKUP(Q51,'コード表'!$L$22:$M$24,2,0)</f>
        <v>#N/A</v>
      </c>
      <c r="S51" s="231"/>
      <c r="T51" s="162" t="e">
        <f>VLOOKUP(S51,'コード表'!$L$26:$M$30,2,0)</f>
        <v>#N/A</v>
      </c>
      <c r="U51" s="163"/>
      <c r="V51" s="251">
        <f t="shared" si="2"/>
        <v>0</v>
      </c>
      <c r="W51" s="126"/>
      <c r="X51" s="126"/>
      <c r="Y51" s="19"/>
      <c r="Z51" s="19"/>
      <c r="AA51" s="229">
        <v>200</v>
      </c>
      <c r="AB51" s="225" t="s">
        <v>49</v>
      </c>
      <c r="AC51" s="211"/>
      <c r="AD51" s="126"/>
      <c r="AE51" s="126"/>
      <c r="AF51" s="126"/>
      <c r="AG51" s="126"/>
    </row>
    <row r="52" spans="1:33" ht="15" customHeight="1">
      <c r="A52" s="34">
        <f t="shared" si="0"/>
        <v>43</v>
      </c>
      <c r="B52" s="250"/>
      <c r="C52" s="35"/>
      <c r="D52" s="32"/>
      <c r="E52" s="31"/>
      <c r="F52" s="35"/>
      <c r="G52" s="33">
        <f t="shared" si="4"/>
        <v>0</v>
      </c>
      <c r="H52" s="125" t="e">
        <f t="shared" si="1"/>
        <v>#NUM!</v>
      </c>
      <c r="I52" s="46"/>
      <c r="J52" s="81" t="e">
        <f>VLOOKUP(I52,'コード表'!$F$9:$G$101,2,0)</f>
        <v>#N/A</v>
      </c>
      <c r="K52" s="47"/>
      <c r="L52" s="81" t="e">
        <f>VLOOKUP(K52,'コード表'!$L$9:$M$17,2,0)</f>
        <v>#N/A</v>
      </c>
      <c r="M52" s="48"/>
      <c r="N52" s="82" t="e">
        <f>VLOOKUP(M52,'コード表'!$L$38:$M$51,2,0)</f>
        <v>#N/A</v>
      </c>
      <c r="O52" s="49"/>
      <c r="P52" s="162" t="e">
        <f>VLOOKUP(O52,'コード表'!$F$9:$G$101,2,0)</f>
        <v>#N/A</v>
      </c>
      <c r="Q52" s="231"/>
      <c r="R52" s="162" t="e">
        <f>VLOOKUP(Q52,'コード表'!$L$22:$M$24,2,0)</f>
        <v>#N/A</v>
      </c>
      <c r="S52" s="231"/>
      <c r="T52" s="162" t="e">
        <f>VLOOKUP(S52,'コード表'!$L$26:$M$30,2,0)</f>
        <v>#N/A</v>
      </c>
      <c r="U52" s="163"/>
      <c r="V52" s="251">
        <f t="shared" si="2"/>
        <v>0</v>
      </c>
      <c r="W52" s="126"/>
      <c r="X52" s="126"/>
      <c r="Y52" s="19"/>
      <c r="Z52" s="19"/>
      <c r="AA52" s="229">
        <v>300</v>
      </c>
      <c r="AB52" s="225" t="s">
        <v>52</v>
      </c>
      <c r="AC52" s="211"/>
      <c r="AD52" s="126"/>
      <c r="AE52" s="126"/>
      <c r="AF52" s="126"/>
      <c r="AG52" s="126"/>
    </row>
    <row r="53" spans="1:33" ht="15" customHeight="1">
      <c r="A53" s="34">
        <f t="shared" si="0"/>
        <v>44</v>
      </c>
      <c r="B53" s="250"/>
      <c r="C53" s="35"/>
      <c r="D53" s="32"/>
      <c r="E53" s="31"/>
      <c r="F53" s="35"/>
      <c r="G53" s="33">
        <f t="shared" si="4"/>
        <v>0</v>
      </c>
      <c r="H53" s="125" t="e">
        <f t="shared" si="1"/>
        <v>#NUM!</v>
      </c>
      <c r="I53" s="46"/>
      <c r="J53" s="81" t="e">
        <f>VLOOKUP(I53,'コード表'!$F$9:$G$101,2,0)</f>
        <v>#N/A</v>
      </c>
      <c r="K53" s="47"/>
      <c r="L53" s="81" t="e">
        <f>VLOOKUP(K53,'コード表'!$L$9:$M$17,2,0)</f>
        <v>#N/A</v>
      </c>
      <c r="M53" s="48"/>
      <c r="N53" s="82" t="e">
        <f>VLOOKUP(M53,'コード表'!$L$38:$M$51,2,0)</f>
        <v>#N/A</v>
      </c>
      <c r="O53" s="49"/>
      <c r="P53" s="162" t="e">
        <f>VLOOKUP(O53,'コード表'!$F$9:$G$101,2,0)</f>
        <v>#N/A</v>
      </c>
      <c r="Q53" s="231"/>
      <c r="R53" s="162" t="e">
        <f>VLOOKUP(Q53,'コード表'!$L$22:$M$24,2,0)</f>
        <v>#N/A</v>
      </c>
      <c r="S53" s="231"/>
      <c r="T53" s="162" t="e">
        <f>VLOOKUP(S53,'コード表'!$L$26:$M$30,2,0)</f>
        <v>#N/A</v>
      </c>
      <c r="U53" s="163"/>
      <c r="V53" s="251">
        <f t="shared" si="2"/>
        <v>0</v>
      </c>
      <c r="W53" s="126"/>
      <c r="X53" s="126"/>
      <c r="Y53" s="19"/>
      <c r="Z53" s="19"/>
      <c r="AA53" s="229">
        <v>500</v>
      </c>
      <c r="AB53" s="225" t="s">
        <v>54</v>
      </c>
      <c r="AC53" s="211"/>
      <c r="AD53" s="126"/>
      <c r="AE53" s="126"/>
      <c r="AF53" s="126"/>
      <c r="AG53" s="126"/>
    </row>
    <row r="54" spans="1:33" ht="15" customHeight="1">
      <c r="A54" s="34">
        <f t="shared" si="0"/>
        <v>45</v>
      </c>
      <c r="B54" s="250"/>
      <c r="C54" s="35"/>
      <c r="D54" s="32"/>
      <c r="E54" s="31"/>
      <c r="F54" s="35"/>
      <c r="G54" s="33">
        <f t="shared" si="4"/>
        <v>0</v>
      </c>
      <c r="H54" s="125" t="e">
        <f t="shared" si="1"/>
        <v>#NUM!</v>
      </c>
      <c r="I54" s="46"/>
      <c r="J54" s="81" t="e">
        <f>VLOOKUP(I54,'コード表'!$F$9:$G$101,2,0)</f>
        <v>#N/A</v>
      </c>
      <c r="K54" s="47"/>
      <c r="L54" s="81" t="e">
        <f>VLOOKUP(K54,'コード表'!$L$9:$M$17,2,0)</f>
        <v>#N/A</v>
      </c>
      <c r="M54" s="48"/>
      <c r="N54" s="82" t="e">
        <f>VLOOKUP(M54,'コード表'!$L$38:$M$51,2,0)</f>
        <v>#N/A</v>
      </c>
      <c r="O54" s="49"/>
      <c r="P54" s="162" t="e">
        <f>VLOOKUP(O54,'コード表'!$F$9:$G$101,2,0)</f>
        <v>#N/A</v>
      </c>
      <c r="Q54" s="231"/>
      <c r="R54" s="162" t="e">
        <f>VLOOKUP(Q54,'コード表'!$L$22:$M$24,2,0)</f>
        <v>#N/A</v>
      </c>
      <c r="S54" s="231"/>
      <c r="T54" s="162" t="e">
        <f>VLOOKUP(S54,'コード表'!$L$26:$M$30,2,0)</f>
        <v>#N/A</v>
      </c>
      <c r="U54" s="163"/>
      <c r="V54" s="251">
        <f t="shared" si="2"/>
        <v>0</v>
      </c>
      <c r="W54" s="126"/>
      <c r="X54" s="126"/>
      <c r="Y54" s="19"/>
      <c r="Z54" s="19"/>
      <c r="AA54" s="229">
        <v>600</v>
      </c>
      <c r="AB54" s="225" t="s">
        <v>55</v>
      </c>
      <c r="AC54" s="211"/>
      <c r="AD54" s="126"/>
      <c r="AE54" s="126"/>
      <c r="AF54" s="126"/>
      <c r="AG54" s="126"/>
    </row>
    <row r="55" spans="1:33" ht="15" customHeight="1">
      <c r="A55" s="34">
        <f t="shared" si="0"/>
        <v>46</v>
      </c>
      <c r="B55" s="250"/>
      <c r="C55" s="35"/>
      <c r="D55" s="32"/>
      <c r="E55" s="31"/>
      <c r="F55" s="35"/>
      <c r="G55" s="33">
        <f t="shared" si="4"/>
        <v>0</v>
      </c>
      <c r="H55" s="125" t="e">
        <f t="shared" si="1"/>
        <v>#NUM!</v>
      </c>
      <c r="I55" s="46"/>
      <c r="J55" s="81" t="e">
        <f>VLOOKUP(I55,'コード表'!$F$9:$G$101,2,0)</f>
        <v>#N/A</v>
      </c>
      <c r="K55" s="47"/>
      <c r="L55" s="81" t="e">
        <f>VLOOKUP(K55,'コード表'!$L$9:$M$17,2,0)</f>
        <v>#N/A</v>
      </c>
      <c r="M55" s="48"/>
      <c r="N55" s="82" t="e">
        <f>VLOOKUP(M55,'コード表'!$L$38:$M$51,2,0)</f>
        <v>#N/A</v>
      </c>
      <c r="O55" s="49"/>
      <c r="P55" s="162" t="e">
        <f>VLOOKUP(O55,'コード表'!$F$9:$G$101,2,0)</f>
        <v>#N/A</v>
      </c>
      <c r="Q55" s="231"/>
      <c r="R55" s="162" t="e">
        <f>VLOOKUP(Q55,'コード表'!$L$22:$M$24,2,0)</f>
        <v>#N/A</v>
      </c>
      <c r="S55" s="231"/>
      <c r="T55" s="162" t="e">
        <f>VLOOKUP(S55,'コード表'!$L$26:$M$30,2,0)</f>
        <v>#N/A</v>
      </c>
      <c r="U55" s="163"/>
      <c r="V55" s="251">
        <f t="shared" si="2"/>
        <v>0</v>
      </c>
      <c r="W55" s="126"/>
      <c r="X55" s="126"/>
      <c r="Y55" s="19"/>
      <c r="Z55" s="19"/>
      <c r="AA55" s="229">
        <v>700</v>
      </c>
      <c r="AB55" s="225" t="s">
        <v>58</v>
      </c>
      <c r="AC55" s="211"/>
      <c r="AD55" s="126"/>
      <c r="AE55" s="126"/>
      <c r="AF55" s="126"/>
      <c r="AG55" s="126"/>
    </row>
    <row r="56" spans="1:33" ht="15" customHeight="1">
      <c r="A56" s="34">
        <f t="shared" si="0"/>
        <v>47</v>
      </c>
      <c r="B56" s="250"/>
      <c r="C56" s="35"/>
      <c r="D56" s="32"/>
      <c r="E56" s="31"/>
      <c r="F56" s="35"/>
      <c r="G56" s="33">
        <f t="shared" si="4"/>
        <v>0</v>
      </c>
      <c r="H56" s="125" t="e">
        <f t="shared" si="1"/>
        <v>#NUM!</v>
      </c>
      <c r="I56" s="46"/>
      <c r="J56" s="81" t="e">
        <f>VLOOKUP(I56,'コード表'!$F$9:$G$101,2,0)</f>
        <v>#N/A</v>
      </c>
      <c r="K56" s="47"/>
      <c r="L56" s="81" t="e">
        <f>VLOOKUP(K56,'コード表'!$L$9:$M$17,2,0)</f>
        <v>#N/A</v>
      </c>
      <c r="M56" s="48"/>
      <c r="N56" s="82" t="e">
        <f>VLOOKUP(M56,'コード表'!$L$38:$M$51,2,0)</f>
        <v>#N/A</v>
      </c>
      <c r="O56" s="49"/>
      <c r="P56" s="162" t="e">
        <f>VLOOKUP(O56,'コード表'!$F$9:$G$101,2,0)</f>
        <v>#N/A</v>
      </c>
      <c r="Q56" s="231"/>
      <c r="R56" s="162" t="e">
        <f>VLOOKUP(Q56,'コード表'!$L$22:$M$24,2,0)</f>
        <v>#N/A</v>
      </c>
      <c r="S56" s="231"/>
      <c r="T56" s="162" t="e">
        <f>VLOOKUP(S56,'コード表'!$L$26:$M$30,2,0)</f>
        <v>#N/A</v>
      </c>
      <c r="U56" s="163"/>
      <c r="V56" s="251">
        <f t="shared" si="2"/>
        <v>0</v>
      </c>
      <c r="W56" s="126"/>
      <c r="X56" s="126"/>
      <c r="Y56" s="19"/>
      <c r="Z56" s="19"/>
      <c r="AA56" s="229">
        <v>800</v>
      </c>
      <c r="AB56" s="225" t="s">
        <v>138</v>
      </c>
      <c r="AC56" s="211"/>
      <c r="AD56" s="126"/>
      <c r="AE56" s="126"/>
      <c r="AF56" s="126"/>
      <c r="AG56" s="126"/>
    </row>
    <row r="57" spans="1:33" ht="15" customHeight="1">
      <c r="A57" s="34">
        <f t="shared" si="0"/>
        <v>48</v>
      </c>
      <c r="B57" s="250"/>
      <c r="C57" s="35"/>
      <c r="D57" s="32"/>
      <c r="E57" s="31"/>
      <c r="F57" s="35"/>
      <c r="G57" s="33">
        <f t="shared" si="4"/>
        <v>0</v>
      </c>
      <c r="H57" s="125" t="e">
        <f t="shared" si="1"/>
        <v>#NUM!</v>
      </c>
      <c r="I57" s="46"/>
      <c r="J57" s="81" t="e">
        <f>VLOOKUP(I57,'コード表'!$F$9:$G$101,2,0)</f>
        <v>#N/A</v>
      </c>
      <c r="K57" s="47"/>
      <c r="L57" s="81" t="e">
        <f>VLOOKUP(K57,'コード表'!$L$9:$M$17,2,0)</f>
        <v>#N/A</v>
      </c>
      <c r="M57" s="48"/>
      <c r="N57" s="82" t="e">
        <f>VLOOKUP(M57,'コード表'!$L$38:$M$51,2,0)</f>
        <v>#N/A</v>
      </c>
      <c r="O57" s="49"/>
      <c r="P57" s="162" t="e">
        <f>VLOOKUP(O57,'コード表'!$F$9:$G$101,2,0)</f>
        <v>#N/A</v>
      </c>
      <c r="Q57" s="231"/>
      <c r="R57" s="162" t="e">
        <f>VLOOKUP(Q57,'コード表'!$L$22:$M$24,2,0)</f>
        <v>#N/A</v>
      </c>
      <c r="S57" s="231"/>
      <c r="T57" s="162" t="e">
        <f>VLOOKUP(S57,'コード表'!$L$26:$M$30,2,0)</f>
        <v>#N/A</v>
      </c>
      <c r="U57" s="163"/>
      <c r="V57" s="251">
        <f t="shared" si="2"/>
        <v>0</v>
      </c>
      <c r="W57" s="126"/>
      <c r="X57" s="126"/>
      <c r="Y57" s="19"/>
      <c r="Z57" s="19"/>
      <c r="AA57" s="229">
        <v>900</v>
      </c>
      <c r="AB57" s="225" t="s">
        <v>140</v>
      </c>
      <c r="AC57" s="211"/>
      <c r="AD57" s="126"/>
      <c r="AE57" s="126"/>
      <c r="AF57" s="126"/>
      <c r="AG57" s="126"/>
    </row>
    <row r="58" spans="1:33" ht="15" customHeight="1">
      <c r="A58" s="34">
        <f t="shared" si="0"/>
        <v>49</v>
      </c>
      <c r="B58" s="250"/>
      <c r="C58" s="35"/>
      <c r="D58" s="32"/>
      <c r="E58" s="31"/>
      <c r="F58" s="35"/>
      <c r="G58" s="33">
        <f t="shared" si="4"/>
        <v>0</v>
      </c>
      <c r="H58" s="125" t="e">
        <f t="shared" si="1"/>
        <v>#NUM!</v>
      </c>
      <c r="I58" s="46"/>
      <c r="J58" s="81" t="e">
        <f>VLOOKUP(I58,'コード表'!$F$9:$G$101,2,0)</f>
        <v>#N/A</v>
      </c>
      <c r="K58" s="47"/>
      <c r="L58" s="81" t="e">
        <f>VLOOKUP(K58,'コード表'!$L$9:$M$17,2,0)</f>
        <v>#N/A</v>
      </c>
      <c r="M58" s="48"/>
      <c r="N58" s="82" t="e">
        <f>VLOOKUP(M58,'コード表'!$L$38:$M$51,2,0)</f>
        <v>#N/A</v>
      </c>
      <c r="O58" s="49"/>
      <c r="P58" s="162" t="e">
        <f>VLOOKUP(O58,'コード表'!$F$9:$G$101,2,0)</f>
        <v>#N/A</v>
      </c>
      <c r="Q58" s="231"/>
      <c r="R58" s="162" t="e">
        <f>VLOOKUP(Q58,'コード表'!$L$22:$M$24,2,0)</f>
        <v>#N/A</v>
      </c>
      <c r="S58" s="231"/>
      <c r="T58" s="162" t="e">
        <f>VLOOKUP(S58,'コード表'!$L$26:$M$30,2,0)</f>
        <v>#N/A</v>
      </c>
      <c r="U58" s="163"/>
      <c r="V58" s="251">
        <f t="shared" si="2"/>
        <v>0</v>
      </c>
      <c r="W58" s="126"/>
      <c r="X58" s="126"/>
      <c r="Y58" s="19"/>
      <c r="Z58" s="19"/>
      <c r="AA58" s="226">
        <v>1000</v>
      </c>
      <c r="AB58" s="225" t="s">
        <v>141</v>
      </c>
      <c r="AC58" s="211"/>
      <c r="AD58" s="126"/>
      <c r="AE58" s="126"/>
      <c r="AF58" s="126"/>
      <c r="AG58" s="126"/>
    </row>
    <row r="59" spans="1:33" ht="15" customHeight="1">
      <c r="A59" s="34">
        <f t="shared" si="0"/>
        <v>50</v>
      </c>
      <c r="B59" s="250"/>
      <c r="C59" s="35"/>
      <c r="D59" s="32"/>
      <c r="E59" s="31"/>
      <c r="F59" s="35"/>
      <c r="G59" s="33">
        <f t="shared" si="4"/>
        <v>0</v>
      </c>
      <c r="H59" s="125" t="e">
        <f t="shared" si="1"/>
        <v>#NUM!</v>
      </c>
      <c r="I59" s="46"/>
      <c r="J59" s="81" t="e">
        <f>VLOOKUP(I59,'コード表'!$F$9:$G$101,2,0)</f>
        <v>#N/A</v>
      </c>
      <c r="K59" s="47"/>
      <c r="L59" s="81" t="e">
        <f>VLOOKUP(K59,'コード表'!$L$9:$M$17,2,0)</f>
        <v>#N/A</v>
      </c>
      <c r="M59" s="48"/>
      <c r="N59" s="82" t="e">
        <f>VLOOKUP(M59,'コード表'!$L$38:$M$51,2,0)</f>
        <v>#N/A</v>
      </c>
      <c r="O59" s="49"/>
      <c r="P59" s="162" t="e">
        <f>VLOOKUP(O59,'コード表'!$F$9:$G$101,2,0)</f>
        <v>#N/A</v>
      </c>
      <c r="Q59" s="231"/>
      <c r="R59" s="162" t="e">
        <f>VLOOKUP(Q59,'コード表'!$L$22:$M$24,2,0)</f>
        <v>#N/A</v>
      </c>
      <c r="S59" s="231"/>
      <c r="T59" s="162" t="e">
        <f>VLOOKUP(S59,'コード表'!$L$26:$M$30,2,0)</f>
        <v>#N/A</v>
      </c>
      <c r="U59" s="163"/>
      <c r="V59" s="251">
        <f t="shared" si="2"/>
        <v>0</v>
      </c>
      <c r="W59" s="126"/>
      <c r="X59" s="126"/>
      <c r="Y59" s="19"/>
      <c r="Z59" s="19"/>
      <c r="AA59" s="229">
        <v>1100</v>
      </c>
      <c r="AB59" s="225" t="s">
        <v>142</v>
      </c>
      <c r="AC59" s="211"/>
      <c r="AD59" s="126"/>
      <c r="AE59" s="126"/>
      <c r="AF59" s="126"/>
      <c r="AG59" s="126"/>
    </row>
    <row r="60" spans="1:33" ht="15" customHeight="1">
      <c r="A60" s="34">
        <f t="shared" si="0"/>
        <v>51</v>
      </c>
      <c r="B60" s="250"/>
      <c r="C60" s="35"/>
      <c r="D60" s="32"/>
      <c r="E60" s="31"/>
      <c r="F60" s="35"/>
      <c r="G60" s="33">
        <f t="shared" si="4"/>
        <v>0</v>
      </c>
      <c r="H60" s="125" t="e">
        <f t="shared" si="1"/>
        <v>#NUM!</v>
      </c>
      <c r="I60" s="46"/>
      <c r="J60" s="81" t="e">
        <f>VLOOKUP(I60,'コード表'!$F$9:$G$101,2,0)</f>
        <v>#N/A</v>
      </c>
      <c r="K60" s="47"/>
      <c r="L60" s="81" t="e">
        <f>VLOOKUP(K60,'コード表'!$L$9:$M$17,2,0)</f>
        <v>#N/A</v>
      </c>
      <c r="M60" s="48"/>
      <c r="N60" s="82" t="e">
        <f>VLOOKUP(M60,'コード表'!$L$38:$M$51,2,0)</f>
        <v>#N/A</v>
      </c>
      <c r="O60" s="49"/>
      <c r="P60" s="162" t="e">
        <f>VLOOKUP(O60,'コード表'!$F$9:$G$101,2,0)</f>
        <v>#N/A</v>
      </c>
      <c r="Q60" s="231"/>
      <c r="R60" s="162" t="e">
        <f>VLOOKUP(Q60,'コード表'!$L$22:$M$24,2,0)</f>
        <v>#N/A</v>
      </c>
      <c r="S60" s="231"/>
      <c r="T60" s="162" t="e">
        <f>VLOOKUP(S60,'コード表'!$L$26:$M$30,2,0)</f>
        <v>#N/A</v>
      </c>
      <c r="U60" s="163"/>
      <c r="V60" s="251">
        <f t="shared" si="2"/>
        <v>0</v>
      </c>
      <c r="W60" s="126"/>
      <c r="X60" s="126"/>
      <c r="Y60" s="19"/>
      <c r="Z60" s="19"/>
      <c r="AA60" s="229">
        <v>1200</v>
      </c>
      <c r="AB60" s="225" t="s">
        <v>143</v>
      </c>
      <c r="AC60" s="211"/>
      <c r="AD60" s="126"/>
      <c r="AE60" s="126"/>
      <c r="AF60" s="126"/>
      <c r="AG60" s="126"/>
    </row>
    <row r="61" spans="1:33" ht="15" customHeight="1">
      <c r="A61" s="34">
        <f t="shared" si="0"/>
        <v>52</v>
      </c>
      <c r="B61" s="250"/>
      <c r="C61" s="35"/>
      <c r="D61" s="32"/>
      <c r="E61" s="31"/>
      <c r="F61" s="35"/>
      <c r="G61" s="33">
        <f t="shared" si="4"/>
        <v>0</v>
      </c>
      <c r="H61" s="125" t="e">
        <f t="shared" si="1"/>
        <v>#NUM!</v>
      </c>
      <c r="I61" s="46"/>
      <c r="J61" s="81" t="e">
        <f>VLOOKUP(I61,'コード表'!$F$9:$G$101,2,0)</f>
        <v>#N/A</v>
      </c>
      <c r="K61" s="47"/>
      <c r="L61" s="81" t="e">
        <f>VLOOKUP(K61,'コード表'!$L$9:$M$17,2,0)</f>
        <v>#N/A</v>
      </c>
      <c r="M61" s="48"/>
      <c r="N61" s="82" t="e">
        <f>VLOOKUP(M61,'コード表'!$L$38:$M$51,2,0)</f>
        <v>#N/A</v>
      </c>
      <c r="O61" s="49"/>
      <c r="P61" s="162" t="e">
        <f>VLOOKUP(O61,'コード表'!$F$9:$G$101,2,0)</f>
        <v>#N/A</v>
      </c>
      <c r="Q61" s="231"/>
      <c r="R61" s="162" t="e">
        <f>VLOOKUP(Q61,'コード表'!$L$22:$M$24,2,0)</f>
        <v>#N/A</v>
      </c>
      <c r="S61" s="231"/>
      <c r="T61" s="162" t="e">
        <f>VLOOKUP(S61,'コード表'!$L$26:$M$30,2,0)</f>
        <v>#N/A</v>
      </c>
      <c r="U61" s="163"/>
      <c r="V61" s="251">
        <f t="shared" si="2"/>
        <v>0</v>
      </c>
      <c r="W61" s="126"/>
      <c r="X61" s="126"/>
      <c r="Y61" s="19"/>
      <c r="Z61" s="19"/>
      <c r="AA61" s="226">
        <v>1300</v>
      </c>
      <c r="AB61" s="225" t="s">
        <v>144</v>
      </c>
      <c r="AC61" s="211"/>
      <c r="AD61" s="126"/>
      <c r="AE61" s="126"/>
      <c r="AF61" s="126"/>
      <c r="AG61" s="126"/>
    </row>
    <row r="62" spans="1:33" ht="15" customHeight="1">
      <c r="A62" s="34">
        <f t="shared" si="0"/>
        <v>53</v>
      </c>
      <c r="B62" s="250"/>
      <c r="C62" s="35"/>
      <c r="D62" s="32"/>
      <c r="E62" s="31"/>
      <c r="F62" s="35"/>
      <c r="G62" s="33">
        <f t="shared" si="4"/>
        <v>0</v>
      </c>
      <c r="H62" s="125" t="e">
        <f t="shared" si="1"/>
        <v>#NUM!</v>
      </c>
      <c r="I62" s="46"/>
      <c r="J62" s="81" t="e">
        <f>VLOOKUP(I62,'コード表'!$F$9:$G$101,2,0)</f>
        <v>#N/A</v>
      </c>
      <c r="K62" s="47"/>
      <c r="L62" s="81" t="e">
        <f>VLOOKUP(K62,'コード表'!$L$9:$M$17,2,0)</f>
        <v>#N/A</v>
      </c>
      <c r="M62" s="48"/>
      <c r="N62" s="82" t="e">
        <f>VLOOKUP(M62,'コード表'!$L$38:$M$51,2,0)</f>
        <v>#N/A</v>
      </c>
      <c r="O62" s="49"/>
      <c r="P62" s="162" t="e">
        <f>VLOOKUP(O62,'コード表'!$F$9:$G$101,2,0)</f>
        <v>#N/A</v>
      </c>
      <c r="Q62" s="231"/>
      <c r="R62" s="162" t="e">
        <f>VLOOKUP(Q62,'コード表'!$L$22:$M$24,2,0)</f>
        <v>#N/A</v>
      </c>
      <c r="S62" s="231"/>
      <c r="T62" s="162" t="e">
        <f>VLOOKUP(S62,'コード表'!$L$26:$M$30,2,0)</f>
        <v>#N/A</v>
      </c>
      <c r="U62" s="163"/>
      <c r="V62" s="251">
        <f t="shared" si="2"/>
        <v>0</v>
      </c>
      <c r="W62" s="126"/>
      <c r="X62" s="126"/>
      <c r="Y62" s="19"/>
      <c r="Z62" s="19"/>
      <c r="AA62" s="229">
        <v>1400</v>
      </c>
      <c r="AB62" s="225" t="s">
        <v>145</v>
      </c>
      <c r="AC62" s="211"/>
      <c r="AD62" s="126"/>
      <c r="AE62" s="126"/>
      <c r="AF62" s="126"/>
      <c r="AG62" s="126"/>
    </row>
    <row r="63" spans="1:33" ht="15" customHeight="1">
      <c r="A63" s="34">
        <f t="shared" si="0"/>
        <v>54</v>
      </c>
      <c r="B63" s="250"/>
      <c r="C63" s="35"/>
      <c r="D63" s="32"/>
      <c r="E63" s="31"/>
      <c r="F63" s="35"/>
      <c r="G63" s="33">
        <f t="shared" si="4"/>
        <v>0</v>
      </c>
      <c r="H63" s="125" t="e">
        <f t="shared" si="1"/>
        <v>#NUM!</v>
      </c>
      <c r="I63" s="46"/>
      <c r="J63" s="81" t="e">
        <f>VLOOKUP(I63,'コード表'!$F$9:$G$101,2,0)</f>
        <v>#N/A</v>
      </c>
      <c r="K63" s="47"/>
      <c r="L63" s="81" t="e">
        <f>VLOOKUP(K63,'コード表'!$L$9:$M$17,2,0)</f>
        <v>#N/A</v>
      </c>
      <c r="M63" s="48"/>
      <c r="N63" s="82" t="e">
        <f>VLOOKUP(M63,'コード表'!$L$38:$M$51,2,0)</f>
        <v>#N/A</v>
      </c>
      <c r="O63" s="49"/>
      <c r="P63" s="162" t="e">
        <f>VLOOKUP(O63,'コード表'!$F$9:$G$101,2,0)</f>
        <v>#N/A</v>
      </c>
      <c r="Q63" s="231"/>
      <c r="R63" s="162" t="e">
        <f>VLOOKUP(Q63,'コード表'!$L$22:$M$24,2,0)</f>
        <v>#N/A</v>
      </c>
      <c r="S63" s="231"/>
      <c r="T63" s="162" t="e">
        <f>VLOOKUP(S63,'コード表'!$L$26:$M$30,2,0)</f>
        <v>#N/A</v>
      </c>
      <c r="U63" s="163"/>
      <c r="V63" s="251">
        <f t="shared" si="2"/>
        <v>0</v>
      </c>
      <c r="W63" s="126"/>
      <c r="X63" s="126"/>
      <c r="Y63" s="19"/>
      <c r="Z63" s="19"/>
      <c r="AA63" s="229">
        <v>1500</v>
      </c>
      <c r="AB63" s="225" t="s">
        <v>146</v>
      </c>
      <c r="AC63" s="211"/>
      <c r="AD63" s="126"/>
      <c r="AE63" s="126"/>
      <c r="AF63" s="126"/>
      <c r="AG63" s="126"/>
    </row>
    <row r="64" spans="1:33" ht="15" customHeight="1">
      <c r="A64" s="34">
        <f t="shared" si="0"/>
        <v>55</v>
      </c>
      <c r="B64" s="250"/>
      <c r="C64" s="35"/>
      <c r="D64" s="32"/>
      <c r="E64" s="31"/>
      <c r="F64" s="35"/>
      <c r="G64" s="33">
        <f t="shared" si="4"/>
        <v>0</v>
      </c>
      <c r="H64" s="125" t="e">
        <f t="shared" si="1"/>
        <v>#NUM!</v>
      </c>
      <c r="I64" s="46"/>
      <c r="J64" s="81" t="e">
        <f>VLOOKUP(I64,'コード表'!$F$9:$G$101,2,0)</f>
        <v>#N/A</v>
      </c>
      <c r="K64" s="47"/>
      <c r="L64" s="81" t="e">
        <f>VLOOKUP(K64,'コード表'!$L$9:$M$17,2,0)</f>
        <v>#N/A</v>
      </c>
      <c r="M64" s="48"/>
      <c r="N64" s="82" t="e">
        <f>VLOOKUP(M64,'コード表'!$L$38:$M$51,2,0)</f>
        <v>#N/A</v>
      </c>
      <c r="O64" s="49"/>
      <c r="P64" s="162" t="e">
        <f>VLOOKUP(O64,'コード表'!$F$9:$G$101,2,0)</f>
        <v>#N/A</v>
      </c>
      <c r="Q64" s="231"/>
      <c r="R64" s="162" t="e">
        <f>VLOOKUP(Q64,'コード表'!$L$22:$M$24,2,0)</f>
        <v>#N/A</v>
      </c>
      <c r="S64" s="231"/>
      <c r="T64" s="162" t="e">
        <f>VLOOKUP(S64,'コード表'!$L$26:$M$30,2,0)</f>
        <v>#N/A</v>
      </c>
      <c r="U64" s="163"/>
      <c r="V64" s="251">
        <f t="shared" si="2"/>
        <v>0</v>
      </c>
      <c r="W64" s="126"/>
      <c r="X64" s="126"/>
      <c r="Y64" s="19"/>
      <c r="Z64" s="19"/>
      <c r="AA64" s="226">
        <v>1600</v>
      </c>
      <c r="AB64" s="225" t="s">
        <v>147</v>
      </c>
      <c r="AC64" s="211"/>
      <c r="AD64" s="126"/>
      <c r="AE64" s="126"/>
      <c r="AF64" s="126"/>
      <c r="AG64" s="126"/>
    </row>
    <row r="65" spans="1:33" ht="15" customHeight="1">
      <c r="A65" s="34">
        <f t="shared" si="0"/>
        <v>56</v>
      </c>
      <c r="B65" s="250"/>
      <c r="C65" s="35"/>
      <c r="D65" s="32"/>
      <c r="E65" s="31"/>
      <c r="F65" s="35"/>
      <c r="G65" s="33">
        <f t="shared" si="4"/>
        <v>0</v>
      </c>
      <c r="H65" s="125" t="e">
        <f t="shared" si="1"/>
        <v>#NUM!</v>
      </c>
      <c r="I65" s="46"/>
      <c r="J65" s="81" t="e">
        <f>VLOOKUP(I65,'コード表'!$F$9:$G$101,2,0)</f>
        <v>#N/A</v>
      </c>
      <c r="K65" s="47"/>
      <c r="L65" s="81" t="e">
        <f>VLOOKUP(K65,'コード表'!$L$9:$M$17,2,0)</f>
        <v>#N/A</v>
      </c>
      <c r="M65" s="48"/>
      <c r="N65" s="82" t="e">
        <f>VLOOKUP(M65,'コード表'!$L$38:$M$51,2,0)</f>
        <v>#N/A</v>
      </c>
      <c r="O65" s="49"/>
      <c r="P65" s="162" t="e">
        <f>VLOOKUP(O65,'コード表'!$F$9:$G$101,2,0)</f>
        <v>#N/A</v>
      </c>
      <c r="Q65" s="231"/>
      <c r="R65" s="162" t="e">
        <f>VLOOKUP(Q65,'コード表'!$L$22:$M$24,2,0)</f>
        <v>#N/A</v>
      </c>
      <c r="S65" s="231"/>
      <c r="T65" s="162" t="e">
        <f>VLOOKUP(S65,'コード表'!$L$26:$M$30,2,0)</f>
        <v>#N/A</v>
      </c>
      <c r="U65" s="163"/>
      <c r="V65" s="251">
        <f t="shared" si="2"/>
        <v>0</v>
      </c>
      <c r="W65" s="126"/>
      <c r="X65" s="126"/>
      <c r="Y65" s="19"/>
      <c r="Z65" s="19"/>
      <c r="AA65" s="229">
        <v>1700</v>
      </c>
      <c r="AB65" s="225" t="s">
        <v>148</v>
      </c>
      <c r="AC65" s="211"/>
      <c r="AD65" s="126"/>
      <c r="AE65" s="126"/>
      <c r="AF65" s="126"/>
      <c r="AG65" s="126"/>
    </row>
    <row r="66" spans="1:33" ht="15" customHeight="1">
      <c r="A66" s="34">
        <f t="shared" si="0"/>
        <v>57</v>
      </c>
      <c r="B66" s="250"/>
      <c r="C66" s="35"/>
      <c r="D66" s="32"/>
      <c r="E66" s="31"/>
      <c r="F66" s="35"/>
      <c r="G66" s="33">
        <f t="shared" si="4"/>
        <v>0</v>
      </c>
      <c r="H66" s="125" t="e">
        <f t="shared" si="1"/>
        <v>#NUM!</v>
      </c>
      <c r="I66" s="46"/>
      <c r="J66" s="81" t="e">
        <f>VLOOKUP(I66,'コード表'!$F$9:$G$101,2,0)</f>
        <v>#N/A</v>
      </c>
      <c r="K66" s="47"/>
      <c r="L66" s="81" t="e">
        <f>VLOOKUP(K66,'コード表'!$L$9:$M$17,2,0)</f>
        <v>#N/A</v>
      </c>
      <c r="M66" s="48"/>
      <c r="N66" s="82" t="e">
        <f>VLOOKUP(M66,'コード表'!$L$38:$M$51,2,0)</f>
        <v>#N/A</v>
      </c>
      <c r="O66" s="49"/>
      <c r="P66" s="162" t="e">
        <f>VLOOKUP(O66,'コード表'!$F$9:$G$101,2,0)</f>
        <v>#N/A</v>
      </c>
      <c r="Q66" s="231"/>
      <c r="R66" s="162" t="e">
        <f>VLOOKUP(Q66,'コード表'!$L$22:$M$24,2,0)</f>
        <v>#N/A</v>
      </c>
      <c r="S66" s="231"/>
      <c r="T66" s="162" t="e">
        <f>VLOOKUP(S66,'コード表'!$L$26:$M$30,2,0)</f>
        <v>#N/A</v>
      </c>
      <c r="U66" s="163"/>
      <c r="V66" s="251">
        <f t="shared" si="2"/>
        <v>0</v>
      </c>
      <c r="W66" s="126"/>
      <c r="X66" s="126"/>
      <c r="Y66" s="19"/>
      <c r="Z66" s="19"/>
      <c r="AA66" s="229">
        <v>1800</v>
      </c>
      <c r="AB66" s="225" t="s">
        <v>149</v>
      </c>
      <c r="AC66" s="211"/>
      <c r="AD66" s="126"/>
      <c r="AE66" s="126"/>
      <c r="AF66" s="126"/>
      <c r="AG66" s="126"/>
    </row>
    <row r="67" spans="1:33" ht="15" customHeight="1">
      <c r="A67" s="34">
        <f t="shared" si="0"/>
        <v>58</v>
      </c>
      <c r="B67" s="250"/>
      <c r="C67" s="35"/>
      <c r="D67" s="32"/>
      <c r="E67" s="31"/>
      <c r="F67" s="35"/>
      <c r="G67" s="33">
        <f t="shared" si="4"/>
        <v>0</v>
      </c>
      <c r="H67" s="125" t="e">
        <f t="shared" si="1"/>
        <v>#NUM!</v>
      </c>
      <c r="I67" s="46"/>
      <c r="J67" s="81" t="e">
        <f>VLOOKUP(I67,'コード表'!$F$9:$G$101,2,0)</f>
        <v>#N/A</v>
      </c>
      <c r="K67" s="47"/>
      <c r="L67" s="81" t="e">
        <f>VLOOKUP(K67,'コード表'!$L$9:$M$17,2,0)</f>
        <v>#N/A</v>
      </c>
      <c r="M67" s="48"/>
      <c r="N67" s="82" t="e">
        <f>VLOOKUP(M67,'コード表'!$L$38:$M$51,2,0)</f>
        <v>#N/A</v>
      </c>
      <c r="O67" s="49"/>
      <c r="P67" s="162" t="e">
        <f>VLOOKUP(O67,'コード表'!$F$9:$G$101,2,0)</f>
        <v>#N/A</v>
      </c>
      <c r="Q67" s="231"/>
      <c r="R67" s="162" t="e">
        <f>VLOOKUP(Q67,'コード表'!$L$22:$M$24,2,0)</f>
        <v>#N/A</v>
      </c>
      <c r="S67" s="231"/>
      <c r="T67" s="162" t="e">
        <f>VLOOKUP(S67,'コード表'!$L$26:$M$30,2,0)</f>
        <v>#N/A</v>
      </c>
      <c r="U67" s="163"/>
      <c r="V67" s="251">
        <f t="shared" si="2"/>
        <v>0</v>
      </c>
      <c r="W67" s="126"/>
      <c r="X67" s="126"/>
      <c r="Y67" s="19"/>
      <c r="Z67" s="19"/>
      <c r="AA67" s="226">
        <v>1900</v>
      </c>
      <c r="AB67" s="225" t="s">
        <v>150</v>
      </c>
      <c r="AC67" s="211"/>
      <c r="AD67" s="126"/>
      <c r="AE67" s="126"/>
      <c r="AF67" s="126"/>
      <c r="AG67" s="126"/>
    </row>
    <row r="68" spans="1:33" ht="15" customHeight="1">
      <c r="A68" s="34">
        <f t="shared" si="0"/>
        <v>59</v>
      </c>
      <c r="B68" s="250"/>
      <c r="C68" s="35"/>
      <c r="D68" s="32"/>
      <c r="E68" s="31"/>
      <c r="F68" s="35"/>
      <c r="G68" s="33">
        <f t="shared" si="4"/>
        <v>0</v>
      </c>
      <c r="H68" s="125" t="e">
        <f t="shared" si="1"/>
        <v>#NUM!</v>
      </c>
      <c r="I68" s="46"/>
      <c r="J68" s="81" t="e">
        <f>VLOOKUP(I68,'コード表'!$F$9:$G$101,2,0)</f>
        <v>#N/A</v>
      </c>
      <c r="K68" s="47"/>
      <c r="L68" s="81" t="e">
        <f>VLOOKUP(K68,'コード表'!$L$9:$M$17,2,0)</f>
        <v>#N/A</v>
      </c>
      <c r="M68" s="48"/>
      <c r="N68" s="82" t="e">
        <f>VLOOKUP(M68,'コード表'!$L$38:$M$51,2,0)</f>
        <v>#N/A</v>
      </c>
      <c r="O68" s="49"/>
      <c r="P68" s="162" t="e">
        <f>VLOOKUP(O68,'コード表'!$F$9:$G$101,2,0)</f>
        <v>#N/A</v>
      </c>
      <c r="Q68" s="231"/>
      <c r="R68" s="162" t="e">
        <f>VLOOKUP(Q68,'コード表'!$L$22:$M$24,2,0)</f>
        <v>#N/A</v>
      </c>
      <c r="S68" s="231"/>
      <c r="T68" s="162" t="e">
        <f>VLOOKUP(S68,'コード表'!$L$26:$M$30,2,0)</f>
        <v>#N/A</v>
      </c>
      <c r="U68" s="163"/>
      <c r="V68" s="251">
        <f t="shared" si="2"/>
        <v>0</v>
      </c>
      <c r="W68" s="126"/>
      <c r="X68" s="126"/>
      <c r="Y68" s="19"/>
      <c r="Z68" s="19"/>
      <c r="AA68" s="229">
        <v>2000</v>
      </c>
      <c r="AB68" s="225" t="s">
        <v>151</v>
      </c>
      <c r="AC68" s="211"/>
      <c r="AD68" s="126"/>
      <c r="AE68" s="126"/>
      <c r="AF68" s="126"/>
      <c r="AG68" s="126"/>
    </row>
    <row r="69" spans="1:33" ht="15" customHeight="1">
      <c r="A69" s="34">
        <f t="shared" si="0"/>
        <v>60</v>
      </c>
      <c r="B69" s="250"/>
      <c r="C69" s="35"/>
      <c r="D69" s="32"/>
      <c r="E69" s="31"/>
      <c r="F69" s="35"/>
      <c r="G69" s="33">
        <f t="shared" si="4"/>
        <v>0</v>
      </c>
      <c r="H69" s="125" t="e">
        <f t="shared" si="1"/>
        <v>#NUM!</v>
      </c>
      <c r="I69" s="46"/>
      <c r="J69" s="81" t="e">
        <f>VLOOKUP(I69,'コード表'!$F$9:$G$101,2,0)</f>
        <v>#N/A</v>
      </c>
      <c r="K69" s="47"/>
      <c r="L69" s="81" t="e">
        <f>VLOOKUP(K69,'コード表'!$L$9:$M$17,2,0)</f>
        <v>#N/A</v>
      </c>
      <c r="M69" s="48"/>
      <c r="N69" s="82" t="e">
        <f>VLOOKUP(M69,'コード表'!$L$38:$M$51,2,0)</f>
        <v>#N/A</v>
      </c>
      <c r="O69" s="49"/>
      <c r="P69" s="162" t="e">
        <f>VLOOKUP(O69,'コード表'!$F$9:$G$101,2,0)</f>
        <v>#N/A</v>
      </c>
      <c r="Q69" s="231"/>
      <c r="R69" s="162" t="e">
        <f>VLOOKUP(Q69,'コード表'!$L$22:$M$24,2,0)</f>
        <v>#N/A</v>
      </c>
      <c r="S69" s="231"/>
      <c r="T69" s="162" t="e">
        <f>VLOOKUP(S69,'コード表'!$L$26:$M$30,2,0)</f>
        <v>#N/A</v>
      </c>
      <c r="U69" s="163"/>
      <c r="V69" s="251">
        <f t="shared" si="2"/>
        <v>0</v>
      </c>
      <c r="W69" s="126"/>
      <c r="X69" s="126"/>
      <c r="Y69" s="19"/>
      <c r="Z69" s="19"/>
      <c r="AA69" s="229">
        <v>2100</v>
      </c>
      <c r="AB69" s="225" t="s">
        <v>152</v>
      </c>
      <c r="AC69" s="211"/>
      <c r="AD69" s="126"/>
      <c r="AE69" s="126"/>
      <c r="AF69" s="126"/>
      <c r="AG69" s="126"/>
    </row>
    <row r="70" spans="1:33" ht="15" customHeight="1">
      <c r="A70" s="34">
        <f t="shared" si="0"/>
        <v>61</v>
      </c>
      <c r="B70" s="250"/>
      <c r="C70" s="35"/>
      <c r="D70" s="32"/>
      <c r="E70" s="31"/>
      <c r="F70" s="35"/>
      <c r="G70" s="33">
        <f t="shared" si="4"/>
        <v>0</v>
      </c>
      <c r="H70" s="125" t="e">
        <f t="shared" si="1"/>
        <v>#NUM!</v>
      </c>
      <c r="I70" s="46"/>
      <c r="J70" s="81" t="e">
        <f>VLOOKUP(I70,'コード表'!$F$9:$G$101,2,0)</f>
        <v>#N/A</v>
      </c>
      <c r="K70" s="47"/>
      <c r="L70" s="81" t="e">
        <f>VLOOKUP(K70,'コード表'!$L$9:$M$17,2,0)</f>
        <v>#N/A</v>
      </c>
      <c r="M70" s="48"/>
      <c r="N70" s="82" t="e">
        <f>VLOOKUP(M70,'コード表'!$L$38:$M$51,2,0)</f>
        <v>#N/A</v>
      </c>
      <c r="O70" s="49"/>
      <c r="P70" s="162" t="e">
        <f>VLOOKUP(O70,'コード表'!$F$9:$G$101,2,0)</f>
        <v>#N/A</v>
      </c>
      <c r="Q70" s="231"/>
      <c r="R70" s="162" t="e">
        <f>VLOOKUP(Q70,'コード表'!$L$22:$M$24,2,0)</f>
        <v>#N/A</v>
      </c>
      <c r="S70" s="231"/>
      <c r="T70" s="162" t="e">
        <f>VLOOKUP(S70,'コード表'!$L$26:$M$30,2,0)</f>
        <v>#N/A</v>
      </c>
      <c r="U70" s="163"/>
      <c r="V70" s="251">
        <f t="shared" si="2"/>
        <v>0</v>
      </c>
      <c r="W70" s="126"/>
      <c r="X70" s="126"/>
      <c r="Y70" s="19"/>
      <c r="Z70" s="19"/>
      <c r="AA70" s="226">
        <v>2200</v>
      </c>
      <c r="AB70" s="225" t="s">
        <v>153</v>
      </c>
      <c r="AC70" s="211"/>
      <c r="AD70" s="126"/>
      <c r="AE70" s="126"/>
      <c r="AF70" s="126"/>
      <c r="AG70" s="126"/>
    </row>
    <row r="71" spans="1:33" ht="15" customHeight="1">
      <c r="A71" s="34">
        <f t="shared" si="0"/>
        <v>62</v>
      </c>
      <c r="B71" s="250"/>
      <c r="C71" s="35"/>
      <c r="D71" s="32"/>
      <c r="E71" s="31"/>
      <c r="F71" s="35"/>
      <c r="G71" s="33">
        <f t="shared" si="4"/>
        <v>0</v>
      </c>
      <c r="H71" s="125" t="e">
        <f t="shared" si="1"/>
        <v>#NUM!</v>
      </c>
      <c r="I71" s="46"/>
      <c r="J71" s="81" t="e">
        <f>VLOOKUP(I71,'コード表'!$F$9:$G$101,2,0)</f>
        <v>#N/A</v>
      </c>
      <c r="K71" s="47"/>
      <c r="L71" s="81" t="e">
        <f>VLOOKUP(K71,'コード表'!$L$9:$M$17,2,0)</f>
        <v>#N/A</v>
      </c>
      <c r="M71" s="48"/>
      <c r="N71" s="82" t="e">
        <f>VLOOKUP(M71,'コード表'!$L$38:$M$51,2,0)</f>
        <v>#N/A</v>
      </c>
      <c r="O71" s="49"/>
      <c r="P71" s="162" t="e">
        <f>VLOOKUP(O71,'コード表'!$F$9:$G$101,2,0)</f>
        <v>#N/A</v>
      </c>
      <c r="Q71" s="231"/>
      <c r="R71" s="162" t="e">
        <f>VLOOKUP(Q71,'コード表'!$L$22:$M$24,2,0)</f>
        <v>#N/A</v>
      </c>
      <c r="S71" s="231"/>
      <c r="T71" s="162" t="e">
        <f>VLOOKUP(S71,'コード表'!$L$26:$M$30,2,0)</f>
        <v>#N/A</v>
      </c>
      <c r="U71" s="163"/>
      <c r="V71" s="251">
        <f t="shared" si="2"/>
        <v>0</v>
      </c>
      <c r="W71" s="126"/>
      <c r="X71" s="126"/>
      <c r="Y71" s="19"/>
      <c r="Z71" s="19"/>
      <c r="AA71" s="229">
        <v>2300</v>
      </c>
      <c r="AB71" s="225" t="s">
        <v>154</v>
      </c>
      <c r="AC71" s="211"/>
      <c r="AD71" s="126"/>
      <c r="AE71" s="126"/>
      <c r="AF71" s="126"/>
      <c r="AG71" s="126"/>
    </row>
    <row r="72" spans="1:33" ht="15" customHeight="1">
      <c r="A72" s="34">
        <f t="shared" si="0"/>
        <v>63</v>
      </c>
      <c r="B72" s="250"/>
      <c r="C72" s="35"/>
      <c r="D72" s="32"/>
      <c r="E72" s="31"/>
      <c r="F72" s="35"/>
      <c r="G72" s="33">
        <f t="shared" si="4"/>
        <v>0</v>
      </c>
      <c r="H72" s="125" t="e">
        <f t="shared" si="1"/>
        <v>#NUM!</v>
      </c>
      <c r="I72" s="46"/>
      <c r="J72" s="81" t="e">
        <f>VLOOKUP(I72,'コード表'!$F$9:$G$101,2,0)</f>
        <v>#N/A</v>
      </c>
      <c r="K72" s="47"/>
      <c r="L72" s="81" t="e">
        <f>VLOOKUP(K72,'コード表'!$L$9:$M$17,2,0)</f>
        <v>#N/A</v>
      </c>
      <c r="M72" s="48"/>
      <c r="N72" s="82" t="e">
        <f>VLOOKUP(M72,'コード表'!$L$38:$M$51,2,0)</f>
        <v>#N/A</v>
      </c>
      <c r="O72" s="49"/>
      <c r="P72" s="162" t="e">
        <f>VLOOKUP(O72,'コード表'!$F$9:$G$101,2,0)</f>
        <v>#N/A</v>
      </c>
      <c r="Q72" s="231"/>
      <c r="R72" s="162" t="e">
        <f>VLOOKUP(Q72,'コード表'!$L$22:$M$24,2,0)</f>
        <v>#N/A</v>
      </c>
      <c r="S72" s="231"/>
      <c r="T72" s="162" t="e">
        <f>VLOOKUP(S72,'コード表'!$L$26:$M$30,2,0)</f>
        <v>#N/A</v>
      </c>
      <c r="U72" s="163"/>
      <c r="V72" s="251">
        <f t="shared" si="2"/>
        <v>0</v>
      </c>
      <c r="W72" s="126"/>
      <c r="X72" s="126"/>
      <c r="Y72" s="19"/>
      <c r="Z72" s="19"/>
      <c r="AA72" s="229">
        <v>2400</v>
      </c>
      <c r="AB72" s="225" t="s">
        <v>155</v>
      </c>
      <c r="AC72" s="211"/>
      <c r="AD72" s="126"/>
      <c r="AE72" s="126"/>
      <c r="AF72" s="126"/>
      <c r="AG72" s="126"/>
    </row>
    <row r="73" spans="1:33" ht="15" customHeight="1">
      <c r="A73" s="34">
        <f t="shared" si="0"/>
        <v>64</v>
      </c>
      <c r="B73" s="250"/>
      <c r="C73" s="35"/>
      <c r="D73" s="32"/>
      <c r="E73" s="31"/>
      <c r="F73" s="35"/>
      <c r="G73" s="33">
        <f t="shared" si="4"/>
        <v>0</v>
      </c>
      <c r="H73" s="125" t="e">
        <f t="shared" si="1"/>
        <v>#NUM!</v>
      </c>
      <c r="I73" s="46"/>
      <c r="J73" s="81" t="e">
        <f>VLOOKUP(I73,'コード表'!$F$9:$G$101,2,0)</f>
        <v>#N/A</v>
      </c>
      <c r="K73" s="47"/>
      <c r="L73" s="81" t="e">
        <f>VLOOKUP(K73,'コード表'!$L$9:$M$17,2,0)</f>
        <v>#N/A</v>
      </c>
      <c r="M73" s="48"/>
      <c r="N73" s="82" t="e">
        <f>VLOOKUP(M73,'コード表'!$L$38:$M$51,2,0)</f>
        <v>#N/A</v>
      </c>
      <c r="O73" s="49"/>
      <c r="P73" s="162" t="e">
        <f>VLOOKUP(O73,'コード表'!$F$9:$G$101,2,0)</f>
        <v>#N/A</v>
      </c>
      <c r="Q73" s="231"/>
      <c r="R73" s="162" t="e">
        <f>VLOOKUP(Q73,'コード表'!$L$22:$M$24,2,0)</f>
        <v>#N/A</v>
      </c>
      <c r="S73" s="231"/>
      <c r="T73" s="162" t="e">
        <f>VLOOKUP(S73,'コード表'!$L$26:$M$30,2,0)</f>
        <v>#N/A</v>
      </c>
      <c r="U73" s="163"/>
      <c r="V73" s="251">
        <f t="shared" si="2"/>
        <v>0</v>
      </c>
      <c r="W73" s="126"/>
      <c r="X73" s="126"/>
      <c r="Y73" s="19"/>
      <c r="Z73" s="19"/>
      <c r="AA73" s="226">
        <v>2500</v>
      </c>
      <c r="AB73" s="225" t="s">
        <v>156</v>
      </c>
      <c r="AC73" s="211"/>
      <c r="AD73" s="126"/>
      <c r="AE73" s="126"/>
      <c r="AF73" s="126"/>
      <c r="AG73" s="126"/>
    </row>
    <row r="74" spans="1:33" ht="15" customHeight="1">
      <c r="A74" s="34">
        <f t="shared" si="0"/>
        <v>65</v>
      </c>
      <c r="B74" s="250"/>
      <c r="C74" s="35"/>
      <c r="D74" s="32"/>
      <c r="E74" s="31"/>
      <c r="F74" s="35"/>
      <c r="G74" s="33">
        <f t="shared" si="4"/>
        <v>0</v>
      </c>
      <c r="H74" s="125" t="e">
        <f t="shared" si="1"/>
        <v>#NUM!</v>
      </c>
      <c r="I74" s="46"/>
      <c r="J74" s="81" t="e">
        <f>VLOOKUP(I74,'コード表'!$F$9:$G$101,2,0)</f>
        <v>#N/A</v>
      </c>
      <c r="K74" s="47"/>
      <c r="L74" s="81" t="e">
        <f>VLOOKUP(K74,'コード表'!$L$9:$M$17,2,0)</f>
        <v>#N/A</v>
      </c>
      <c r="M74" s="48"/>
      <c r="N74" s="82" t="e">
        <f>VLOOKUP(M74,'コード表'!$L$38:$M$51,2,0)</f>
        <v>#N/A</v>
      </c>
      <c r="O74" s="49"/>
      <c r="P74" s="162" t="e">
        <f>VLOOKUP(O74,'コード表'!$F$9:$G$101,2,0)</f>
        <v>#N/A</v>
      </c>
      <c r="Q74" s="231"/>
      <c r="R74" s="162" t="e">
        <f>VLOOKUP(Q74,'コード表'!$L$22:$M$24,2,0)</f>
        <v>#N/A</v>
      </c>
      <c r="S74" s="231"/>
      <c r="T74" s="162" t="e">
        <f>VLOOKUP(S74,'コード表'!$L$26:$M$30,2,0)</f>
        <v>#N/A</v>
      </c>
      <c r="U74" s="163"/>
      <c r="V74" s="251">
        <f t="shared" si="2"/>
        <v>0</v>
      </c>
      <c r="W74" s="126"/>
      <c r="X74" s="126"/>
      <c r="Y74" s="19"/>
      <c r="Z74" s="19"/>
      <c r="AA74" s="229">
        <v>2600</v>
      </c>
      <c r="AB74" s="225" t="s">
        <v>157</v>
      </c>
      <c r="AC74" s="211"/>
      <c r="AD74" s="126"/>
      <c r="AE74" s="126"/>
      <c r="AF74" s="126"/>
      <c r="AG74" s="126"/>
    </row>
    <row r="75" spans="1:33" ht="15" customHeight="1">
      <c r="A75" s="34">
        <f aca="true" t="shared" si="5" ref="A75:A109">ROW()-9</f>
        <v>66</v>
      </c>
      <c r="B75" s="250"/>
      <c r="C75" s="35"/>
      <c r="D75" s="32"/>
      <c r="E75" s="31"/>
      <c r="F75" s="35"/>
      <c r="G75" s="33">
        <f t="shared" si="4"/>
        <v>0</v>
      </c>
      <c r="H75" s="125" t="e">
        <f aca="true" t="shared" si="6" ref="H75:H109">ROUNDDOWN(YEARFRAC(DATE(2023,4,1),DATE(ROUNDDOWN(G75/10000,0),ROUNDDOWN((G75-(ROUNDDOWN(G75/10000,0))*10000)/100,0),(G75-(ROUNDDOWN(G75/100,0)*100))),0),0)</f>
        <v>#NUM!</v>
      </c>
      <c r="I75" s="46"/>
      <c r="J75" s="81" t="e">
        <f>VLOOKUP(I75,'コード表'!$F$9:$G$101,2,0)</f>
        <v>#N/A</v>
      </c>
      <c r="K75" s="47"/>
      <c r="L75" s="81" t="e">
        <f>VLOOKUP(K75,'コード表'!$L$9:$M$17,2,0)</f>
        <v>#N/A</v>
      </c>
      <c r="M75" s="48"/>
      <c r="N75" s="82" t="e">
        <f>VLOOKUP(M75,'コード表'!$L$38:$M$51,2,0)</f>
        <v>#N/A</v>
      </c>
      <c r="O75" s="49"/>
      <c r="P75" s="162" t="e">
        <f>VLOOKUP(O75,'コード表'!$F$9:$G$101,2,0)</f>
        <v>#N/A</v>
      </c>
      <c r="Q75" s="231"/>
      <c r="R75" s="162" t="e">
        <f>VLOOKUP(Q75,'コード表'!$L$22:$M$24,2,0)</f>
        <v>#N/A</v>
      </c>
      <c r="S75" s="231"/>
      <c r="T75" s="162" t="e">
        <f>VLOOKUP(S75,'コード表'!$L$26:$M$30,2,0)</f>
        <v>#N/A</v>
      </c>
      <c r="U75" s="163"/>
      <c r="V75" s="251">
        <f aca="true" t="shared" si="7" ref="V75:V138">$G$4</f>
        <v>0</v>
      </c>
      <c r="W75" s="126"/>
      <c r="X75" s="126"/>
      <c r="Y75" s="19"/>
      <c r="Z75" s="19"/>
      <c r="AA75" s="229">
        <v>2700</v>
      </c>
      <c r="AB75" s="225" t="s">
        <v>158</v>
      </c>
      <c r="AC75" s="211"/>
      <c r="AD75" s="126"/>
      <c r="AE75" s="126"/>
      <c r="AF75" s="126"/>
      <c r="AG75" s="126"/>
    </row>
    <row r="76" spans="1:33" ht="15" customHeight="1">
      <c r="A76" s="34">
        <f t="shared" si="5"/>
        <v>67</v>
      </c>
      <c r="B76" s="250"/>
      <c r="C76" s="35"/>
      <c r="D76" s="32"/>
      <c r="E76" s="31"/>
      <c r="F76" s="35"/>
      <c r="G76" s="33">
        <f t="shared" si="4"/>
        <v>0</v>
      </c>
      <c r="H76" s="125" t="e">
        <f t="shared" si="6"/>
        <v>#NUM!</v>
      </c>
      <c r="I76" s="46"/>
      <c r="J76" s="81" t="e">
        <f>VLOOKUP(I76,'コード表'!$F$9:$G$101,2,0)</f>
        <v>#N/A</v>
      </c>
      <c r="K76" s="47"/>
      <c r="L76" s="81" t="e">
        <f>VLOOKUP(K76,'コード表'!$L$9:$M$17,2,0)</f>
        <v>#N/A</v>
      </c>
      <c r="M76" s="48"/>
      <c r="N76" s="82" t="e">
        <f>VLOOKUP(M76,'コード表'!$L$38:$M$51,2,0)</f>
        <v>#N/A</v>
      </c>
      <c r="O76" s="49"/>
      <c r="P76" s="162" t="e">
        <f>VLOOKUP(O76,'コード表'!$F$9:$G$101,2,0)</f>
        <v>#N/A</v>
      </c>
      <c r="Q76" s="231"/>
      <c r="R76" s="162" t="e">
        <f>VLOOKUP(Q76,'コード表'!$L$22:$M$24,2,0)</f>
        <v>#N/A</v>
      </c>
      <c r="S76" s="231"/>
      <c r="T76" s="162" t="e">
        <f>VLOOKUP(S76,'コード表'!$L$26:$M$30,2,0)</f>
        <v>#N/A</v>
      </c>
      <c r="U76" s="163"/>
      <c r="V76" s="251">
        <f t="shared" si="7"/>
        <v>0</v>
      </c>
      <c r="W76" s="126"/>
      <c r="X76" s="126"/>
      <c r="Y76" s="19"/>
      <c r="Z76" s="19"/>
      <c r="AA76" s="226">
        <v>2800</v>
      </c>
      <c r="AB76" s="225" t="s">
        <v>159</v>
      </c>
      <c r="AC76" s="211"/>
      <c r="AD76" s="126"/>
      <c r="AE76" s="126"/>
      <c r="AF76" s="126"/>
      <c r="AG76" s="126"/>
    </row>
    <row r="77" spans="1:33" ht="15" customHeight="1">
      <c r="A77" s="34">
        <f t="shared" si="5"/>
        <v>68</v>
      </c>
      <c r="B77" s="250"/>
      <c r="C77" s="35"/>
      <c r="D77" s="32"/>
      <c r="E77" s="31"/>
      <c r="F77" s="35"/>
      <c r="G77" s="33">
        <f t="shared" si="4"/>
        <v>0</v>
      </c>
      <c r="H77" s="125" t="e">
        <f t="shared" si="6"/>
        <v>#NUM!</v>
      </c>
      <c r="I77" s="46"/>
      <c r="J77" s="81" t="e">
        <f>VLOOKUP(I77,'コード表'!$F$9:$G$101,2,0)</f>
        <v>#N/A</v>
      </c>
      <c r="K77" s="47"/>
      <c r="L77" s="81" t="e">
        <f>VLOOKUP(K77,'コード表'!$L$9:$M$17,2,0)</f>
        <v>#N/A</v>
      </c>
      <c r="M77" s="48"/>
      <c r="N77" s="82" t="e">
        <f>VLOOKUP(M77,'コード表'!$L$38:$M$51,2,0)</f>
        <v>#N/A</v>
      </c>
      <c r="O77" s="49"/>
      <c r="P77" s="162" t="e">
        <f>VLOOKUP(O77,'コード表'!$F$9:$G$101,2,0)</f>
        <v>#N/A</v>
      </c>
      <c r="Q77" s="231"/>
      <c r="R77" s="162" t="e">
        <f>VLOOKUP(Q77,'コード表'!$L$22:$M$24,2,0)</f>
        <v>#N/A</v>
      </c>
      <c r="S77" s="231"/>
      <c r="T77" s="162" t="e">
        <f>VLOOKUP(S77,'コード表'!$L$26:$M$30,2,0)</f>
        <v>#N/A</v>
      </c>
      <c r="U77" s="163"/>
      <c r="V77" s="251">
        <f t="shared" si="7"/>
        <v>0</v>
      </c>
      <c r="W77" s="126"/>
      <c r="X77" s="126"/>
      <c r="Y77" s="19"/>
      <c r="Z77" s="19"/>
      <c r="AA77" s="229">
        <v>2900</v>
      </c>
      <c r="AB77" s="225" t="s">
        <v>160</v>
      </c>
      <c r="AC77" s="211"/>
      <c r="AD77" s="126"/>
      <c r="AE77" s="126"/>
      <c r="AF77" s="126"/>
      <c r="AG77" s="126"/>
    </row>
    <row r="78" spans="1:33" ht="15" customHeight="1">
      <c r="A78" s="34">
        <f t="shared" si="5"/>
        <v>69</v>
      </c>
      <c r="B78" s="250"/>
      <c r="C78" s="35"/>
      <c r="D78" s="32"/>
      <c r="E78" s="31"/>
      <c r="F78" s="35"/>
      <c r="G78" s="33">
        <f t="shared" si="4"/>
        <v>0</v>
      </c>
      <c r="H78" s="125" t="e">
        <f t="shared" si="6"/>
        <v>#NUM!</v>
      </c>
      <c r="I78" s="46"/>
      <c r="J78" s="81" t="e">
        <f>VLOOKUP(I78,'コード表'!$F$9:$G$101,2,0)</f>
        <v>#N/A</v>
      </c>
      <c r="K78" s="47"/>
      <c r="L78" s="81" t="e">
        <f>VLOOKUP(K78,'コード表'!$L$9:$M$17,2,0)</f>
        <v>#N/A</v>
      </c>
      <c r="M78" s="48"/>
      <c r="N78" s="82" t="e">
        <f>VLOOKUP(M78,'コード表'!$L$38:$M$51,2,0)</f>
        <v>#N/A</v>
      </c>
      <c r="O78" s="49"/>
      <c r="P78" s="162" t="e">
        <f>VLOOKUP(O78,'コード表'!$F$9:$G$101,2,0)</f>
        <v>#N/A</v>
      </c>
      <c r="Q78" s="231"/>
      <c r="R78" s="162" t="e">
        <f>VLOOKUP(Q78,'コード表'!$L$22:$M$24,2,0)</f>
        <v>#N/A</v>
      </c>
      <c r="S78" s="231"/>
      <c r="T78" s="162" t="e">
        <f>VLOOKUP(S78,'コード表'!$L$26:$M$30,2,0)</f>
        <v>#N/A</v>
      </c>
      <c r="U78" s="163"/>
      <c r="V78" s="251">
        <f t="shared" si="7"/>
        <v>0</v>
      </c>
      <c r="W78" s="126"/>
      <c r="X78" s="126"/>
      <c r="Y78" s="19"/>
      <c r="Z78" s="19"/>
      <c r="AA78" s="229">
        <v>3000</v>
      </c>
      <c r="AB78" s="225" t="s">
        <v>161</v>
      </c>
      <c r="AC78" s="211"/>
      <c r="AD78" s="126"/>
      <c r="AE78" s="126"/>
      <c r="AF78" s="126"/>
      <c r="AG78" s="126"/>
    </row>
    <row r="79" spans="1:33" ht="15" customHeight="1">
      <c r="A79" s="34">
        <f t="shared" si="5"/>
        <v>70</v>
      </c>
      <c r="B79" s="250"/>
      <c r="C79" s="35"/>
      <c r="D79" s="32"/>
      <c r="E79" s="31"/>
      <c r="F79" s="35"/>
      <c r="G79" s="33">
        <f t="shared" si="4"/>
        <v>0</v>
      </c>
      <c r="H79" s="125" t="e">
        <f t="shared" si="6"/>
        <v>#NUM!</v>
      </c>
      <c r="I79" s="46"/>
      <c r="J79" s="81" t="e">
        <f>VLOOKUP(I79,'コード表'!$F$9:$G$101,2,0)</f>
        <v>#N/A</v>
      </c>
      <c r="K79" s="47"/>
      <c r="L79" s="81" t="e">
        <f>VLOOKUP(K79,'コード表'!$L$9:$M$17,2,0)</f>
        <v>#N/A</v>
      </c>
      <c r="M79" s="48"/>
      <c r="N79" s="82" t="e">
        <f>VLOOKUP(M79,'コード表'!$L$38:$M$51,2,0)</f>
        <v>#N/A</v>
      </c>
      <c r="O79" s="49"/>
      <c r="P79" s="162" t="e">
        <f>VLOOKUP(O79,'コード表'!$F$9:$G$101,2,0)</f>
        <v>#N/A</v>
      </c>
      <c r="Q79" s="231"/>
      <c r="R79" s="162" t="e">
        <f>VLOOKUP(Q79,'コード表'!$L$22:$M$24,2,0)</f>
        <v>#N/A</v>
      </c>
      <c r="S79" s="231"/>
      <c r="T79" s="162" t="e">
        <f>VLOOKUP(S79,'コード表'!$L$26:$M$30,2,0)</f>
        <v>#N/A</v>
      </c>
      <c r="U79" s="163"/>
      <c r="V79" s="251">
        <f t="shared" si="7"/>
        <v>0</v>
      </c>
      <c r="W79" s="126"/>
      <c r="X79" s="126"/>
      <c r="Y79" s="19"/>
      <c r="Z79" s="19"/>
      <c r="AA79" s="226">
        <v>3100</v>
      </c>
      <c r="AB79" s="225" t="s">
        <v>162</v>
      </c>
      <c r="AC79" s="211"/>
      <c r="AD79" s="126"/>
      <c r="AE79" s="126"/>
      <c r="AF79" s="126"/>
      <c r="AG79" s="126"/>
    </row>
    <row r="80" spans="1:33" ht="15" customHeight="1">
      <c r="A80" s="34">
        <f t="shared" si="5"/>
        <v>71</v>
      </c>
      <c r="B80" s="250"/>
      <c r="C80" s="35"/>
      <c r="D80" s="32"/>
      <c r="E80" s="31"/>
      <c r="F80" s="35"/>
      <c r="G80" s="33">
        <f t="shared" si="4"/>
        <v>0</v>
      </c>
      <c r="H80" s="125" t="e">
        <f t="shared" si="6"/>
        <v>#NUM!</v>
      </c>
      <c r="I80" s="46"/>
      <c r="J80" s="81" t="e">
        <f>VLOOKUP(I80,'コード表'!$F$9:$G$101,2,0)</f>
        <v>#N/A</v>
      </c>
      <c r="K80" s="47"/>
      <c r="L80" s="81" t="e">
        <f>VLOOKUP(K80,'コード表'!$L$9:$M$17,2,0)</f>
        <v>#N/A</v>
      </c>
      <c r="M80" s="48"/>
      <c r="N80" s="82" t="e">
        <f>VLOOKUP(M80,'コード表'!$L$38:$M$51,2,0)</f>
        <v>#N/A</v>
      </c>
      <c r="O80" s="49"/>
      <c r="P80" s="162" t="e">
        <f>VLOOKUP(O80,'コード表'!$F$9:$G$101,2,0)</f>
        <v>#N/A</v>
      </c>
      <c r="Q80" s="231"/>
      <c r="R80" s="162" t="e">
        <f>VLOOKUP(Q80,'コード表'!$L$22:$M$24,2,0)</f>
        <v>#N/A</v>
      </c>
      <c r="S80" s="231"/>
      <c r="T80" s="162" t="e">
        <f>VLOOKUP(S80,'コード表'!$L$26:$M$30,2,0)</f>
        <v>#N/A</v>
      </c>
      <c r="U80" s="163"/>
      <c r="V80" s="251">
        <f t="shared" si="7"/>
        <v>0</v>
      </c>
      <c r="W80" s="126"/>
      <c r="X80" s="126"/>
      <c r="Y80" s="19"/>
      <c r="Z80" s="19"/>
      <c r="AA80" s="229">
        <v>3200</v>
      </c>
      <c r="AB80" s="225" t="s">
        <v>163</v>
      </c>
      <c r="AC80" s="211"/>
      <c r="AD80" s="126"/>
      <c r="AE80" s="126"/>
      <c r="AF80" s="126"/>
      <c r="AG80" s="126"/>
    </row>
    <row r="81" spans="1:33" ht="15" customHeight="1">
      <c r="A81" s="34">
        <f t="shared" si="5"/>
        <v>72</v>
      </c>
      <c r="B81" s="250"/>
      <c r="C81" s="35"/>
      <c r="D81" s="32"/>
      <c r="E81" s="31"/>
      <c r="F81" s="35"/>
      <c r="G81" s="33">
        <f t="shared" si="4"/>
        <v>0</v>
      </c>
      <c r="H81" s="125" t="e">
        <f t="shared" si="6"/>
        <v>#NUM!</v>
      </c>
      <c r="I81" s="46"/>
      <c r="J81" s="81" t="e">
        <f>VLOOKUP(I81,'コード表'!$F$9:$G$101,2,0)</f>
        <v>#N/A</v>
      </c>
      <c r="K81" s="47"/>
      <c r="L81" s="81" t="e">
        <f>VLOOKUP(K81,'コード表'!$L$9:$M$17,2,0)</f>
        <v>#N/A</v>
      </c>
      <c r="M81" s="48"/>
      <c r="N81" s="82" t="e">
        <f>VLOOKUP(M81,'コード表'!$L$38:$M$51,2,0)</f>
        <v>#N/A</v>
      </c>
      <c r="O81" s="49"/>
      <c r="P81" s="162" t="e">
        <f>VLOOKUP(O81,'コード表'!$F$9:$G$101,2,0)</f>
        <v>#N/A</v>
      </c>
      <c r="Q81" s="231"/>
      <c r="R81" s="162" t="e">
        <f>VLOOKUP(Q81,'コード表'!$L$22:$M$24,2,0)</f>
        <v>#N/A</v>
      </c>
      <c r="S81" s="231"/>
      <c r="T81" s="162" t="e">
        <f>VLOOKUP(S81,'コード表'!$L$26:$M$30,2,0)</f>
        <v>#N/A</v>
      </c>
      <c r="U81" s="163"/>
      <c r="V81" s="251">
        <f t="shared" si="7"/>
        <v>0</v>
      </c>
      <c r="W81" s="126"/>
      <c r="X81" s="126"/>
      <c r="Y81" s="19"/>
      <c r="Z81" s="19"/>
      <c r="AA81" s="229">
        <v>3300</v>
      </c>
      <c r="AB81" s="225" t="s">
        <v>164</v>
      </c>
      <c r="AC81" s="211"/>
      <c r="AD81" s="126"/>
      <c r="AE81" s="126"/>
      <c r="AF81" s="126"/>
      <c r="AG81" s="126"/>
    </row>
    <row r="82" spans="1:33" ht="15" customHeight="1">
      <c r="A82" s="34">
        <f t="shared" si="5"/>
        <v>73</v>
      </c>
      <c r="B82" s="250"/>
      <c r="C82" s="35"/>
      <c r="D82" s="32"/>
      <c r="E82" s="31"/>
      <c r="F82" s="35"/>
      <c r="G82" s="33">
        <f t="shared" si="4"/>
        <v>0</v>
      </c>
      <c r="H82" s="125" t="e">
        <f t="shared" si="6"/>
        <v>#NUM!</v>
      </c>
      <c r="I82" s="46"/>
      <c r="J82" s="81" t="e">
        <f>VLOOKUP(I82,'コード表'!$F$9:$G$101,2,0)</f>
        <v>#N/A</v>
      </c>
      <c r="K82" s="47"/>
      <c r="L82" s="81" t="e">
        <f>VLOOKUP(K82,'コード表'!$L$9:$M$17,2,0)</f>
        <v>#N/A</v>
      </c>
      <c r="M82" s="48"/>
      <c r="N82" s="82" t="e">
        <f>VLOOKUP(M82,'コード表'!$L$38:$M$51,2,0)</f>
        <v>#N/A</v>
      </c>
      <c r="O82" s="49"/>
      <c r="P82" s="162" t="e">
        <f>VLOOKUP(O82,'コード表'!$F$9:$G$101,2,0)</f>
        <v>#N/A</v>
      </c>
      <c r="Q82" s="231"/>
      <c r="R82" s="162" t="e">
        <f>VLOOKUP(Q82,'コード表'!$L$22:$M$24,2,0)</f>
        <v>#N/A</v>
      </c>
      <c r="S82" s="231"/>
      <c r="T82" s="162" t="e">
        <f>VLOOKUP(S82,'コード表'!$L$26:$M$30,2,0)</f>
        <v>#N/A</v>
      </c>
      <c r="U82" s="163"/>
      <c r="V82" s="251">
        <f t="shared" si="7"/>
        <v>0</v>
      </c>
      <c r="W82" s="126"/>
      <c r="X82" s="126"/>
      <c r="Y82" s="19"/>
      <c r="Z82" s="19"/>
      <c r="AA82" s="226">
        <v>3400</v>
      </c>
      <c r="AB82" s="225" t="s">
        <v>165</v>
      </c>
      <c r="AC82" s="211"/>
      <c r="AD82" s="126"/>
      <c r="AE82" s="126"/>
      <c r="AF82" s="126"/>
      <c r="AG82" s="126"/>
    </row>
    <row r="83" spans="1:33" ht="15" customHeight="1">
      <c r="A83" s="34">
        <f t="shared" si="5"/>
        <v>74</v>
      </c>
      <c r="B83" s="250"/>
      <c r="C83" s="35"/>
      <c r="D83" s="32"/>
      <c r="E83" s="31"/>
      <c r="F83" s="35"/>
      <c r="G83" s="33">
        <f t="shared" si="4"/>
        <v>0</v>
      </c>
      <c r="H83" s="125" t="e">
        <f t="shared" si="6"/>
        <v>#NUM!</v>
      </c>
      <c r="I83" s="46"/>
      <c r="J83" s="81" t="e">
        <f>VLOOKUP(I83,'コード表'!$F$9:$G$101,2,0)</f>
        <v>#N/A</v>
      </c>
      <c r="K83" s="47"/>
      <c r="L83" s="81" t="e">
        <f>VLOOKUP(K83,'コード表'!$L$9:$M$17,2,0)</f>
        <v>#N/A</v>
      </c>
      <c r="M83" s="48"/>
      <c r="N83" s="82" t="e">
        <f>VLOOKUP(M83,'コード表'!$L$38:$M$51,2,0)</f>
        <v>#N/A</v>
      </c>
      <c r="O83" s="49"/>
      <c r="P83" s="162" t="e">
        <f>VLOOKUP(O83,'コード表'!$F$9:$G$101,2,0)</f>
        <v>#N/A</v>
      </c>
      <c r="Q83" s="231"/>
      <c r="R83" s="162" t="e">
        <f>VLOOKUP(Q83,'コード表'!$L$22:$M$24,2,0)</f>
        <v>#N/A</v>
      </c>
      <c r="S83" s="231"/>
      <c r="T83" s="162" t="e">
        <f>VLOOKUP(S83,'コード表'!$L$26:$M$30,2,0)</f>
        <v>#N/A</v>
      </c>
      <c r="U83" s="163"/>
      <c r="V83" s="251">
        <f t="shared" si="7"/>
        <v>0</v>
      </c>
      <c r="W83" s="126"/>
      <c r="X83" s="126"/>
      <c r="Y83" s="19"/>
      <c r="Z83" s="19"/>
      <c r="AA83" s="229">
        <v>3500</v>
      </c>
      <c r="AB83" s="225" t="s">
        <v>166</v>
      </c>
      <c r="AC83" s="211"/>
      <c r="AD83" s="126"/>
      <c r="AE83" s="126"/>
      <c r="AF83" s="126"/>
      <c r="AG83" s="126"/>
    </row>
    <row r="84" spans="1:33" ht="15" customHeight="1">
      <c r="A84" s="34">
        <f t="shared" si="5"/>
        <v>75</v>
      </c>
      <c r="B84" s="250"/>
      <c r="C84" s="35"/>
      <c r="D84" s="32"/>
      <c r="E84" s="31"/>
      <c r="F84" s="35"/>
      <c r="G84" s="33">
        <f t="shared" si="4"/>
        <v>0</v>
      </c>
      <c r="H84" s="125" t="e">
        <f t="shared" si="6"/>
        <v>#NUM!</v>
      </c>
      <c r="I84" s="46"/>
      <c r="J84" s="81" t="e">
        <f>VLOOKUP(I84,'コード表'!$F$9:$G$101,2,0)</f>
        <v>#N/A</v>
      </c>
      <c r="K84" s="47"/>
      <c r="L84" s="81" t="e">
        <f>VLOOKUP(K84,'コード表'!$L$9:$M$17,2,0)</f>
        <v>#N/A</v>
      </c>
      <c r="M84" s="48"/>
      <c r="N84" s="82" t="e">
        <f>VLOOKUP(M84,'コード表'!$L$38:$M$51,2,0)</f>
        <v>#N/A</v>
      </c>
      <c r="O84" s="49"/>
      <c r="P84" s="162" t="e">
        <f>VLOOKUP(O84,'コード表'!$F$9:$G$101,2,0)</f>
        <v>#N/A</v>
      </c>
      <c r="Q84" s="231"/>
      <c r="R84" s="162" t="e">
        <f>VLOOKUP(Q84,'コード表'!$L$22:$M$24,2,0)</f>
        <v>#N/A</v>
      </c>
      <c r="S84" s="231"/>
      <c r="T84" s="162" t="e">
        <f>VLOOKUP(S84,'コード表'!$L$26:$M$30,2,0)</f>
        <v>#N/A</v>
      </c>
      <c r="U84" s="163"/>
      <c r="V84" s="251">
        <f t="shared" si="7"/>
        <v>0</v>
      </c>
      <c r="W84" s="126"/>
      <c r="X84" s="126"/>
      <c r="Y84" s="19"/>
      <c r="Z84" s="19"/>
      <c r="AA84" s="229">
        <v>3600</v>
      </c>
      <c r="AB84" s="225" t="s">
        <v>167</v>
      </c>
      <c r="AC84" s="211"/>
      <c r="AD84" s="126"/>
      <c r="AE84" s="126"/>
      <c r="AF84" s="126"/>
      <c r="AG84" s="126"/>
    </row>
    <row r="85" spans="1:33" ht="15" customHeight="1">
      <c r="A85" s="34">
        <f t="shared" si="5"/>
        <v>76</v>
      </c>
      <c r="B85" s="250"/>
      <c r="C85" s="35"/>
      <c r="D85" s="32"/>
      <c r="E85" s="31"/>
      <c r="F85" s="35"/>
      <c r="G85" s="33">
        <f t="shared" si="4"/>
        <v>0</v>
      </c>
      <c r="H85" s="125" t="e">
        <f t="shared" si="6"/>
        <v>#NUM!</v>
      </c>
      <c r="I85" s="46"/>
      <c r="J85" s="81" t="e">
        <f>VLOOKUP(I85,'コード表'!$F$9:$G$101,2,0)</f>
        <v>#N/A</v>
      </c>
      <c r="K85" s="47"/>
      <c r="L85" s="81" t="e">
        <f>VLOOKUP(K85,'コード表'!$L$9:$M$17,2,0)</f>
        <v>#N/A</v>
      </c>
      <c r="M85" s="48"/>
      <c r="N85" s="82" t="e">
        <f>VLOOKUP(M85,'コード表'!$L$38:$M$51,2,0)</f>
        <v>#N/A</v>
      </c>
      <c r="O85" s="49"/>
      <c r="P85" s="162" t="e">
        <f>VLOOKUP(O85,'コード表'!$F$9:$G$101,2,0)</f>
        <v>#N/A</v>
      </c>
      <c r="Q85" s="231"/>
      <c r="R85" s="162" t="e">
        <f>VLOOKUP(Q85,'コード表'!$L$22:$M$24,2,0)</f>
        <v>#N/A</v>
      </c>
      <c r="S85" s="231"/>
      <c r="T85" s="162" t="e">
        <f>VLOOKUP(S85,'コード表'!$L$26:$M$30,2,0)</f>
        <v>#N/A</v>
      </c>
      <c r="U85" s="163"/>
      <c r="V85" s="251">
        <f t="shared" si="7"/>
        <v>0</v>
      </c>
      <c r="W85" s="126"/>
      <c r="X85" s="126"/>
      <c r="Y85" s="19"/>
      <c r="Z85" s="19"/>
      <c r="AA85" s="226">
        <v>3700</v>
      </c>
      <c r="AB85" s="225" t="s">
        <v>168</v>
      </c>
      <c r="AC85" s="211"/>
      <c r="AD85" s="126"/>
      <c r="AE85" s="126"/>
      <c r="AF85" s="126"/>
      <c r="AG85" s="126"/>
    </row>
    <row r="86" spans="1:33" ht="15" customHeight="1">
      <c r="A86" s="34">
        <f t="shared" si="5"/>
        <v>77</v>
      </c>
      <c r="B86" s="250"/>
      <c r="C86" s="35"/>
      <c r="D86" s="32"/>
      <c r="E86" s="31"/>
      <c r="F86" s="35"/>
      <c r="G86" s="33">
        <f t="shared" si="4"/>
        <v>0</v>
      </c>
      <c r="H86" s="125" t="e">
        <f t="shared" si="6"/>
        <v>#NUM!</v>
      </c>
      <c r="I86" s="46"/>
      <c r="J86" s="81" t="e">
        <f>VLOOKUP(I86,'コード表'!$F$9:$G$101,2,0)</f>
        <v>#N/A</v>
      </c>
      <c r="K86" s="47"/>
      <c r="L86" s="81" t="e">
        <f>VLOOKUP(K86,'コード表'!$L$9:$M$17,2,0)</f>
        <v>#N/A</v>
      </c>
      <c r="M86" s="48"/>
      <c r="N86" s="82" t="e">
        <f>VLOOKUP(M86,'コード表'!$L$38:$M$51,2,0)</f>
        <v>#N/A</v>
      </c>
      <c r="O86" s="49"/>
      <c r="P86" s="162" t="e">
        <f>VLOOKUP(O86,'コード表'!$F$9:$G$101,2,0)</f>
        <v>#N/A</v>
      </c>
      <c r="Q86" s="231"/>
      <c r="R86" s="162" t="e">
        <f>VLOOKUP(Q86,'コード表'!$L$22:$M$24,2,0)</f>
        <v>#N/A</v>
      </c>
      <c r="S86" s="231"/>
      <c r="T86" s="162" t="e">
        <f>VLOOKUP(S86,'コード表'!$L$26:$M$30,2,0)</f>
        <v>#N/A</v>
      </c>
      <c r="U86" s="163"/>
      <c r="V86" s="251">
        <f t="shared" si="7"/>
        <v>0</v>
      </c>
      <c r="W86" s="126"/>
      <c r="X86" s="126"/>
      <c r="Y86" s="19"/>
      <c r="Z86" s="19"/>
      <c r="AA86" s="229">
        <v>3800</v>
      </c>
      <c r="AB86" s="225" t="s">
        <v>169</v>
      </c>
      <c r="AC86" s="211"/>
      <c r="AD86" s="126"/>
      <c r="AE86" s="126"/>
      <c r="AF86" s="126"/>
      <c r="AG86" s="126"/>
    </row>
    <row r="87" spans="1:33" ht="15" customHeight="1">
      <c r="A87" s="34">
        <f t="shared" si="5"/>
        <v>78</v>
      </c>
      <c r="B87" s="250"/>
      <c r="C87" s="35"/>
      <c r="D87" s="32"/>
      <c r="E87" s="31"/>
      <c r="F87" s="35"/>
      <c r="G87" s="33">
        <f t="shared" si="4"/>
        <v>0</v>
      </c>
      <c r="H87" s="125" t="e">
        <f t="shared" si="6"/>
        <v>#NUM!</v>
      </c>
      <c r="I87" s="46"/>
      <c r="J87" s="81" t="e">
        <f>VLOOKUP(I87,'コード表'!$F$9:$G$101,2,0)</f>
        <v>#N/A</v>
      </c>
      <c r="K87" s="47"/>
      <c r="L87" s="81" t="e">
        <f>VLOOKUP(K87,'コード表'!$L$9:$M$17,2,0)</f>
        <v>#N/A</v>
      </c>
      <c r="M87" s="48"/>
      <c r="N87" s="82" t="e">
        <f>VLOOKUP(M87,'コード表'!$L$38:$M$51,2,0)</f>
        <v>#N/A</v>
      </c>
      <c r="O87" s="49"/>
      <c r="P87" s="162" t="e">
        <f>VLOOKUP(O87,'コード表'!$F$9:$G$101,2,0)</f>
        <v>#N/A</v>
      </c>
      <c r="Q87" s="231"/>
      <c r="R87" s="162" t="e">
        <f>VLOOKUP(Q87,'コード表'!$L$22:$M$24,2,0)</f>
        <v>#N/A</v>
      </c>
      <c r="S87" s="231"/>
      <c r="T87" s="162" t="e">
        <f>VLOOKUP(S87,'コード表'!$L$26:$M$30,2,0)</f>
        <v>#N/A</v>
      </c>
      <c r="U87" s="163"/>
      <c r="V87" s="251">
        <f t="shared" si="7"/>
        <v>0</v>
      </c>
      <c r="W87" s="126"/>
      <c r="X87" s="126"/>
      <c r="Y87" s="19"/>
      <c r="Z87" s="19"/>
      <c r="AA87" s="229">
        <v>3900</v>
      </c>
      <c r="AB87" s="225" t="s">
        <v>170</v>
      </c>
      <c r="AC87" s="211"/>
      <c r="AD87" s="126"/>
      <c r="AE87" s="126"/>
      <c r="AF87" s="126"/>
      <c r="AG87" s="126"/>
    </row>
    <row r="88" spans="1:33" ht="15" customHeight="1">
      <c r="A88" s="34">
        <f t="shared" si="5"/>
        <v>79</v>
      </c>
      <c r="B88" s="250"/>
      <c r="C88" s="35"/>
      <c r="D88" s="32"/>
      <c r="E88" s="31"/>
      <c r="F88" s="35"/>
      <c r="G88" s="33">
        <f t="shared" si="4"/>
        <v>0</v>
      </c>
      <c r="H88" s="125" t="e">
        <f t="shared" si="6"/>
        <v>#NUM!</v>
      </c>
      <c r="I88" s="46"/>
      <c r="J88" s="81" t="e">
        <f>VLOOKUP(I88,'コード表'!$F$9:$G$101,2,0)</f>
        <v>#N/A</v>
      </c>
      <c r="K88" s="47"/>
      <c r="L88" s="81" t="e">
        <f>VLOOKUP(K88,'コード表'!$L$9:$M$17,2,0)</f>
        <v>#N/A</v>
      </c>
      <c r="M88" s="48"/>
      <c r="N88" s="82" t="e">
        <f>VLOOKUP(M88,'コード表'!$L$38:$M$51,2,0)</f>
        <v>#N/A</v>
      </c>
      <c r="O88" s="49"/>
      <c r="P88" s="162" t="e">
        <f>VLOOKUP(O88,'コード表'!$F$9:$G$101,2,0)</f>
        <v>#N/A</v>
      </c>
      <c r="Q88" s="231"/>
      <c r="R88" s="162" t="e">
        <f>VLOOKUP(Q88,'コード表'!$L$22:$M$24,2,0)</f>
        <v>#N/A</v>
      </c>
      <c r="S88" s="231"/>
      <c r="T88" s="162" t="e">
        <f>VLOOKUP(S88,'コード表'!$L$26:$M$30,2,0)</f>
        <v>#N/A</v>
      </c>
      <c r="U88" s="163"/>
      <c r="V88" s="251">
        <f t="shared" si="7"/>
        <v>0</v>
      </c>
      <c r="W88" s="126"/>
      <c r="X88" s="126"/>
      <c r="Y88" s="19"/>
      <c r="Z88" s="19"/>
      <c r="AA88" s="226">
        <v>4000</v>
      </c>
      <c r="AB88" s="225" t="s">
        <v>171</v>
      </c>
      <c r="AC88" s="211"/>
      <c r="AD88" s="126"/>
      <c r="AE88" s="126"/>
      <c r="AF88" s="126"/>
      <c r="AG88" s="126"/>
    </row>
    <row r="89" spans="1:33" ht="15" customHeight="1">
      <c r="A89" s="34">
        <f t="shared" si="5"/>
        <v>80</v>
      </c>
      <c r="B89" s="250"/>
      <c r="C89" s="35"/>
      <c r="D89" s="32"/>
      <c r="E89" s="31"/>
      <c r="F89" s="35"/>
      <c r="G89" s="33">
        <f t="shared" si="4"/>
        <v>0</v>
      </c>
      <c r="H89" s="125" t="e">
        <f t="shared" si="6"/>
        <v>#NUM!</v>
      </c>
      <c r="I89" s="46"/>
      <c r="J89" s="81" t="e">
        <f>VLOOKUP(I89,'コード表'!$F$9:$G$101,2,0)</f>
        <v>#N/A</v>
      </c>
      <c r="K89" s="47"/>
      <c r="L89" s="81" t="e">
        <f>VLOOKUP(K89,'コード表'!$L$9:$M$17,2,0)</f>
        <v>#N/A</v>
      </c>
      <c r="M89" s="48"/>
      <c r="N89" s="82" t="e">
        <f>VLOOKUP(M89,'コード表'!$L$38:$M$51,2,0)</f>
        <v>#N/A</v>
      </c>
      <c r="O89" s="49"/>
      <c r="P89" s="162" t="e">
        <f>VLOOKUP(O89,'コード表'!$F$9:$G$101,2,0)</f>
        <v>#N/A</v>
      </c>
      <c r="Q89" s="231"/>
      <c r="R89" s="162" t="e">
        <f>VLOOKUP(Q89,'コード表'!$L$22:$M$24,2,0)</f>
        <v>#N/A</v>
      </c>
      <c r="S89" s="231"/>
      <c r="T89" s="162" t="e">
        <f>VLOOKUP(S89,'コード表'!$L$26:$M$30,2,0)</f>
        <v>#N/A</v>
      </c>
      <c r="U89" s="163"/>
      <c r="V89" s="251">
        <f t="shared" si="7"/>
        <v>0</v>
      </c>
      <c r="W89" s="126"/>
      <c r="X89" s="126"/>
      <c r="Y89" s="19"/>
      <c r="Z89" s="19"/>
      <c r="AA89" s="229">
        <v>4100</v>
      </c>
      <c r="AB89" s="225" t="s">
        <v>172</v>
      </c>
      <c r="AC89" s="211"/>
      <c r="AD89" s="126"/>
      <c r="AE89" s="126"/>
      <c r="AF89" s="126"/>
      <c r="AG89" s="126"/>
    </row>
    <row r="90" spans="1:33" ht="15" customHeight="1">
      <c r="A90" s="34">
        <f t="shared" si="5"/>
        <v>81</v>
      </c>
      <c r="B90" s="250"/>
      <c r="C90" s="35"/>
      <c r="D90" s="32"/>
      <c r="E90" s="31"/>
      <c r="F90" s="35"/>
      <c r="G90" s="33">
        <f t="shared" si="4"/>
        <v>0</v>
      </c>
      <c r="H90" s="125" t="e">
        <f t="shared" si="6"/>
        <v>#NUM!</v>
      </c>
      <c r="I90" s="46"/>
      <c r="J90" s="81" t="e">
        <f>VLOOKUP(I90,'コード表'!$F$9:$G$101,2,0)</f>
        <v>#N/A</v>
      </c>
      <c r="K90" s="47"/>
      <c r="L90" s="81" t="e">
        <f>VLOOKUP(K90,'コード表'!$L$9:$M$17,2,0)</f>
        <v>#N/A</v>
      </c>
      <c r="M90" s="48"/>
      <c r="N90" s="82" t="e">
        <f>VLOOKUP(M90,'コード表'!$L$38:$M$51,2,0)</f>
        <v>#N/A</v>
      </c>
      <c r="O90" s="49"/>
      <c r="P90" s="162" t="e">
        <f>VLOOKUP(O90,'コード表'!$F$9:$G$101,2,0)</f>
        <v>#N/A</v>
      </c>
      <c r="Q90" s="231"/>
      <c r="R90" s="162" t="e">
        <f>VLOOKUP(Q90,'コード表'!$L$22:$M$24,2,0)</f>
        <v>#N/A</v>
      </c>
      <c r="S90" s="231"/>
      <c r="T90" s="162" t="e">
        <f>VLOOKUP(S90,'コード表'!$L$26:$M$30,2,0)</f>
        <v>#N/A</v>
      </c>
      <c r="U90" s="163"/>
      <c r="V90" s="251">
        <f t="shared" si="7"/>
        <v>0</v>
      </c>
      <c r="W90" s="126"/>
      <c r="X90" s="126"/>
      <c r="Y90" s="19"/>
      <c r="Z90" s="19"/>
      <c r="AA90" s="229">
        <v>4200</v>
      </c>
      <c r="AB90" s="225" t="s">
        <v>173</v>
      </c>
      <c r="AC90" s="211"/>
      <c r="AD90" s="126"/>
      <c r="AE90" s="126"/>
      <c r="AF90" s="126"/>
      <c r="AG90" s="126"/>
    </row>
    <row r="91" spans="1:33" ht="15" customHeight="1">
      <c r="A91" s="34">
        <f t="shared" si="5"/>
        <v>82</v>
      </c>
      <c r="B91" s="250"/>
      <c r="C91" s="35"/>
      <c r="D91" s="32"/>
      <c r="E91" s="31"/>
      <c r="F91" s="35"/>
      <c r="G91" s="33">
        <f t="shared" si="4"/>
        <v>0</v>
      </c>
      <c r="H91" s="125" t="e">
        <f t="shared" si="6"/>
        <v>#NUM!</v>
      </c>
      <c r="I91" s="46"/>
      <c r="J91" s="81" t="e">
        <f>VLOOKUP(I91,'コード表'!$F$9:$G$101,2,0)</f>
        <v>#N/A</v>
      </c>
      <c r="K91" s="47"/>
      <c r="L91" s="81" t="e">
        <f>VLOOKUP(K91,'コード表'!$L$9:$M$17,2,0)</f>
        <v>#N/A</v>
      </c>
      <c r="M91" s="48"/>
      <c r="N91" s="82" t="e">
        <f>VLOOKUP(M91,'コード表'!$L$38:$M$51,2,0)</f>
        <v>#N/A</v>
      </c>
      <c r="O91" s="49"/>
      <c r="P91" s="162" t="e">
        <f>VLOOKUP(O91,'コード表'!$F$9:$G$101,2,0)</f>
        <v>#N/A</v>
      </c>
      <c r="Q91" s="231"/>
      <c r="R91" s="162" t="e">
        <f>VLOOKUP(Q91,'コード表'!$L$22:$M$24,2,0)</f>
        <v>#N/A</v>
      </c>
      <c r="S91" s="231"/>
      <c r="T91" s="162" t="e">
        <f>VLOOKUP(S91,'コード表'!$L$26:$M$30,2,0)</f>
        <v>#N/A</v>
      </c>
      <c r="U91" s="163"/>
      <c r="V91" s="251">
        <f t="shared" si="7"/>
        <v>0</v>
      </c>
      <c r="W91" s="126"/>
      <c r="X91" s="126"/>
      <c r="Y91" s="19"/>
      <c r="Z91" s="19"/>
      <c r="AA91" s="226">
        <v>4300</v>
      </c>
      <c r="AB91" s="225" t="s">
        <v>174</v>
      </c>
      <c r="AC91" s="211"/>
      <c r="AD91" s="126"/>
      <c r="AE91" s="126"/>
      <c r="AF91" s="126"/>
      <c r="AG91" s="126"/>
    </row>
    <row r="92" spans="1:33" ht="15" customHeight="1">
      <c r="A92" s="34">
        <f t="shared" si="5"/>
        <v>83</v>
      </c>
      <c r="B92" s="250"/>
      <c r="C92" s="35"/>
      <c r="D92" s="32"/>
      <c r="E92" s="31"/>
      <c r="F92" s="35"/>
      <c r="G92" s="33">
        <f t="shared" si="4"/>
        <v>0</v>
      </c>
      <c r="H92" s="125" t="e">
        <f t="shared" si="6"/>
        <v>#NUM!</v>
      </c>
      <c r="I92" s="46"/>
      <c r="J92" s="81" t="e">
        <f>VLOOKUP(I92,'コード表'!$F$9:$G$101,2,0)</f>
        <v>#N/A</v>
      </c>
      <c r="K92" s="47"/>
      <c r="L92" s="81" t="e">
        <f>VLOOKUP(K92,'コード表'!$L$9:$M$17,2,0)</f>
        <v>#N/A</v>
      </c>
      <c r="M92" s="48"/>
      <c r="N92" s="82" t="e">
        <f>VLOOKUP(M92,'コード表'!$L$38:$M$51,2,0)</f>
        <v>#N/A</v>
      </c>
      <c r="O92" s="49"/>
      <c r="P92" s="162" t="e">
        <f>VLOOKUP(O92,'コード表'!$F$9:$G$101,2,0)</f>
        <v>#N/A</v>
      </c>
      <c r="Q92" s="231"/>
      <c r="R92" s="162" t="e">
        <f>VLOOKUP(Q92,'コード表'!$L$22:$M$24,2,0)</f>
        <v>#N/A</v>
      </c>
      <c r="S92" s="231"/>
      <c r="T92" s="162" t="e">
        <f>VLOOKUP(S92,'コード表'!$L$26:$M$30,2,0)</f>
        <v>#N/A</v>
      </c>
      <c r="U92" s="163"/>
      <c r="V92" s="251">
        <f t="shared" si="7"/>
        <v>0</v>
      </c>
      <c r="W92" s="126"/>
      <c r="X92" s="126"/>
      <c r="Y92" s="19"/>
      <c r="Z92" s="19"/>
      <c r="AA92" s="229">
        <v>4400</v>
      </c>
      <c r="AB92" s="225" t="s">
        <v>177</v>
      </c>
      <c r="AC92" s="211"/>
      <c r="AD92" s="126"/>
      <c r="AE92" s="126"/>
      <c r="AF92" s="126"/>
      <c r="AG92" s="126"/>
    </row>
    <row r="93" spans="1:33" ht="15" customHeight="1">
      <c r="A93" s="34">
        <f t="shared" si="5"/>
        <v>84</v>
      </c>
      <c r="B93" s="250"/>
      <c r="C93" s="35"/>
      <c r="D93" s="32"/>
      <c r="E93" s="31"/>
      <c r="F93" s="35"/>
      <c r="G93" s="33">
        <f t="shared" si="4"/>
        <v>0</v>
      </c>
      <c r="H93" s="125" t="e">
        <f t="shared" si="6"/>
        <v>#NUM!</v>
      </c>
      <c r="I93" s="46"/>
      <c r="J93" s="81" t="e">
        <f>VLOOKUP(I93,'コード表'!$F$9:$G$101,2,0)</f>
        <v>#N/A</v>
      </c>
      <c r="K93" s="47"/>
      <c r="L93" s="81" t="e">
        <f>VLOOKUP(K93,'コード表'!$L$9:$M$17,2,0)</f>
        <v>#N/A</v>
      </c>
      <c r="M93" s="48"/>
      <c r="N93" s="82" t="e">
        <f>VLOOKUP(M93,'コード表'!$L$38:$M$51,2,0)</f>
        <v>#N/A</v>
      </c>
      <c r="O93" s="49"/>
      <c r="P93" s="162" t="e">
        <f>VLOOKUP(O93,'コード表'!$F$9:$G$101,2,0)</f>
        <v>#N/A</v>
      </c>
      <c r="Q93" s="231"/>
      <c r="R93" s="162" t="e">
        <f>VLOOKUP(Q93,'コード表'!$L$22:$M$24,2,0)</f>
        <v>#N/A</v>
      </c>
      <c r="S93" s="231"/>
      <c r="T93" s="162" t="e">
        <f>VLOOKUP(S93,'コード表'!$L$26:$M$30,2,0)</f>
        <v>#N/A</v>
      </c>
      <c r="U93" s="163"/>
      <c r="V93" s="251">
        <f t="shared" si="7"/>
        <v>0</v>
      </c>
      <c r="W93" s="126"/>
      <c r="X93" s="126"/>
      <c r="Y93" s="19"/>
      <c r="Z93" s="19"/>
      <c r="AA93" s="229">
        <v>4500</v>
      </c>
      <c r="AB93" s="225" t="s">
        <v>176</v>
      </c>
      <c r="AC93" s="211"/>
      <c r="AD93" s="126"/>
      <c r="AE93" s="126"/>
      <c r="AF93" s="126"/>
      <c r="AG93" s="126"/>
    </row>
    <row r="94" spans="1:33" ht="15" customHeight="1">
      <c r="A94" s="34">
        <f t="shared" si="5"/>
        <v>85</v>
      </c>
      <c r="B94" s="250"/>
      <c r="C94" s="35"/>
      <c r="D94" s="32"/>
      <c r="E94" s="31"/>
      <c r="F94" s="35"/>
      <c r="G94" s="33">
        <f t="shared" si="4"/>
        <v>0</v>
      </c>
      <c r="H94" s="125" t="e">
        <f t="shared" si="6"/>
        <v>#NUM!</v>
      </c>
      <c r="I94" s="46"/>
      <c r="J94" s="81" t="e">
        <f>VLOOKUP(I94,'コード表'!$F$9:$G$101,2,0)</f>
        <v>#N/A</v>
      </c>
      <c r="K94" s="47"/>
      <c r="L94" s="81" t="e">
        <f>VLOOKUP(K94,'コード表'!$L$9:$M$17,2,0)</f>
        <v>#N/A</v>
      </c>
      <c r="M94" s="48"/>
      <c r="N94" s="82" t="e">
        <f>VLOOKUP(M94,'コード表'!$L$38:$M$51,2,0)</f>
        <v>#N/A</v>
      </c>
      <c r="O94" s="49"/>
      <c r="P94" s="162" t="e">
        <f>VLOOKUP(O94,'コード表'!$F$9:$G$101,2,0)</f>
        <v>#N/A</v>
      </c>
      <c r="Q94" s="231"/>
      <c r="R94" s="162" t="e">
        <f>VLOOKUP(Q94,'コード表'!$L$22:$M$24,2,0)</f>
        <v>#N/A</v>
      </c>
      <c r="S94" s="231"/>
      <c r="T94" s="162" t="e">
        <f>VLOOKUP(S94,'コード表'!$L$26:$M$30,2,0)</f>
        <v>#N/A</v>
      </c>
      <c r="U94" s="163"/>
      <c r="V94" s="251">
        <f t="shared" si="7"/>
        <v>0</v>
      </c>
      <c r="W94" s="126"/>
      <c r="X94" s="126"/>
      <c r="Y94" s="19"/>
      <c r="Z94" s="19"/>
      <c r="AA94" s="226">
        <v>4600</v>
      </c>
      <c r="AB94" s="225" t="s">
        <v>175</v>
      </c>
      <c r="AC94" s="211"/>
      <c r="AD94" s="126"/>
      <c r="AE94" s="126"/>
      <c r="AF94" s="126"/>
      <c r="AG94" s="126"/>
    </row>
    <row r="95" spans="1:33" ht="15" customHeight="1">
      <c r="A95" s="34">
        <f t="shared" si="5"/>
        <v>86</v>
      </c>
      <c r="B95" s="250"/>
      <c r="C95" s="35"/>
      <c r="D95" s="32"/>
      <c r="E95" s="31"/>
      <c r="F95" s="35"/>
      <c r="G95" s="33">
        <f t="shared" si="4"/>
        <v>0</v>
      </c>
      <c r="H95" s="125" t="e">
        <f t="shared" si="6"/>
        <v>#NUM!</v>
      </c>
      <c r="I95" s="46"/>
      <c r="J95" s="81" t="e">
        <f>VLOOKUP(I95,'コード表'!$F$9:$G$101,2,0)</f>
        <v>#N/A</v>
      </c>
      <c r="K95" s="47"/>
      <c r="L95" s="81" t="e">
        <f>VLOOKUP(K95,'コード表'!$L$9:$M$17,2,0)</f>
        <v>#N/A</v>
      </c>
      <c r="M95" s="48"/>
      <c r="N95" s="82" t="e">
        <f>VLOOKUP(M95,'コード表'!$L$38:$M$51,2,0)</f>
        <v>#N/A</v>
      </c>
      <c r="O95" s="49"/>
      <c r="P95" s="162" t="e">
        <f>VLOOKUP(O95,'コード表'!$F$9:$G$101,2,0)</f>
        <v>#N/A</v>
      </c>
      <c r="Q95" s="231"/>
      <c r="R95" s="162" t="e">
        <f>VLOOKUP(Q95,'コード表'!$L$22:$M$24,2,0)</f>
        <v>#N/A</v>
      </c>
      <c r="S95" s="231"/>
      <c r="T95" s="162" t="e">
        <f>VLOOKUP(S95,'コード表'!$L$26:$M$30,2,0)</f>
        <v>#N/A</v>
      </c>
      <c r="U95" s="163"/>
      <c r="V95" s="251">
        <f t="shared" si="7"/>
        <v>0</v>
      </c>
      <c r="W95" s="126"/>
      <c r="X95" s="126"/>
      <c r="Y95" s="19"/>
      <c r="Z95" s="19"/>
      <c r="AA95" s="229">
        <v>4700</v>
      </c>
      <c r="AB95" s="225" t="s">
        <v>178</v>
      </c>
      <c r="AC95" s="211"/>
      <c r="AD95" s="126"/>
      <c r="AE95" s="126"/>
      <c r="AF95" s="126"/>
      <c r="AG95" s="126"/>
    </row>
    <row r="96" spans="1:33" ht="15" customHeight="1">
      <c r="A96" s="34">
        <f t="shared" si="5"/>
        <v>87</v>
      </c>
      <c r="B96" s="250"/>
      <c r="C96" s="35"/>
      <c r="D96" s="32"/>
      <c r="E96" s="31"/>
      <c r="F96" s="35"/>
      <c r="G96" s="33">
        <f t="shared" si="4"/>
        <v>0</v>
      </c>
      <c r="H96" s="125" t="e">
        <f t="shared" si="6"/>
        <v>#NUM!</v>
      </c>
      <c r="I96" s="46"/>
      <c r="J96" s="81" t="e">
        <f>VLOOKUP(I96,'コード表'!$F$9:$G$101,2,0)</f>
        <v>#N/A</v>
      </c>
      <c r="K96" s="47"/>
      <c r="L96" s="81" t="e">
        <f>VLOOKUP(K96,'コード表'!$L$9:$M$17,2,0)</f>
        <v>#N/A</v>
      </c>
      <c r="M96" s="48"/>
      <c r="N96" s="82" t="e">
        <f>VLOOKUP(M96,'コード表'!$L$38:$M$51,2,0)</f>
        <v>#N/A</v>
      </c>
      <c r="O96" s="49"/>
      <c r="P96" s="162" t="e">
        <f>VLOOKUP(O96,'コード表'!$F$9:$G$101,2,0)</f>
        <v>#N/A</v>
      </c>
      <c r="Q96" s="231"/>
      <c r="R96" s="162" t="e">
        <f>VLOOKUP(Q96,'コード表'!$L$22:$M$24,2,0)</f>
        <v>#N/A</v>
      </c>
      <c r="S96" s="231"/>
      <c r="T96" s="162" t="e">
        <f>VLOOKUP(S96,'コード表'!$L$26:$M$30,2,0)</f>
        <v>#N/A</v>
      </c>
      <c r="U96" s="163"/>
      <c r="V96" s="251">
        <f t="shared" si="7"/>
        <v>0</v>
      </c>
      <c r="W96" s="126"/>
      <c r="X96" s="126"/>
      <c r="Y96" s="19"/>
      <c r="Z96" s="19"/>
      <c r="AA96" s="226"/>
      <c r="AB96" s="224"/>
      <c r="AC96" s="210"/>
      <c r="AD96" s="126"/>
      <c r="AE96" s="126"/>
      <c r="AF96" s="126"/>
      <c r="AG96" s="126"/>
    </row>
    <row r="97" spans="1:29" ht="15" customHeight="1">
      <c r="A97" s="34">
        <f t="shared" si="5"/>
        <v>88</v>
      </c>
      <c r="B97" s="250"/>
      <c r="C97" s="35"/>
      <c r="D97" s="32"/>
      <c r="E97" s="31"/>
      <c r="F97" s="35"/>
      <c r="G97" s="33">
        <f t="shared" si="4"/>
        <v>0</v>
      </c>
      <c r="H97" s="125" t="e">
        <f t="shared" si="6"/>
        <v>#NUM!</v>
      </c>
      <c r="I97" s="46"/>
      <c r="J97" s="81" t="e">
        <f>VLOOKUP(I97,'コード表'!$F$9:$G$101,2,0)</f>
        <v>#N/A</v>
      </c>
      <c r="K97" s="47"/>
      <c r="L97" s="81" t="e">
        <f>VLOOKUP(K97,'コード表'!$L$9:$M$17,2,0)</f>
        <v>#N/A</v>
      </c>
      <c r="M97" s="48"/>
      <c r="N97" s="82" t="e">
        <f>VLOOKUP(M97,'コード表'!$L$38:$M$51,2,0)</f>
        <v>#N/A</v>
      </c>
      <c r="O97" s="49"/>
      <c r="P97" s="162" t="e">
        <f>VLOOKUP(O97,'コード表'!$F$9:$G$101,2,0)</f>
        <v>#N/A</v>
      </c>
      <c r="Q97" s="231"/>
      <c r="R97" s="162" t="e">
        <f>VLOOKUP(Q97,'コード表'!$L$22:$M$24,2,0)</f>
        <v>#N/A</v>
      </c>
      <c r="S97" s="231"/>
      <c r="T97" s="162" t="e">
        <f>VLOOKUP(S97,'コード表'!$L$26:$M$30,2,0)</f>
        <v>#N/A</v>
      </c>
      <c r="U97" s="163"/>
      <c r="V97" s="251">
        <f t="shared" si="7"/>
        <v>0</v>
      </c>
      <c r="W97" s="19"/>
      <c r="X97" s="19"/>
      <c r="Y97" s="19"/>
      <c r="Z97" s="19"/>
      <c r="AA97" s="226">
        <v>999</v>
      </c>
      <c r="AB97" s="223" t="s">
        <v>224</v>
      </c>
      <c r="AC97" s="209"/>
    </row>
    <row r="98" spans="1:29" ht="15" customHeight="1">
      <c r="A98" s="34">
        <f t="shared" si="5"/>
        <v>89</v>
      </c>
      <c r="B98" s="250"/>
      <c r="C98" s="35"/>
      <c r="D98" s="32"/>
      <c r="E98" s="31"/>
      <c r="F98" s="35"/>
      <c r="G98" s="33">
        <f t="shared" si="4"/>
        <v>0</v>
      </c>
      <c r="H98" s="125" t="e">
        <f t="shared" si="6"/>
        <v>#NUM!</v>
      </c>
      <c r="I98" s="46"/>
      <c r="J98" s="81" t="e">
        <f>VLOOKUP(I98,'コード表'!$F$9:$G$101,2,0)</f>
        <v>#N/A</v>
      </c>
      <c r="K98" s="47"/>
      <c r="L98" s="81" t="e">
        <f>VLOOKUP(K98,'コード表'!$L$9:$M$17,2,0)</f>
        <v>#N/A</v>
      </c>
      <c r="M98" s="48"/>
      <c r="N98" s="82" t="e">
        <f>VLOOKUP(M98,'コード表'!$L$38:$M$51,2,0)</f>
        <v>#N/A</v>
      </c>
      <c r="O98" s="49"/>
      <c r="P98" s="162" t="e">
        <f>VLOOKUP(O98,'コード表'!$F$9:$G$101,2,0)</f>
        <v>#N/A</v>
      </c>
      <c r="Q98" s="231"/>
      <c r="R98" s="162" t="e">
        <f>VLOOKUP(Q98,'コード表'!$L$22:$M$24,2,0)</f>
        <v>#N/A</v>
      </c>
      <c r="S98" s="231"/>
      <c r="T98" s="162" t="e">
        <f>VLOOKUP(S98,'コード表'!$L$26:$M$30,2,0)</f>
        <v>#N/A</v>
      </c>
      <c r="U98" s="163"/>
      <c r="V98" s="251">
        <f t="shared" si="7"/>
        <v>0</v>
      </c>
      <c r="W98" s="19"/>
      <c r="X98" s="19"/>
      <c r="Y98" s="19"/>
      <c r="Z98" s="19"/>
      <c r="AB98" s="210"/>
      <c r="AC98" s="210"/>
    </row>
    <row r="99" spans="1:26" ht="15" customHeight="1">
      <c r="A99" s="34">
        <f t="shared" si="5"/>
        <v>90</v>
      </c>
      <c r="B99" s="250"/>
      <c r="C99" s="35"/>
      <c r="D99" s="32"/>
      <c r="E99" s="31"/>
      <c r="F99" s="35"/>
      <c r="G99" s="33">
        <f t="shared" si="4"/>
        <v>0</v>
      </c>
      <c r="H99" s="125" t="e">
        <f t="shared" si="6"/>
        <v>#NUM!</v>
      </c>
      <c r="I99" s="46"/>
      <c r="J99" s="81" t="e">
        <f>VLOOKUP(I99,'コード表'!$F$9:$G$101,2,0)</f>
        <v>#N/A</v>
      </c>
      <c r="K99" s="47"/>
      <c r="L99" s="81" t="e">
        <f>VLOOKUP(K99,'コード表'!$L$9:$M$17,2,0)</f>
        <v>#N/A</v>
      </c>
      <c r="M99" s="48"/>
      <c r="N99" s="82" t="e">
        <f>VLOOKUP(M99,'コード表'!$L$38:$M$51,2,0)</f>
        <v>#N/A</v>
      </c>
      <c r="O99" s="49"/>
      <c r="P99" s="162" t="e">
        <f>VLOOKUP(O99,'コード表'!$F$9:$G$101,2,0)</f>
        <v>#N/A</v>
      </c>
      <c r="Q99" s="231"/>
      <c r="R99" s="162" t="e">
        <f>VLOOKUP(Q99,'コード表'!$L$22:$M$24,2,0)</f>
        <v>#N/A</v>
      </c>
      <c r="S99" s="231"/>
      <c r="T99" s="162" t="e">
        <f>VLOOKUP(S99,'コード表'!$L$26:$M$30,2,0)</f>
        <v>#N/A</v>
      </c>
      <c r="U99" s="163"/>
      <c r="V99" s="251">
        <f t="shared" si="7"/>
        <v>0</v>
      </c>
      <c r="W99" s="19"/>
      <c r="X99" s="19"/>
      <c r="Y99" s="19"/>
      <c r="Z99" s="19"/>
    </row>
    <row r="100" spans="1:26" ht="15" customHeight="1">
      <c r="A100" s="34">
        <f t="shared" si="5"/>
        <v>91</v>
      </c>
      <c r="B100" s="250"/>
      <c r="C100" s="35"/>
      <c r="D100" s="32"/>
      <c r="E100" s="31"/>
      <c r="F100" s="35"/>
      <c r="G100" s="33">
        <f t="shared" si="4"/>
        <v>0</v>
      </c>
      <c r="H100" s="125" t="e">
        <f t="shared" si="6"/>
        <v>#NUM!</v>
      </c>
      <c r="I100" s="46"/>
      <c r="J100" s="81" t="e">
        <f>VLOOKUP(I100,'コード表'!$F$9:$G$101,2,0)</f>
        <v>#N/A</v>
      </c>
      <c r="K100" s="47"/>
      <c r="L100" s="81" t="e">
        <f>VLOOKUP(K100,'コード表'!$L$9:$M$17,2,0)</f>
        <v>#N/A</v>
      </c>
      <c r="M100" s="48"/>
      <c r="N100" s="82" t="e">
        <f>VLOOKUP(M100,'コード表'!$L$38:$M$51,2,0)</f>
        <v>#N/A</v>
      </c>
      <c r="O100" s="49"/>
      <c r="P100" s="162" t="e">
        <f>VLOOKUP(O100,'コード表'!$F$9:$G$101,2,0)</f>
        <v>#N/A</v>
      </c>
      <c r="Q100" s="231"/>
      <c r="R100" s="162" t="e">
        <f>VLOOKUP(Q100,'コード表'!$L$22:$M$24,2,0)</f>
        <v>#N/A</v>
      </c>
      <c r="S100" s="231"/>
      <c r="T100" s="162" t="e">
        <f>VLOOKUP(S100,'コード表'!$L$26:$M$30,2,0)</f>
        <v>#N/A</v>
      </c>
      <c r="U100" s="163"/>
      <c r="V100" s="251">
        <f t="shared" si="7"/>
        <v>0</v>
      </c>
      <c r="W100" s="19"/>
      <c r="X100" s="19"/>
      <c r="Y100" s="19"/>
      <c r="Z100" s="19"/>
    </row>
    <row r="101" spans="1:26" ht="15" customHeight="1">
      <c r="A101" s="34">
        <f t="shared" si="5"/>
        <v>92</v>
      </c>
      <c r="B101" s="250"/>
      <c r="C101" s="35"/>
      <c r="D101" s="32"/>
      <c r="E101" s="31"/>
      <c r="F101" s="35"/>
      <c r="G101" s="33">
        <f t="shared" si="4"/>
        <v>0</v>
      </c>
      <c r="H101" s="125" t="e">
        <f t="shared" si="6"/>
        <v>#NUM!</v>
      </c>
      <c r="I101" s="46"/>
      <c r="J101" s="81" t="e">
        <f>VLOOKUP(I101,'コード表'!$F$9:$G$101,2,0)</f>
        <v>#N/A</v>
      </c>
      <c r="K101" s="47"/>
      <c r="L101" s="81" t="e">
        <f>VLOOKUP(K101,'コード表'!$L$9:$M$17,2,0)</f>
        <v>#N/A</v>
      </c>
      <c r="M101" s="48"/>
      <c r="N101" s="82" t="e">
        <f>VLOOKUP(M101,'コード表'!$L$38:$M$51,2,0)</f>
        <v>#N/A</v>
      </c>
      <c r="O101" s="49"/>
      <c r="P101" s="162" t="e">
        <f>VLOOKUP(O101,'コード表'!$F$9:$G$101,2,0)</f>
        <v>#N/A</v>
      </c>
      <c r="Q101" s="231"/>
      <c r="R101" s="162" t="e">
        <f>VLOOKUP(Q101,'コード表'!$L$22:$M$24,2,0)</f>
        <v>#N/A</v>
      </c>
      <c r="S101" s="231"/>
      <c r="T101" s="162" t="e">
        <f>VLOOKUP(S101,'コード表'!$L$26:$M$30,2,0)</f>
        <v>#N/A</v>
      </c>
      <c r="U101" s="163"/>
      <c r="V101" s="251">
        <f t="shared" si="7"/>
        <v>0</v>
      </c>
      <c r="W101" s="19"/>
      <c r="X101" s="19"/>
      <c r="Y101" s="19"/>
      <c r="Z101" s="19"/>
    </row>
    <row r="102" spans="1:26" ht="15" customHeight="1">
      <c r="A102" s="34">
        <f t="shared" si="5"/>
        <v>93</v>
      </c>
      <c r="B102" s="250"/>
      <c r="C102" s="35"/>
      <c r="D102" s="32"/>
      <c r="E102" s="31"/>
      <c r="F102" s="35"/>
      <c r="G102" s="33">
        <f t="shared" si="4"/>
        <v>0</v>
      </c>
      <c r="H102" s="125" t="e">
        <f t="shared" si="6"/>
        <v>#NUM!</v>
      </c>
      <c r="I102" s="46"/>
      <c r="J102" s="81" t="e">
        <f>VLOOKUP(I102,'コード表'!$F$9:$G$101,2,0)</f>
        <v>#N/A</v>
      </c>
      <c r="K102" s="47"/>
      <c r="L102" s="81" t="e">
        <f>VLOOKUP(K102,'コード表'!$L$9:$M$17,2,0)</f>
        <v>#N/A</v>
      </c>
      <c r="M102" s="48"/>
      <c r="N102" s="82" t="e">
        <f>VLOOKUP(M102,'コード表'!$L$38:$M$51,2,0)</f>
        <v>#N/A</v>
      </c>
      <c r="O102" s="49"/>
      <c r="P102" s="162" t="e">
        <f>VLOOKUP(O102,'コード表'!$F$9:$G$101,2,0)</f>
        <v>#N/A</v>
      </c>
      <c r="Q102" s="231"/>
      <c r="R102" s="162" t="e">
        <f>VLOOKUP(Q102,'コード表'!$L$22:$M$24,2,0)</f>
        <v>#N/A</v>
      </c>
      <c r="S102" s="231"/>
      <c r="T102" s="162" t="e">
        <f>VLOOKUP(S102,'コード表'!$L$26:$M$30,2,0)</f>
        <v>#N/A</v>
      </c>
      <c r="U102" s="163"/>
      <c r="V102" s="251">
        <f t="shared" si="7"/>
        <v>0</v>
      </c>
      <c r="W102" s="19"/>
      <c r="X102" s="19"/>
      <c r="Y102" s="19"/>
      <c r="Z102" s="19"/>
    </row>
    <row r="103" spans="1:26" ht="15" customHeight="1">
      <c r="A103" s="34">
        <f t="shared" si="5"/>
        <v>94</v>
      </c>
      <c r="B103" s="250"/>
      <c r="C103" s="35"/>
      <c r="D103" s="32"/>
      <c r="E103" s="31"/>
      <c r="F103" s="35"/>
      <c r="G103" s="33">
        <f t="shared" si="4"/>
        <v>0</v>
      </c>
      <c r="H103" s="125" t="e">
        <f t="shared" si="6"/>
        <v>#NUM!</v>
      </c>
      <c r="I103" s="46"/>
      <c r="J103" s="81" t="e">
        <f>VLOOKUP(I103,'コード表'!$F$9:$G$101,2,0)</f>
        <v>#N/A</v>
      </c>
      <c r="K103" s="47"/>
      <c r="L103" s="81" t="e">
        <f>VLOOKUP(K103,'コード表'!$L$9:$M$17,2,0)</f>
        <v>#N/A</v>
      </c>
      <c r="M103" s="48"/>
      <c r="N103" s="82" t="e">
        <f>VLOOKUP(M103,'コード表'!$L$38:$M$51,2,0)</f>
        <v>#N/A</v>
      </c>
      <c r="O103" s="49"/>
      <c r="P103" s="162" t="e">
        <f>VLOOKUP(O103,'コード表'!$F$9:$G$101,2,0)</f>
        <v>#N/A</v>
      </c>
      <c r="Q103" s="231"/>
      <c r="R103" s="162" t="e">
        <f>VLOOKUP(Q103,'コード表'!$L$22:$M$24,2,0)</f>
        <v>#N/A</v>
      </c>
      <c r="S103" s="231"/>
      <c r="T103" s="162" t="e">
        <f>VLOOKUP(S103,'コード表'!$L$26:$M$30,2,0)</f>
        <v>#N/A</v>
      </c>
      <c r="U103" s="163"/>
      <c r="V103" s="251">
        <f t="shared" si="7"/>
        <v>0</v>
      </c>
      <c r="W103" s="19"/>
      <c r="X103" s="19"/>
      <c r="Y103" s="19"/>
      <c r="Z103" s="19"/>
    </row>
    <row r="104" spans="1:26" ht="15" customHeight="1">
      <c r="A104" s="34">
        <f t="shared" si="5"/>
        <v>95</v>
      </c>
      <c r="B104" s="250"/>
      <c r="C104" s="35"/>
      <c r="D104" s="32"/>
      <c r="E104" s="31"/>
      <c r="F104" s="35"/>
      <c r="G104" s="33">
        <f t="shared" si="4"/>
        <v>0</v>
      </c>
      <c r="H104" s="125" t="e">
        <f t="shared" si="6"/>
        <v>#NUM!</v>
      </c>
      <c r="I104" s="46"/>
      <c r="J104" s="81" t="e">
        <f>VLOOKUP(I104,'コード表'!$F$9:$G$101,2,0)</f>
        <v>#N/A</v>
      </c>
      <c r="K104" s="47"/>
      <c r="L104" s="81" t="e">
        <f>VLOOKUP(K104,'コード表'!$L$9:$M$17,2,0)</f>
        <v>#N/A</v>
      </c>
      <c r="M104" s="48"/>
      <c r="N104" s="82" t="e">
        <f>VLOOKUP(M104,'コード表'!$L$38:$M$51,2,0)</f>
        <v>#N/A</v>
      </c>
      <c r="O104" s="49"/>
      <c r="P104" s="162" t="e">
        <f>VLOOKUP(O104,'コード表'!$F$9:$G$101,2,0)</f>
        <v>#N/A</v>
      </c>
      <c r="Q104" s="231"/>
      <c r="R104" s="162" t="e">
        <f>VLOOKUP(Q104,'コード表'!$L$22:$M$24,2,0)</f>
        <v>#N/A</v>
      </c>
      <c r="S104" s="231"/>
      <c r="T104" s="162" t="e">
        <f>VLOOKUP(S104,'コード表'!$L$26:$M$30,2,0)</f>
        <v>#N/A</v>
      </c>
      <c r="U104" s="163"/>
      <c r="V104" s="251">
        <f t="shared" si="7"/>
        <v>0</v>
      </c>
      <c r="W104" s="19"/>
      <c r="X104" s="19"/>
      <c r="Y104" s="19"/>
      <c r="Z104" s="19"/>
    </row>
    <row r="105" spans="1:26" ht="15" customHeight="1">
      <c r="A105" s="34">
        <f t="shared" si="5"/>
        <v>96</v>
      </c>
      <c r="B105" s="250"/>
      <c r="C105" s="35"/>
      <c r="D105" s="32"/>
      <c r="E105" s="31"/>
      <c r="F105" s="35"/>
      <c r="G105" s="33">
        <f t="shared" si="4"/>
        <v>0</v>
      </c>
      <c r="H105" s="125" t="e">
        <f t="shared" si="6"/>
        <v>#NUM!</v>
      </c>
      <c r="I105" s="46"/>
      <c r="J105" s="81" t="e">
        <f>VLOOKUP(I105,'コード表'!$F$9:$G$101,2,0)</f>
        <v>#N/A</v>
      </c>
      <c r="K105" s="47"/>
      <c r="L105" s="81" t="e">
        <f>VLOOKUP(K105,'コード表'!$L$9:$M$17,2,0)</f>
        <v>#N/A</v>
      </c>
      <c r="M105" s="48"/>
      <c r="N105" s="82" t="e">
        <f>VLOOKUP(M105,'コード表'!$L$38:$M$51,2,0)</f>
        <v>#N/A</v>
      </c>
      <c r="O105" s="49"/>
      <c r="P105" s="162" t="e">
        <f>VLOOKUP(O105,'コード表'!$F$9:$G$101,2,0)</f>
        <v>#N/A</v>
      </c>
      <c r="Q105" s="231"/>
      <c r="R105" s="162" t="e">
        <f>VLOOKUP(Q105,'コード表'!$L$22:$M$24,2,0)</f>
        <v>#N/A</v>
      </c>
      <c r="S105" s="231"/>
      <c r="T105" s="162" t="e">
        <f>VLOOKUP(S105,'コード表'!$L$26:$M$30,2,0)</f>
        <v>#N/A</v>
      </c>
      <c r="U105" s="163"/>
      <c r="V105" s="251">
        <f t="shared" si="7"/>
        <v>0</v>
      </c>
      <c r="W105" s="19"/>
      <c r="X105" s="19"/>
      <c r="Y105" s="19"/>
      <c r="Z105" s="19"/>
    </row>
    <row r="106" spans="1:26" ht="15" customHeight="1">
      <c r="A106" s="34">
        <f t="shared" si="5"/>
        <v>97</v>
      </c>
      <c r="B106" s="250"/>
      <c r="C106" s="35"/>
      <c r="D106" s="32"/>
      <c r="E106" s="31"/>
      <c r="F106" s="35"/>
      <c r="G106" s="33">
        <f t="shared" si="4"/>
        <v>0</v>
      </c>
      <c r="H106" s="125" t="e">
        <f t="shared" si="6"/>
        <v>#NUM!</v>
      </c>
      <c r="I106" s="46"/>
      <c r="J106" s="81" t="e">
        <f>VLOOKUP(I106,'コード表'!$F$9:$G$101,2,0)</f>
        <v>#N/A</v>
      </c>
      <c r="K106" s="47"/>
      <c r="L106" s="81" t="e">
        <f>VLOOKUP(K106,'コード表'!$L$9:$M$17,2,0)</f>
        <v>#N/A</v>
      </c>
      <c r="M106" s="48"/>
      <c r="N106" s="82" t="e">
        <f>VLOOKUP(M106,'コード表'!$L$38:$M$51,2,0)</f>
        <v>#N/A</v>
      </c>
      <c r="O106" s="49"/>
      <c r="P106" s="162" t="e">
        <f>VLOOKUP(O106,'コード表'!$F$9:$G$101,2,0)</f>
        <v>#N/A</v>
      </c>
      <c r="Q106" s="231"/>
      <c r="R106" s="162" t="e">
        <f>VLOOKUP(Q106,'コード表'!$L$22:$M$24,2,0)</f>
        <v>#N/A</v>
      </c>
      <c r="S106" s="231"/>
      <c r="T106" s="162" t="e">
        <f>VLOOKUP(S106,'コード表'!$L$26:$M$30,2,0)</f>
        <v>#N/A</v>
      </c>
      <c r="U106" s="163"/>
      <c r="V106" s="251">
        <f t="shared" si="7"/>
        <v>0</v>
      </c>
      <c r="W106" s="19"/>
      <c r="X106" s="19"/>
      <c r="Y106" s="19"/>
      <c r="Z106" s="19"/>
    </row>
    <row r="107" spans="1:26" ht="15" customHeight="1">
      <c r="A107" s="34">
        <f t="shared" si="5"/>
        <v>98</v>
      </c>
      <c r="B107" s="250"/>
      <c r="C107" s="35"/>
      <c r="D107" s="32"/>
      <c r="E107" s="31"/>
      <c r="F107" s="35"/>
      <c r="G107" s="33">
        <f>IF(ROUNDDOWN(F107/1000000,0)=3,F107-3000000+19250000,IF(ROUNDDOWN(F107/1000000,0)=2,F107-2000000+19110000,IF(ROUNDDOWN(F107/1000000,0)=1,F107-1000000+18670000,)))</f>
        <v>0</v>
      </c>
      <c r="H107" s="125" t="e">
        <f t="shared" si="6"/>
        <v>#NUM!</v>
      </c>
      <c r="I107" s="46"/>
      <c r="J107" s="81" t="e">
        <f>VLOOKUP(I107,'コード表'!$F$9:$G$101,2,0)</f>
        <v>#N/A</v>
      </c>
      <c r="K107" s="47"/>
      <c r="L107" s="81" t="e">
        <f>VLOOKUP(K107,'コード表'!$L$9:$M$17,2,0)</f>
        <v>#N/A</v>
      </c>
      <c r="M107" s="48"/>
      <c r="N107" s="82" t="e">
        <f>VLOOKUP(M107,'コード表'!$L$38:$M$51,2,0)</f>
        <v>#N/A</v>
      </c>
      <c r="O107" s="49"/>
      <c r="P107" s="162" t="e">
        <f>VLOOKUP(O107,'コード表'!$F$9:$G$101,2,0)</f>
        <v>#N/A</v>
      </c>
      <c r="Q107" s="231"/>
      <c r="R107" s="162" t="e">
        <f>VLOOKUP(Q107,'コード表'!$L$22:$M$24,2,0)</f>
        <v>#N/A</v>
      </c>
      <c r="S107" s="231"/>
      <c r="T107" s="162" t="e">
        <f>VLOOKUP(S107,'コード表'!$L$26:$M$30,2,0)</f>
        <v>#N/A</v>
      </c>
      <c r="U107" s="163"/>
      <c r="V107" s="251">
        <f t="shared" si="7"/>
        <v>0</v>
      </c>
      <c r="W107" s="19"/>
      <c r="X107" s="19"/>
      <c r="Y107" s="19"/>
      <c r="Z107" s="19"/>
    </row>
    <row r="108" spans="1:26" ht="15" customHeight="1">
      <c r="A108" s="34">
        <f t="shared" si="5"/>
        <v>99</v>
      </c>
      <c r="B108" s="250"/>
      <c r="C108" s="35"/>
      <c r="D108" s="32"/>
      <c r="E108" s="31"/>
      <c r="F108" s="35"/>
      <c r="G108" s="33">
        <f>IF(ROUNDDOWN(F108/1000000,0)=3,F108-3000000+19250000,IF(ROUNDDOWN(F108/1000000,0)=2,F108-2000000+19110000,IF(ROUNDDOWN(F108/1000000,0)=1,F108-1000000+18670000,)))</f>
        <v>0</v>
      </c>
      <c r="H108" s="125" t="e">
        <f t="shared" si="6"/>
        <v>#NUM!</v>
      </c>
      <c r="I108" s="46"/>
      <c r="J108" s="81" t="e">
        <f>VLOOKUP(I108,'コード表'!$F$9:$G$101,2,0)</f>
        <v>#N/A</v>
      </c>
      <c r="K108" s="47"/>
      <c r="L108" s="81" t="e">
        <f>VLOOKUP(K108,'コード表'!$L$9:$M$17,2,0)</f>
        <v>#N/A</v>
      </c>
      <c r="M108" s="48"/>
      <c r="N108" s="82" t="e">
        <f>VLOOKUP(M108,'コード表'!$L$38:$M$51,2,0)</f>
        <v>#N/A</v>
      </c>
      <c r="O108" s="49"/>
      <c r="P108" s="162" t="e">
        <f>VLOOKUP(O108,'コード表'!$F$9:$G$101,2,0)</f>
        <v>#N/A</v>
      </c>
      <c r="Q108" s="231"/>
      <c r="R108" s="162" t="e">
        <f>VLOOKUP(Q108,'コード表'!$L$22:$M$24,2,0)</f>
        <v>#N/A</v>
      </c>
      <c r="S108" s="231"/>
      <c r="T108" s="162" t="e">
        <f>VLOOKUP(S108,'コード表'!$L$26:$M$30,2,0)</f>
        <v>#N/A</v>
      </c>
      <c r="U108" s="163"/>
      <c r="V108" s="251">
        <f t="shared" si="7"/>
        <v>0</v>
      </c>
      <c r="W108" s="19"/>
      <c r="X108" s="19"/>
      <c r="Y108" s="19"/>
      <c r="Z108" s="19"/>
    </row>
    <row r="109" spans="1:26" ht="15" customHeight="1">
      <c r="A109" s="34">
        <f t="shared" si="5"/>
        <v>100</v>
      </c>
      <c r="B109" s="250"/>
      <c r="C109" s="35"/>
      <c r="D109" s="32"/>
      <c r="E109" s="31"/>
      <c r="F109" s="35"/>
      <c r="G109" s="33">
        <f>IF(ROUNDDOWN(F109/1000000,0)=3,F109-3000000+19250000,IF(ROUNDDOWN(F109/1000000,0)=2,F109-2000000+19110000,IF(ROUNDDOWN(F109/1000000,0)=1,F109-1000000+18670000,)))</f>
        <v>0</v>
      </c>
      <c r="H109" s="125" t="e">
        <f t="shared" si="6"/>
        <v>#NUM!</v>
      </c>
      <c r="I109" s="46"/>
      <c r="J109" s="81" t="e">
        <f>VLOOKUP(I109,'コード表'!$F$9:$G$101,2,0)</f>
        <v>#N/A</v>
      </c>
      <c r="K109" s="47"/>
      <c r="L109" s="81" t="e">
        <f>VLOOKUP(K109,'コード表'!$L$9:$M$17,2,0)</f>
        <v>#N/A</v>
      </c>
      <c r="M109" s="48"/>
      <c r="N109" s="82" t="e">
        <f>VLOOKUP(M109,'コード表'!$L$38:$M$51,2,0)</f>
        <v>#N/A</v>
      </c>
      <c r="O109" s="49"/>
      <c r="P109" s="162" t="e">
        <f>VLOOKUP(O109,'コード表'!$F$9:$G$101,2,0)</f>
        <v>#N/A</v>
      </c>
      <c r="Q109" s="231"/>
      <c r="R109" s="162" t="e">
        <f>VLOOKUP(Q109,'コード表'!$L$22:$M$24,2,0)</f>
        <v>#N/A</v>
      </c>
      <c r="S109" s="231"/>
      <c r="T109" s="162" t="e">
        <f>VLOOKUP(S109,'コード表'!$L$26:$M$30,2,0)</f>
        <v>#N/A</v>
      </c>
      <c r="U109" s="163"/>
      <c r="V109" s="251">
        <f t="shared" si="7"/>
        <v>0</v>
      </c>
      <c r="W109" s="19"/>
      <c r="X109" s="19"/>
      <c r="Y109" s="19"/>
      <c r="Z109" s="19"/>
    </row>
    <row r="110" ht="12">
      <c r="V110" s="251">
        <f t="shared" si="7"/>
        <v>0</v>
      </c>
    </row>
    <row r="111" ht="12">
      <c r="V111" s="251">
        <f t="shared" si="7"/>
        <v>0</v>
      </c>
    </row>
    <row r="112" ht="12">
      <c r="V112" s="251">
        <f t="shared" si="7"/>
        <v>0</v>
      </c>
    </row>
    <row r="113" ht="12">
      <c r="V113" s="251">
        <f t="shared" si="7"/>
        <v>0</v>
      </c>
    </row>
    <row r="114" ht="12">
      <c r="V114" s="251">
        <f t="shared" si="7"/>
        <v>0</v>
      </c>
    </row>
    <row r="115" ht="12">
      <c r="V115" s="251">
        <f t="shared" si="7"/>
        <v>0</v>
      </c>
    </row>
    <row r="116" ht="12">
      <c r="V116" s="251">
        <f t="shared" si="7"/>
        <v>0</v>
      </c>
    </row>
    <row r="117" ht="12">
      <c r="V117" s="251">
        <f t="shared" si="7"/>
        <v>0</v>
      </c>
    </row>
    <row r="118" ht="12">
      <c r="V118" s="251">
        <f t="shared" si="7"/>
        <v>0</v>
      </c>
    </row>
    <row r="119" ht="12">
      <c r="V119" s="251">
        <f t="shared" si="7"/>
        <v>0</v>
      </c>
    </row>
    <row r="120" ht="12">
      <c r="V120" s="251">
        <f t="shared" si="7"/>
        <v>0</v>
      </c>
    </row>
    <row r="121" ht="12">
      <c r="V121" s="251">
        <f t="shared" si="7"/>
        <v>0</v>
      </c>
    </row>
    <row r="122" ht="12">
      <c r="V122" s="251">
        <f t="shared" si="7"/>
        <v>0</v>
      </c>
    </row>
    <row r="123" ht="12">
      <c r="V123" s="251">
        <f t="shared" si="7"/>
        <v>0</v>
      </c>
    </row>
    <row r="124" ht="12">
      <c r="V124" s="251">
        <f t="shared" si="7"/>
        <v>0</v>
      </c>
    </row>
    <row r="125" ht="12">
      <c r="V125" s="251">
        <f t="shared" si="7"/>
        <v>0</v>
      </c>
    </row>
    <row r="126" ht="12">
      <c r="V126" s="251">
        <f t="shared" si="7"/>
        <v>0</v>
      </c>
    </row>
    <row r="127" ht="12">
      <c r="V127" s="251">
        <f t="shared" si="7"/>
        <v>0</v>
      </c>
    </row>
    <row r="128" ht="12">
      <c r="V128" s="251">
        <f t="shared" si="7"/>
        <v>0</v>
      </c>
    </row>
    <row r="129" ht="12">
      <c r="V129" s="251">
        <f t="shared" si="7"/>
        <v>0</v>
      </c>
    </row>
    <row r="130" ht="12">
      <c r="V130" s="251">
        <f t="shared" si="7"/>
        <v>0</v>
      </c>
    </row>
    <row r="131" ht="12">
      <c r="V131" s="251">
        <f t="shared" si="7"/>
        <v>0</v>
      </c>
    </row>
    <row r="132" ht="12">
      <c r="V132" s="251">
        <f t="shared" si="7"/>
        <v>0</v>
      </c>
    </row>
    <row r="133" ht="12">
      <c r="V133" s="251">
        <f t="shared" si="7"/>
        <v>0</v>
      </c>
    </row>
    <row r="134" ht="12">
      <c r="V134" s="251">
        <f t="shared" si="7"/>
        <v>0</v>
      </c>
    </row>
    <row r="135" ht="12">
      <c r="V135" s="251">
        <f t="shared" si="7"/>
        <v>0</v>
      </c>
    </row>
    <row r="136" ht="12">
      <c r="V136" s="251">
        <f t="shared" si="7"/>
        <v>0</v>
      </c>
    </row>
    <row r="137" ht="12">
      <c r="V137" s="251">
        <f t="shared" si="7"/>
        <v>0</v>
      </c>
    </row>
    <row r="138" ht="12">
      <c r="V138" s="251">
        <f t="shared" si="7"/>
        <v>0</v>
      </c>
    </row>
    <row r="139" ht="12">
      <c r="V139" s="251">
        <f aca="true" t="shared" si="8" ref="V139:V202">$G$4</f>
        <v>0</v>
      </c>
    </row>
    <row r="140" ht="12">
      <c r="V140" s="251">
        <f t="shared" si="8"/>
        <v>0</v>
      </c>
    </row>
    <row r="141" ht="12">
      <c r="V141" s="251">
        <f t="shared" si="8"/>
        <v>0</v>
      </c>
    </row>
    <row r="142" ht="12">
      <c r="V142" s="251">
        <f t="shared" si="8"/>
        <v>0</v>
      </c>
    </row>
    <row r="143" ht="12">
      <c r="V143" s="251">
        <f t="shared" si="8"/>
        <v>0</v>
      </c>
    </row>
    <row r="144" ht="12">
      <c r="V144" s="251">
        <f t="shared" si="8"/>
        <v>0</v>
      </c>
    </row>
    <row r="145" ht="12">
      <c r="V145" s="251">
        <f t="shared" si="8"/>
        <v>0</v>
      </c>
    </row>
    <row r="146" ht="12">
      <c r="V146" s="251">
        <f t="shared" si="8"/>
        <v>0</v>
      </c>
    </row>
    <row r="147" ht="12">
      <c r="V147" s="251">
        <f t="shared" si="8"/>
        <v>0</v>
      </c>
    </row>
    <row r="148" ht="12">
      <c r="V148" s="251">
        <f t="shared" si="8"/>
        <v>0</v>
      </c>
    </row>
    <row r="149" ht="12">
      <c r="V149" s="251">
        <f t="shared" si="8"/>
        <v>0</v>
      </c>
    </row>
    <row r="150" ht="12">
      <c r="V150" s="251">
        <f t="shared" si="8"/>
        <v>0</v>
      </c>
    </row>
    <row r="151" ht="12">
      <c r="V151" s="251">
        <f t="shared" si="8"/>
        <v>0</v>
      </c>
    </row>
    <row r="152" ht="12">
      <c r="V152" s="251">
        <f t="shared" si="8"/>
        <v>0</v>
      </c>
    </row>
    <row r="153" ht="12">
      <c r="V153" s="251">
        <f t="shared" si="8"/>
        <v>0</v>
      </c>
    </row>
    <row r="154" ht="12">
      <c r="V154" s="251">
        <f t="shared" si="8"/>
        <v>0</v>
      </c>
    </row>
    <row r="155" ht="12">
      <c r="V155" s="251">
        <f t="shared" si="8"/>
        <v>0</v>
      </c>
    </row>
    <row r="156" ht="12">
      <c r="V156" s="251">
        <f t="shared" si="8"/>
        <v>0</v>
      </c>
    </row>
    <row r="157" ht="12">
      <c r="V157" s="251">
        <f t="shared" si="8"/>
        <v>0</v>
      </c>
    </row>
    <row r="158" ht="12">
      <c r="V158" s="251">
        <f t="shared" si="8"/>
        <v>0</v>
      </c>
    </row>
    <row r="159" ht="12">
      <c r="V159" s="251">
        <f t="shared" si="8"/>
        <v>0</v>
      </c>
    </row>
    <row r="160" ht="12">
      <c r="V160" s="251">
        <f t="shared" si="8"/>
        <v>0</v>
      </c>
    </row>
    <row r="161" ht="12">
      <c r="V161" s="251">
        <f t="shared" si="8"/>
        <v>0</v>
      </c>
    </row>
    <row r="162" ht="12">
      <c r="V162" s="251">
        <f t="shared" si="8"/>
        <v>0</v>
      </c>
    </row>
    <row r="163" ht="12">
      <c r="V163" s="251">
        <f t="shared" si="8"/>
        <v>0</v>
      </c>
    </row>
    <row r="164" ht="12">
      <c r="V164" s="251">
        <f t="shared" si="8"/>
        <v>0</v>
      </c>
    </row>
    <row r="165" ht="12">
      <c r="V165" s="251">
        <f t="shared" si="8"/>
        <v>0</v>
      </c>
    </row>
    <row r="166" ht="12">
      <c r="V166" s="251">
        <f t="shared" si="8"/>
        <v>0</v>
      </c>
    </row>
    <row r="167" ht="12">
      <c r="V167" s="251">
        <f t="shared" si="8"/>
        <v>0</v>
      </c>
    </row>
    <row r="168" ht="12">
      <c r="V168" s="251">
        <f t="shared" si="8"/>
        <v>0</v>
      </c>
    </row>
    <row r="169" ht="12">
      <c r="V169" s="251">
        <f t="shared" si="8"/>
        <v>0</v>
      </c>
    </row>
    <row r="170" ht="12">
      <c r="V170" s="251">
        <f t="shared" si="8"/>
        <v>0</v>
      </c>
    </row>
    <row r="171" ht="12">
      <c r="V171" s="251">
        <f t="shared" si="8"/>
        <v>0</v>
      </c>
    </row>
    <row r="172" ht="12">
      <c r="V172" s="251">
        <f t="shared" si="8"/>
        <v>0</v>
      </c>
    </row>
    <row r="173" ht="12">
      <c r="V173" s="251">
        <f t="shared" si="8"/>
        <v>0</v>
      </c>
    </row>
    <row r="174" ht="12">
      <c r="V174" s="251">
        <f t="shared" si="8"/>
        <v>0</v>
      </c>
    </row>
    <row r="175" ht="12">
      <c r="V175" s="251">
        <f t="shared" si="8"/>
        <v>0</v>
      </c>
    </row>
    <row r="176" ht="12">
      <c r="V176" s="251">
        <f t="shared" si="8"/>
        <v>0</v>
      </c>
    </row>
    <row r="177" ht="12">
      <c r="V177" s="251">
        <f t="shared" si="8"/>
        <v>0</v>
      </c>
    </row>
    <row r="178" ht="12">
      <c r="V178" s="251">
        <f t="shared" si="8"/>
        <v>0</v>
      </c>
    </row>
    <row r="179" ht="12">
      <c r="V179" s="251">
        <f t="shared" si="8"/>
        <v>0</v>
      </c>
    </row>
    <row r="180" ht="12">
      <c r="V180" s="251">
        <f t="shared" si="8"/>
        <v>0</v>
      </c>
    </row>
    <row r="181" ht="12">
      <c r="V181" s="251">
        <f t="shared" si="8"/>
        <v>0</v>
      </c>
    </row>
    <row r="182" ht="12">
      <c r="V182" s="251">
        <f t="shared" si="8"/>
        <v>0</v>
      </c>
    </row>
    <row r="183" ht="12">
      <c r="V183" s="251">
        <f t="shared" si="8"/>
        <v>0</v>
      </c>
    </row>
    <row r="184" ht="12">
      <c r="V184" s="251">
        <f t="shared" si="8"/>
        <v>0</v>
      </c>
    </row>
    <row r="185" ht="12">
      <c r="V185" s="251">
        <f t="shared" si="8"/>
        <v>0</v>
      </c>
    </row>
    <row r="186" ht="12">
      <c r="V186" s="251">
        <f t="shared" si="8"/>
        <v>0</v>
      </c>
    </row>
    <row r="187" ht="12">
      <c r="V187" s="251">
        <f t="shared" si="8"/>
        <v>0</v>
      </c>
    </row>
    <row r="188" ht="12">
      <c r="V188" s="251">
        <f t="shared" si="8"/>
        <v>0</v>
      </c>
    </row>
    <row r="189" ht="12">
      <c r="V189" s="251">
        <f t="shared" si="8"/>
        <v>0</v>
      </c>
    </row>
    <row r="190" ht="12">
      <c r="V190" s="251">
        <f t="shared" si="8"/>
        <v>0</v>
      </c>
    </row>
    <row r="191" ht="12">
      <c r="V191" s="251">
        <f t="shared" si="8"/>
        <v>0</v>
      </c>
    </row>
    <row r="192" ht="12">
      <c r="V192" s="251">
        <f t="shared" si="8"/>
        <v>0</v>
      </c>
    </row>
    <row r="193" ht="12">
      <c r="V193" s="251">
        <f t="shared" si="8"/>
        <v>0</v>
      </c>
    </row>
    <row r="194" ht="12">
      <c r="V194" s="251">
        <f t="shared" si="8"/>
        <v>0</v>
      </c>
    </row>
    <row r="195" ht="12">
      <c r="V195" s="251">
        <f t="shared" si="8"/>
        <v>0</v>
      </c>
    </row>
    <row r="196" ht="12">
      <c r="V196" s="251">
        <f t="shared" si="8"/>
        <v>0</v>
      </c>
    </row>
    <row r="197" ht="12">
      <c r="V197" s="251">
        <f t="shared" si="8"/>
        <v>0</v>
      </c>
    </row>
    <row r="198" ht="12">
      <c r="V198" s="251">
        <f t="shared" si="8"/>
        <v>0</v>
      </c>
    </row>
    <row r="199" ht="12">
      <c r="V199" s="251">
        <f t="shared" si="8"/>
        <v>0</v>
      </c>
    </row>
    <row r="200" ht="12">
      <c r="V200" s="251">
        <f t="shared" si="8"/>
        <v>0</v>
      </c>
    </row>
    <row r="201" ht="12">
      <c r="V201" s="251">
        <f t="shared" si="8"/>
        <v>0</v>
      </c>
    </row>
    <row r="202" ht="12">
      <c r="V202" s="251">
        <f t="shared" si="8"/>
        <v>0</v>
      </c>
    </row>
    <row r="203" ht="12">
      <c r="V203" s="251">
        <f aca="true" t="shared" si="9" ref="V203:V266">$G$4</f>
        <v>0</v>
      </c>
    </row>
    <row r="204" ht="12">
      <c r="V204" s="251">
        <f t="shared" si="9"/>
        <v>0</v>
      </c>
    </row>
    <row r="205" ht="12">
      <c r="V205" s="251">
        <f t="shared" si="9"/>
        <v>0</v>
      </c>
    </row>
    <row r="206" ht="12">
      <c r="V206" s="251">
        <f t="shared" si="9"/>
        <v>0</v>
      </c>
    </row>
    <row r="207" ht="12">
      <c r="V207" s="251">
        <f t="shared" si="9"/>
        <v>0</v>
      </c>
    </row>
    <row r="208" ht="12">
      <c r="V208" s="251">
        <f t="shared" si="9"/>
        <v>0</v>
      </c>
    </row>
    <row r="209" ht="12">
      <c r="V209" s="251">
        <f t="shared" si="9"/>
        <v>0</v>
      </c>
    </row>
    <row r="210" ht="12">
      <c r="V210" s="251">
        <f t="shared" si="9"/>
        <v>0</v>
      </c>
    </row>
    <row r="211" ht="12">
      <c r="V211" s="251">
        <f t="shared" si="9"/>
        <v>0</v>
      </c>
    </row>
    <row r="212" ht="12">
      <c r="V212" s="251">
        <f t="shared" si="9"/>
        <v>0</v>
      </c>
    </row>
    <row r="213" ht="12">
      <c r="V213" s="251">
        <f t="shared" si="9"/>
        <v>0</v>
      </c>
    </row>
    <row r="214" ht="12">
      <c r="V214" s="251">
        <f t="shared" si="9"/>
        <v>0</v>
      </c>
    </row>
    <row r="215" ht="12">
      <c r="V215" s="251">
        <f t="shared" si="9"/>
        <v>0</v>
      </c>
    </row>
    <row r="216" ht="12">
      <c r="V216" s="251">
        <f t="shared" si="9"/>
        <v>0</v>
      </c>
    </row>
    <row r="217" ht="12">
      <c r="V217" s="251">
        <f t="shared" si="9"/>
        <v>0</v>
      </c>
    </row>
    <row r="218" ht="12">
      <c r="V218" s="251">
        <f t="shared" si="9"/>
        <v>0</v>
      </c>
    </row>
    <row r="219" ht="12">
      <c r="V219" s="251">
        <f t="shared" si="9"/>
        <v>0</v>
      </c>
    </row>
    <row r="220" ht="12">
      <c r="V220" s="251">
        <f t="shared" si="9"/>
        <v>0</v>
      </c>
    </row>
    <row r="221" ht="12">
      <c r="V221" s="251">
        <f t="shared" si="9"/>
        <v>0</v>
      </c>
    </row>
    <row r="222" ht="12">
      <c r="V222" s="251">
        <f t="shared" si="9"/>
        <v>0</v>
      </c>
    </row>
    <row r="223" ht="12">
      <c r="V223" s="251">
        <f t="shared" si="9"/>
        <v>0</v>
      </c>
    </row>
    <row r="224" ht="12">
      <c r="V224" s="251">
        <f t="shared" si="9"/>
        <v>0</v>
      </c>
    </row>
    <row r="225" ht="12">
      <c r="V225" s="251">
        <f t="shared" si="9"/>
        <v>0</v>
      </c>
    </row>
    <row r="226" ht="12">
      <c r="V226" s="251">
        <f t="shared" si="9"/>
        <v>0</v>
      </c>
    </row>
    <row r="227" ht="12">
      <c r="V227" s="251">
        <f t="shared" si="9"/>
        <v>0</v>
      </c>
    </row>
    <row r="228" ht="12">
      <c r="V228" s="251">
        <f t="shared" si="9"/>
        <v>0</v>
      </c>
    </row>
    <row r="229" ht="12">
      <c r="V229" s="251">
        <f t="shared" si="9"/>
        <v>0</v>
      </c>
    </row>
    <row r="230" ht="12">
      <c r="V230" s="251">
        <f t="shared" si="9"/>
        <v>0</v>
      </c>
    </row>
    <row r="231" ht="12">
      <c r="V231" s="251">
        <f t="shared" si="9"/>
        <v>0</v>
      </c>
    </row>
    <row r="232" ht="12">
      <c r="V232" s="251">
        <f t="shared" si="9"/>
        <v>0</v>
      </c>
    </row>
    <row r="233" ht="12">
      <c r="V233" s="251">
        <f t="shared" si="9"/>
        <v>0</v>
      </c>
    </row>
    <row r="234" ht="12">
      <c r="V234" s="251">
        <f t="shared" si="9"/>
        <v>0</v>
      </c>
    </row>
    <row r="235" ht="12">
      <c r="V235" s="251">
        <f t="shared" si="9"/>
        <v>0</v>
      </c>
    </row>
    <row r="236" ht="12">
      <c r="V236" s="251">
        <f t="shared" si="9"/>
        <v>0</v>
      </c>
    </row>
    <row r="237" ht="12">
      <c r="V237" s="251">
        <f t="shared" si="9"/>
        <v>0</v>
      </c>
    </row>
    <row r="238" ht="12">
      <c r="V238" s="251">
        <f t="shared" si="9"/>
        <v>0</v>
      </c>
    </row>
    <row r="239" ht="12">
      <c r="V239" s="251">
        <f t="shared" si="9"/>
        <v>0</v>
      </c>
    </row>
    <row r="240" ht="12">
      <c r="V240" s="251">
        <f t="shared" si="9"/>
        <v>0</v>
      </c>
    </row>
    <row r="241" ht="12">
      <c r="V241" s="251">
        <f t="shared" si="9"/>
        <v>0</v>
      </c>
    </row>
    <row r="242" ht="12">
      <c r="V242" s="251">
        <f t="shared" si="9"/>
        <v>0</v>
      </c>
    </row>
    <row r="243" ht="12">
      <c r="V243" s="251">
        <f t="shared" si="9"/>
        <v>0</v>
      </c>
    </row>
    <row r="244" ht="12">
      <c r="V244" s="251">
        <f t="shared" si="9"/>
        <v>0</v>
      </c>
    </row>
    <row r="245" ht="12">
      <c r="V245" s="251">
        <f t="shared" si="9"/>
        <v>0</v>
      </c>
    </row>
    <row r="246" ht="12">
      <c r="V246" s="251">
        <f t="shared" si="9"/>
        <v>0</v>
      </c>
    </row>
    <row r="247" ht="12">
      <c r="V247" s="251">
        <f t="shared" si="9"/>
        <v>0</v>
      </c>
    </row>
    <row r="248" ht="12">
      <c r="V248" s="251">
        <f t="shared" si="9"/>
        <v>0</v>
      </c>
    </row>
    <row r="249" ht="12">
      <c r="V249" s="251">
        <f t="shared" si="9"/>
        <v>0</v>
      </c>
    </row>
    <row r="250" ht="12">
      <c r="V250" s="251">
        <f t="shared" si="9"/>
        <v>0</v>
      </c>
    </row>
    <row r="251" ht="12">
      <c r="V251" s="251">
        <f t="shared" si="9"/>
        <v>0</v>
      </c>
    </row>
    <row r="252" ht="12">
      <c r="V252" s="251">
        <f t="shared" si="9"/>
        <v>0</v>
      </c>
    </row>
    <row r="253" ht="12">
      <c r="V253" s="251">
        <f t="shared" si="9"/>
        <v>0</v>
      </c>
    </row>
    <row r="254" ht="12">
      <c r="V254" s="251">
        <f t="shared" si="9"/>
        <v>0</v>
      </c>
    </row>
    <row r="255" ht="12">
      <c r="V255" s="251">
        <f t="shared" si="9"/>
        <v>0</v>
      </c>
    </row>
    <row r="256" ht="12">
      <c r="V256" s="251">
        <f t="shared" si="9"/>
        <v>0</v>
      </c>
    </row>
    <row r="257" ht="12">
      <c r="V257" s="251">
        <f t="shared" si="9"/>
        <v>0</v>
      </c>
    </row>
    <row r="258" ht="12">
      <c r="V258" s="251">
        <f t="shared" si="9"/>
        <v>0</v>
      </c>
    </row>
    <row r="259" ht="12">
      <c r="V259" s="251">
        <f t="shared" si="9"/>
        <v>0</v>
      </c>
    </row>
    <row r="260" ht="12">
      <c r="V260" s="251">
        <f t="shared" si="9"/>
        <v>0</v>
      </c>
    </row>
    <row r="261" ht="12">
      <c r="V261" s="251">
        <f t="shared" si="9"/>
        <v>0</v>
      </c>
    </row>
    <row r="262" ht="12">
      <c r="V262" s="251">
        <f t="shared" si="9"/>
        <v>0</v>
      </c>
    </row>
    <row r="263" ht="12">
      <c r="V263" s="251">
        <f t="shared" si="9"/>
        <v>0</v>
      </c>
    </row>
    <row r="264" ht="12">
      <c r="V264" s="251">
        <f t="shared" si="9"/>
        <v>0</v>
      </c>
    </row>
    <row r="265" ht="12">
      <c r="V265" s="251">
        <f t="shared" si="9"/>
        <v>0</v>
      </c>
    </row>
    <row r="266" ht="12">
      <c r="V266" s="251">
        <f t="shared" si="9"/>
        <v>0</v>
      </c>
    </row>
    <row r="267" ht="12">
      <c r="V267" s="251">
        <f aca="true" t="shared" si="10" ref="V267:V330">$G$4</f>
        <v>0</v>
      </c>
    </row>
    <row r="268" ht="12">
      <c r="V268" s="251">
        <f t="shared" si="10"/>
        <v>0</v>
      </c>
    </row>
    <row r="269" ht="12">
      <c r="V269" s="251">
        <f t="shared" si="10"/>
        <v>0</v>
      </c>
    </row>
    <row r="270" ht="12">
      <c r="V270" s="251">
        <f t="shared" si="10"/>
        <v>0</v>
      </c>
    </row>
    <row r="271" ht="12">
      <c r="V271" s="251">
        <f t="shared" si="10"/>
        <v>0</v>
      </c>
    </row>
    <row r="272" ht="12">
      <c r="V272" s="251">
        <f t="shared" si="10"/>
        <v>0</v>
      </c>
    </row>
    <row r="273" ht="12">
      <c r="V273" s="251">
        <f t="shared" si="10"/>
        <v>0</v>
      </c>
    </row>
    <row r="274" ht="12">
      <c r="V274" s="251">
        <f t="shared" si="10"/>
        <v>0</v>
      </c>
    </row>
    <row r="275" ht="12">
      <c r="V275" s="251">
        <f t="shared" si="10"/>
        <v>0</v>
      </c>
    </row>
    <row r="276" ht="12">
      <c r="V276" s="251">
        <f t="shared" si="10"/>
        <v>0</v>
      </c>
    </row>
    <row r="277" ht="12">
      <c r="V277" s="251">
        <f t="shared" si="10"/>
        <v>0</v>
      </c>
    </row>
    <row r="278" ht="12">
      <c r="V278" s="251">
        <f t="shared" si="10"/>
        <v>0</v>
      </c>
    </row>
    <row r="279" ht="12">
      <c r="V279" s="251">
        <f t="shared" si="10"/>
        <v>0</v>
      </c>
    </row>
    <row r="280" ht="12">
      <c r="V280" s="251">
        <f t="shared" si="10"/>
        <v>0</v>
      </c>
    </row>
    <row r="281" ht="12">
      <c r="V281" s="251">
        <f t="shared" si="10"/>
        <v>0</v>
      </c>
    </row>
    <row r="282" ht="12">
      <c r="V282" s="251">
        <f t="shared" si="10"/>
        <v>0</v>
      </c>
    </row>
    <row r="283" ht="12">
      <c r="V283" s="251">
        <f t="shared" si="10"/>
        <v>0</v>
      </c>
    </row>
    <row r="284" ht="12">
      <c r="V284" s="251">
        <f t="shared" si="10"/>
        <v>0</v>
      </c>
    </row>
    <row r="285" ht="12">
      <c r="V285" s="251">
        <f t="shared" si="10"/>
        <v>0</v>
      </c>
    </row>
    <row r="286" ht="12">
      <c r="V286" s="251">
        <f t="shared" si="10"/>
        <v>0</v>
      </c>
    </row>
    <row r="287" ht="12">
      <c r="V287" s="251">
        <f t="shared" si="10"/>
        <v>0</v>
      </c>
    </row>
    <row r="288" ht="12">
      <c r="V288" s="251">
        <f t="shared" si="10"/>
        <v>0</v>
      </c>
    </row>
    <row r="289" ht="12">
      <c r="V289" s="251">
        <f t="shared" si="10"/>
        <v>0</v>
      </c>
    </row>
    <row r="290" ht="12">
      <c r="V290" s="251">
        <f t="shared" si="10"/>
        <v>0</v>
      </c>
    </row>
    <row r="291" ht="12">
      <c r="V291" s="251">
        <f t="shared" si="10"/>
        <v>0</v>
      </c>
    </row>
    <row r="292" ht="12">
      <c r="V292" s="251">
        <f t="shared" si="10"/>
        <v>0</v>
      </c>
    </row>
    <row r="293" ht="12">
      <c r="V293" s="251">
        <f t="shared" si="10"/>
        <v>0</v>
      </c>
    </row>
    <row r="294" ht="12">
      <c r="V294" s="251">
        <f t="shared" si="10"/>
        <v>0</v>
      </c>
    </row>
    <row r="295" ht="12">
      <c r="V295" s="251">
        <f t="shared" si="10"/>
        <v>0</v>
      </c>
    </row>
    <row r="296" ht="12">
      <c r="V296" s="251">
        <f t="shared" si="10"/>
        <v>0</v>
      </c>
    </row>
    <row r="297" ht="12">
      <c r="V297" s="251">
        <f t="shared" si="10"/>
        <v>0</v>
      </c>
    </row>
    <row r="298" ht="12">
      <c r="V298" s="251">
        <f t="shared" si="10"/>
        <v>0</v>
      </c>
    </row>
    <row r="299" ht="12">
      <c r="V299" s="251">
        <f t="shared" si="10"/>
        <v>0</v>
      </c>
    </row>
    <row r="300" ht="12">
      <c r="V300" s="251">
        <f t="shared" si="10"/>
        <v>0</v>
      </c>
    </row>
    <row r="301" ht="12">
      <c r="V301" s="251">
        <f t="shared" si="10"/>
        <v>0</v>
      </c>
    </row>
    <row r="302" ht="12">
      <c r="V302" s="251">
        <f t="shared" si="10"/>
        <v>0</v>
      </c>
    </row>
    <row r="303" ht="12">
      <c r="V303" s="251">
        <f t="shared" si="10"/>
        <v>0</v>
      </c>
    </row>
    <row r="304" ht="12">
      <c r="V304" s="251">
        <f t="shared" si="10"/>
        <v>0</v>
      </c>
    </row>
    <row r="305" ht="12">
      <c r="V305" s="251">
        <f t="shared" si="10"/>
        <v>0</v>
      </c>
    </row>
    <row r="306" ht="12">
      <c r="V306" s="251">
        <f t="shared" si="10"/>
        <v>0</v>
      </c>
    </row>
    <row r="307" ht="12">
      <c r="V307" s="251">
        <f t="shared" si="10"/>
        <v>0</v>
      </c>
    </row>
    <row r="308" ht="12">
      <c r="V308" s="251">
        <f t="shared" si="10"/>
        <v>0</v>
      </c>
    </row>
    <row r="309" ht="12">
      <c r="V309" s="251">
        <f t="shared" si="10"/>
        <v>0</v>
      </c>
    </row>
    <row r="310" ht="12">
      <c r="V310" s="251">
        <f t="shared" si="10"/>
        <v>0</v>
      </c>
    </row>
    <row r="311" ht="12">
      <c r="V311" s="251">
        <f t="shared" si="10"/>
        <v>0</v>
      </c>
    </row>
    <row r="312" ht="12">
      <c r="V312" s="251">
        <f t="shared" si="10"/>
        <v>0</v>
      </c>
    </row>
    <row r="313" ht="12">
      <c r="V313" s="251">
        <f t="shared" si="10"/>
        <v>0</v>
      </c>
    </row>
    <row r="314" ht="12">
      <c r="V314" s="251">
        <f t="shared" si="10"/>
        <v>0</v>
      </c>
    </row>
    <row r="315" ht="12">
      <c r="V315" s="251">
        <f t="shared" si="10"/>
        <v>0</v>
      </c>
    </row>
    <row r="316" ht="12">
      <c r="V316" s="251">
        <f t="shared" si="10"/>
        <v>0</v>
      </c>
    </row>
    <row r="317" ht="12">
      <c r="V317" s="251">
        <f t="shared" si="10"/>
        <v>0</v>
      </c>
    </row>
    <row r="318" ht="12">
      <c r="V318" s="251">
        <f t="shared" si="10"/>
        <v>0</v>
      </c>
    </row>
    <row r="319" ht="12">
      <c r="V319" s="251">
        <f t="shared" si="10"/>
        <v>0</v>
      </c>
    </row>
    <row r="320" ht="12">
      <c r="V320" s="251">
        <f t="shared" si="10"/>
        <v>0</v>
      </c>
    </row>
    <row r="321" ht="12">
      <c r="V321" s="251">
        <f t="shared" si="10"/>
        <v>0</v>
      </c>
    </row>
    <row r="322" ht="12">
      <c r="V322" s="251">
        <f t="shared" si="10"/>
        <v>0</v>
      </c>
    </row>
    <row r="323" ht="12">
      <c r="V323" s="251">
        <f t="shared" si="10"/>
        <v>0</v>
      </c>
    </row>
    <row r="324" ht="12">
      <c r="V324" s="251">
        <f t="shared" si="10"/>
        <v>0</v>
      </c>
    </row>
    <row r="325" ht="12">
      <c r="V325" s="251">
        <f t="shared" si="10"/>
        <v>0</v>
      </c>
    </row>
    <row r="326" ht="12">
      <c r="V326" s="251">
        <f t="shared" si="10"/>
        <v>0</v>
      </c>
    </row>
    <row r="327" ht="12">
      <c r="V327" s="251">
        <f t="shared" si="10"/>
        <v>0</v>
      </c>
    </row>
    <row r="328" ht="12">
      <c r="V328" s="251">
        <f t="shared" si="10"/>
        <v>0</v>
      </c>
    </row>
    <row r="329" ht="12">
      <c r="V329" s="251">
        <f t="shared" si="10"/>
        <v>0</v>
      </c>
    </row>
    <row r="330" ht="12">
      <c r="V330" s="251">
        <f t="shared" si="10"/>
        <v>0</v>
      </c>
    </row>
    <row r="331" ht="12">
      <c r="V331" s="251">
        <f aca="true" t="shared" si="11" ref="V331:V394">$G$4</f>
        <v>0</v>
      </c>
    </row>
    <row r="332" ht="12">
      <c r="V332" s="251">
        <f t="shared" si="11"/>
        <v>0</v>
      </c>
    </row>
    <row r="333" ht="12">
      <c r="V333" s="251">
        <f t="shared" si="11"/>
        <v>0</v>
      </c>
    </row>
    <row r="334" ht="12">
      <c r="V334" s="251">
        <f t="shared" si="11"/>
        <v>0</v>
      </c>
    </row>
    <row r="335" ht="12">
      <c r="V335" s="251">
        <f t="shared" si="11"/>
        <v>0</v>
      </c>
    </row>
    <row r="336" ht="12">
      <c r="V336" s="251">
        <f t="shared" si="11"/>
        <v>0</v>
      </c>
    </row>
    <row r="337" ht="12">
      <c r="V337" s="251">
        <f t="shared" si="11"/>
        <v>0</v>
      </c>
    </row>
    <row r="338" ht="12">
      <c r="V338" s="251">
        <f t="shared" si="11"/>
        <v>0</v>
      </c>
    </row>
    <row r="339" ht="12">
      <c r="V339" s="251">
        <f t="shared" si="11"/>
        <v>0</v>
      </c>
    </row>
    <row r="340" ht="12">
      <c r="V340" s="251">
        <f t="shared" si="11"/>
        <v>0</v>
      </c>
    </row>
    <row r="341" ht="12">
      <c r="V341" s="251">
        <f t="shared" si="11"/>
        <v>0</v>
      </c>
    </row>
    <row r="342" ht="12">
      <c r="V342" s="251">
        <f t="shared" si="11"/>
        <v>0</v>
      </c>
    </row>
    <row r="343" ht="12">
      <c r="V343" s="251">
        <f t="shared" si="11"/>
        <v>0</v>
      </c>
    </row>
    <row r="344" ht="12">
      <c r="V344" s="251">
        <f t="shared" si="11"/>
        <v>0</v>
      </c>
    </row>
    <row r="345" ht="12">
      <c r="V345" s="251">
        <f t="shared" si="11"/>
        <v>0</v>
      </c>
    </row>
    <row r="346" ht="12">
      <c r="V346" s="251">
        <f t="shared" si="11"/>
        <v>0</v>
      </c>
    </row>
    <row r="347" ht="12">
      <c r="V347" s="251">
        <f t="shared" si="11"/>
        <v>0</v>
      </c>
    </row>
    <row r="348" ht="12">
      <c r="V348" s="251">
        <f t="shared" si="11"/>
        <v>0</v>
      </c>
    </row>
    <row r="349" ht="12">
      <c r="V349" s="251">
        <f t="shared" si="11"/>
        <v>0</v>
      </c>
    </row>
    <row r="350" ht="12">
      <c r="V350" s="251">
        <f t="shared" si="11"/>
        <v>0</v>
      </c>
    </row>
    <row r="351" ht="12">
      <c r="V351" s="251">
        <f t="shared" si="11"/>
        <v>0</v>
      </c>
    </row>
    <row r="352" ht="12">
      <c r="V352" s="251">
        <f t="shared" si="11"/>
        <v>0</v>
      </c>
    </row>
    <row r="353" ht="12">
      <c r="V353" s="251">
        <f t="shared" si="11"/>
        <v>0</v>
      </c>
    </row>
    <row r="354" ht="12">
      <c r="V354" s="251">
        <f t="shared" si="11"/>
        <v>0</v>
      </c>
    </row>
    <row r="355" ht="12">
      <c r="V355" s="251">
        <f t="shared" si="11"/>
        <v>0</v>
      </c>
    </row>
    <row r="356" ht="12">
      <c r="V356" s="251">
        <f t="shared" si="11"/>
        <v>0</v>
      </c>
    </row>
    <row r="357" ht="12">
      <c r="V357" s="251">
        <f t="shared" si="11"/>
        <v>0</v>
      </c>
    </row>
    <row r="358" ht="12">
      <c r="V358" s="251">
        <f t="shared" si="11"/>
        <v>0</v>
      </c>
    </row>
    <row r="359" ht="12">
      <c r="V359" s="251">
        <f t="shared" si="11"/>
        <v>0</v>
      </c>
    </row>
    <row r="360" ht="12">
      <c r="V360" s="251">
        <f t="shared" si="11"/>
        <v>0</v>
      </c>
    </row>
    <row r="361" ht="12">
      <c r="V361" s="251">
        <f t="shared" si="11"/>
        <v>0</v>
      </c>
    </row>
    <row r="362" ht="12">
      <c r="V362" s="251">
        <f t="shared" si="11"/>
        <v>0</v>
      </c>
    </row>
    <row r="363" ht="12">
      <c r="V363" s="251">
        <f t="shared" si="11"/>
        <v>0</v>
      </c>
    </row>
    <row r="364" ht="12">
      <c r="V364" s="251">
        <f t="shared" si="11"/>
        <v>0</v>
      </c>
    </row>
    <row r="365" ht="12">
      <c r="V365" s="251">
        <f t="shared" si="11"/>
        <v>0</v>
      </c>
    </row>
    <row r="366" ht="12">
      <c r="V366" s="251">
        <f t="shared" si="11"/>
        <v>0</v>
      </c>
    </row>
    <row r="367" ht="12">
      <c r="V367" s="251">
        <f t="shared" si="11"/>
        <v>0</v>
      </c>
    </row>
    <row r="368" ht="12">
      <c r="V368" s="251">
        <f t="shared" si="11"/>
        <v>0</v>
      </c>
    </row>
    <row r="369" ht="12">
      <c r="V369" s="251">
        <f t="shared" si="11"/>
        <v>0</v>
      </c>
    </row>
    <row r="370" ht="12">
      <c r="V370" s="251">
        <f t="shared" si="11"/>
        <v>0</v>
      </c>
    </row>
    <row r="371" ht="12">
      <c r="V371" s="251">
        <f t="shared" si="11"/>
        <v>0</v>
      </c>
    </row>
    <row r="372" ht="12">
      <c r="V372" s="251">
        <f t="shared" si="11"/>
        <v>0</v>
      </c>
    </row>
    <row r="373" ht="12">
      <c r="V373" s="251">
        <f t="shared" si="11"/>
        <v>0</v>
      </c>
    </row>
    <row r="374" ht="12">
      <c r="V374" s="251">
        <f t="shared" si="11"/>
        <v>0</v>
      </c>
    </row>
    <row r="375" ht="12">
      <c r="V375" s="251">
        <f t="shared" si="11"/>
        <v>0</v>
      </c>
    </row>
    <row r="376" ht="12">
      <c r="V376" s="251">
        <f t="shared" si="11"/>
        <v>0</v>
      </c>
    </row>
    <row r="377" ht="12">
      <c r="V377" s="251">
        <f t="shared" si="11"/>
        <v>0</v>
      </c>
    </row>
    <row r="378" ht="12">
      <c r="V378" s="251">
        <f t="shared" si="11"/>
        <v>0</v>
      </c>
    </row>
    <row r="379" ht="12">
      <c r="V379" s="251">
        <f t="shared" si="11"/>
        <v>0</v>
      </c>
    </row>
    <row r="380" ht="12">
      <c r="V380" s="251">
        <f t="shared" si="11"/>
        <v>0</v>
      </c>
    </row>
    <row r="381" ht="12">
      <c r="V381" s="251">
        <f t="shared" si="11"/>
        <v>0</v>
      </c>
    </row>
    <row r="382" ht="12">
      <c r="V382" s="251">
        <f t="shared" si="11"/>
        <v>0</v>
      </c>
    </row>
    <row r="383" ht="12">
      <c r="V383" s="251">
        <f t="shared" si="11"/>
        <v>0</v>
      </c>
    </row>
    <row r="384" ht="12">
      <c r="V384" s="251">
        <f t="shared" si="11"/>
        <v>0</v>
      </c>
    </row>
    <row r="385" ht="12">
      <c r="V385" s="251">
        <f t="shared" si="11"/>
        <v>0</v>
      </c>
    </row>
    <row r="386" ht="12">
      <c r="V386" s="251">
        <f t="shared" si="11"/>
        <v>0</v>
      </c>
    </row>
    <row r="387" ht="12">
      <c r="V387" s="251">
        <f t="shared" si="11"/>
        <v>0</v>
      </c>
    </row>
    <row r="388" ht="12">
      <c r="V388" s="251">
        <f t="shared" si="11"/>
        <v>0</v>
      </c>
    </row>
    <row r="389" ht="12">
      <c r="V389" s="251">
        <f t="shared" si="11"/>
        <v>0</v>
      </c>
    </row>
    <row r="390" ht="12">
      <c r="V390" s="251">
        <f t="shared" si="11"/>
        <v>0</v>
      </c>
    </row>
    <row r="391" ht="12">
      <c r="V391" s="251">
        <f t="shared" si="11"/>
        <v>0</v>
      </c>
    </row>
    <row r="392" ht="12">
      <c r="V392" s="251">
        <f t="shared" si="11"/>
        <v>0</v>
      </c>
    </row>
    <row r="393" ht="12">
      <c r="V393" s="251">
        <f t="shared" si="11"/>
        <v>0</v>
      </c>
    </row>
    <row r="394" ht="12">
      <c r="V394" s="251">
        <f t="shared" si="11"/>
        <v>0</v>
      </c>
    </row>
    <row r="395" ht="12">
      <c r="V395" s="251">
        <f aca="true" t="shared" si="12" ref="V395:V458">$G$4</f>
        <v>0</v>
      </c>
    </row>
    <row r="396" ht="12">
      <c r="V396" s="251">
        <f t="shared" si="12"/>
        <v>0</v>
      </c>
    </row>
    <row r="397" ht="12">
      <c r="V397" s="251">
        <f t="shared" si="12"/>
        <v>0</v>
      </c>
    </row>
    <row r="398" ht="12">
      <c r="V398" s="251">
        <f t="shared" si="12"/>
        <v>0</v>
      </c>
    </row>
    <row r="399" ht="12">
      <c r="V399" s="251">
        <f t="shared" si="12"/>
        <v>0</v>
      </c>
    </row>
    <row r="400" ht="12">
      <c r="V400" s="251">
        <f t="shared" si="12"/>
        <v>0</v>
      </c>
    </row>
    <row r="401" ht="12">
      <c r="V401" s="251">
        <f t="shared" si="12"/>
        <v>0</v>
      </c>
    </row>
    <row r="402" ht="12">
      <c r="V402" s="251">
        <f t="shared" si="12"/>
        <v>0</v>
      </c>
    </row>
    <row r="403" ht="12">
      <c r="V403" s="251">
        <f t="shared" si="12"/>
        <v>0</v>
      </c>
    </row>
    <row r="404" ht="12">
      <c r="V404" s="251">
        <f t="shared" si="12"/>
        <v>0</v>
      </c>
    </row>
    <row r="405" ht="12">
      <c r="V405" s="251">
        <f t="shared" si="12"/>
        <v>0</v>
      </c>
    </row>
    <row r="406" ht="12">
      <c r="V406" s="251">
        <f t="shared" si="12"/>
        <v>0</v>
      </c>
    </row>
    <row r="407" ht="12">
      <c r="V407" s="251">
        <f t="shared" si="12"/>
        <v>0</v>
      </c>
    </row>
    <row r="408" ht="12">
      <c r="V408" s="251">
        <f t="shared" si="12"/>
        <v>0</v>
      </c>
    </row>
    <row r="409" ht="12">
      <c r="V409" s="251">
        <f t="shared" si="12"/>
        <v>0</v>
      </c>
    </row>
    <row r="410" ht="12">
      <c r="V410" s="251">
        <f t="shared" si="12"/>
        <v>0</v>
      </c>
    </row>
    <row r="411" ht="12">
      <c r="V411" s="251">
        <f t="shared" si="12"/>
        <v>0</v>
      </c>
    </row>
    <row r="412" ht="12">
      <c r="V412" s="251">
        <f t="shared" si="12"/>
        <v>0</v>
      </c>
    </row>
    <row r="413" ht="12">
      <c r="V413" s="251">
        <f t="shared" si="12"/>
        <v>0</v>
      </c>
    </row>
    <row r="414" ht="12">
      <c r="V414" s="251">
        <f t="shared" si="12"/>
        <v>0</v>
      </c>
    </row>
    <row r="415" ht="12">
      <c r="V415" s="251">
        <f t="shared" si="12"/>
        <v>0</v>
      </c>
    </row>
    <row r="416" ht="12">
      <c r="V416" s="251">
        <f t="shared" si="12"/>
        <v>0</v>
      </c>
    </row>
    <row r="417" ht="12">
      <c r="V417" s="251">
        <f t="shared" si="12"/>
        <v>0</v>
      </c>
    </row>
    <row r="418" ht="12">
      <c r="V418" s="251">
        <f t="shared" si="12"/>
        <v>0</v>
      </c>
    </row>
    <row r="419" ht="12">
      <c r="V419" s="251">
        <f t="shared" si="12"/>
        <v>0</v>
      </c>
    </row>
    <row r="420" ht="12">
      <c r="V420" s="251">
        <f t="shared" si="12"/>
        <v>0</v>
      </c>
    </row>
    <row r="421" ht="12">
      <c r="V421" s="251">
        <f t="shared" si="12"/>
        <v>0</v>
      </c>
    </row>
    <row r="422" ht="12">
      <c r="V422" s="251">
        <f t="shared" si="12"/>
        <v>0</v>
      </c>
    </row>
    <row r="423" ht="12">
      <c r="V423" s="251">
        <f t="shared" si="12"/>
        <v>0</v>
      </c>
    </row>
    <row r="424" ht="12">
      <c r="V424" s="251">
        <f t="shared" si="12"/>
        <v>0</v>
      </c>
    </row>
    <row r="425" ht="12">
      <c r="V425" s="251">
        <f t="shared" si="12"/>
        <v>0</v>
      </c>
    </row>
    <row r="426" ht="12">
      <c r="V426" s="251">
        <f t="shared" si="12"/>
        <v>0</v>
      </c>
    </row>
    <row r="427" ht="12">
      <c r="V427" s="251">
        <f t="shared" si="12"/>
        <v>0</v>
      </c>
    </row>
    <row r="428" ht="12">
      <c r="V428" s="251">
        <f t="shared" si="12"/>
        <v>0</v>
      </c>
    </row>
    <row r="429" ht="12">
      <c r="V429" s="251">
        <f t="shared" si="12"/>
        <v>0</v>
      </c>
    </row>
    <row r="430" ht="12">
      <c r="V430" s="251">
        <f t="shared" si="12"/>
        <v>0</v>
      </c>
    </row>
    <row r="431" ht="12">
      <c r="V431" s="251">
        <f t="shared" si="12"/>
        <v>0</v>
      </c>
    </row>
    <row r="432" ht="12">
      <c r="V432" s="251">
        <f t="shared" si="12"/>
        <v>0</v>
      </c>
    </row>
    <row r="433" ht="12">
      <c r="V433" s="251">
        <f t="shared" si="12"/>
        <v>0</v>
      </c>
    </row>
    <row r="434" ht="12">
      <c r="V434" s="251">
        <f t="shared" si="12"/>
        <v>0</v>
      </c>
    </row>
    <row r="435" ht="12">
      <c r="V435" s="251">
        <f t="shared" si="12"/>
        <v>0</v>
      </c>
    </row>
    <row r="436" ht="12">
      <c r="V436" s="251">
        <f t="shared" si="12"/>
        <v>0</v>
      </c>
    </row>
    <row r="437" ht="12">
      <c r="V437" s="251">
        <f t="shared" si="12"/>
        <v>0</v>
      </c>
    </row>
    <row r="438" ht="12">
      <c r="V438" s="251">
        <f t="shared" si="12"/>
        <v>0</v>
      </c>
    </row>
    <row r="439" ht="12">
      <c r="V439" s="251">
        <f t="shared" si="12"/>
        <v>0</v>
      </c>
    </row>
    <row r="440" ht="12">
      <c r="V440" s="251">
        <f t="shared" si="12"/>
        <v>0</v>
      </c>
    </row>
    <row r="441" ht="12">
      <c r="V441" s="251">
        <f t="shared" si="12"/>
        <v>0</v>
      </c>
    </row>
    <row r="442" ht="12">
      <c r="V442" s="251">
        <f t="shared" si="12"/>
        <v>0</v>
      </c>
    </row>
    <row r="443" ht="12">
      <c r="V443" s="251">
        <f t="shared" si="12"/>
        <v>0</v>
      </c>
    </row>
    <row r="444" ht="12">
      <c r="V444" s="251">
        <f t="shared" si="12"/>
        <v>0</v>
      </c>
    </row>
    <row r="445" ht="12">
      <c r="V445" s="251">
        <f t="shared" si="12"/>
        <v>0</v>
      </c>
    </row>
    <row r="446" ht="12">
      <c r="V446" s="251">
        <f t="shared" si="12"/>
        <v>0</v>
      </c>
    </row>
    <row r="447" ht="12">
      <c r="V447" s="251">
        <f t="shared" si="12"/>
        <v>0</v>
      </c>
    </row>
    <row r="448" ht="12">
      <c r="V448" s="251">
        <f t="shared" si="12"/>
        <v>0</v>
      </c>
    </row>
    <row r="449" ht="12">
      <c r="V449" s="251">
        <f t="shared" si="12"/>
        <v>0</v>
      </c>
    </row>
    <row r="450" ht="12">
      <c r="V450" s="251">
        <f t="shared" si="12"/>
        <v>0</v>
      </c>
    </row>
    <row r="451" ht="12">
      <c r="V451" s="251">
        <f t="shared" si="12"/>
        <v>0</v>
      </c>
    </row>
    <row r="452" ht="12">
      <c r="V452" s="251">
        <f t="shared" si="12"/>
        <v>0</v>
      </c>
    </row>
    <row r="453" ht="12">
      <c r="V453" s="251">
        <f t="shared" si="12"/>
        <v>0</v>
      </c>
    </row>
    <row r="454" ht="12">
      <c r="V454" s="251">
        <f t="shared" si="12"/>
        <v>0</v>
      </c>
    </row>
    <row r="455" ht="12">
      <c r="V455" s="251">
        <f t="shared" si="12"/>
        <v>0</v>
      </c>
    </row>
    <row r="456" ht="12">
      <c r="V456" s="251">
        <f t="shared" si="12"/>
        <v>0</v>
      </c>
    </row>
    <row r="457" ht="12">
      <c r="V457" s="251">
        <f t="shared" si="12"/>
        <v>0</v>
      </c>
    </row>
    <row r="458" ht="12">
      <c r="V458" s="251">
        <f t="shared" si="12"/>
        <v>0</v>
      </c>
    </row>
    <row r="459" ht="12">
      <c r="V459" s="251">
        <f aca="true" t="shared" si="13" ref="V459:V522">$G$4</f>
        <v>0</v>
      </c>
    </row>
    <row r="460" ht="12">
      <c r="V460" s="251">
        <f t="shared" si="13"/>
        <v>0</v>
      </c>
    </row>
    <row r="461" ht="12">
      <c r="V461" s="251">
        <f t="shared" si="13"/>
        <v>0</v>
      </c>
    </row>
    <row r="462" ht="12">
      <c r="V462" s="251">
        <f t="shared" si="13"/>
        <v>0</v>
      </c>
    </row>
    <row r="463" ht="12">
      <c r="V463" s="251">
        <f t="shared" si="13"/>
        <v>0</v>
      </c>
    </row>
    <row r="464" ht="12">
      <c r="V464" s="251">
        <f t="shared" si="13"/>
        <v>0</v>
      </c>
    </row>
    <row r="465" ht="12">
      <c r="V465" s="251">
        <f t="shared" si="13"/>
        <v>0</v>
      </c>
    </row>
    <row r="466" ht="12">
      <c r="V466" s="251">
        <f t="shared" si="13"/>
        <v>0</v>
      </c>
    </row>
    <row r="467" ht="12">
      <c r="V467" s="251">
        <f t="shared" si="13"/>
        <v>0</v>
      </c>
    </row>
    <row r="468" ht="12">
      <c r="V468" s="251">
        <f t="shared" si="13"/>
        <v>0</v>
      </c>
    </row>
    <row r="469" ht="12">
      <c r="V469" s="251">
        <f t="shared" si="13"/>
        <v>0</v>
      </c>
    </row>
    <row r="470" ht="12">
      <c r="V470" s="251">
        <f t="shared" si="13"/>
        <v>0</v>
      </c>
    </row>
    <row r="471" ht="12">
      <c r="V471" s="251">
        <f t="shared" si="13"/>
        <v>0</v>
      </c>
    </row>
    <row r="472" ht="12">
      <c r="V472" s="251">
        <f t="shared" si="13"/>
        <v>0</v>
      </c>
    </row>
    <row r="473" ht="12">
      <c r="V473" s="251">
        <f t="shared" si="13"/>
        <v>0</v>
      </c>
    </row>
    <row r="474" ht="12">
      <c r="V474" s="251">
        <f t="shared" si="13"/>
        <v>0</v>
      </c>
    </row>
    <row r="475" ht="12">
      <c r="V475" s="251">
        <f t="shared" si="13"/>
        <v>0</v>
      </c>
    </row>
    <row r="476" ht="12">
      <c r="V476" s="251">
        <f t="shared" si="13"/>
        <v>0</v>
      </c>
    </row>
    <row r="477" ht="12">
      <c r="V477" s="251">
        <f t="shared" si="13"/>
        <v>0</v>
      </c>
    </row>
    <row r="478" ht="12">
      <c r="V478" s="251">
        <f t="shared" si="13"/>
        <v>0</v>
      </c>
    </row>
    <row r="479" ht="12">
      <c r="V479" s="251">
        <f t="shared" si="13"/>
        <v>0</v>
      </c>
    </row>
    <row r="480" ht="12">
      <c r="V480" s="251">
        <f t="shared" si="13"/>
        <v>0</v>
      </c>
    </row>
    <row r="481" ht="12">
      <c r="V481" s="251">
        <f t="shared" si="13"/>
        <v>0</v>
      </c>
    </row>
    <row r="482" ht="12">
      <c r="V482" s="251">
        <f t="shared" si="13"/>
        <v>0</v>
      </c>
    </row>
    <row r="483" ht="12">
      <c r="V483" s="251">
        <f t="shared" si="13"/>
        <v>0</v>
      </c>
    </row>
    <row r="484" ht="12">
      <c r="V484" s="251">
        <f t="shared" si="13"/>
        <v>0</v>
      </c>
    </row>
    <row r="485" ht="12">
      <c r="V485" s="251">
        <f t="shared" si="13"/>
        <v>0</v>
      </c>
    </row>
    <row r="486" ht="12">
      <c r="V486" s="251">
        <f t="shared" si="13"/>
        <v>0</v>
      </c>
    </row>
    <row r="487" ht="12">
      <c r="V487" s="251">
        <f t="shared" si="13"/>
        <v>0</v>
      </c>
    </row>
    <row r="488" ht="12">
      <c r="V488" s="251">
        <f t="shared" si="13"/>
        <v>0</v>
      </c>
    </row>
    <row r="489" ht="12">
      <c r="V489" s="251">
        <f t="shared" si="13"/>
        <v>0</v>
      </c>
    </row>
    <row r="490" ht="12">
      <c r="V490" s="251">
        <f t="shared" si="13"/>
        <v>0</v>
      </c>
    </row>
    <row r="491" ht="12">
      <c r="V491" s="251">
        <f t="shared" si="13"/>
        <v>0</v>
      </c>
    </row>
    <row r="492" ht="12">
      <c r="V492" s="251">
        <f t="shared" si="13"/>
        <v>0</v>
      </c>
    </row>
    <row r="493" ht="12">
      <c r="V493" s="251">
        <f t="shared" si="13"/>
        <v>0</v>
      </c>
    </row>
    <row r="494" ht="12">
      <c r="V494" s="251">
        <f t="shared" si="13"/>
        <v>0</v>
      </c>
    </row>
    <row r="495" ht="12">
      <c r="V495" s="251">
        <f t="shared" si="13"/>
        <v>0</v>
      </c>
    </row>
    <row r="496" ht="12">
      <c r="V496" s="251">
        <f t="shared" si="13"/>
        <v>0</v>
      </c>
    </row>
    <row r="497" ht="12">
      <c r="V497" s="251">
        <f t="shared" si="13"/>
        <v>0</v>
      </c>
    </row>
    <row r="498" ht="12">
      <c r="V498" s="251">
        <f t="shared" si="13"/>
        <v>0</v>
      </c>
    </row>
    <row r="499" ht="12">
      <c r="V499" s="251">
        <f t="shared" si="13"/>
        <v>0</v>
      </c>
    </row>
    <row r="500" ht="12">
      <c r="V500" s="251">
        <f t="shared" si="13"/>
        <v>0</v>
      </c>
    </row>
    <row r="501" ht="12">
      <c r="V501" s="251">
        <f t="shared" si="13"/>
        <v>0</v>
      </c>
    </row>
    <row r="502" ht="12">
      <c r="V502" s="251">
        <f t="shared" si="13"/>
        <v>0</v>
      </c>
    </row>
    <row r="503" ht="12">
      <c r="V503" s="251">
        <f t="shared" si="13"/>
        <v>0</v>
      </c>
    </row>
    <row r="504" ht="12">
      <c r="V504" s="251">
        <f t="shared" si="13"/>
        <v>0</v>
      </c>
    </row>
    <row r="505" ht="12">
      <c r="V505" s="251">
        <f t="shared" si="13"/>
        <v>0</v>
      </c>
    </row>
    <row r="506" ht="12">
      <c r="V506" s="251">
        <f t="shared" si="13"/>
        <v>0</v>
      </c>
    </row>
    <row r="507" ht="12">
      <c r="V507" s="251">
        <f t="shared" si="13"/>
        <v>0</v>
      </c>
    </row>
    <row r="508" ht="12">
      <c r="V508" s="251">
        <f t="shared" si="13"/>
        <v>0</v>
      </c>
    </row>
    <row r="509" ht="12">
      <c r="V509" s="251">
        <f t="shared" si="13"/>
        <v>0</v>
      </c>
    </row>
    <row r="510" ht="12">
      <c r="V510" s="251">
        <f t="shared" si="13"/>
        <v>0</v>
      </c>
    </row>
    <row r="511" ht="12">
      <c r="V511" s="251">
        <f t="shared" si="13"/>
        <v>0</v>
      </c>
    </row>
    <row r="512" ht="12">
      <c r="V512" s="251">
        <f t="shared" si="13"/>
        <v>0</v>
      </c>
    </row>
    <row r="513" ht="12">
      <c r="V513" s="251">
        <f t="shared" si="13"/>
        <v>0</v>
      </c>
    </row>
    <row r="514" ht="12">
      <c r="V514" s="251">
        <f t="shared" si="13"/>
        <v>0</v>
      </c>
    </row>
    <row r="515" ht="12">
      <c r="V515" s="251">
        <f t="shared" si="13"/>
        <v>0</v>
      </c>
    </row>
    <row r="516" ht="12">
      <c r="V516" s="251">
        <f t="shared" si="13"/>
        <v>0</v>
      </c>
    </row>
    <row r="517" ht="12">
      <c r="V517" s="251">
        <f t="shared" si="13"/>
        <v>0</v>
      </c>
    </row>
    <row r="518" ht="12">
      <c r="V518" s="251">
        <f t="shared" si="13"/>
        <v>0</v>
      </c>
    </row>
    <row r="519" ht="12">
      <c r="V519" s="251">
        <f t="shared" si="13"/>
        <v>0</v>
      </c>
    </row>
    <row r="520" ht="12">
      <c r="V520" s="251">
        <f t="shared" si="13"/>
        <v>0</v>
      </c>
    </row>
    <row r="521" ht="12">
      <c r="V521" s="251">
        <f t="shared" si="13"/>
        <v>0</v>
      </c>
    </row>
    <row r="522" ht="12">
      <c r="V522" s="251">
        <f t="shared" si="13"/>
        <v>0</v>
      </c>
    </row>
    <row r="523" ht="12">
      <c r="V523" s="251">
        <f aca="true" t="shared" si="14" ref="V523:V586">$G$4</f>
        <v>0</v>
      </c>
    </row>
    <row r="524" ht="12">
      <c r="V524" s="251">
        <f t="shared" si="14"/>
        <v>0</v>
      </c>
    </row>
    <row r="525" ht="12">
      <c r="V525" s="251">
        <f t="shared" si="14"/>
        <v>0</v>
      </c>
    </row>
    <row r="526" ht="12">
      <c r="V526" s="251">
        <f t="shared" si="14"/>
        <v>0</v>
      </c>
    </row>
    <row r="527" ht="12">
      <c r="V527" s="251">
        <f t="shared" si="14"/>
        <v>0</v>
      </c>
    </row>
    <row r="528" ht="12">
      <c r="V528" s="251">
        <f t="shared" si="14"/>
        <v>0</v>
      </c>
    </row>
    <row r="529" ht="12">
      <c r="V529" s="251">
        <f t="shared" si="14"/>
        <v>0</v>
      </c>
    </row>
    <row r="530" ht="12">
      <c r="V530" s="251">
        <f t="shared" si="14"/>
        <v>0</v>
      </c>
    </row>
    <row r="531" ht="12">
      <c r="V531" s="251">
        <f t="shared" si="14"/>
        <v>0</v>
      </c>
    </row>
    <row r="532" ht="12">
      <c r="V532" s="251">
        <f t="shared" si="14"/>
        <v>0</v>
      </c>
    </row>
    <row r="533" ht="12">
      <c r="V533" s="251">
        <f t="shared" si="14"/>
        <v>0</v>
      </c>
    </row>
    <row r="534" ht="12">
      <c r="V534" s="251">
        <f t="shared" si="14"/>
        <v>0</v>
      </c>
    </row>
    <row r="535" ht="12">
      <c r="V535" s="251">
        <f t="shared" si="14"/>
        <v>0</v>
      </c>
    </row>
    <row r="536" ht="12">
      <c r="V536" s="251">
        <f t="shared" si="14"/>
        <v>0</v>
      </c>
    </row>
    <row r="537" ht="12">
      <c r="V537" s="251">
        <f t="shared" si="14"/>
        <v>0</v>
      </c>
    </row>
    <row r="538" ht="12">
      <c r="V538" s="251">
        <f t="shared" si="14"/>
        <v>0</v>
      </c>
    </row>
    <row r="539" ht="12">
      <c r="V539" s="251">
        <f t="shared" si="14"/>
        <v>0</v>
      </c>
    </row>
    <row r="540" ht="12">
      <c r="V540" s="251">
        <f t="shared" si="14"/>
        <v>0</v>
      </c>
    </row>
    <row r="541" ht="12">
      <c r="V541" s="251">
        <f t="shared" si="14"/>
        <v>0</v>
      </c>
    </row>
    <row r="542" ht="12">
      <c r="V542" s="251">
        <f t="shared" si="14"/>
        <v>0</v>
      </c>
    </row>
    <row r="543" ht="12">
      <c r="V543" s="251">
        <f t="shared" si="14"/>
        <v>0</v>
      </c>
    </row>
    <row r="544" ht="12">
      <c r="V544" s="251">
        <f t="shared" si="14"/>
        <v>0</v>
      </c>
    </row>
    <row r="545" ht="12">
      <c r="V545" s="251">
        <f t="shared" si="14"/>
        <v>0</v>
      </c>
    </row>
    <row r="546" ht="12">
      <c r="V546" s="251">
        <f t="shared" si="14"/>
        <v>0</v>
      </c>
    </row>
    <row r="547" ht="12">
      <c r="V547" s="251">
        <f t="shared" si="14"/>
        <v>0</v>
      </c>
    </row>
    <row r="548" ht="12">
      <c r="V548" s="251">
        <f t="shared" si="14"/>
        <v>0</v>
      </c>
    </row>
    <row r="549" ht="12">
      <c r="V549" s="251">
        <f t="shared" si="14"/>
        <v>0</v>
      </c>
    </row>
    <row r="550" ht="12">
      <c r="V550" s="251">
        <f t="shared" si="14"/>
        <v>0</v>
      </c>
    </row>
    <row r="551" ht="12">
      <c r="V551" s="251">
        <f t="shared" si="14"/>
        <v>0</v>
      </c>
    </row>
    <row r="552" ht="12">
      <c r="V552" s="251">
        <f t="shared" si="14"/>
        <v>0</v>
      </c>
    </row>
    <row r="553" ht="12">
      <c r="V553" s="251">
        <f t="shared" si="14"/>
        <v>0</v>
      </c>
    </row>
    <row r="554" ht="12">
      <c r="V554" s="251">
        <f t="shared" si="14"/>
        <v>0</v>
      </c>
    </row>
    <row r="555" ht="12">
      <c r="V555" s="251">
        <f t="shared" si="14"/>
        <v>0</v>
      </c>
    </row>
    <row r="556" ht="12">
      <c r="V556" s="251">
        <f t="shared" si="14"/>
        <v>0</v>
      </c>
    </row>
    <row r="557" ht="12">
      <c r="V557" s="251">
        <f t="shared" si="14"/>
        <v>0</v>
      </c>
    </row>
    <row r="558" ht="12">
      <c r="V558" s="251">
        <f t="shared" si="14"/>
        <v>0</v>
      </c>
    </row>
    <row r="559" ht="12">
      <c r="V559" s="251">
        <f t="shared" si="14"/>
        <v>0</v>
      </c>
    </row>
    <row r="560" ht="12">
      <c r="V560" s="251">
        <f t="shared" si="14"/>
        <v>0</v>
      </c>
    </row>
    <row r="561" ht="12">
      <c r="V561" s="251">
        <f t="shared" si="14"/>
        <v>0</v>
      </c>
    </row>
    <row r="562" ht="12">
      <c r="V562" s="251">
        <f t="shared" si="14"/>
        <v>0</v>
      </c>
    </row>
    <row r="563" ht="12">
      <c r="V563" s="251">
        <f t="shared" si="14"/>
        <v>0</v>
      </c>
    </row>
    <row r="564" ht="12">
      <c r="V564" s="251">
        <f t="shared" si="14"/>
        <v>0</v>
      </c>
    </row>
    <row r="565" ht="12">
      <c r="V565" s="251">
        <f t="shared" si="14"/>
        <v>0</v>
      </c>
    </row>
    <row r="566" ht="12">
      <c r="V566" s="251">
        <f t="shared" si="14"/>
        <v>0</v>
      </c>
    </row>
    <row r="567" ht="12">
      <c r="V567" s="251">
        <f t="shared" si="14"/>
        <v>0</v>
      </c>
    </row>
    <row r="568" ht="12">
      <c r="V568" s="251">
        <f t="shared" si="14"/>
        <v>0</v>
      </c>
    </row>
    <row r="569" ht="12">
      <c r="V569" s="251">
        <f t="shared" si="14"/>
        <v>0</v>
      </c>
    </row>
    <row r="570" ht="12">
      <c r="V570" s="251">
        <f t="shared" si="14"/>
        <v>0</v>
      </c>
    </row>
    <row r="571" ht="12">
      <c r="V571" s="251">
        <f t="shared" si="14"/>
        <v>0</v>
      </c>
    </row>
    <row r="572" ht="12">
      <c r="V572" s="251">
        <f t="shared" si="14"/>
        <v>0</v>
      </c>
    </row>
    <row r="573" ht="12">
      <c r="V573" s="251">
        <f t="shared" si="14"/>
        <v>0</v>
      </c>
    </row>
    <row r="574" ht="12">
      <c r="V574" s="251">
        <f t="shared" si="14"/>
        <v>0</v>
      </c>
    </row>
    <row r="575" ht="12">
      <c r="V575" s="251">
        <f t="shared" si="14"/>
        <v>0</v>
      </c>
    </row>
    <row r="576" ht="12">
      <c r="V576" s="251">
        <f t="shared" si="14"/>
        <v>0</v>
      </c>
    </row>
    <row r="577" ht="12">
      <c r="V577" s="251">
        <f t="shared" si="14"/>
        <v>0</v>
      </c>
    </row>
    <row r="578" ht="12">
      <c r="V578" s="251">
        <f t="shared" si="14"/>
        <v>0</v>
      </c>
    </row>
    <row r="579" ht="12">
      <c r="V579" s="251">
        <f t="shared" si="14"/>
        <v>0</v>
      </c>
    </row>
    <row r="580" ht="12">
      <c r="V580" s="251">
        <f t="shared" si="14"/>
        <v>0</v>
      </c>
    </row>
    <row r="581" ht="12">
      <c r="V581" s="251">
        <f t="shared" si="14"/>
        <v>0</v>
      </c>
    </row>
    <row r="582" ht="12">
      <c r="V582" s="251">
        <f t="shared" si="14"/>
        <v>0</v>
      </c>
    </row>
    <row r="583" ht="12">
      <c r="V583" s="251">
        <f t="shared" si="14"/>
        <v>0</v>
      </c>
    </row>
    <row r="584" ht="12">
      <c r="V584" s="251">
        <f t="shared" si="14"/>
        <v>0</v>
      </c>
    </row>
    <row r="585" ht="12">
      <c r="V585" s="251">
        <f t="shared" si="14"/>
        <v>0</v>
      </c>
    </row>
    <row r="586" ht="12">
      <c r="V586" s="251">
        <f t="shared" si="14"/>
        <v>0</v>
      </c>
    </row>
    <row r="587" ht="12">
      <c r="V587" s="251">
        <f aca="true" t="shared" si="15" ref="V587:V600">$G$4</f>
        <v>0</v>
      </c>
    </row>
    <row r="588" ht="12">
      <c r="V588" s="251">
        <f t="shared" si="15"/>
        <v>0</v>
      </c>
    </row>
    <row r="589" ht="12">
      <c r="V589" s="251">
        <f t="shared" si="15"/>
        <v>0</v>
      </c>
    </row>
    <row r="590" ht="12">
      <c r="V590" s="251">
        <f t="shared" si="15"/>
        <v>0</v>
      </c>
    </row>
    <row r="591" ht="12">
      <c r="V591" s="251">
        <f t="shared" si="15"/>
        <v>0</v>
      </c>
    </row>
    <row r="592" ht="12">
      <c r="V592" s="251">
        <f t="shared" si="15"/>
        <v>0</v>
      </c>
    </row>
    <row r="593" ht="12">
      <c r="V593" s="251">
        <f t="shared" si="15"/>
        <v>0</v>
      </c>
    </row>
    <row r="594" ht="12">
      <c r="V594" s="251">
        <f t="shared" si="15"/>
        <v>0</v>
      </c>
    </row>
    <row r="595" ht="12">
      <c r="V595" s="251">
        <f t="shared" si="15"/>
        <v>0</v>
      </c>
    </row>
    <row r="596" ht="12">
      <c r="V596" s="251">
        <f t="shared" si="15"/>
        <v>0</v>
      </c>
    </row>
    <row r="597" ht="12">
      <c r="V597" s="251">
        <f t="shared" si="15"/>
        <v>0</v>
      </c>
    </row>
    <row r="598" ht="12">
      <c r="V598" s="251">
        <f t="shared" si="15"/>
        <v>0</v>
      </c>
    </row>
    <row r="599" ht="12">
      <c r="V599" s="251">
        <f t="shared" si="15"/>
        <v>0</v>
      </c>
    </row>
    <row r="600" ht="12">
      <c r="V600" s="251">
        <f t="shared" si="15"/>
        <v>0</v>
      </c>
    </row>
    <row r="601" ht="12">
      <c r="V601" s="251"/>
    </row>
  </sheetData>
  <sheetProtection/>
  <mergeCells count="28">
    <mergeCell ref="B1:X1"/>
    <mergeCell ref="G8:G9"/>
    <mergeCell ref="H8:H9"/>
    <mergeCell ref="I8:J8"/>
    <mergeCell ref="K8:L8"/>
    <mergeCell ref="B8:B9"/>
    <mergeCell ref="C8:C9"/>
    <mergeCell ref="G3:H3"/>
    <mergeCell ref="M5:N5"/>
    <mergeCell ref="M6:N6"/>
    <mergeCell ref="A8:A9"/>
    <mergeCell ref="M8:P8"/>
    <mergeCell ref="E8:E9"/>
    <mergeCell ref="C6:D7"/>
    <mergeCell ref="A6:B7"/>
    <mergeCell ref="D8:D9"/>
    <mergeCell ref="F5:F6"/>
    <mergeCell ref="F8:F9"/>
    <mergeCell ref="R6:T6"/>
    <mergeCell ref="G4:K4"/>
    <mergeCell ref="G5:K6"/>
    <mergeCell ref="V8:V9"/>
    <mergeCell ref="W8:W9"/>
    <mergeCell ref="Q8:T8"/>
    <mergeCell ref="R4:T4"/>
    <mergeCell ref="R5:T5"/>
    <mergeCell ref="U8:U9"/>
    <mergeCell ref="M4:N4"/>
  </mergeCells>
  <dataValidations count="10">
    <dataValidation allowBlank="1" showInputMessage="1" showErrorMessage="1" imeMode="hiragana" sqref="C10:C109 F4:G4 G5 O5:P6"/>
    <dataValidation allowBlank="1" showInputMessage="1" showErrorMessage="1" imeMode="halfAlpha" sqref="M10:M109 O10:O109 F10:G109 U10:U109 K10:K109 I10:I109 B10:B109 Q10:Q109 S10:S109"/>
    <dataValidation allowBlank="1" showInputMessage="1" showErrorMessage="1" imeMode="halfKatakana" sqref="D10:D109"/>
    <dataValidation type="list" allowBlank="1" showInputMessage="1" sqref="L10:L109">
      <formula1>$AD$10:$AD$18</formula1>
    </dataValidation>
    <dataValidation errorStyle="information" type="list" allowBlank="1" showInputMessage="1" prompt="リスト以外の場合は、直接入力して下さい。" sqref="J10:J109">
      <formula1>$AB$10:$AB$97</formula1>
    </dataValidation>
    <dataValidation type="list" showInputMessage="1" prompt="リスト以外の場合は、直接入力して下さい。" sqref="P10:P109">
      <formula1>$AB$10:$AB$97</formula1>
    </dataValidation>
    <dataValidation type="list" allowBlank="1" showInputMessage="1" showErrorMessage="1" imeMode="halfAlpha" sqref="E10:E109">
      <formula1>"1,2"</formula1>
    </dataValidation>
    <dataValidation type="list" allowBlank="1" showInputMessage="1" sqref="N10:N109">
      <formula1>$AH$10:$AH$23</formula1>
    </dataValidation>
    <dataValidation type="list" showInputMessage="1" prompt="リスト以外の場合は、直接入力して下さい。" sqref="R10:R109">
      <formula1>$AE$10:$AE$12</formula1>
    </dataValidation>
    <dataValidation type="list" showInputMessage="1" prompt="リスト以外の場合は、直接入力して下さい。" sqref="T10:T109">
      <formula1>$AF$10:$AF$14</formula1>
    </dataValidation>
  </dataValidations>
  <printOptions/>
  <pageMargins left="0.9055118110236221" right="0.2362204724409449" top="0.4724409448818898" bottom="0.1968503937007874" header="0.2362204724409449" footer="0.15748031496062992"/>
  <pageSetup cellComments="asDisplayed" horizontalDpi="600" verticalDpi="600" orientation="landscape" paperSize="9" scale="50" r:id="rId4"/>
  <headerFooter alignWithMargins="0">
    <oddHeader>&amp;C&amp;16令和５年度介護保険施設入所希望者調査票</oddHeader>
  </headerFooter>
  <rowBreaks count="1" manualBreakCount="1">
    <brk id="77" max="20"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D97"/>
  <sheetViews>
    <sheetView showGridLines="0" view="pageBreakPreview" zoomScaleSheetLayoutView="100" workbookViewId="0" topLeftCell="A10">
      <selection activeCell="F10" sqref="F10"/>
    </sheetView>
  </sheetViews>
  <sheetFormatPr defaultColWidth="9.00390625" defaultRowHeight="13.5" outlineLevelCol="1"/>
  <cols>
    <col min="1" max="1" width="4.50390625" style="0" bestFit="1" customWidth="1"/>
    <col min="2" max="3" width="11.375" style="0" customWidth="1"/>
    <col min="4" max="4" width="11.875" style="0" customWidth="1"/>
    <col min="5" max="5" width="7.625" style="0" customWidth="1"/>
    <col min="6" max="7" width="12.625" style="0" customWidth="1"/>
    <col min="8" max="8" width="11.75390625" style="0" customWidth="1"/>
    <col min="9" max="9" width="10.50390625" style="0" customWidth="1"/>
    <col min="10" max="10" width="12.50390625" style="0" customWidth="1"/>
    <col min="11" max="11" width="9.75390625" style="0" customWidth="1"/>
    <col min="12" max="12" width="13.75390625" style="0" customWidth="1"/>
    <col min="13" max="13" width="10.375" style="0" customWidth="1"/>
    <col min="14" max="14" width="24.875" style="0" customWidth="1"/>
    <col min="15" max="15" width="8.00390625" style="0" customWidth="1"/>
    <col min="16" max="16" width="21.25390625" style="0" customWidth="1"/>
    <col min="17" max="17" width="11.875" style="0" customWidth="1"/>
    <col min="18" max="18" width="22.375" style="0" customWidth="1"/>
    <col min="19" max="21" width="11.875" style="0" customWidth="1"/>
    <col min="22" max="22" width="12.50390625" style="0" customWidth="1"/>
    <col min="23" max="23" width="13.375" style="0" customWidth="1"/>
    <col min="24" max="30" width="9.00390625" style="0" hidden="1" customWidth="1" outlineLevel="1"/>
    <col min="31" max="31" width="9.00390625" style="0" customWidth="1" collapsed="1"/>
  </cols>
  <sheetData>
    <row r="1" spans="1:23" ht="14.25">
      <c r="A1" s="21"/>
      <c r="B1" s="280"/>
      <c r="C1" s="280"/>
      <c r="D1" s="280"/>
      <c r="E1" s="280"/>
      <c r="F1" s="280"/>
      <c r="G1" s="280"/>
      <c r="H1" s="280"/>
      <c r="I1" s="280"/>
      <c r="J1" s="280"/>
      <c r="K1" s="280"/>
      <c r="L1" s="280"/>
      <c r="M1" s="280"/>
      <c r="N1" s="280"/>
      <c r="O1" s="280"/>
      <c r="P1" s="280"/>
      <c r="Q1" s="280"/>
      <c r="R1" s="280"/>
      <c r="S1" s="280"/>
      <c r="T1" s="280"/>
      <c r="U1" s="280"/>
      <c r="V1" s="280"/>
      <c r="W1" s="128"/>
    </row>
    <row r="2" spans="1:23" ht="13.5">
      <c r="A2" s="21"/>
      <c r="B2" s="22"/>
      <c r="C2" s="22"/>
      <c r="D2" s="23"/>
      <c r="E2" s="22"/>
      <c r="F2" s="22"/>
      <c r="G2" s="22"/>
      <c r="H2" s="22"/>
      <c r="I2" s="22"/>
      <c r="J2" s="22"/>
      <c r="K2" s="68"/>
      <c r="L2" s="69"/>
      <c r="M2" s="36"/>
      <c r="N2" s="36"/>
      <c r="O2" s="36"/>
      <c r="P2" s="36"/>
      <c r="Q2" s="36"/>
      <c r="R2" s="36"/>
      <c r="S2" s="36"/>
      <c r="T2" s="36"/>
      <c r="U2" s="36"/>
      <c r="V2" s="36"/>
      <c r="W2" s="36"/>
    </row>
    <row r="3" spans="1:23" ht="13.5">
      <c r="A3" s="21"/>
      <c r="B3" s="70"/>
      <c r="C3" s="70"/>
      <c r="D3" s="71"/>
      <c r="E3" s="68"/>
      <c r="F3" s="71"/>
      <c r="G3" s="152" t="s">
        <v>78</v>
      </c>
      <c r="H3" s="313" t="s">
        <v>353</v>
      </c>
      <c r="I3" s="313"/>
      <c r="J3" s="68"/>
      <c r="K3" s="22"/>
      <c r="L3" s="22"/>
      <c r="M3" s="22"/>
      <c r="N3" s="71"/>
      <c r="O3" s="213"/>
      <c r="P3" s="68"/>
      <c r="Q3" s="68"/>
      <c r="R3" s="68"/>
      <c r="S3" s="68"/>
      <c r="T3" s="68"/>
      <c r="U3" s="68"/>
      <c r="V3" s="68"/>
      <c r="W3" s="68"/>
    </row>
    <row r="4" spans="1:23" ht="13.5">
      <c r="A4" s="21"/>
      <c r="B4" s="70"/>
      <c r="C4" s="68"/>
      <c r="D4" s="68"/>
      <c r="E4" s="68"/>
      <c r="F4" s="150"/>
      <c r="G4" s="153" t="s">
        <v>77</v>
      </c>
      <c r="H4" s="314" t="s">
        <v>285</v>
      </c>
      <c r="I4" s="315"/>
      <c r="J4" s="316"/>
      <c r="K4" s="67" t="s">
        <v>123</v>
      </c>
      <c r="L4" s="267" t="s">
        <v>287</v>
      </c>
      <c r="M4" s="268"/>
      <c r="N4" s="150"/>
      <c r="O4" s="311"/>
      <c r="P4" s="311"/>
      <c r="Q4" s="217"/>
      <c r="R4" s="217"/>
      <c r="S4" s="217"/>
      <c r="T4" s="217"/>
      <c r="U4" s="70"/>
      <c r="V4" s="252"/>
      <c r="W4" s="252"/>
    </row>
    <row r="5" spans="1:23" ht="13.5">
      <c r="A5" s="21"/>
      <c r="B5" s="70"/>
      <c r="C5" s="72"/>
      <c r="D5" s="72"/>
      <c r="E5" s="72"/>
      <c r="F5" s="151"/>
      <c r="G5" s="278" t="s">
        <v>274</v>
      </c>
      <c r="H5" s="305" t="s">
        <v>286</v>
      </c>
      <c r="I5" s="306"/>
      <c r="J5" s="307"/>
      <c r="K5" s="67" t="s">
        <v>124</v>
      </c>
      <c r="L5" s="267" t="s">
        <v>288</v>
      </c>
      <c r="M5" s="268"/>
      <c r="N5" s="151"/>
      <c r="O5" s="312"/>
      <c r="P5" s="312"/>
      <c r="Q5" s="218"/>
      <c r="R5" s="218"/>
      <c r="S5" s="218"/>
      <c r="T5" s="218"/>
      <c r="U5" s="70"/>
      <c r="V5" s="252"/>
      <c r="W5" s="252"/>
    </row>
    <row r="6" spans="1:23" ht="13.5">
      <c r="A6" s="276" t="s">
        <v>242</v>
      </c>
      <c r="B6" s="276"/>
      <c r="C6" s="274">
        <v>45017</v>
      </c>
      <c r="D6" s="274"/>
      <c r="E6" s="72"/>
      <c r="F6" s="151"/>
      <c r="G6" s="279"/>
      <c r="H6" s="308"/>
      <c r="I6" s="309"/>
      <c r="J6" s="310"/>
      <c r="K6" s="67" t="s">
        <v>125</v>
      </c>
      <c r="L6" s="267" t="s">
        <v>289</v>
      </c>
      <c r="M6" s="268"/>
      <c r="N6" s="151"/>
      <c r="O6" s="312"/>
      <c r="P6" s="312"/>
      <c r="Q6" s="218"/>
      <c r="R6" s="218"/>
      <c r="S6" s="218"/>
      <c r="T6" s="218"/>
      <c r="U6" s="70"/>
      <c r="V6" s="252"/>
      <c r="W6" s="252"/>
    </row>
    <row r="7" spans="1:23" ht="13.5">
      <c r="A7" s="277"/>
      <c r="B7" s="277"/>
      <c r="C7" s="275"/>
      <c r="D7" s="275"/>
      <c r="E7" s="22"/>
      <c r="F7" s="22"/>
      <c r="G7" s="26"/>
      <c r="H7" s="26"/>
      <c r="I7" s="27"/>
      <c r="J7" s="27"/>
      <c r="K7" s="27"/>
      <c r="L7" s="27"/>
      <c r="M7" s="28"/>
      <c r="N7" s="28"/>
      <c r="O7" s="28"/>
      <c r="P7" s="28"/>
      <c r="Q7" s="28"/>
      <c r="R7" s="28"/>
      <c r="S7" s="28"/>
      <c r="T7" s="28"/>
      <c r="U7" s="28"/>
      <c r="V7" s="28"/>
      <c r="W7" s="25"/>
    </row>
    <row r="8" spans="1:21" ht="13.5">
      <c r="A8" s="269" t="s">
        <v>81</v>
      </c>
      <c r="B8" s="284" t="s">
        <v>82</v>
      </c>
      <c r="C8" s="272" t="s">
        <v>83</v>
      </c>
      <c r="D8" s="272" t="s">
        <v>243</v>
      </c>
      <c r="E8" s="272" t="s">
        <v>2</v>
      </c>
      <c r="F8" s="272" t="s">
        <v>130</v>
      </c>
      <c r="G8" s="272" t="s">
        <v>3</v>
      </c>
      <c r="H8" s="272" t="s">
        <v>1</v>
      </c>
      <c r="I8" s="281" t="s">
        <v>84</v>
      </c>
      <c r="J8" s="281"/>
      <c r="K8" s="282" t="s">
        <v>6</v>
      </c>
      <c r="L8" s="283"/>
      <c r="M8" s="264" t="s">
        <v>76</v>
      </c>
      <c r="N8" s="264"/>
      <c r="O8" s="264"/>
      <c r="P8" s="271"/>
      <c r="Q8" s="287" t="s">
        <v>328</v>
      </c>
      <c r="R8" s="288"/>
      <c r="S8" s="288"/>
      <c r="T8" s="289"/>
      <c r="U8" s="265" t="s">
        <v>244</v>
      </c>
    </row>
    <row r="9" spans="1:28" ht="13.5">
      <c r="A9" s="270"/>
      <c r="B9" s="273"/>
      <c r="C9" s="273"/>
      <c r="D9" s="273"/>
      <c r="E9" s="273"/>
      <c r="F9" s="273"/>
      <c r="G9" s="273"/>
      <c r="H9" s="273"/>
      <c r="I9" s="38" t="s">
        <v>103</v>
      </c>
      <c r="J9" s="30" t="s">
        <v>44</v>
      </c>
      <c r="K9" s="38" t="s">
        <v>104</v>
      </c>
      <c r="L9" s="38" t="s">
        <v>6</v>
      </c>
      <c r="M9" s="29" t="s">
        <v>105</v>
      </c>
      <c r="N9" s="29" t="s">
        <v>106</v>
      </c>
      <c r="O9" s="38" t="s">
        <v>103</v>
      </c>
      <c r="P9" s="130" t="s">
        <v>44</v>
      </c>
      <c r="Q9" s="244" t="s">
        <v>346</v>
      </c>
      <c r="R9" s="216" t="s">
        <v>329</v>
      </c>
      <c r="S9" s="244" t="s">
        <v>334</v>
      </c>
      <c r="T9" s="216" t="s">
        <v>330</v>
      </c>
      <c r="U9" s="319"/>
      <c r="V9" s="136" t="s">
        <v>122</v>
      </c>
      <c r="W9" s="126"/>
      <c r="X9" s="126"/>
      <c r="Y9" s="19"/>
      <c r="Z9" s="19"/>
      <c r="AA9" s="19"/>
      <c r="AB9" s="19"/>
    </row>
    <row r="10" spans="1:28" ht="30" customHeight="1">
      <c r="A10" s="34">
        <f>ROW()-9</f>
        <v>1</v>
      </c>
      <c r="B10" s="31">
        <v>123456</v>
      </c>
      <c r="C10" s="31" t="s">
        <v>116</v>
      </c>
      <c r="D10" s="32" t="s">
        <v>275</v>
      </c>
      <c r="E10" s="31">
        <v>1</v>
      </c>
      <c r="F10" s="31">
        <v>2140301</v>
      </c>
      <c r="G10" s="33">
        <f>IF(ROUNDDOWN(F10/1000000,0)=3,F10-3000000+19250000,IF(ROUNDDOWN(F10/1000000,0)=2,F10-2000000+19110000,IF(ROUNDDOWN(F10/1000000,0)=1,F10-1000000+18670000,)))</f>
        <v>19250301</v>
      </c>
      <c r="H10" s="125">
        <f>ROUNDDOWN(YEARFRAC(DATE(2023,4,1),DATE(ROUNDDOWN(G10/10000,0),ROUNDDOWN((G10-(ROUNDDOWN(G10/10000,0))*10000)/100,0),(G10-(ROUNDDOWN(G10/100,0)*100))),0),0)</f>
        <v>98</v>
      </c>
      <c r="I10" s="46" t="s">
        <v>277</v>
      </c>
      <c r="J10" s="81" t="str">
        <f>VLOOKUP(I10,'コード表'!$F$9:$G$101,2,0)</f>
        <v>仙台市青葉区</v>
      </c>
      <c r="K10" s="47">
        <v>1</v>
      </c>
      <c r="L10" s="81" t="str">
        <f>VLOOKUP(K10,'コード表'!$L$9:$M$17,2,0)</f>
        <v>要介護１</v>
      </c>
      <c r="M10" s="48">
        <v>1</v>
      </c>
      <c r="N10" s="82" t="str">
        <f>VLOOKUP(M10,'コード表'!$L$38:$M$51,2,0)</f>
        <v>自宅</v>
      </c>
      <c r="O10" s="49" t="s">
        <v>277</v>
      </c>
      <c r="P10" s="162" t="str">
        <f>VLOOKUP(O10,'コード表'!$F$9:$G$101,2,0)</f>
        <v>仙台市青葉区</v>
      </c>
      <c r="Q10" s="231">
        <v>1</v>
      </c>
      <c r="R10" s="162" t="str">
        <f>VLOOKUP(Q10,'コード表'!$L$22:$M$24,2,0)</f>
        <v>即時入居意向あり</v>
      </c>
      <c r="S10" s="231"/>
      <c r="T10" s="162" t="e">
        <f>VLOOKUP(S10,'コード表'!$L$26:$M$30,2,0)</f>
        <v>#N/A</v>
      </c>
      <c r="U10" s="163">
        <v>3631212</v>
      </c>
      <c r="V10" s="136" t="s">
        <v>7</v>
      </c>
      <c r="W10" s="126" t="s">
        <v>48</v>
      </c>
      <c r="X10" s="145" t="s">
        <v>265</v>
      </c>
      <c r="Y10" s="135" t="s">
        <v>269</v>
      </c>
      <c r="Z10" s="146" t="s">
        <v>66</v>
      </c>
      <c r="AA10" s="19"/>
      <c r="AB10" s="19"/>
    </row>
    <row r="11" spans="1:28" ht="30" customHeight="1">
      <c r="A11" s="34">
        <f>ROW()-9</f>
        <v>2</v>
      </c>
      <c r="B11" s="35">
        <v>654321</v>
      </c>
      <c r="C11" s="35" t="s">
        <v>241</v>
      </c>
      <c r="D11" s="32" t="s">
        <v>276</v>
      </c>
      <c r="E11" s="31">
        <v>2</v>
      </c>
      <c r="F11" s="35"/>
      <c r="G11" s="33">
        <v>19250501</v>
      </c>
      <c r="H11" s="125">
        <f>ROUNDDOWN(YEARFRAC(DATE(2023,4,1),DATE(ROUNDDOWN(G11/10000,0),ROUNDDOWN((G11-(ROUNDDOWN(G11/10000,0))*10000)/100,0),(G11-(ROUNDDOWN(G11/100,0)*100))),0),0)</f>
        <v>97</v>
      </c>
      <c r="I11" s="46" t="s">
        <v>278</v>
      </c>
      <c r="J11" s="81" t="str">
        <f>VLOOKUP(I11,'コード表'!$F$9:$G$101,2,0)</f>
        <v>仙台市宮城野区</v>
      </c>
      <c r="K11" s="47">
        <v>3</v>
      </c>
      <c r="L11" s="81" t="str">
        <f>VLOOKUP(K11,'コード表'!$L$9:$M$17,2,0)</f>
        <v>要介護３</v>
      </c>
      <c r="M11" s="48">
        <v>2</v>
      </c>
      <c r="N11" s="82" t="str">
        <f>VLOOKUP(M11,'コード表'!$L$38:$M$51,2,0)</f>
        <v>病院</v>
      </c>
      <c r="O11" s="49" t="s">
        <v>279</v>
      </c>
      <c r="P11" s="162" t="str">
        <f>VLOOKUP(O11,'コード表'!$F$9:$G$101,2,0)</f>
        <v>仙台市泉区</v>
      </c>
      <c r="Q11" s="164">
        <v>3</v>
      </c>
      <c r="R11" s="162" t="str">
        <f>VLOOKUP(Q11,'コード表'!$L$22:$M$24,2,0)</f>
        <v>意向及び状況不明</v>
      </c>
      <c r="S11" s="164" t="s">
        <v>349</v>
      </c>
      <c r="T11" s="162" t="str">
        <f>VLOOKUP(S11,'コード表'!$L$26:$M$30,2,0)</f>
        <v>連絡不通</v>
      </c>
      <c r="U11" s="165">
        <v>4230201</v>
      </c>
      <c r="V11" s="136" t="s">
        <v>8</v>
      </c>
      <c r="W11" s="126" t="s">
        <v>51</v>
      </c>
      <c r="X11" s="145" t="s">
        <v>266</v>
      </c>
      <c r="Y11" s="135" t="s">
        <v>270</v>
      </c>
      <c r="Z11" s="146" t="s">
        <v>67</v>
      </c>
      <c r="AA11" s="19"/>
      <c r="AB11" s="19"/>
    </row>
    <row r="12" spans="1:28" ht="30" customHeight="1" thickBot="1">
      <c r="A12" s="144">
        <f>ROW()-9</f>
        <v>3</v>
      </c>
      <c r="B12" s="154"/>
      <c r="C12" s="154"/>
      <c r="D12" s="155"/>
      <c r="E12" s="156"/>
      <c r="F12" s="154"/>
      <c r="G12" s="154"/>
      <c r="H12" s="156"/>
      <c r="I12" s="148"/>
      <c r="J12" s="157"/>
      <c r="K12" s="149"/>
      <c r="L12" s="157"/>
      <c r="M12" s="158"/>
      <c r="N12" s="159"/>
      <c r="O12" s="160"/>
      <c r="P12" s="164"/>
      <c r="Q12" s="164"/>
      <c r="R12" s="164"/>
      <c r="S12" s="164"/>
      <c r="T12" s="164"/>
      <c r="U12" s="165"/>
      <c r="V12" s="136" t="s">
        <v>9</v>
      </c>
      <c r="W12" s="126" t="s">
        <v>53</v>
      </c>
      <c r="X12" s="145" t="s">
        <v>267</v>
      </c>
      <c r="Y12" s="135" t="s">
        <v>271</v>
      </c>
      <c r="Z12" s="145" t="s">
        <v>68</v>
      </c>
      <c r="AA12" s="19"/>
      <c r="AB12" s="19"/>
    </row>
    <row r="13" spans="1:28" ht="14.25" customHeight="1" thickTop="1">
      <c r="A13" s="166"/>
      <c r="B13" s="175"/>
      <c r="C13" s="175"/>
      <c r="D13" s="176"/>
      <c r="E13" s="180"/>
      <c r="F13" s="172"/>
      <c r="G13" s="172"/>
      <c r="H13" s="173"/>
      <c r="I13" s="177"/>
      <c r="J13" s="178"/>
      <c r="K13" s="179"/>
      <c r="L13" s="180"/>
      <c r="M13" s="181"/>
      <c r="N13" s="182"/>
      <c r="O13" s="183"/>
      <c r="P13" s="184"/>
      <c r="Q13" s="248"/>
      <c r="R13" s="248"/>
      <c r="S13" s="248"/>
      <c r="T13" s="184"/>
      <c r="U13" s="174"/>
      <c r="V13" s="136" t="s">
        <v>10</v>
      </c>
      <c r="W13" s="126" t="s">
        <v>101</v>
      </c>
      <c r="X13" s="145" t="s">
        <v>268</v>
      </c>
      <c r="Y13" s="135" t="s">
        <v>272</v>
      </c>
      <c r="Z13" s="146" t="s">
        <v>226</v>
      </c>
      <c r="AA13" s="19"/>
      <c r="AB13" s="19"/>
    </row>
    <row r="14" spans="1:28" ht="13.5" customHeight="1">
      <c r="A14" s="167"/>
      <c r="B14" s="317" t="s">
        <v>280</v>
      </c>
      <c r="C14" s="325" t="s">
        <v>292</v>
      </c>
      <c r="D14" s="326"/>
      <c r="E14" s="320" t="s">
        <v>246</v>
      </c>
      <c r="F14" s="317" t="s">
        <v>245</v>
      </c>
      <c r="G14" s="317" t="s">
        <v>239</v>
      </c>
      <c r="H14" s="320" t="s">
        <v>281</v>
      </c>
      <c r="I14" s="322" t="s">
        <v>293</v>
      </c>
      <c r="J14" s="323"/>
      <c r="K14" s="333" t="s">
        <v>294</v>
      </c>
      <c r="L14" s="334"/>
      <c r="M14" s="293" t="s">
        <v>295</v>
      </c>
      <c r="N14" s="294"/>
      <c r="O14" s="294"/>
      <c r="P14" s="295"/>
      <c r="Q14" s="293" t="s">
        <v>295</v>
      </c>
      <c r="R14" s="294"/>
      <c r="S14" s="294"/>
      <c r="T14" s="295"/>
      <c r="U14" s="302" t="s">
        <v>291</v>
      </c>
      <c r="V14" s="136" t="s">
        <v>11</v>
      </c>
      <c r="W14" s="126" t="s">
        <v>100</v>
      </c>
      <c r="X14" s="19"/>
      <c r="Y14" s="135"/>
      <c r="Z14" s="147" t="s">
        <v>273</v>
      </c>
      <c r="AA14" s="19"/>
      <c r="AB14" s="19"/>
    </row>
    <row r="15" spans="1:28" ht="13.5">
      <c r="A15" s="167"/>
      <c r="B15" s="317"/>
      <c r="C15" s="325"/>
      <c r="D15" s="326"/>
      <c r="E15" s="320"/>
      <c r="F15" s="317"/>
      <c r="G15" s="329"/>
      <c r="H15" s="331"/>
      <c r="I15" s="324"/>
      <c r="J15" s="323"/>
      <c r="K15" s="333"/>
      <c r="L15" s="334"/>
      <c r="M15" s="293"/>
      <c r="N15" s="294"/>
      <c r="O15" s="294"/>
      <c r="P15" s="295"/>
      <c r="Q15" s="293"/>
      <c r="R15" s="294"/>
      <c r="S15" s="294"/>
      <c r="T15" s="295"/>
      <c r="U15" s="303"/>
      <c r="V15" s="137" t="s">
        <v>12</v>
      </c>
      <c r="W15" s="126" t="s">
        <v>120</v>
      </c>
      <c r="X15" s="19"/>
      <c r="Y15" s="135"/>
      <c r="Z15" s="146" t="s">
        <v>69</v>
      </c>
      <c r="AA15" s="19"/>
      <c r="AB15" s="19"/>
    </row>
    <row r="16" spans="1:28" ht="13.5">
      <c r="A16" s="167"/>
      <c r="B16" s="317"/>
      <c r="C16" s="325"/>
      <c r="D16" s="326"/>
      <c r="E16" s="320"/>
      <c r="F16" s="317"/>
      <c r="G16" s="329"/>
      <c r="H16" s="331"/>
      <c r="I16" s="324"/>
      <c r="J16" s="323"/>
      <c r="K16" s="333"/>
      <c r="L16" s="334"/>
      <c r="M16" s="293"/>
      <c r="N16" s="294"/>
      <c r="O16" s="294"/>
      <c r="P16" s="295"/>
      <c r="Q16" s="293"/>
      <c r="R16" s="294"/>
      <c r="S16" s="294"/>
      <c r="T16" s="295"/>
      <c r="U16" s="303"/>
      <c r="V16" s="137" t="s">
        <v>13</v>
      </c>
      <c r="W16" s="126" t="s">
        <v>121</v>
      </c>
      <c r="X16" s="19"/>
      <c r="Y16" s="145"/>
      <c r="Z16" s="145" t="s">
        <v>46</v>
      </c>
      <c r="AA16" s="19"/>
      <c r="AB16" s="19"/>
    </row>
    <row r="17" spans="1:28" ht="13.5">
      <c r="A17" s="167"/>
      <c r="B17" s="317"/>
      <c r="C17" s="325"/>
      <c r="D17" s="326"/>
      <c r="E17" s="320"/>
      <c r="F17" s="317"/>
      <c r="G17" s="329"/>
      <c r="H17" s="331"/>
      <c r="I17" s="324"/>
      <c r="J17" s="323"/>
      <c r="K17" s="333"/>
      <c r="L17" s="334"/>
      <c r="M17" s="296" t="s">
        <v>351</v>
      </c>
      <c r="N17" s="297"/>
      <c r="O17" s="297"/>
      <c r="P17" s="298"/>
      <c r="Q17" s="296" t="s">
        <v>350</v>
      </c>
      <c r="R17" s="297"/>
      <c r="S17" s="297"/>
      <c r="T17" s="298"/>
      <c r="U17" s="303"/>
      <c r="V17" s="137" t="s">
        <v>14</v>
      </c>
      <c r="W17" s="126" t="s">
        <v>102</v>
      </c>
      <c r="X17" s="19"/>
      <c r="Y17" s="135"/>
      <c r="Z17" s="145" t="s">
        <v>70</v>
      </c>
      <c r="AA17" s="19"/>
      <c r="AB17" s="19"/>
    </row>
    <row r="18" spans="1:28" ht="13.5">
      <c r="A18" s="167"/>
      <c r="B18" s="317"/>
      <c r="C18" s="325"/>
      <c r="D18" s="326"/>
      <c r="E18" s="320"/>
      <c r="F18" s="317"/>
      <c r="G18" s="329"/>
      <c r="H18" s="331"/>
      <c r="I18" s="324"/>
      <c r="J18" s="323"/>
      <c r="K18" s="333"/>
      <c r="L18" s="334"/>
      <c r="M18" s="296"/>
      <c r="N18" s="297"/>
      <c r="O18" s="297"/>
      <c r="P18" s="298"/>
      <c r="Q18" s="296"/>
      <c r="R18" s="297"/>
      <c r="S18" s="297"/>
      <c r="T18" s="298"/>
      <c r="U18" s="303"/>
      <c r="V18" s="137" t="s">
        <v>15</v>
      </c>
      <c r="W18" s="126" t="s">
        <v>224</v>
      </c>
      <c r="X18" s="19"/>
      <c r="Y18" s="133"/>
      <c r="Z18" s="145" t="s">
        <v>117</v>
      </c>
      <c r="AA18" s="19"/>
      <c r="AB18" s="19"/>
    </row>
    <row r="19" spans="1:28" ht="13.5">
      <c r="A19" s="167"/>
      <c r="B19" s="317"/>
      <c r="C19" s="325"/>
      <c r="D19" s="326"/>
      <c r="E19" s="320"/>
      <c r="F19" s="317"/>
      <c r="G19" s="329"/>
      <c r="H19" s="331"/>
      <c r="I19" s="324"/>
      <c r="J19" s="323"/>
      <c r="K19" s="333"/>
      <c r="L19" s="334"/>
      <c r="M19" s="296"/>
      <c r="N19" s="297"/>
      <c r="O19" s="297"/>
      <c r="P19" s="298"/>
      <c r="Q19" s="296"/>
      <c r="R19" s="297"/>
      <c r="S19" s="297"/>
      <c r="T19" s="298"/>
      <c r="U19" s="303"/>
      <c r="V19" s="137" t="s">
        <v>16</v>
      </c>
      <c r="W19" s="126"/>
      <c r="X19" s="19"/>
      <c r="Y19" s="135"/>
      <c r="Z19" s="145" t="s">
        <v>71</v>
      </c>
      <c r="AA19" s="19"/>
      <c r="AB19" s="19"/>
    </row>
    <row r="20" spans="1:28" ht="13.5">
      <c r="A20" s="167"/>
      <c r="B20" s="317"/>
      <c r="C20" s="325"/>
      <c r="D20" s="326"/>
      <c r="E20" s="320"/>
      <c r="F20" s="317"/>
      <c r="G20" s="329"/>
      <c r="H20" s="331"/>
      <c r="I20" s="324"/>
      <c r="J20" s="323"/>
      <c r="K20" s="333"/>
      <c r="L20" s="334"/>
      <c r="M20" s="296"/>
      <c r="N20" s="297"/>
      <c r="O20" s="297"/>
      <c r="P20" s="298"/>
      <c r="Q20" s="296"/>
      <c r="R20" s="297"/>
      <c r="S20" s="297"/>
      <c r="T20" s="298"/>
      <c r="U20" s="303"/>
      <c r="V20" s="137" t="s">
        <v>17</v>
      </c>
      <c r="W20" s="126" t="s">
        <v>336</v>
      </c>
      <c r="X20" s="19"/>
      <c r="Y20" s="19"/>
      <c r="Z20" s="145" t="s">
        <v>264</v>
      </c>
      <c r="AA20" s="19"/>
      <c r="AB20" s="19"/>
    </row>
    <row r="21" spans="1:28" ht="13.5">
      <c r="A21" s="167"/>
      <c r="B21" s="317"/>
      <c r="C21" s="325"/>
      <c r="D21" s="326"/>
      <c r="E21" s="320"/>
      <c r="F21" s="317"/>
      <c r="G21" s="329"/>
      <c r="H21" s="331"/>
      <c r="I21" s="324"/>
      <c r="J21" s="323"/>
      <c r="K21" s="333"/>
      <c r="L21" s="334"/>
      <c r="M21" s="296"/>
      <c r="N21" s="297"/>
      <c r="O21" s="297"/>
      <c r="P21" s="298"/>
      <c r="Q21" s="296"/>
      <c r="R21" s="297"/>
      <c r="S21" s="297"/>
      <c r="T21" s="298"/>
      <c r="U21" s="303"/>
      <c r="V21" s="137" t="s">
        <v>18</v>
      </c>
      <c r="W21" s="126" t="s">
        <v>335</v>
      </c>
      <c r="X21" s="19"/>
      <c r="Y21" s="19"/>
      <c r="Z21" s="145" t="s">
        <v>72</v>
      </c>
      <c r="AA21" s="19"/>
      <c r="AB21" s="19"/>
    </row>
    <row r="22" spans="1:28" ht="13.5">
      <c r="A22" s="167"/>
      <c r="B22" s="317"/>
      <c r="C22" s="325"/>
      <c r="D22" s="326"/>
      <c r="E22" s="320"/>
      <c r="F22" s="317"/>
      <c r="G22" s="329"/>
      <c r="H22" s="331"/>
      <c r="I22" s="324"/>
      <c r="J22" s="323"/>
      <c r="K22" s="333"/>
      <c r="L22" s="334"/>
      <c r="M22" s="296"/>
      <c r="N22" s="297"/>
      <c r="O22" s="297"/>
      <c r="P22" s="298"/>
      <c r="Q22" s="296"/>
      <c r="R22" s="297"/>
      <c r="S22" s="297"/>
      <c r="T22" s="298"/>
      <c r="U22" s="303"/>
      <c r="V22" s="137" t="s">
        <v>19</v>
      </c>
      <c r="W22" s="126" t="s">
        <v>337</v>
      </c>
      <c r="X22" s="19"/>
      <c r="Y22" s="19"/>
      <c r="Z22" s="145" t="s">
        <v>225</v>
      </c>
      <c r="AA22" s="19"/>
      <c r="AB22" s="19"/>
    </row>
    <row r="23" spans="1:28" ht="13.5">
      <c r="A23" s="167"/>
      <c r="B23" s="317"/>
      <c r="C23" s="325"/>
      <c r="D23" s="326"/>
      <c r="E23" s="320"/>
      <c r="F23" s="317"/>
      <c r="G23" s="329"/>
      <c r="H23" s="331"/>
      <c r="I23" s="324"/>
      <c r="J23" s="323"/>
      <c r="K23" s="333"/>
      <c r="L23" s="334"/>
      <c r="M23" s="296"/>
      <c r="N23" s="297"/>
      <c r="O23" s="297"/>
      <c r="P23" s="298"/>
      <c r="Q23" s="296"/>
      <c r="R23" s="297"/>
      <c r="S23" s="297"/>
      <c r="T23" s="298"/>
      <c r="U23" s="303"/>
      <c r="V23" s="137" t="s">
        <v>111</v>
      </c>
      <c r="W23" s="126"/>
      <c r="X23" s="126"/>
      <c r="Y23" s="19"/>
      <c r="Z23" s="145" t="s">
        <v>224</v>
      </c>
      <c r="AA23" s="19"/>
      <c r="AB23" s="19"/>
    </row>
    <row r="24" spans="1:28" ht="13.5">
      <c r="A24" s="167"/>
      <c r="B24" s="317"/>
      <c r="C24" s="325"/>
      <c r="D24" s="326"/>
      <c r="E24" s="320"/>
      <c r="F24" s="317"/>
      <c r="G24" s="329"/>
      <c r="H24" s="331"/>
      <c r="I24" s="324"/>
      <c r="J24" s="323"/>
      <c r="K24" s="333"/>
      <c r="L24" s="334"/>
      <c r="M24" s="296"/>
      <c r="N24" s="297"/>
      <c r="O24" s="297"/>
      <c r="P24" s="298"/>
      <c r="Q24" s="296"/>
      <c r="R24" s="297"/>
      <c r="S24" s="297"/>
      <c r="T24" s="298"/>
      <c r="U24" s="303"/>
      <c r="V24" s="137" t="s">
        <v>112</v>
      </c>
      <c r="W24" s="126" t="s">
        <v>341</v>
      </c>
      <c r="X24" s="126"/>
      <c r="Y24" s="19"/>
      <c r="Z24" s="145"/>
      <c r="AA24" s="19"/>
      <c r="AB24" s="19"/>
    </row>
    <row r="25" spans="1:28" ht="13.5">
      <c r="A25" s="167"/>
      <c r="B25" s="317"/>
      <c r="C25" s="325"/>
      <c r="D25" s="326"/>
      <c r="E25" s="320"/>
      <c r="F25" s="317"/>
      <c r="G25" s="329"/>
      <c r="H25" s="331"/>
      <c r="I25" s="324"/>
      <c r="J25" s="323"/>
      <c r="K25" s="333"/>
      <c r="L25" s="334"/>
      <c r="M25" s="296"/>
      <c r="N25" s="297"/>
      <c r="O25" s="297"/>
      <c r="P25" s="298"/>
      <c r="Q25" s="296"/>
      <c r="R25" s="297"/>
      <c r="S25" s="297"/>
      <c r="T25" s="298"/>
      <c r="U25" s="303"/>
      <c r="V25" s="137" t="s">
        <v>113</v>
      </c>
      <c r="W25" s="126" t="s">
        <v>342</v>
      </c>
      <c r="X25" s="126"/>
      <c r="Y25" s="19"/>
      <c r="Z25" s="19"/>
      <c r="AA25" s="19"/>
      <c r="AB25" s="19"/>
    </row>
    <row r="26" spans="1:28" ht="13.5">
      <c r="A26" s="167"/>
      <c r="B26" s="317"/>
      <c r="C26" s="325"/>
      <c r="D26" s="326"/>
      <c r="E26" s="320"/>
      <c r="F26" s="317"/>
      <c r="G26" s="329"/>
      <c r="H26" s="331"/>
      <c r="I26" s="324"/>
      <c r="J26" s="323"/>
      <c r="K26" s="333"/>
      <c r="L26" s="334"/>
      <c r="M26" s="296"/>
      <c r="N26" s="297"/>
      <c r="O26" s="297"/>
      <c r="P26" s="298"/>
      <c r="Q26" s="296"/>
      <c r="R26" s="297"/>
      <c r="S26" s="297"/>
      <c r="T26" s="298"/>
      <c r="U26" s="303"/>
      <c r="V26" s="137" t="s">
        <v>108</v>
      </c>
      <c r="W26" s="126" t="s">
        <v>225</v>
      </c>
      <c r="X26" s="126"/>
      <c r="Y26" s="19"/>
      <c r="Z26" s="19"/>
      <c r="AA26" s="19"/>
      <c r="AB26" s="19"/>
    </row>
    <row r="27" spans="1:28" ht="13.5">
      <c r="A27" s="167"/>
      <c r="B27" s="317"/>
      <c r="C27" s="325"/>
      <c r="D27" s="326"/>
      <c r="E27" s="320"/>
      <c r="F27" s="317"/>
      <c r="G27" s="329"/>
      <c r="H27" s="331"/>
      <c r="I27" s="324"/>
      <c r="J27" s="323"/>
      <c r="K27" s="333"/>
      <c r="L27" s="334"/>
      <c r="M27" s="296"/>
      <c r="N27" s="297"/>
      <c r="O27" s="297"/>
      <c r="P27" s="298"/>
      <c r="Q27" s="296"/>
      <c r="R27" s="297"/>
      <c r="S27" s="297"/>
      <c r="T27" s="298"/>
      <c r="U27" s="303"/>
      <c r="V27" s="137" t="s">
        <v>20</v>
      </c>
      <c r="W27" s="126" t="s">
        <v>343</v>
      </c>
      <c r="X27" s="126"/>
      <c r="Y27" s="19"/>
      <c r="Z27" s="19"/>
      <c r="AA27" s="19"/>
      <c r="AB27" s="19"/>
    </row>
    <row r="28" spans="1:28" ht="13.5">
      <c r="A28" s="167"/>
      <c r="B28" s="317"/>
      <c r="C28" s="325"/>
      <c r="D28" s="326"/>
      <c r="E28" s="320"/>
      <c r="F28" s="317"/>
      <c r="G28" s="329"/>
      <c r="H28" s="331"/>
      <c r="I28" s="324"/>
      <c r="J28" s="323"/>
      <c r="K28" s="333"/>
      <c r="L28" s="334"/>
      <c r="M28" s="296"/>
      <c r="N28" s="297"/>
      <c r="O28" s="297"/>
      <c r="P28" s="298"/>
      <c r="Q28" s="296"/>
      <c r="R28" s="297"/>
      <c r="S28" s="297"/>
      <c r="T28" s="298"/>
      <c r="U28" s="303"/>
      <c r="V28" s="137" t="s">
        <v>21</v>
      </c>
      <c r="W28" s="126" t="s">
        <v>344</v>
      </c>
      <c r="X28" s="126"/>
      <c r="Y28" s="19"/>
      <c r="Z28" s="19"/>
      <c r="AA28" s="19"/>
      <c r="AB28" s="19"/>
    </row>
    <row r="29" spans="1:28" ht="13.5">
      <c r="A29" s="167"/>
      <c r="B29" s="317"/>
      <c r="C29" s="325"/>
      <c r="D29" s="326"/>
      <c r="E29" s="320"/>
      <c r="F29" s="317"/>
      <c r="G29" s="329"/>
      <c r="H29" s="331"/>
      <c r="I29" s="324"/>
      <c r="J29" s="323"/>
      <c r="K29" s="333"/>
      <c r="L29" s="334"/>
      <c r="M29" s="296"/>
      <c r="N29" s="297"/>
      <c r="O29" s="297"/>
      <c r="P29" s="298"/>
      <c r="Q29" s="296"/>
      <c r="R29" s="297"/>
      <c r="S29" s="297"/>
      <c r="T29" s="298"/>
      <c r="U29" s="303"/>
      <c r="V29" s="137" t="s">
        <v>22</v>
      </c>
      <c r="W29" s="126"/>
      <c r="X29" s="126"/>
      <c r="Y29" s="19"/>
      <c r="Z29" s="19"/>
      <c r="AA29" s="19"/>
      <c r="AB29" s="19"/>
    </row>
    <row r="30" spans="1:28" ht="13.5">
      <c r="A30" s="167"/>
      <c r="B30" s="317"/>
      <c r="C30" s="325"/>
      <c r="D30" s="326"/>
      <c r="E30" s="320"/>
      <c r="F30" s="317"/>
      <c r="G30" s="329"/>
      <c r="H30" s="331"/>
      <c r="I30" s="324"/>
      <c r="J30" s="323"/>
      <c r="K30" s="333"/>
      <c r="L30" s="334"/>
      <c r="M30" s="296"/>
      <c r="N30" s="297"/>
      <c r="O30" s="297"/>
      <c r="P30" s="298"/>
      <c r="Q30" s="296"/>
      <c r="R30" s="297"/>
      <c r="S30" s="297"/>
      <c r="T30" s="298"/>
      <c r="U30" s="303"/>
      <c r="V30" s="137" t="s">
        <v>23</v>
      </c>
      <c r="W30" s="126"/>
      <c r="X30" s="126"/>
      <c r="Y30" s="19"/>
      <c r="Z30" s="19"/>
      <c r="AA30" s="19"/>
      <c r="AB30" s="19"/>
    </row>
    <row r="31" spans="1:28" ht="13.5">
      <c r="A31" s="167"/>
      <c r="B31" s="317"/>
      <c r="C31" s="325"/>
      <c r="D31" s="326"/>
      <c r="E31" s="320"/>
      <c r="F31" s="317"/>
      <c r="G31" s="329"/>
      <c r="H31" s="331"/>
      <c r="I31" s="324"/>
      <c r="J31" s="323"/>
      <c r="K31" s="333"/>
      <c r="L31" s="334"/>
      <c r="M31" s="299"/>
      <c r="N31" s="300"/>
      <c r="O31" s="300"/>
      <c r="P31" s="301"/>
      <c r="Q31" s="299"/>
      <c r="R31" s="300"/>
      <c r="S31" s="300"/>
      <c r="T31" s="301"/>
      <c r="U31" s="303"/>
      <c r="V31" s="137" t="s">
        <v>24</v>
      </c>
      <c r="W31" s="126"/>
      <c r="X31" s="126"/>
      <c r="Y31" s="19"/>
      <c r="Z31" s="19"/>
      <c r="AA31" s="19"/>
      <c r="AB31" s="19"/>
    </row>
    <row r="32" spans="1:28" ht="13.5" customHeight="1">
      <c r="A32" s="167"/>
      <c r="B32" s="317"/>
      <c r="C32" s="325"/>
      <c r="D32" s="326"/>
      <c r="E32" s="320"/>
      <c r="F32" s="317"/>
      <c r="G32" s="329"/>
      <c r="H32" s="331"/>
      <c r="I32" s="337" t="s">
        <v>282</v>
      </c>
      <c r="J32" s="338"/>
      <c r="K32" s="335" t="s">
        <v>283</v>
      </c>
      <c r="L32" s="336"/>
      <c r="M32" s="290" t="s">
        <v>284</v>
      </c>
      <c r="N32" s="291"/>
      <c r="O32" s="291"/>
      <c r="P32" s="292"/>
      <c r="Q32" s="290" t="s">
        <v>283</v>
      </c>
      <c r="R32" s="291"/>
      <c r="S32" s="291"/>
      <c r="T32" s="292"/>
      <c r="U32" s="303"/>
      <c r="V32" s="137" t="s">
        <v>25</v>
      </c>
      <c r="W32" s="126"/>
      <c r="X32" s="126"/>
      <c r="Y32" s="19"/>
      <c r="Z32" s="19"/>
      <c r="AA32" s="19"/>
      <c r="AB32" s="19"/>
    </row>
    <row r="33" spans="1:28" ht="13.5">
      <c r="A33" s="167"/>
      <c r="B33" s="317"/>
      <c r="C33" s="325"/>
      <c r="D33" s="326"/>
      <c r="E33" s="320"/>
      <c r="F33" s="317"/>
      <c r="G33" s="329"/>
      <c r="H33" s="331"/>
      <c r="I33" s="322"/>
      <c r="J33" s="339"/>
      <c r="K33" s="333"/>
      <c r="L33" s="334"/>
      <c r="M33" s="293"/>
      <c r="N33" s="294"/>
      <c r="O33" s="294"/>
      <c r="P33" s="295"/>
      <c r="Q33" s="293"/>
      <c r="R33" s="294"/>
      <c r="S33" s="294"/>
      <c r="T33" s="295"/>
      <c r="U33" s="303"/>
      <c r="V33" s="137" t="s">
        <v>26</v>
      </c>
      <c r="W33" s="126"/>
      <c r="X33" s="126"/>
      <c r="Y33" s="19"/>
      <c r="Z33" s="19"/>
      <c r="AA33" s="19"/>
      <c r="AB33" s="19"/>
    </row>
    <row r="34" spans="1:28" ht="13.5">
      <c r="A34" s="167"/>
      <c r="B34" s="317"/>
      <c r="C34" s="325"/>
      <c r="D34" s="326"/>
      <c r="E34" s="320"/>
      <c r="F34" s="317"/>
      <c r="G34" s="329"/>
      <c r="H34" s="331"/>
      <c r="I34" s="322"/>
      <c r="J34" s="339"/>
      <c r="K34" s="333"/>
      <c r="L34" s="334"/>
      <c r="M34" s="293"/>
      <c r="N34" s="294"/>
      <c r="O34" s="294"/>
      <c r="P34" s="295"/>
      <c r="Q34" s="293"/>
      <c r="R34" s="294"/>
      <c r="S34" s="294"/>
      <c r="T34" s="295"/>
      <c r="U34" s="303"/>
      <c r="V34" s="137" t="s">
        <v>27</v>
      </c>
      <c r="W34" s="126"/>
      <c r="X34" s="126"/>
      <c r="Y34" s="19"/>
      <c r="Z34" s="19"/>
      <c r="AA34" s="19"/>
      <c r="AB34" s="19"/>
    </row>
    <row r="35" spans="1:28" ht="13.5">
      <c r="A35" s="167"/>
      <c r="B35" s="317"/>
      <c r="C35" s="325"/>
      <c r="D35" s="326"/>
      <c r="E35" s="320"/>
      <c r="F35" s="317"/>
      <c r="G35" s="329"/>
      <c r="H35" s="331"/>
      <c r="I35" s="322"/>
      <c r="J35" s="339"/>
      <c r="K35" s="333"/>
      <c r="L35" s="334"/>
      <c r="M35" s="293"/>
      <c r="N35" s="294"/>
      <c r="O35" s="294"/>
      <c r="P35" s="295"/>
      <c r="Q35" s="293"/>
      <c r="R35" s="294"/>
      <c r="S35" s="294"/>
      <c r="T35" s="295"/>
      <c r="U35" s="303"/>
      <c r="V35" s="137" t="s">
        <v>28</v>
      </c>
      <c r="W35" s="126"/>
      <c r="X35" s="126"/>
      <c r="Y35" s="19"/>
      <c r="Z35" s="19"/>
      <c r="AA35" s="19"/>
      <c r="AB35" s="19"/>
    </row>
    <row r="36" spans="1:28" ht="13.5">
      <c r="A36" s="167"/>
      <c r="B36" s="317"/>
      <c r="C36" s="325"/>
      <c r="D36" s="326"/>
      <c r="E36" s="320"/>
      <c r="F36" s="317"/>
      <c r="G36" s="329"/>
      <c r="H36" s="331"/>
      <c r="I36" s="322"/>
      <c r="J36" s="339"/>
      <c r="K36" s="333"/>
      <c r="L36" s="334"/>
      <c r="M36" s="293"/>
      <c r="N36" s="294"/>
      <c r="O36" s="294"/>
      <c r="P36" s="295"/>
      <c r="Q36" s="293"/>
      <c r="R36" s="294"/>
      <c r="S36" s="294"/>
      <c r="T36" s="295"/>
      <c r="U36" s="303"/>
      <c r="V36" s="137" t="s">
        <v>29</v>
      </c>
      <c r="W36" s="126"/>
      <c r="X36" s="126"/>
      <c r="Y36" s="19"/>
      <c r="Z36" s="19"/>
      <c r="AA36" s="19"/>
      <c r="AB36" s="19"/>
    </row>
    <row r="37" spans="1:28" ht="13.5">
      <c r="A37" s="167"/>
      <c r="B37" s="317"/>
      <c r="C37" s="325"/>
      <c r="D37" s="326"/>
      <c r="E37" s="320"/>
      <c r="F37" s="317"/>
      <c r="G37" s="329"/>
      <c r="H37" s="331"/>
      <c r="I37" s="322"/>
      <c r="J37" s="339"/>
      <c r="K37" s="333"/>
      <c r="L37" s="334"/>
      <c r="M37" s="293"/>
      <c r="N37" s="294"/>
      <c r="O37" s="294"/>
      <c r="P37" s="295"/>
      <c r="Q37" s="293"/>
      <c r="R37" s="294"/>
      <c r="S37" s="294"/>
      <c r="T37" s="295"/>
      <c r="U37" s="303"/>
      <c r="V37" s="137" t="s">
        <v>30</v>
      </c>
      <c r="W37" s="126"/>
      <c r="X37" s="126"/>
      <c r="Y37" s="19"/>
      <c r="Z37" s="19"/>
      <c r="AA37" s="19"/>
      <c r="AB37" s="19"/>
    </row>
    <row r="38" spans="1:28" ht="13.5">
      <c r="A38" s="167"/>
      <c r="B38" s="317"/>
      <c r="C38" s="325"/>
      <c r="D38" s="326"/>
      <c r="E38" s="320"/>
      <c r="F38" s="317"/>
      <c r="G38" s="329"/>
      <c r="H38" s="331"/>
      <c r="I38" s="322"/>
      <c r="J38" s="339"/>
      <c r="K38" s="333"/>
      <c r="L38" s="334"/>
      <c r="M38" s="293"/>
      <c r="N38" s="294"/>
      <c r="O38" s="294"/>
      <c r="P38" s="295"/>
      <c r="Q38" s="293"/>
      <c r="R38" s="294"/>
      <c r="S38" s="294"/>
      <c r="T38" s="295"/>
      <c r="U38" s="303"/>
      <c r="V38" s="137" t="s">
        <v>31</v>
      </c>
      <c r="W38" s="126"/>
      <c r="X38" s="126"/>
      <c r="Y38" s="19"/>
      <c r="Z38" s="19"/>
      <c r="AA38" s="19"/>
      <c r="AB38" s="19"/>
    </row>
    <row r="39" spans="1:28" ht="13.5">
      <c r="A39" s="167"/>
      <c r="B39" s="317"/>
      <c r="C39" s="325"/>
      <c r="D39" s="326"/>
      <c r="E39" s="320"/>
      <c r="F39" s="317"/>
      <c r="G39" s="329"/>
      <c r="H39" s="331"/>
      <c r="I39" s="322"/>
      <c r="J39" s="339"/>
      <c r="K39" s="333"/>
      <c r="L39" s="334"/>
      <c r="M39" s="169"/>
      <c r="N39" s="170"/>
      <c r="O39" s="171"/>
      <c r="P39" s="192"/>
      <c r="Q39" s="245"/>
      <c r="R39" s="245"/>
      <c r="S39" s="245"/>
      <c r="T39" s="192"/>
      <c r="U39" s="303"/>
      <c r="V39" s="137" t="s">
        <v>32</v>
      </c>
      <c r="W39" s="126"/>
      <c r="X39" s="126"/>
      <c r="Y39" s="19"/>
      <c r="Z39" s="19"/>
      <c r="AA39" s="19"/>
      <c r="AB39" s="19"/>
    </row>
    <row r="40" spans="1:28" ht="13.5">
      <c r="A40" s="167"/>
      <c r="B40" s="317"/>
      <c r="C40" s="325"/>
      <c r="D40" s="326"/>
      <c r="E40" s="320"/>
      <c r="F40" s="317"/>
      <c r="G40" s="329"/>
      <c r="H40" s="331"/>
      <c r="I40" s="185"/>
      <c r="J40" s="186"/>
      <c r="K40" s="189"/>
      <c r="L40" s="186"/>
      <c r="M40" s="169"/>
      <c r="N40" s="170"/>
      <c r="O40" s="171"/>
      <c r="P40" s="192"/>
      <c r="Q40" s="245"/>
      <c r="R40" s="245"/>
      <c r="S40" s="245"/>
      <c r="T40" s="192"/>
      <c r="U40" s="303"/>
      <c r="V40" s="137" t="s">
        <v>33</v>
      </c>
      <c r="W40" s="126"/>
      <c r="X40" s="126"/>
      <c r="Y40" s="19"/>
      <c r="Z40" s="19"/>
      <c r="AA40" s="19"/>
      <c r="AB40" s="19"/>
    </row>
    <row r="41" spans="1:28" ht="13.5">
      <c r="A41" s="167"/>
      <c r="B41" s="317"/>
      <c r="C41" s="325"/>
      <c r="D41" s="326"/>
      <c r="E41" s="320"/>
      <c r="F41" s="317"/>
      <c r="G41" s="329"/>
      <c r="H41" s="331"/>
      <c r="I41" s="185"/>
      <c r="J41" s="186"/>
      <c r="K41" s="189"/>
      <c r="L41" s="186"/>
      <c r="M41" s="169"/>
      <c r="N41" s="170"/>
      <c r="O41" s="171"/>
      <c r="P41" s="192"/>
      <c r="Q41" s="245"/>
      <c r="R41" s="245"/>
      <c r="S41" s="245"/>
      <c r="T41" s="192"/>
      <c r="U41" s="303"/>
      <c r="V41" s="137" t="s">
        <v>34</v>
      </c>
      <c r="W41" s="126"/>
      <c r="X41" s="126"/>
      <c r="Y41" s="19"/>
      <c r="Z41" s="19"/>
      <c r="AA41" s="19"/>
      <c r="AB41" s="19"/>
    </row>
    <row r="42" spans="1:28" ht="13.5">
      <c r="A42" s="167"/>
      <c r="B42" s="317"/>
      <c r="C42" s="325"/>
      <c r="D42" s="326"/>
      <c r="E42" s="320"/>
      <c r="F42" s="317"/>
      <c r="G42" s="329"/>
      <c r="H42" s="331"/>
      <c r="I42" s="185"/>
      <c r="J42" s="186"/>
      <c r="K42" s="189"/>
      <c r="L42" s="186"/>
      <c r="M42" s="169"/>
      <c r="N42" s="170"/>
      <c r="O42" s="171"/>
      <c r="P42" s="192"/>
      <c r="Q42" s="245"/>
      <c r="R42" s="245"/>
      <c r="S42" s="245"/>
      <c r="T42" s="192"/>
      <c r="U42" s="303"/>
      <c r="V42" s="137" t="s">
        <v>35</v>
      </c>
      <c r="W42" s="126"/>
      <c r="X42" s="126"/>
      <c r="Y42" s="19"/>
      <c r="Z42" s="19"/>
      <c r="AA42" s="19"/>
      <c r="AB42" s="19"/>
    </row>
    <row r="43" spans="1:28" ht="13.5">
      <c r="A43" s="167"/>
      <c r="B43" s="317"/>
      <c r="C43" s="325"/>
      <c r="D43" s="326"/>
      <c r="E43" s="320"/>
      <c r="F43" s="317"/>
      <c r="G43" s="329"/>
      <c r="H43" s="331"/>
      <c r="I43" s="185"/>
      <c r="J43" s="186"/>
      <c r="K43" s="189"/>
      <c r="L43" s="186"/>
      <c r="M43" s="169"/>
      <c r="N43" s="170"/>
      <c r="O43" s="171"/>
      <c r="P43" s="192"/>
      <c r="Q43" s="245"/>
      <c r="R43" s="245"/>
      <c r="S43" s="245"/>
      <c r="T43" s="192"/>
      <c r="U43" s="303"/>
      <c r="V43" s="137" t="s">
        <v>36</v>
      </c>
      <c r="W43" s="126"/>
      <c r="X43" s="126"/>
      <c r="Y43" s="19"/>
      <c r="Z43" s="19"/>
      <c r="AA43" s="19"/>
      <c r="AB43" s="19"/>
    </row>
    <row r="44" spans="1:28" ht="13.5">
      <c r="A44" s="167"/>
      <c r="B44" s="317"/>
      <c r="C44" s="325"/>
      <c r="D44" s="326"/>
      <c r="E44" s="320"/>
      <c r="F44" s="317"/>
      <c r="G44" s="329"/>
      <c r="H44" s="331"/>
      <c r="I44" s="185"/>
      <c r="J44" s="186"/>
      <c r="K44" s="189"/>
      <c r="L44" s="186"/>
      <c r="M44" s="169"/>
      <c r="N44" s="170"/>
      <c r="O44" s="171"/>
      <c r="P44" s="192"/>
      <c r="Q44" s="245"/>
      <c r="R44" s="245"/>
      <c r="S44" s="245"/>
      <c r="T44" s="192"/>
      <c r="U44" s="303"/>
      <c r="V44" s="137" t="s">
        <v>37</v>
      </c>
      <c r="W44" s="126"/>
      <c r="X44" s="126"/>
      <c r="Y44" s="19"/>
      <c r="Z44" s="19"/>
      <c r="AA44" s="19"/>
      <c r="AB44" s="19"/>
    </row>
    <row r="45" spans="1:28" ht="13.5">
      <c r="A45" s="168"/>
      <c r="B45" s="318"/>
      <c r="C45" s="327"/>
      <c r="D45" s="328"/>
      <c r="E45" s="321"/>
      <c r="F45" s="318"/>
      <c r="G45" s="330"/>
      <c r="H45" s="332"/>
      <c r="I45" s="187"/>
      <c r="J45" s="188"/>
      <c r="K45" s="190"/>
      <c r="L45" s="188"/>
      <c r="M45" s="191"/>
      <c r="N45" s="193"/>
      <c r="O45" s="194"/>
      <c r="P45" s="195"/>
      <c r="Q45" s="247"/>
      <c r="R45" s="246"/>
      <c r="S45" s="246"/>
      <c r="T45" s="195"/>
      <c r="U45" s="304"/>
      <c r="V45" s="137" t="s">
        <v>38</v>
      </c>
      <c r="W45" s="126"/>
      <c r="X45" s="126"/>
      <c r="Y45" s="19"/>
      <c r="Z45" s="19"/>
      <c r="AA45" s="19"/>
      <c r="AB45" s="19"/>
    </row>
    <row r="46" spans="2:30" ht="13.5">
      <c r="B46" s="204"/>
      <c r="X46" s="137" t="s">
        <v>114</v>
      </c>
      <c r="Y46" s="126"/>
      <c r="Z46" s="126"/>
      <c r="AA46" s="19"/>
      <c r="AB46" s="19"/>
      <c r="AC46" s="19"/>
      <c r="AD46" s="19"/>
    </row>
    <row r="47" spans="24:30" ht="13.5">
      <c r="X47" s="137" t="s">
        <v>39</v>
      </c>
      <c r="Y47" s="126"/>
      <c r="Z47" s="126"/>
      <c r="AA47" s="19"/>
      <c r="AB47" s="19"/>
      <c r="AC47" s="19"/>
      <c r="AD47" s="19"/>
    </row>
    <row r="48" spans="24:30" ht="13.5">
      <c r="X48" s="137" t="s">
        <v>115</v>
      </c>
      <c r="Y48" s="126"/>
      <c r="Z48" s="126"/>
      <c r="AA48" s="19"/>
      <c r="AB48" s="19"/>
      <c r="AC48" s="19"/>
      <c r="AD48" s="19"/>
    </row>
    <row r="49" spans="24:30" ht="13.5">
      <c r="X49" s="138"/>
      <c r="Y49" s="126"/>
      <c r="Z49" s="126"/>
      <c r="AA49" s="19"/>
      <c r="AB49" s="19"/>
      <c r="AC49" s="19"/>
      <c r="AD49" s="19"/>
    </row>
    <row r="50" spans="24:30" ht="13.5">
      <c r="X50" s="139" t="s">
        <v>47</v>
      </c>
      <c r="Y50" s="126"/>
      <c r="Z50" s="126"/>
      <c r="AA50" s="19"/>
      <c r="AB50" s="19"/>
      <c r="AC50" s="19"/>
      <c r="AD50" s="19"/>
    </row>
    <row r="51" spans="24:30" ht="13.5">
      <c r="X51" s="139" t="s">
        <v>49</v>
      </c>
      <c r="Y51" s="126"/>
      <c r="Z51" s="126"/>
      <c r="AA51" s="19"/>
      <c r="AB51" s="19"/>
      <c r="AC51" s="19"/>
      <c r="AD51" s="19"/>
    </row>
    <row r="52" spans="24:30" ht="13.5">
      <c r="X52" s="139" t="s">
        <v>52</v>
      </c>
      <c r="Y52" s="126"/>
      <c r="Z52" s="126"/>
      <c r="AA52" s="19"/>
      <c r="AB52" s="19"/>
      <c r="AC52" s="19"/>
      <c r="AD52" s="19"/>
    </row>
    <row r="53" spans="24:30" ht="13.5">
      <c r="X53" s="139" t="s">
        <v>54</v>
      </c>
      <c r="Y53" s="126"/>
      <c r="Z53" s="126"/>
      <c r="AA53" s="19"/>
      <c r="AB53" s="19"/>
      <c r="AC53" s="19"/>
      <c r="AD53" s="19"/>
    </row>
    <row r="54" spans="24:30" ht="13.5">
      <c r="X54" s="139" t="s">
        <v>55</v>
      </c>
      <c r="Y54" s="126"/>
      <c r="Z54" s="126"/>
      <c r="AA54" s="19"/>
      <c r="AB54" s="19"/>
      <c r="AC54" s="19"/>
      <c r="AD54" s="19"/>
    </row>
    <row r="55" spans="24:30" ht="13.5">
      <c r="X55" s="139" t="s">
        <v>58</v>
      </c>
      <c r="Y55" s="126"/>
      <c r="Z55" s="126"/>
      <c r="AA55" s="19"/>
      <c r="AB55" s="19"/>
      <c r="AC55" s="19"/>
      <c r="AD55" s="19"/>
    </row>
    <row r="56" spans="24:30" ht="13.5">
      <c r="X56" s="139" t="s">
        <v>138</v>
      </c>
      <c r="Y56" s="126"/>
      <c r="Z56" s="126"/>
      <c r="AA56" s="19"/>
      <c r="AB56" s="19"/>
      <c r="AC56" s="19"/>
      <c r="AD56" s="19"/>
    </row>
    <row r="57" spans="24:30" ht="13.5">
      <c r="X57" s="139" t="s">
        <v>140</v>
      </c>
      <c r="Y57" s="126"/>
      <c r="Z57" s="126"/>
      <c r="AA57" s="19"/>
      <c r="AB57" s="19"/>
      <c r="AC57" s="19"/>
      <c r="AD57" s="19"/>
    </row>
    <row r="58" spans="24:30" ht="13.5">
      <c r="X58" s="139" t="s">
        <v>141</v>
      </c>
      <c r="Y58" s="126"/>
      <c r="Z58" s="126"/>
      <c r="AA58" s="19"/>
      <c r="AB58" s="19"/>
      <c r="AC58" s="19"/>
      <c r="AD58" s="19"/>
    </row>
    <row r="59" spans="24:30" ht="13.5">
      <c r="X59" s="139" t="s">
        <v>142</v>
      </c>
      <c r="Y59" s="126"/>
      <c r="Z59" s="126"/>
      <c r="AA59" s="19"/>
      <c r="AB59" s="19"/>
      <c r="AC59" s="19"/>
      <c r="AD59" s="19"/>
    </row>
    <row r="60" spans="24:30" ht="13.5">
      <c r="X60" s="139" t="s">
        <v>143</v>
      </c>
      <c r="Y60" s="126"/>
      <c r="Z60" s="126"/>
      <c r="AA60" s="19"/>
      <c r="AB60" s="19"/>
      <c r="AC60" s="19"/>
      <c r="AD60" s="19"/>
    </row>
    <row r="61" spans="24:30" ht="13.5">
      <c r="X61" s="139" t="s">
        <v>144</v>
      </c>
      <c r="Y61" s="126"/>
      <c r="Z61" s="126"/>
      <c r="AA61" s="19"/>
      <c r="AB61" s="19"/>
      <c r="AC61" s="19"/>
      <c r="AD61" s="19"/>
    </row>
    <row r="62" spans="24:30" ht="13.5">
      <c r="X62" s="139" t="s">
        <v>145</v>
      </c>
      <c r="Y62" s="126"/>
      <c r="Z62" s="126"/>
      <c r="AA62" s="19"/>
      <c r="AB62" s="19"/>
      <c r="AC62" s="19"/>
      <c r="AD62" s="19"/>
    </row>
    <row r="63" spans="24:30" ht="13.5">
      <c r="X63" s="139" t="s">
        <v>146</v>
      </c>
      <c r="Y63" s="126"/>
      <c r="Z63" s="126"/>
      <c r="AA63" s="19"/>
      <c r="AB63" s="19"/>
      <c r="AC63" s="19"/>
      <c r="AD63" s="19"/>
    </row>
    <row r="64" spans="24:30" ht="13.5">
      <c r="X64" s="139" t="s">
        <v>147</v>
      </c>
      <c r="Y64" s="126"/>
      <c r="Z64" s="126"/>
      <c r="AA64" s="19"/>
      <c r="AB64" s="19"/>
      <c r="AC64" s="19"/>
      <c r="AD64" s="19"/>
    </row>
    <row r="65" spans="24:30" ht="13.5">
      <c r="X65" s="139" t="s">
        <v>148</v>
      </c>
      <c r="Y65" s="126"/>
      <c r="Z65" s="126"/>
      <c r="AA65" s="19"/>
      <c r="AB65" s="19"/>
      <c r="AC65" s="19"/>
      <c r="AD65" s="19"/>
    </row>
    <row r="66" spans="24:30" ht="13.5">
      <c r="X66" s="139" t="s">
        <v>149</v>
      </c>
      <c r="Y66" s="126"/>
      <c r="Z66" s="126"/>
      <c r="AA66" s="19"/>
      <c r="AB66" s="19"/>
      <c r="AC66" s="19"/>
      <c r="AD66" s="19"/>
    </row>
    <row r="67" spans="24:30" ht="13.5">
      <c r="X67" s="139" t="s">
        <v>150</v>
      </c>
      <c r="Y67" s="126"/>
      <c r="Z67" s="126"/>
      <c r="AA67" s="19"/>
      <c r="AB67" s="19"/>
      <c r="AC67" s="19"/>
      <c r="AD67" s="19"/>
    </row>
    <row r="68" spans="24:30" ht="13.5">
      <c r="X68" s="139" t="s">
        <v>151</v>
      </c>
      <c r="Y68" s="126"/>
      <c r="Z68" s="126"/>
      <c r="AA68" s="19"/>
      <c r="AB68" s="19"/>
      <c r="AC68" s="19"/>
      <c r="AD68" s="19"/>
    </row>
    <row r="69" spans="24:30" ht="13.5">
      <c r="X69" s="139" t="s">
        <v>152</v>
      </c>
      <c r="Y69" s="126"/>
      <c r="Z69" s="126"/>
      <c r="AA69" s="19"/>
      <c r="AB69" s="19"/>
      <c r="AC69" s="19"/>
      <c r="AD69" s="19"/>
    </row>
    <row r="70" spans="24:30" ht="13.5">
      <c r="X70" s="139" t="s">
        <v>153</v>
      </c>
      <c r="Y70" s="126"/>
      <c r="Z70" s="126"/>
      <c r="AA70" s="19"/>
      <c r="AB70" s="19"/>
      <c r="AC70" s="19"/>
      <c r="AD70" s="19"/>
    </row>
    <row r="71" spans="24:30" ht="13.5">
      <c r="X71" s="139" t="s">
        <v>154</v>
      </c>
      <c r="Y71" s="126"/>
      <c r="Z71" s="126"/>
      <c r="AA71" s="19"/>
      <c r="AB71" s="19"/>
      <c r="AC71" s="19"/>
      <c r="AD71" s="19"/>
    </row>
    <row r="72" spans="24:30" ht="13.5">
      <c r="X72" s="139" t="s">
        <v>155</v>
      </c>
      <c r="Y72" s="126"/>
      <c r="Z72" s="126"/>
      <c r="AA72" s="19"/>
      <c r="AB72" s="19"/>
      <c r="AC72" s="19"/>
      <c r="AD72" s="19"/>
    </row>
    <row r="73" spans="24:30" ht="13.5">
      <c r="X73" s="139" t="s">
        <v>156</v>
      </c>
      <c r="Y73" s="126"/>
      <c r="Z73" s="126"/>
      <c r="AA73" s="19"/>
      <c r="AB73" s="19"/>
      <c r="AC73" s="19"/>
      <c r="AD73" s="19"/>
    </row>
    <row r="74" spans="24:30" ht="13.5">
      <c r="X74" s="139" t="s">
        <v>157</v>
      </c>
      <c r="Y74" s="126"/>
      <c r="Z74" s="126"/>
      <c r="AA74" s="19"/>
      <c r="AB74" s="19"/>
      <c r="AC74" s="19"/>
      <c r="AD74" s="19"/>
    </row>
    <row r="75" spans="24:30" ht="13.5">
      <c r="X75" s="139" t="s">
        <v>158</v>
      </c>
      <c r="Y75" s="126"/>
      <c r="Z75" s="126"/>
      <c r="AA75" s="19"/>
      <c r="AB75" s="19"/>
      <c r="AC75" s="19"/>
      <c r="AD75" s="19"/>
    </row>
    <row r="76" spans="24:30" ht="13.5">
      <c r="X76" s="139" t="s">
        <v>159</v>
      </c>
      <c r="Y76" s="126"/>
      <c r="Z76" s="126"/>
      <c r="AA76" s="19"/>
      <c r="AB76" s="19"/>
      <c r="AC76" s="19"/>
      <c r="AD76" s="19"/>
    </row>
    <row r="77" spans="24:30" ht="13.5">
      <c r="X77" s="139" t="s">
        <v>160</v>
      </c>
      <c r="Y77" s="126"/>
      <c r="Z77" s="126"/>
      <c r="AA77" s="19"/>
      <c r="AB77" s="19"/>
      <c r="AC77" s="19"/>
      <c r="AD77" s="19"/>
    </row>
    <row r="78" spans="24:30" ht="13.5">
      <c r="X78" s="139" t="s">
        <v>161</v>
      </c>
      <c r="Y78" s="126"/>
      <c r="Z78" s="126"/>
      <c r="AA78" s="19"/>
      <c r="AB78" s="19"/>
      <c r="AC78" s="19"/>
      <c r="AD78" s="19"/>
    </row>
    <row r="79" spans="24:30" ht="13.5">
      <c r="X79" s="139" t="s">
        <v>162</v>
      </c>
      <c r="Y79" s="126"/>
      <c r="Z79" s="126"/>
      <c r="AA79" s="19"/>
      <c r="AB79" s="19"/>
      <c r="AC79" s="19"/>
      <c r="AD79" s="19"/>
    </row>
    <row r="80" spans="24:30" ht="13.5">
      <c r="X80" s="139" t="s">
        <v>163</v>
      </c>
      <c r="Y80" s="126"/>
      <c r="Z80" s="126"/>
      <c r="AA80" s="19"/>
      <c r="AB80" s="19"/>
      <c r="AC80" s="19"/>
      <c r="AD80" s="19"/>
    </row>
    <row r="81" spans="24:30" ht="13.5">
      <c r="X81" s="139" t="s">
        <v>164</v>
      </c>
      <c r="Y81" s="126"/>
      <c r="Z81" s="126"/>
      <c r="AA81" s="19"/>
      <c r="AB81" s="19"/>
      <c r="AC81" s="19"/>
      <c r="AD81" s="19"/>
    </row>
    <row r="82" spans="24:30" ht="13.5">
      <c r="X82" s="139" t="s">
        <v>165</v>
      </c>
      <c r="Y82" s="126"/>
      <c r="Z82" s="126"/>
      <c r="AA82" s="19"/>
      <c r="AB82" s="19"/>
      <c r="AC82" s="19"/>
      <c r="AD82" s="19"/>
    </row>
    <row r="83" spans="24:30" ht="13.5">
      <c r="X83" s="139" t="s">
        <v>166</v>
      </c>
      <c r="Y83" s="126"/>
      <c r="Z83" s="126"/>
      <c r="AA83" s="19"/>
      <c r="AB83" s="19"/>
      <c r="AC83" s="19"/>
      <c r="AD83" s="19"/>
    </row>
    <row r="84" spans="24:30" ht="13.5">
      <c r="X84" s="139" t="s">
        <v>167</v>
      </c>
      <c r="Y84" s="126"/>
      <c r="Z84" s="126"/>
      <c r="AA84" s="19"/>
      <c r="AB84" s="19"/>
      <c r="AC84" s="19"/>
      <c r="AD84" s="19"/>
    </row>
    <row r="85" spans="24:30" ht="13.5">
      <c r="X85" s="139" t="s">
        <v>168</v>
      </c>
      <c r="Y85" s="126"/>
      <c r="Z85" s="126"/>
      <c r="AA85" s="19"/>
      <c r="AB85" s="19"/>
      <c r="AC85" s="19"/>
      <c r="AD85" s="19"/>
    </row>
    <row r="86" spans="24:30" ht="13.5">
      <c r="X86" s="139" t="s">
        <v>169</v>
      </c>
      <c r="Y86" s="126"/>
      <c r="Z86" s="126"/>
      <c r="AA86" s="19"/>
      <c r="AB86" s="19"/>
      <c r="AC86" s="19"/>
      <c r="AD86" s="19"/>
    </row>
    <row r="87" spans="24:30" ht="13.5">
      <c r="X87" s="139" t="s">
        <v>170</v>
      </c>
      <c r="Y87" s="126"/>
      <c r="Z87" s="126"/>
      <c r="AA87" s="19"/>
      <c r="AB87" s="19"/>
      <c r="AC87" s="19"/>
      <c r="AD87" s="19"/>
    </row>
    <row r="88" spans="24:30" ht="13.5">
      <c r="X88" s="139" t="s">
        <v>171</v>
      </c>
      <c r="Y88" s="126"/>
      <c r="Z88" s="126"/>
      <c r="AA88" s="19"/>
      <c r="AB88" s="19"/>
      <c r="AC88" s="19"/>
      <c r="AD88" s="19"/>
    </row>
    <row r="89" spans="24:30" ht="13.5">
      <c r="X89" s="139" t="s">
        <v>172</v>
      </c>
      <c r="Y89" s="126"/>
      <c r="Z89" s="126"/>
      <c r="AA89" s="19"/>
      <c r="AB89" s="19"/>
      <c r="AC89" s="19"/>
      <c r="AD89" s="19"/>
    </row>
    <row r="90" spans="24:30" ht="13.5">
      <c r="X90" s="139" t="s">
        <v>173</v>
      </c>
      <c r="Y90" s="126"/>
      <c r="Z90" s="126"/>
      <c r="AA90" s="19"/>
      <c r="AB90" s="19"/>
      <c r="AC90" s="19"/>
      <c r="AD90" s="19"/>
    </row>
    <row r="91" spans="24:30" ht="13.5">
      <c r="X91" s="139" t="s">
        <v>174</v>
      </c>
      <c r="Y91" s="126"/>
      <c r="Z91" s="126"/>
      <c r="AA91" s="19"/>
      <c r="AB91" s="19"/>
      <c r="AC91" s="19"/>
      <c r="AD91" s="19"/>
    </row>
    <row r="92" spans="24:30" ht="13.5">
      <c r="X92" s="139" t="s">
        <v>177</v>
      </c>
      <c r="Y92" s="126"/>
      <c r="Z92" s="126"/>
      <c r="AA92" s="19"/>
      <c r="AB92" s="19"/>
      <c r="AC92" s="19"/>
      <c r="AD92" s="19"/>
    </row>
    <row r="93" spans="24:30" ht="13.5">
      <c r="X93" s="139" t="s">
        <v>176</v>
      </c>
      <c r="Y93" s="126"/>
      <c r="Z93" s="126"/>
      <c r="AA93" s="19"/>
      <c r="AB93" s="19"/>
      <c r="AC93" s="19"/>
      <c r="AD93" s="19"/>
    </row>
    <row r="94" spans="24:30" ht="13.5">
      <c r="X94" s="139" t="s">
        <v>175</v>
      </c>
      <c r="Y94" s="126"/>
      <c r="Z94" s="126"/>
      <c r="AA94" s="19"/>
      <c r="AB94" s="19"/>
      <c r="AC94" s="19"/>
      <c r="AD94" s="19"/>
    </row>
    <row r="95" spans="24:30" ht="13.5">
      <c r="X95" s="139" t="s">
        <v>178</v>
      </c>
      <c r="Y95" s="126"/>
      <c r="Z95" s="126"/>
      <c r="AA95" s="19"/>
      <c r="AB95" s="19"/>
      <c r="AC95" s="19"/>
      <c r="AD95" s="19"/>
    </row>
    <row r="96" spans="24:30" ht="13.5">
      <c r="X96" s="138"/>
      <c r="Y96" s="126"/>
      <c r="Z96" s="126"/>
      <c r="AA96" s="19"/>
      <c r="AB96" s="19"/>
      <c r="AC96" s="19"/>
      <c r="AD96" s="19"/>
    </row>
    <row r="97" spans="24:30" ht="13.5">
      <c r="X97" s="137" t="s">
        <v>224</v>
      </c>
      <c r="Y97" s="19"/>
      <c r="Z97" s="19"/>
      <c r="AA97" s="19"/>
      <c r="AB97" s="19"/>
      <c r="AC97" s="19"/>
      <c r="AD97" s="19"/>
    </row>
  </sheetData>
  <sheetProtection/>
  <mergeCells count="45">
    <mergeCell ref="C14:D45"/>
    <mergeCell ref="F14:F45"/>
    <mergeCell ref="G14:G45"/>
    <mergeCell ref="H14:H45"/>
    <mergeCell ref="K14:L31"/>
    <mergeCell ref="K32:L39"/>
    <mergeCell ref="I32:J39"/>
    <mergeCell ref="B14:B45"/>
    <mergeCell ref="M8:P8"/>
    <mergeCell ref="U8:U9"/>
    <mergeCell ref="G8:G9"/>
    <mergeCell ref="H8:H9"/>
    <mergeCell ref="I8:J8"/>
    <mergeCell ref="K8:L8"/>
    <mergeCell ref="E14:E45"/>
    <mergeCell ref="I14:J31"/>
    <mergeCell ref="M32:P38"/>
    <mergeCell ref="A8:A9"/>
    <mergeCell ref="B8:B9"/>
    <mergeCell ref="C8:C9"/>
    <mergeCell ref="D8:D9"/>
    <mergeCell ref="E8:E9"/>
    <mergeCell ref="F8:F9"/>
    <mergeCell ref="V6:W6"/>
    <mergeCell ref="O4:P4"/>
    <mergeCell ref="O5:P6"/>
    <mergeCell ref="H3:I3"/>
    <mergeCell ref="H4:J4"/>
    <mergeCell ref="L4:M4"/>
    <mergeCell ref="B1:V1"/>
    <mergeCell ref="V4:W4"/>
    <mergeCell ref="V5:W5"/>
    <mergeCell ref="A6:B7"/>
    <mergeCell ref="C6:D7"/>
    <mergeCell ref="U14:U45"/>
    <mergeCell ref="G5:G6"/>
    <mergeCell ref="H5:J6"/>
    <mergeCell ref="L5:M5"/>
    <mergeCell ref="L6:M6"/>
    <mergeCell ref="Q8:T8"/>
    <mergeCell ref="Q32:T38"/>
    <mergeCell ref="M17:P31"/>
    <mergeCell ref="M14:P16"/>
    <mergeCell ref="Q17:T31"/>
    <mergeCell ref="Q14:T16"/>
  </mergeCells>
  <dataValidations count="10">
    <dataValidation type="list" allowBlank="1" showInputMessage="1" sqref="N10:N12">
      <formula1>$Z$10:$Z$23</formula1>
    </dataValidation>
    <dataValidation type="list" allowBlank="1" showInputMessage="1" showErrorMessage="1" imeMode="halfAlpha" sqref="E10:E12">
      <formula1>"1,2"</formula1>
    </dataValidation>
    <dataValidation type="list" showInputMessage="1" prompt="リスト以外の場合は、直接入力して下さい。" sqref="P10:P12 T12">
      <formula1>$X$10:$X$97</formula1>
    </dataValidation>
    <dataValidation type="list" allowBlank="1" showInputMessage="1" sqref="L10:L12">
      <formula1>$W$10:$W$18</formula1>
    </dataValidation>
    <dataValidation allowBlank="1" showInputMessage="1" showErrorMessage="1" imeMode="halfKatakana" sqref="D10:D12"/>
    <dataValidation allowBlank="1" showInputMessage="1" showErrorMessage="1" imeMode="halfAlpha" sqref="O10:O12 U10:U12 F10:G12 K10:K12 I10:I12 B10:B12 M10:M12 V5:V6 L5:L6 Q10:Q11 S10:S11"/>
    <dataValidation allowBlank="1" showInputMessage="1" showErrorMessage="1" imeMode="hiragana" sqref="C10:C12 V4 N4:N6 G4:H4 L4 F4:F6"/>
    <dataValidation errorStyle="information" type="list" allowBlank="1" showInputMessage="1" prompt="リスト以外の場合は、直接入力して下さい。" sqref="J10:J12">
      <formula1>$X$10:$X$97</formula1>
    </dataValidation>
    <dataValidation type="list" showInputMessage="1" prompt="リスト以外の場合は、直接入力して下さい。" sqref="R10:R12">
      <formula1>$W$20:$W$22</formula1>
    </dataValidation>
    <dataValidation type="list" showInputMessage="1" prompt="リスト以外の場合は、直接入力して下さい。" sqref="T10:T11">
      <formula1>$W$24:$W$28</formula1>
    </dataValidation>
  </dataValidations>
  <printOptions/>
  <pageMargins left="0.7" right="0.7" top="0.75" bottom="0.75" header="0.3" footer="0.3"/>
  <pageSetup fitToHeight="1" fitToWidth="1" horizontalDpi="600" verticalDpi="600" orientation="landscape" paperSize="9" scale="46" r:id="rId4"/>
  <drawing r:id="rId3"/>
  <legacyDrawing r:id="rId2"/>
</worksheet>
</file>

<file path=xl/worksheets/sheet3.xml><?xml version="1.0" encoding="utf-8"?>
<worksheet xmlns="http://schemas.openxmlformats.org/spreadsheetml/2006/main" xmlns:r="http://schemas.openxmlformats.org/officeDocument/2006/relationships">
  <dimension ref="A1:J51"/>
  <sheetViews>
    <sheetView showGridLines="0" view="pageLayout" zoomScaleSheetLayoutView="100" workbookViewId="0" topLeftCell="A38">
      <selection activeCell="E41" sqref="E41"/>
    </sheetView>
  </sheetViews>
  <sheetFormatPr defaultColWidth="9.00390625" defaultRowHeight="13.5"/>
  <cols>
    <col min="1" max="1" width="19.75390625" style="0" customWidth="1"/>
    <col min="5" max="5" width="16.625" style="0" customWidth="1"/>
    <col min="6" max="6" width="3.50390625" style="0" customWidth="1"/>
    <col min="8" max="9" width="9.00390625" style="0" customWidth="1"/>
    <col min="10" max="10" width="19.50390625" style="0" customWidth="1"/>
  </cols>
  <sheetData>
    <row r="1" spans="1:10" ht="17.25">
      <c r="A1" s="340" t="s">
        <v>73</v>
      </c>
      <c r="B1" s="340"/>
      <c r="C1" s="340"/>
      <c r="D1" s="340"/>
      <c r="E1" s="340"/>
      <c r="F1" s="340"/>
      <c r="G1" s="340"/>
      <c r="H1" s="340"/>
      <c r="I1" s="1"/>
      <c r="J1" s="1"/>
    </row>
    <row r="2" spans="1:10" ht="17.25">
      <c r="A2" s="341" t="s">
        <v>74</v>
      </c>
      <c r="B2" s="341"/>
      <c r="C2" s="341"/>
      <c r="D2" s="341"/>
      <c r="E2" s="341"/>
      <c r="F2" s="341"/>
      <c r="G2" s="341"/>
      <c r="H2" s="341"/>
      <c r="I2" s="1"/>
      <c r="J2" s="1"/>
    </row>
    <row r="3" spans="1:10" ht="13.5">
      <c r="A3" s="1"/>
      <c r="B3" s="1"/>
      <c r="C3" s="1"/>
      <c r="D3" s="1"/>
      <c r="E3" s="1"/>
      <c r="F3" s="1"/>
      <c r="G3" s="1"/>
      <c r="H3" s="1"/>
      <c r="I3" s="1"/>
      <c r="J3" s="1"/>
    </row>
    <row r="4" spans="1:10" ht="18.75">
      <c r="A4" s="342" t="s">
        <v>126</v>
      </c>
      <c r="B4" s="342"/>
      <c r="C4" s="342"/>
      <c r="D4" s="342"/>
      <c r="E4" s="342"/>
      <c r="F4" s="342"/>
      <c r="G4" s="342"/>
      <c r="H4" s="342"/>
      <c r="I4" s="342"/>
      <c r="J4" s="342"/>
    </row>
    <row r="5" spans="1:10" ht="13.5">
      <c r="A5" s="2"/>
      <c r="B5" s="1"/>
      <c r="C5" s="1"/>
      <c r="D5" s="1"/>
      <c r="E5" s="1"/>
      <c r="F5" s="1"/>
      <c r="G5" s="1"/>
      <c r="H5" s="1"/>
      <c r="I5" s="1"/>
      <c r="J5" s="1"/>
    </row>
    <row r="6" spans="1:10" ht="14.25" thickBot="1">
      <c r="A6" s="1"/>
      <c r="B6" s="1"/>
      <c r="C6" s="1"/>
      <c r="D6" s="1"/>
      <c r="E6" s="1"/>
      <c r="F6" s="1"/>
      <c r="G6" s="1"/>
      <c r="H6" s="1"/>
      <c r="I6" s="1"/>
      <c r="J6" s="1"/>
    </row>
    <row r="7" spans="1:10" ht="14.25" thickBot="1">
      <c r="A7" s="52" t="s">
        <v>75</v>
      </c>
      <c r="B7" s="343" t="s">
        <v>252</v>
      </c>
      <c r="C7" s="344"/>
      <c r="D7" s="344"/>
      <c r="E7" s="344"/>
      <c r="F7" s="344"/>
      <c r="G7" s="344"/>
      <c r="H7" s="344"/>
      <c r="I7" s="344"/>
      <c r="J7" s="345"/>
    </row>
    <row r="8" spans="1:10" ht="45" customHeight="1">
      <c r="A8" s="65" t="s">
        <v>251</v>
      </c>
      <c r="B8" s="346" t="s">
        <v>263</v>
      </c>
      <c r="C8" s="347"/>
      <c r="D8" s="347"/>
      <c r="E8" s="347"/>
      <c r="F8" s="347"/>
      <c r="G8" s="347"/>
      <c r="H8" s="347"/>
      <c r="I8" s="347"/>
      <c r="J8" s="348"/>
    </row>
    <row r="9" spans="1:10" s="13" customFormat="1" ht="30" customHeight="1">
      <c r="A9" s="66"/>
      <c r="B9" s="349" t="s">
        <v>232</v>
      </c>
      <c r="C9" s="350"/>
      <c r="D9" s="350"/>
      <c r="E9" s="350"/>
      <c r="F9" s="350"/>
      <c r="G9" s="350"/>
      <c r="H9" s="350"/>
      <c r="I9" s="350"/>
      <c r="J9" s="351"/>
    </row>
    <row r="10" spans="1:10" ht="30" customHeight="1">
      <c r="A10" s="66"/>
      <c r="B10" s="349" t="s">
        <v>231</v>
      </c>
      <c r="C10" s="352"/>
      <c r="D10" s="352"/>
      <c r="E10" s="352"/>
      <c r="F10" s="352"/>
      <c r="G10" s="352"/>
      <c r="H10" s="352"/>
      <c r="I10" s="352"/>
      <c r="J10" s="353"/>
    </row>
    <row r="11" spans="1:10" ht="30" customHeight="1">
      <c r="A11" s="66"/>
      <c r="B11" s="349"/>
      <c r="C11" s="352"/>
      <c r="D11" s="352"/>
      <c r="E11" s="352"/>
      <c r="F11" s="352"/>
      <c r="G11" s="352"/>
      <c r="H11" s="352"/>
      <c r="I11" s="352"/>
      <c r="J11" s="353"/>
    </row>
    <row r="12" spans="1:10" ht="30" customHeight="1" thickBot="1">
      <c r="A12" s="114"/>
      <c r="B12" s="354" t="s">
        <v>238</v>
      </c>
      <c r="C12" s="355"/>
      <c r="D12" s="355"/>
      <c r="E12" s="355"/>
      <c r="F12" s="355"/>
      <c r="G12" s="355"/>
      <c r="H12" s="355"/>
      <c r="I12" s="355"/>
      <c r="J12" s="356"/>
    </row>
    <row r="13" spans="1:10" ht="14.25" thickBot="1">
      <c r="A13" s="113"/>
      <c r="B13" s="57"/>
      <c r="C13" s="57"/>
      <c r="D13" s="57"/>
      <c r="E13" s="57"/>
      <c r="F13" s="57"/>
      <c r="G13" s="57"/>
      <c r="H13" s="57"/>
      <c r="I13" s="57"/>
      <c r="J13" s="57"/>
    </row>
    <row r="14" spans="1:10" ht="30" customHeight="1">
      <c r="A14" s="115" t="s">
        <v>127</v>
      </c>
      <c r="B14" s="365" t="s">
        <v>348</v>
      </c>
      <c r="C14" s="366"/>
      <c r="D14" s="366"/>
      <c r="E14" s="366"/>
      <c r="F14" s="366"/>
      <c r="G14" s="366"/>
      <c r="H14" s="366"/>
      <c r="I14" s="366"/>
      <c r="J14" s="367"/>
    </row>
    <row r="15" spans="1:10" s="161" customFormat="1" ht="39.75" customHeight="1">
      <c r="A15" s="199" t="s">
        <v>128</v>
      </c>
      <c r="B15" s="357" t="s">
        <v>290</v>
      </c>
      <c r="C15" s="358"/>
      <c r="D15" s="358"/>
      <c r="E15" s="358"/>
      <c r="F15" s="358"/>
      <c r="G15" s="358"/>
      <c r="H15" s="358"/>
      <c r="I15" s="358"/>
      <c r="J15" s="359"/>
    </row>
    <row r="16" spans="1:10" ht="30" customHeight="1">
      <c r="A16" s="53" t="s">
        <v>79</v>
      </c>
      <c r="B16" s="54" t="s">
        <v>256</v>
      </c>
      <c r="C16" s="55"/>
      <c r="D16" s="55"/>
      <c r="E16" s="55"/>
      <c r="F16" s="55"/>
      <c r="G16" s="55"/>
      <c r="H16" s="55"/>
      <c r="I16" s="55"/>
      <c r="J16" s="56"/>
    </row>
    <row r="17" spans="1:10" ht="30" customHeight="1">
      <c r="A17" s="53" t="s">
        <v>80</v>
      </c>
      <c r="B17" s="54" t="s">
        <v>257</v>
      </c>
      <c r="C17" s="55"/>
      <c r="D17" s="55"/>
      <c r="E17" s="55"/>
      <c r="F17" s="55"/>
      <c r="G17" s="55"/>
      <c r="H17" s="55"/>
      <c r="I17" s="55"/>
      <c r="J17" s="56"/>
    </row>
    <row r="18" spans="1:10" ht="30" customHeight="1" thickBot="1">
      <c r="A18" s="119" t="s">
        <v>233</v>
      </c>
      <c r="B18" s="120" t="s">
        <v>258</v>
      </c>
      <c r="C18" s="121"/>
      <c r="D18" s="121"/>
      <c r="E18" s="121"/>
      <c r="F18" s="121"/>
      <c r="G18" s="121"/>
      <c r="H18" s="121"/>
      <c r="I18" s="121"/>
      <c r="J18" s="122"/>
    </row>
    <row r="19" spans="1:10" ht="14.25" thickBot="1">
      <c r="A19" s="123"/>
      <c r="B19" s="57"/>
      <c r="C19" s="57"/>
      <c r="D19" s="57"/>
      <c r="E19" s="57"/>
      <c r="F19" s="57"/>
      <c r="G19" s="57"/>
      <c r="H19" s="57"/>
      <c r="I19" s="57"/>
      <c r="J19" s="57"/>
    </row>
    <row r="20" spans="1:10" ht="19.5" customHeight="1">
      <c r="A20" s="115" t="s">
        <v>250</v>
      </c>
      <c r="B20" s="116" t="s">
        <v>259</v>
      </c>
      <c r="C20" s="117"/>
      <c r="D20" s="117"/>
      <c r="E20" s="117"/>
      <c r="F20" s="117"/>
      <c r="G20" s="117"/>
      <c r="H20" s="117"/>
      <c r="I20" s="117"/>
      <c r="J20" s="118"/>
    </row>
    <row r="21" spans="1:10" ht="30" customHeight="1">
      <c r="A21" s="360" t="s">
        <v>248</v>
      </c>
      <c r="B21" s="57" t="s">
        <v>296</v>
      </c>
      <c r="C21" s="15"/>
      <c r="D21" s="15"/>
      <c r="E21" s="15"/>
      <c r="F21" s="15"/>
      <c r="G21" s="15"/>
      <c r="H21" s="15"/>
      <c r="I21" s="15"/>
      <c r="J21" s="16"/>
    </row>
    <row r="22" spans="1:10" ht="30" customHeight="1">
      <c r="A22" s="361"/>
      <c r="B22" s="57" t="s">
        <v>323</v>
      </c>
      <c r="C22" s="15"/>
      <c r="D22" s="15"/>
      <c r="E22" s="15"/>
      <c r="F22" s="15"/>
      <c r="G22" s="15"/>
      <c r="H22" s="15"/>
      <c r="I22" s="15"/>
      <c r="J22" s="16"/>
    </row>
    <row r="23" spans="1:10" ht="30" customHeight="1">
      <c r="A23" s="361"/>
      <c r="B23" s="57" t="s">
        <v>240</v>
      </c>
      <c r="C23" s="57"/>
      <c r="D23" s="57"/>
      <c r="E23" s="57"/>
      <c r="F23" s="57"/>
      <c r="G23" s="57"/>
      <c r="H23" s="57"/>
      <c r="I23" s="57"/>
      <c r="J23" s="58"/>
    </row>
    <row r="24" spans="1:10" ht="30" customHeight="1">
      <c r="A24" s="362"/>
      <c r="B24" s="57" t="s">
        <v>247</v>
      </c>
      <c r="C24" s="57"/>
      <c r="D24" s="57"/>
      <c r="E24" s="57"/>
      <c r="F24" s="57"/>
      <c r="G24" s="57"/>
      <c r="H24" s="57"/>
      <c r="I24" s="57"/>
      <c r="J24" s="58"/>
    </row>
    <row r="25" spans="1:10" ht="30" customHeight="1">
      <c r="A25" s="384" t="s">
        <v>234</v>
      </c>
      <c r="B25" s="363" t="s">
        <v>297</v>
      </c>
      <c r="C25" s="363"/>
      <c r="D25" s="363"/>
      <c r="E25" s="363"/>
      <c r="F25" s="363"/>
      <c r="G25" s="363"/>
      <c r="H25" s="363"/>
      <c r="I25" s="363"/>
      <c r="J25" s="364"/>
    </row>
    <row r="26" spans="1:10" ht="30" customHeight="1">
      <c r="A26" s="385"/>
      <c r="B26" s="349" t="s">
        <v>260</v>
      </c>
      <c r="C26" s="352"/>
      <c r="D26" s="352"/>
      <c r="E26" s="352"/>
      <c r="F26" s="352"/>
      <c r="G26" s="352"/>
      <c r="H26" s="352"/>
      <c r="I26" s="352"/>
      <c r="J26" s="353"/>
    </row>
    <row r="27" spans="1:10" ht="30" customHeight="1">
      <c r="A27" s="385"/>
      <c r="B27" s="200" t="s">
        <v>324</v>
      </c>
      <c r="C27" s="196"/>
      <c r="D27" s="196"/>
      <c r="E27" s="196"/>
      <c r="F27" s="196"/>
      <c r="G27" s="196"/>
      <c r="H27" s="196"/>
      <c r="I27" s="196"/>
      <c r="J27" s="198"/>
    </row>
    <row r="28" spans="1:10" ht="30" customHeight="1">
      <c r="A28" s="386"/>
      <c r="B28" s="201" t="s">
        <v>247</v>
      </c>
      <c r="C28" s="202"/>
      <c r="D28" s="202"/>
      <c r="E28" s="202"/>
      <c r="F28" s="202"/>
      <c r="G28" s="202"/>
      <c r="H28" s="202"/>
      <c r="I28" s="202"/>
      <c r="J28" s="203"/>
    </row>
    <row r="29" spans="1:10" ht="54.75" customHeight="1" thickBot="1">
      <c r="A29" s="119" t="s">
        <v>249</v>
      </c>
      <c r="B29" s="368" t="s">
        <v>298</v>
      </c>
      <c r="C29" s="369"/>
      <c r="D29" s="369"/>
      <c r="E29" s="369"/>
      <c r="F29" s="369"/>
      <c r="G29" s="369"/>
      <c r="H29" s="369"/>
      <c r="I29" s="369"/>
      <c r="J29" s="370"/>
    </row>
    <row r="30" spans="1:10" ht="14.25" thickBot="1">
      <c r="A30" s="123"/>
      <c r="B30" s="57"/>
      <c r="C30" s="57"/>
      <c r="D30" s="57"/>
      <c r="E30" s="57"/>
      <c r="F30" s="57"/>
      <c r="G30" s="57"/>
      <c r="H30" s="57"/>
      <c r="I30" s="57"/>
      <c r="J30" s="57"/>
    </row>
    <row r="31" spans="1:10" ht="30" customHeight="1">
      <c r="A31" s="131" t="s">
        <v>261</v>
      </c>
      <c r="B31" s="346" t="s">
        <v>325</v>
      </c>
      <c r="C31" s="371"/>
      <c r="D31" s="371"/>
      <c r="E31" s="371"/>
      <c r="F31" s="371"/>
      <c r="G31" s="371"/>
      <c r="H31" s="371"/>
      <c r="I31" s="371"/>
      <c r="J31" s="372"/>
    </row>
    <row r="32" spans="1:10" ht="26.25" customHeight="1">
      <c r="A32" s="50" t="s">
        <v>262</v>
      </c>
      <c r="B32" s="349"/>
      <c r="C32" s="352"/>
      <c r="D32" s="352"/>
      <c r="E32" s="352"/>
      <c r="F32" s="352"/>
      <c r="G32" s="352"/>
      <c r="H32" s="352"/>
      <c r="I32" s="352"/>
      <c r="J32" s="353"/>
    </row>
    <row r="33" spans="1:10" ht="33.75" customHeight="1">
      <c r="A33" s="18"/>
      <c r="B33" s="197" t="s">
        <v>129</v>
      </c>
      <c r="C33" s="51"/>
      <c r="D33" s="51"/>
      <c r="E33" s="51"/>
      <c r="F33" s="51"/>
      <c r="G33" s="197" t="s">
        <v>4</v>
      </c>
      <c r="H33" s="51"/>
      <c r="I33" s="15"/>
      <c r="J33" s="16"/>
    </row>
    <row r="34" spans="1:10" ht="49.5" customHeight="1">
      <c r="A34" s="18"/>
      <c r="B34" s="373" t="s">
        <v>253</v>
      </c>
      <c r="C34" s="374"/>
      <c r="D34" s="374"/>
      <c r="E34" s="374"/>
      <c r="F34" s="15"/>
      <c r="G34" s="352" t="s">
        <v>5</v>
      </c>
      <c r="H34" s="352"/>
      <c r="I34" s="352"/>
      <c r="J34" s="353"/>
    </row>
    <row r="35" spans="1:10" ht="39" customHeight="1">
      <c r="A35" s="18"/>
      <c r="B35" s="375" t="s">
        <v>228</v>
      </c>
      <c r="C35" s="375"/>
      <c r="D35" s="375"/>
      <c r="E35" s="375"/>
      <c r="F35" s="15"/>
      <c r="G35" s="375" t="s">
        <v>107</v>
      </c>
      <c r="H35" s="375"/>
      <c r="I35" s="375"/>
      <c r="J35" s="376"/>
    </row>
    <row r="36" spans="1:10" ht="36" customHeight="1">
      <c r="A36" s="18"/>
      <c r="B36" s="375" t="s">
        <v>229</v>
      </c>
      <c r="C36" s="375"/>
      <c r="D36" s="375"/>
      <c r="E36" s="375"/>
      <c r="F36" s="15"/>
      <c r="G36" s="15"/>
      <c r="H36" s="15"/>
      <c r="I36" s="15"/>
      <c r="J36" s="16"/>
    </row>
    <row r="37" spans="1:10" ht="38.25" customHeight="1">
      <c r="A37" s="18"/>
      <c r="B37" s="375" t="s">
        <v>230</v>
      </c>
      <c r="C37" s="375"/>
      <c r="D37" s="375"/>
      <c r="E37" s="375"/>
      <c r="F37" s="15"/>
      <c r="G37" s="15"/>
      <c r="H37" s="15"/>
      <c r="I37" s="15"/>
      <c r="J37" s="16"/>
    </row>
    <row r="38" spans="1:10" ht="58.5" customHeight="1">
      <c r="A38" s="17"/>
      <c r="B38" s="393" t="s">
        <v>254</v>
      </c>
      <c r="C38" s="394"/>
      <c r="D38" s="394"/>
      <c r="E38" s="394"/>
      <c r="F38" s="394"/>
      <c r="G38" s="394"/>
      <c r="H38" s="394"/>
      <c r="I38" s="394"/>
      <c r="J38" s="395"/>
    </row>
    <row r="39" spans="1:10" ht="72.75" customHeight="1">
      <c r="A39" s="64" t="s">
        <v>235</v>
      </c>
      <c r="B39" s="396" t="s">
        <v>354</v>
      </c>
      <c r="C39" s="397"/>
      <c r="D39" s="397"/>
      <c r="E39" s="397"/>
      <c r="F39" s="397"/>
      <c r="G39" s="397"/>
      <c r="H39" s="397"/>
      <c r="I39" s="397"/>
      <c r="J39" s="398"/>
    </row>
    <row r="40" spans="1:10" ht="41.25" customHeight="1">
      <c r="A40" s="387" t="s">
        <v>352</v>
      </c>
      <c r="B40" s="390" t="s">
        <v>326</v>
      </c>
      <c r="C40" s="363"/>
      <c r="D40" s="363"/>
      <c r="E40" s="363"/>
      <c r="F40" s="363"/>
      <c r="G40" s="363"/>
      <c r="H40" s="363"/>
      <c r="I40" s="363"/>
      <c r="J40" s="364"/>
    </row>
    <row r="41" spans="1:10" ht="22.5" customHeight="1">
      <c r="A41" s="388"/>
      <c r="B41" s="59" t="s">
        <v>0</v>
      </c>
      <c r="C41" s="60"/>
      <c r="D41" s="62"/>
      <c r="E41" s="57"/>
      <c r="F41" s="57"/>
      <c r="G41" s="63" t="s">
        <v>223</v>
      </c>
      <c r="H41" s="60"/>
      <c r="I41" s="60"/>
      <c r="J41" s="61"/>
    </row>
    <row r="42" spans="1:10" ht="13.5" customHeight="1">
      <c r="A42" s="388"/>
      <c r="B42" s="391" t="s">
        <v>347</v>
      </c>
      <c r="C42" s="380"/>
      <c r="D42" s="380"/>
      <c r="E42" s="380"/>
      <c r="F42" s="15"/>
      <c r="G42" s="380" t="s">
        <v>255</v>
      </c>
      <c r="H42" s="380"/>
      <c r="I42" s="380"/>
      <c r="J42" s="381"/>
    </row>
    <row r="43" spans="1:10" ht="13.5">
      <c r="A43" s="388"/>
      <c r="B43" s="391"/>
      <c r="C43" s="380"/>
      <c r="D43" s="380"/>
      <c r="E43" s="380"/>
      <c r="F43" s="15"/>
      <c r="G43" s="380"/>
      <c r="H43" s="380"/>
      <c r="I43" s="380"/>
      <c r="J43" s="381"/>
    </row>
    <row r="44" spans="1:10" ht="13.5">
      <c r="A44" s="388"/>
      <c r="B44" s="391"/>
      <c r="C44" s="380"/>
      <c r="D44" s="380"/>
      <c r="E44" s="380"/>
      <c r="F44" s="15"/>
      <c r="G44" s="380"/>
      <c r="H44" s="380"/>
      <c r="I44" s="380"/>
      <c r="J44" s="381"/>
    </row>
    <row r="45" spans="1:10" ht="13.5">
      <c r="A45" s="388"/>
      <c r="B45" s="391"/>
      <c r="C45" s="380"/>
      <c r="D45" s="380"/>
      <c r="E45" s="380"/>
      <c r="F45" s="15"/>
      <c r="G45" s="380"/>
      <c r="H45" s="380"/>
      <c r="I45" s="380"/>
      <c r="J45" s="381"/>
    </row>
    <row r="46" spans="1:10" ht="13.5">
      <c r="A46" s="388"/>
      <c r="B46" s="391"/>
      <c r="C46" s="380"/>
      <c r="D46" s="380"/>
      <c r="E46" s="380"/>
      <c r="F46" s="15"/>
      <c r="G46" s="380"/>
      <c r="H46" s="380"/>
      <c r="I46" s="380"/>
      <c r="J46" s="381"/>
    </row>
    <row r="47" spans="1:10" ht="13.5">
      <c r="A47" s="388"/>
      <c r="B47" s="391"/>
      <c r="C47" s="380"/>
      <c r="D47" s="380"/>
      <c r="E47" s="380"/>
      <c r="F47" s="15"/>
      <c r="G47" s="380"/>
      <c r="H47" s="380"/>
      <c r="I47" s="380"/>
      <c r="J47" s="381"/>
    </row>
    <row r="48" spans="1:10" ht="306.75" customHeight="1" thickBot="1">
      <c r="A48" s="389"/>
      <c r="B48" s="392"/>
      <c r="C48" s="382"/>
      <c r="D48" s="382"/>
      <c r="E48" s="382"/>
      <c r="F48" s="132"/>
      <c r="G48" s="382"/>
      <c r="H48" s="382"/>
      <c r="I48" s="382"/>
      <c r="J48" s="383"/>
    </row>
    <row r="49" spans="1:10" ht="32.25" customHeight="1" thickBot="1">
      <c r="A49" s="14"/>
      <c r="B49" s="14"/>
      <c r="C49" s="14"/>
      <c r="D49" s="14"/>
      <c r="E49" s="14"/>
      <c r="F49" s="15"/>
      <c r="G49" s="15"/>
      <c r="H49" s="15"/>
      <c r="I49" s="15"/>
      <c r="J49" s="15"/>
    </row>
    <row r="50" spans="1:10" ht="154.5" customHeight="1" thickBot="1">
      <c r="A50" s="212" t="s">
        <v>345</v>
      </c>
      <c r="B50" s="377" t="s">
        <v>327</v>
      </c>
      <c r="C50" s="378"/>
      <c r="D50" s="378"/>
      <c r="E50" s="378"/>
      <c r="F50" s="378"/>
      <c r="G50" s="378"/>
      <c r="H50" s="378"/>
      <c r="I50" s="378"/>
      <c r="J50" s="379"/>
    </row>
    <row r="51" spans="1:10" ht="13.5">
      <c r="A51" s="15"/>
      <c r="B51" s="15"/>
      <c r="C51" s="15"/>
      <c r="D51" s="15"/>
      <c r="E51" s="15"/>
      <c r="F51" s="15"/>
      <c r="G51" s="15"/>
      <c r="H51" s="15"/>
      <c r="I51" s="15"/>
      <c r="J51" s="15"/>
    </row>
  </sheetData>
  <sheetProtection/>
  <mergeCells count="29">
    <mergeCell ref="B50:J50"/>
    <mergeCell ref="G42:J48"/>
    <mergeCell ref="A25:A28"/>
    <mergeCell ref="A40:A48"/>
    <mergeCell ref="B40:J40"/>
    <mergeCell ref="B42:E48"/>
    <mergeCell ref="B36:E36"/>
    <mergeCell ref="B37:E37"/>
    <mergeCell ref="B38:J38"/>
    <mergeCell ref="B39:J39"/>
    <mergeCell ref="B29:J29"/>
    <mergeCell ref="B31:J32"/>
    <mergeCell ref="B34:E34"/>
    <mergeCell ref="G34:J34"/>
    <mergeCell ref="B35:E35"/>
    <mergeCell ref="G35:J35"/>
    <mergeCell ref="B10:J11"/>
    <mergeCell ref="B12:J12"/>
    <mergeCell ref="B15:J15"/>
    <mergeCell ref="A21:A24"/>
    <mergeCell ref="B25:J25"/>
    <mergeCell ref="B26:J26"/>
    <mergeCell ref="B14:J14"/>
    <mergeCell ref="A1:H1"/>
    <mergeCell ref="A2:H2"/>
    <mergeCell ref="A4:J4"/>
    <mergeCell ref="B7:J7"/>
    <mergeCell ref="B8:J8"/>
    <mergeCell ref="B9:J9"/>
  </mergeCells>
  <printOptions/>
  <pageMargins left="0.7" right="0.7" top="0.75" bottom="0.75" header="0.3" footer="0.3"/>
  <pageSetup horizontalDpi="600" verticalDpi="600" orientation="portrait" paperSize="9" scale="75" r:id="rId2"/>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O134"/>
  <sheetViews>
    <sheetView showGridLines="0" zoomScale="90" zoomScaleNormal="90" zoomScalePageLayoutView="0" workbookViewId="0" topLeftCell="B1">
      <selection activeCell="B1" sqref="B1"/>
    </sheetView>
  </sheetViews>
  <sheetFormatPr defaultColWidth="9.00390625" defaultRowHeight="13.5" outlineLevelRow="1"/>
  <cols>
    <col min="1" max="1" width="5.25390625" style="13" hidden="1" customWidth="1"/>
    <col min="2" max="2" width="7.625" style="13" customWidth="1"/>
    <col min="3" max="3" width="9.00390625" style="13" customWidth="1"/>
    <col min="4" max="4" width="10.75390625" style="13" customWidth="1"/>
    <col min="5" max="5" width="5.125" style="13" customWidth="1"/>
    <col min="6" max="6" width="7.625" style="13" customWidth="1"/>
    <col min="7" max="7" width="14.375" style="13" customWidth="1"/>
    <col min="8" max="8" width="4.25390625" style="13" customWidth="1"/>
    <col min="9" max="9" width="7.625" style="45" customWidth="1"/>
    <col min="10" max="10" width="11.625" style="13" bestFit="1" customWidth="1"/>
    <col min="11" max="11" width="4.75390625" style="13" customWidth="1"/>
    <col min="12" max="12" width="7.75390625" style="13" customWidth="1"/>
    <col min="13" max="13" width="24.625" style="13" customWidth="1"/>
    <col min="14" max="14" width="7.875" style="13" customWidth="1"/>
    <col min="15" max="16384" width="9.00390625" style="13" customWidth="1"/>
  </cols>
  <sheetData>
    <row r="1" spans="1:14" ht="33" customHeight="1">
      <c r="A1" s="3"/>
      <c r="B1" s="124" t="s">
        <v>236</v>
      </c>
      <c r="C1" s="3"/>
      <c r="D1" s="3"/>
      <c r="E1" s="3"/>
      <c r="F1" s="3"/>
      <c r="G1" s="3"/>
      <c r="H1" s="3"/>
      <c r="I1" s="44"/>
      <c r="J1" s="3"/>
      <c r="K1" s="3"/>
      <c r="L1" s="3"/>
      <c r="M1" s="3"/>
      <c r="N1" s="3"/>
    </row>
    <row r="2" spans="1:14" ht="18" customHeight="1">
      <c r="A2" s="3"/>
      <c r="B2" s="4"/>
      <c r="C2" s="3"/>
      <c r="D2" s="3"/>
      <c r="E2" s="3"/>
      <c r="F2" s="3"/>
      <c r="G2" s="3"/>
      <c r="H2" s="3"/>
      <c r="I2" s="44"/>
      <c r="J2" s="3"/>
      <c r="K2" s="3"/>
      <c r="L2" s="3"/>
      <c r="M2" s="3"/>
      <c r="N2" s="3"/>
    </row>
    <row r="3" spans="1:14" ht="18" customHeight="1">
      <c r="A3" s="3"/>
      <c r="B3" s="4"/>
      <c r="C3" s="3"/>
      <c r="D3" s="3"/>
      <c r="E3" s="3"/>
      <c r="F3" s="3"/>
      <c r="G3" s="3"/>
      <c r="H3" s="3"/>
      <c r="I3" s="44"/>
      <c r="J3" s="3"/>
      <c r="K3" s="3"/>
      <c r="L3" s="3"/>
      <c r="M3" s="3"/>
      <c r="N3" s="3"/>
    </row>
    <row r="4" spans="1:14" ht="18" customHeight="1">
      <c r="A4" s="3"/>
      <c r="B4" s="4"/>
      <c r="C4" s="3"/>
      <c r="D4" s="3"/>
      <c r="E4" s="3"/>
      <c r="F4" s="3"/>
      <c r="G4" s="3"/>
      <c r="H4" s="3"/>
      <c r="I4" s="44"/>
      <c r="J4" s="3"/>
      <c r="K4" s="3"/>
      <c r="L4" s="3"/>
      <c r="M4" s="3"/>
      <c r="N4" s="3"/>
    </row>
    <row r="5" spans="1:14" ht="18" customHeight="1">
      <c r="A5" s="3"/>
      <c r="B5" s="3"/>
      <c r="C5" s="3"/>
      <c r="D5" s="3"/>
      <c r="E5" s="3"/>
      <c r="F5" s="3"/>
      <c r="G5" s="3"/>
      <c r="H5" s="3"/>
      <c r="I5" s="44"/>
      <c r="J5" s="3"/>
      <c r="K5" s="3"/>
      <c r="L5" s="3"/>
      <c r="M5" s="3"/>
      <c r="N5" s="3"/>
    </row>
    <row r="6" spans="1:14" ht="18" customHeight="1" thickBot="1">
      <c r="A6" s="3"/>
      <c r="B6" s="399" t="s">
        <v>57</v>
      </c>
      <c r="C6" s="400"/>
      <c r="D6" s="207"/>
      <c r="E6" s="3"/>
      <c r="F6" s="403" t="s">
        <v>103</v>
      </c>
      <c r="G6" s="404"/>
      <c r="H6" s="404"/>
      <c r="I6" s="404"/>
      <c r="J6" s="405"/>
      <c r="K6" s="3"/>
      <c r="L6" s="399" t="s">
        <v>237</v>
      </c>
      <c r="M6" s="400"/>
      <c r="N6" s="3"/>
    </row>
    <row r="7" spans="1:14" ht="18" customHeight="1" thickBot="1">
      <c r="A7" s="3"/>
      <c r="B7" s="7" t="s">
        <v>40</v>
      </c>
      <c r="C7" s="5" t="s">
        <v>2</v>
      </c>
      <c r="D7" s="205"/>
      <c r="E7" s="3"/>
      <c r="F7" s="44" t="s">
        <v>222</v>
      </c>
      <c r="G7" s="6"/>
      <c r="I7" s="3" t="s">
        <v>41</v>
      </c>
      <c r="J7" s="3"/>
      <c r="K7" s="3"/>
      <c r="N7" s="3"/>
    </row>
    <row r="8" spans="1:14" ht="18" customHeight="1" thickBot="1">
      <c r="A8" s="3"/>
      <c r="B8" s="8">
        <v>1</v>
      </c>
      <c r="C8" s="9" t="s">
        <v>61</v>
      </c>
      <c r="D8" s="208"/>
      <c r="E8" s="3"/>
      <c r="F8" s="101" t="s">
        <v>40</v>
      </c>
      <c r="G8" s="93" t="s">
        <v>44</v>
      </c>
      <c r="I8" s="87" t="s">
        <v>40</v>
      </c>
      <c r="J8" s="5" t="s">
        <v>43</v>
      </c>
      <c r="K8" s="3"/>
      <c r="L8" s="92" t="s">
        <v>40</v>
      </c>
      <c r="M8" s="93" t="s">
        <v>45</v>
      </c>
      <c r="N8" s="3"/>
    </row>
    <row r="9" spans="1:14" ht="18" customHeight="1" thickBot="1">
      <c r="A9" s="3"/>
      <c r="B9" s="11">
        <v>2</v>
      </c>
      <c r="C9" s="12" t="s">
        <v>63</v>
      </c>
      <c r="D9" s="208"/>
      <c r="E9" s="3"/>
      <c r="F9" s="127" t="s">
        <v>187</v>
      </c>
      <c r="G9" s="129" t="s">
        <v>186</v>
      </c>
      <c r="I9" s="74" t="s">
        <v>131</v>
      </c>
      <c r="J9" s="88" t="s">
        <v>47</v>
      </c>
      <c r="K9" s="3"/>
      <c r="L9" s="94">
        <v>1</v>
      </c>
      <c r="M9" s="107" t="s">
        <v>48</v>
      </c>
      <c r="N9" s="3"/>
    </row>
    <row r="10" spans="1:14" ht="18" customHeight="1">
      <c r="A10" s="3"/>
      <c r="B10" s="206"/>
      <c r="C10" s="206"/>
      <c r="D10" s="206"/>
      <c r="E10" s="3"/>
      <c r="F10" s="102" t="s">
        <v>89</v>
      </c>
      <c r="G10" s="103" t="s">
        <v>7</v>
      </c>
      <c r="I10" s="77" t="s">
        <v>132</v>
      </c>
      <c r="J10" s="89" t="s">
        <v>49</v>
      </c>
      <c r="K10" s="3"/>
      <c r="L10" s="95">
        <v>2</v>
      </c>
      <c r="M10" s="108" t="s">
        <v>51</v>
      </c>
      <c r="N10" s="3"/>
    </row>
    <row r="11" spans="1:14" ht="18" customHeight="1">
      <c r="A11" s="3"/>
      <c r="E11" s="3"/>
      <c r="F11" s="102" t="s">
        <v>87</v>
      </c>
      <c r="G11" s="103" t="s">
        <v>8</v>
      </c>
      <c r="I11" s="75" t="s">
        <v>133</v>
      </c>
      <c r="J11" s="90" t="s">
        <v>52</v>
      </c>
      <c r="K11" s="3"/>
      <c r="L11" s="95">
        <v>3</v>
      </c>
      <c r="M11" s="108" t="s">
        <v>53</v>
      </c>
      <c r="N11" s="3"/>
    </row>
    <row r="12" spans="1:14" ht="18" customHeight="1">
      <c r="A12" s="3"/>
      <c r="E12" s="3"/>
      <c r="F12" s="102" t="s">
        <v>90</v>
      </c>
      <c r="G12" s="103" t="s">
        <v>9</v>
      </c>
      <c r="I12" s="77" t="s">
        <v>134</v>
      </c>
      <c r="J12" s="89" t="s">
        <v>54</v>
      </c>
      <c r="K12" s="3"/>
      <c r="L12" s="95">
        <v>4</v>
      </c>
      <c r="M12" s="108" t="s">
        <v>101</v>
      </c>
      <c r="N12" s="3"/>
    </row>
    <row r="13" spans="1:14" ht="18" customHeight="1">
      <c r="A13" s="3"/>
      <c r="B13" s="3"/>
      <c r="C13" s="3"/>
      <c r="D13" s="3"/>
      <c r="E13" s="3"/>
      <c r="F13" s="102" t="s">
        <v>91</v>
      </c>
      <c r="G13" s="103" t="s">
        <v>10</v>
      </c>
      <c r="I13" s="75" t="s">
        <v>135</v>
      </c>
      <c r="J13" s="90" t="s">
        <v>55</v>
      </c>
      <c r="K13" s="3"/>
      <c r="L13" s="95">
        <v>5</v>
      </c>
      <c r="M13" s="108" t="s">
        <v>100</v>
      </c>
      <c r="N13" s="3"/>
    </row>
    <row r="14" spans="1:14" ht="18" customHeight="1">
      <c r="A14" s="3"/>
      <c r="D14" s="3"/>
      <c r="E14" s="3"/>
      <c r="F14" s="102" t="s">
        <v>92</v>
      </c>
      <c r="G14" s="103" t="s">
        <v>11</v>
      </c>
      <c r="I14" s="77" t="s">
        <v>136</v>
      </c>
      <c r="J14" s="89" t="s">
        <v>58</v>
      </c>
      <c r="K14" s="3"/>
      <c r="L14" s="95">
        <v>6</v>
      </c>
      <c r="M14" s="108" t="s">
        <v>118</v>
      </c>
      <c r="N14" s="3"/>
    </row>
    <row r="15" spans="1:14" ht="18" customHeight="1">
      <c r="A15" s="3"/>
      <c r="D15" s="3"/>
      <c r="E15" s="3"/>
      <c r="F15" s="102" t="s">
        <v>93</v>
      </c>
      <c r="G15" s="104" t="s">
        <v>12</v>
      </c>
      <c r="I15" s="75" t="s">
        <v>137</v>
      </c>
      <c r="J15" s="90" t="s">
        <v>138</v>
      </c>
      <c r="K15" s="3"/>
      <c r="L15" s="96">
        <v>7</v>
      </c>
      <c r="M15" s="108" t="s">
        <v>119</v>
      </c>
      <c r="N15" s="3"/>
    </row>
    <row r="16" spans="1:14" ht="18" customHeight="1">
      <c r="A16" s="3"/>
      <c r="D16" s="3"/>
      <c r="E16" s="3"/>
      <c r="F16" s="102" t="s">
        <v>94</v>
      </c>
      <c r="G16" s="104" t="s">
        <v>13</v>
      </c>
      <c r="I16" s="77" t="s">
        <v>139</v>
      </c>
      <c r="J16" s="89" t="s">
        <v>140</v>
      </c>
      <c r="K16" s="3"/>
      <c r="L16" s="96">
        <v>8</v>
      </c>
      <c r="M16" s="109" t="s">
        <v>102</v>
      </c>
      <c r="N16" s="3"/>
    </row>
    <row r="17" spans="1:14" ht="18" customHeight="1" thickBot="1">
      <c r="A17" s="3"/>
      <c r="D17" s="3"/>
      <c r="E17" s="3"/>
      <c r="F17" s="102" t="s">
        <v>95</v>
      </c>
      <c r="G17" s="104" t="s">
        <v>14</v>
      </c>
      <c r="I17" s="75">
        <v>1000</v>
      </c>
      <c r="J17" s="90" t="s">
        <v>141</v>
      </c>
      <c r="K17" s="3"/>
      <c r="L17" s="97">
        <v>9</v>
      </c>
      <c r="M17" s="110" t="s">
        <v>224</v>
      </c>
      <c r="N17" s="10"/>
    </row>
    <row r="18" spans="1:12" ht="18" customHeight="1">
      <c r="A18" s="3"/>
      <c r="D18" s="3"/>
      <c r="E18" s="3"/>
      <c r="F18" s="102" t="s">
        <v>96</v>
      </c>
      <c r="G18" s="104" t="s">
        <v>15</v>
      </c>
      <c r="I18" s="77">
        <v>1100</v>
      </c>
      <c r="J18" s="89" t="s">
        <v>142</v>
      </c>
      <c r="K18" s="3"/>
      <c r="L18" s="10"/>
    </row>
    <row r="19" spans="1:14" ht="18" customHeight="1">
      <c r="A19" s="3"/>
      <c r="D19" s="3"/>
      <c r="E19" s="3"/>
      <c r="F19" s="102" t="s">
        <v>188</v>
      </c>
      <c r="G19" s="104" t="s">
        <v>16</v>
      </c>
      <c r="I19" s="75">
        <v>1200</v>
      </c>
      <c r="J19" s="90" t="s">
        <v>143</v>
      </c>
      <c r="K19" s="3"/>
      <c r="L19" s="399" t="s">
        <v>328</v>
      </c>
      <c r="M19" s="400"/>
      <c r="N19" s="40"/>
    </row>
    <row r="20" spans="1:11" ht="18" customHeight="1" thickBot="1">
      <c r="A20" s="3"/>
      <c r="D20" s="3"/>
      <c r="E20" s="3"/>
      <c r="F20" s="102" t="s">
        <v>97</v>
      </c>
      <c r="G20" s="104" t="s">
        <v>17</v>
      </c>
      <c r="I20" s="77">
        <v>1300</v>
      </c>
      <c r="J20" s="89" t="s">
        <v>144</v>
      </c>
      <c r="K20" s="3"/>
    </row>
    <row r="21" spans="1:14" ht="18" customHeight="1" thickBot="1">
      <c r="A21" s="3"/>
      <c r="D21" s="3"/>
      <c r="E21" s="3"/>
      <c r="F21" s="102" t="s">
        <v>98</v>
      </c>
      <c r="G21" s="104" t="s">
        <v>18</v>
      </c>
      <c r="I21" s="75">
        <v>1400</v>
      </c>
      <c r="J21" s="90" t="s">
        <v>145</v>
      </c>
      <c r="K21" s="3"/>
      <c r="L21" s="92" t="s">
        <v>40</v>
      </c>
      <c r="M21" s="93" t="s">
        <v>338</v>
      </c>
      <c r="N21" s="232"/>
    </row>
    <row r="22" spans="1:14" ht="18" customHeight="1">
      <c r="A22" s="3"/>
      <c r="D22" s="73"/>
      <c r="E22" s="73"/>
      <c r="F22" s="102" t="s">
        <v>99</v>
      </c>
      <c r="G22" s="104" t="s">
        <v>19</v>
      </c>
      <c r="I22" s="77">
        <v>1500</v>
      </c>
      <c r="J22" s="89" t="s">
        <v>146</v>
      </c>
      <c r="K22" s="3"/>
      <c r="L22" s="233">
        <v>1</v>
      </c>
      <c r="M22" s="236" t="s">
        <v>336</v>
      </c>
      <c r="N22" s="219"/>
    </row>
    <row r="23" spans="1:14" ht="18" customHeight="1">
      <c r="A23" s="3"/>
      <c r="D23" s="39"/>
      <c r="E23" s="39"/>
      <c r="F23" s="102" t="s">
        <v>109</v>
      </c>
      <c r="G23" s="104" t="s">
        <v>111</v>
      </c>
      <c r="I23" s="75">
        <v>1600</v>
      </c>
      <c r="J23" s="90" t="s">
        <v>147</v>
      </c>
      <c r="K23" s="3"/>
      <c r="L23" s="234">
        <v>2</v>
      </c>
      <c r="M23" s="237" t="s">
        <v>335</v>
      </c>
      <c r="N23" s="219"/>
    </row>
    <row r="24" spans="1:14" ht="18" customHeight="1" thickBot="1">
      <c r="A24" s="3"/>
      <c r="B24" s="41"/>
      <c r="C24" s="39"/>
      <c r="D24" s="39"/>
      <c r="E24" s="39"/>
      <c r="F24" s="102" t="s">
        <v>110</v>
      </c>
      <c r="G24" s="104" t="s">
        <v>112</v>
      </c>
      <c r="I24" s="77">
        <v>1700</v>
      </c>
      <c r="J24" s="89" t="s">
        <v>148</v>
      </c>
      <c r="K24" s="3"/>
      <c r="L24" s="235">
        <v>3</v>
      </c>
      <c r="M24" s="238" t="s">
        <v>337</v>
      </c>
      <c r="N24" s="219"/>
    </row>
    <row r="25" spans="1:14" ht="18" customHeight="1" thickBot="1">
      <c r="A25" s="3"/>
      <c r="B25" s="39"/>
      <c r="C25" s="39"/>
      <c r="D25" s="39"/>
      <c r="E25" s="40"/>
      <c r="F25" s="102" t="s">
        <v>189</v>
      </c>
      <c r="G25" s="104" t="s">
        <v>113</v>
      </c>
      <c r="I25" s="75">
        <v>1800</v>
      </c>
      <c r="J25" s="90" t="s">
        <v>149</v>
      </c>
      <c r="K25" s="3"/>
      <c r="L25" s="215"/>
      <c r="M25" s="409"/>
      <c r="N25" s="409"/>
    </row>
    <row r="26" spans="1:13" ht="18" customHeight="1">
      <c r="A26" s="3"/>
      <c r="B26" s="39"/>
      <c r="C26" s="40"/>
      <c r="D26" s="40"/>
      <c r="E26" s="40"/>
      <c r="F26" s="102" t="s">
        <v>190</v>
      </c>
      <c r="G26" s="104" t="s">
        <v>108</v>
      </c>
      <c r="I26" s="77">
        <v>1900</v>
      </c>
      <c r="J26" s="89" t="s">
        <v>150</v>
      </c>
      <c r="K26" s="3"/>
      <c r="L26" s="233" t="s">
        <v>339</v>
      </c>
      <c r="M26" s="241" t="s">
        <v>341</v>
      </c>
    </row>
    <row r="27" spans="1:15" ht="18" customHeight="1">
      <c r="A27" s="3"/>
      <c r="B27" s="42"/>
      <c r="C27" s="42"/>
      <c r="D27" s="39"/>
      <c r="E27" s="42"/>
      <c r="F27" s="102" t="s">
        <v>322</v>
      </c>
      <c r="G27" s="104" t="s">
        <v>299</v>
      </c>
      <c r="I27" s="75">
        <v>2000</v>
      </c>
      <c r="J27" s="90" t="s">
        <v>151</v>
      </c>
      <c r="K27" s="3"/>
      <c r="L27" s="239" t="s">
        <v>340</v>
      </c>
      <c r="M27" s="242" t="s">
        <v>342</v>
      </c>
      <c r="N27" s="206"/>
      <c r="O27" s="206"/>
    </row>
    <row r="28" spans="1:15" ht="18" customHeight="1">
      <c r="A28" s="3"/>
      <c r="B28" s="42"/>
      <c r="C28" s="42"/>
      <c r="D28" s="39"/>
      <c r="E28" s="43"/>
      <c r="F28" s="102" t="s">
        <v>300</v>
      </c>
      <c r="G28" s="104" t="s">
        <v>20</v>
      </c>
      <c r="I28" s="77">
        <v>2100</v>
      </c>
      <c r="J28" s="89" t="s">
        <v>152</v>
      </c>
      <c r="K28" s="3"/>
      <c r="L28" s="239" t="s">
        <v>331</v>
      </c>
      <c r="M28" s="242" t="s">
        <v>225</v>
      </c>
      <c r="N28" s="206"/>
      <c r="O28" s="206"/>
    </row>
    <row r="29" spans="1:15" ht="18" customHeight="1">
      <c r="A29" s="3"/>
      <c r="B29" s="42"/>
      <c r="C29" s="42"/>
      <c r="D29" s="39"/>
      <c r="E29" s="43"/>
      <c r="F29" s="102" t="s">
        <v>301</v>
      </c>
      <c r="G29" s="104" t="s">
        <v>21</v>
      </c>
      <c r="I29" s="75">
        <v>2200</v>
      </c>
      <c r="J29" s="90" t="s">
        <v>153</v>
      </c>
      <c r="K29" s="3"/>
      <c r="L29" s="239" t="s">
        <v>332</v>
      </c>
      <c r="M29" s="242" t="s">
        <v>343</v>
      </c>
      <c r="N29" s="206"/>
      <c r="O29" s="206"/>
    </row>
    <row r="30" spans="1:15" ht="18" customHeight="1" thickBot="1">
      <c r="A30" s="3"/>
      <c r="B30" s="42"/>
      <c r="C30" s="42"/>
      <c r="D30" s="39"/>
      <c r="E30" s="43"/>
      <c r="F30" s="102" t="s">
        <v>302</v>
      </c>
      <c r="G30" s="104" t="s">
        <v>22</v>
      </c>
      <c r="I30" s="77">
        <v>2300</v>
      </c>
      <c r="J30" s="89" t="s">
        <v>154</v>
      </c>
      <c r="K30" s="3"/>
      <c r="L30" s="240" t="s">
        <v>333</v>
      </c>
      <c r="M30" s="243" t="s">
        <v>344</v>
      </c>
      <c r="N30" s="206"/>
      <c r="O30" s="206"/>
    </row>
    <row r="31" spans="1:15" ht="18" customHeight="1">
      <c r="A31" s="3"/>
      <c r="B31" s="40"/>
      <c r="C31" s="40"/>
      <c r="D31" s="39"/>
      <c r="E31" s="43"/>
      <c r="F31" s="102" t="s">
        <v>303</v>
      </c>
      <c r="G31" s="104" t="s">
        <v>23</v>
      </c>
      <c r="I31" s="75">
        <v>2400</v>
      </c>
      <c r="J31" s="90" t="s">
        <v>155</v>
      </c>
      <c r="K31" s="3"/>
      <c r="L31" s="214"/>
      <c r="M31" s="408"/>
      <c r="N31" s="408"/>
      <c r="O31" s="206"/>
    </row>
    <row r="32" spans="1:15" ht="18" customHeight="1">
      <c r="A32" s="3"/>
      <c r="B32" s="39"/>
      <c r="C32" s="39"/>
      <c r="D32" s="39"/>
      <c r="E32" s="43"/>
      <c r="F32" s="102" t="s">
        <v>304</v>
      </c>
      <c r="G32" s="104" t="s">
        <v>24</v>
      </c>
      <c r="I32" s="77">
        <v>2500</v>
      </c>
      <c r="J32" s="89" t="s">
        <v>156</v>
      </c>
      <c r="K32" s="3"/>
      <c r="L32" s="214"/>
      <c r="M32" s="408"/>
      <c r="N32" s="408"/>
      <c r="O32" s="206"/>
    </row>
    <row r="33" spans="1:15" ht="18" customHeight="1">
      <c r="A33" s="3"/>
      <c r="B33" s="39"/>
      <c r="C33" s="39"/>
      <c r="D33" s="39"/>
      <c r="E33" s="43"/>
      <c r="F33" s="102" t="s">
        <v>305</v>
      </c>
      <c r="G33" s="104" t="s">
        <v>25</v>
      </c>
      <c r="I33" s="75">
        <v>2600</v>
      </c>
      <c r="J33" s="90" t="s">
        <v>157</v>
      </c>
      <c r="K33" s="3"/>
      <c r="L33" s="214"/>
      <c r="M33" s="408"/>
      <c r="N33" s="408"/>
      <c r="O33" s="206"/>
    </row>
    <row r="34" spans="1:11" ht="18" customHeight="1">
      <c r="A34" s="3"/>
      <c r="B34" s="39"/>
      <c r="C34" s="39"/>
      <c r="D34" s="39"/>
      <c r="E34" s="43"/>
      <c r="F34" s="102" t="s">
        <v>306</v>
      </c>
      <c r="G34" s="104" t="s">
        <v>26</v>
      </c>
      <c r="I34" s="77">
        <v>2700</v>
      </c>
      <c r="J34" s="89" t="s">
        <v>158</v>
      </c>
      <c r="K34" s="3"/>
    </row>
    <row r="35" spans="1:13" ht="18" customHeight="1">
      <c r="A35" s="3"/>
      <c r="B35" s="39"/>
      <c r="C35" s="39"/>
      <c r="D35" s="39"/>
      <c r="E35" s="43"/>
      <c r="F35" s="102" t="s">
        <v>307</v>
      </c>
      <c r="G35" s="104" t="s">
        <v>27</v>
      </c>
      <c r="I35" s="75">
        <v>2800</v>
      </c>
      <c r="J35" s="90" t="s">
        <v>159</v>
      </c>
      <c r="K35" s="3"/>
      <c r="L35" s="105" t="s">
        <v>64</v>
      </c>
      <c r="M35" s="106"/>
    </row>
    <row r="36" spans="1:11" ht="18" customHeight="1" thickBot="1">
      <c r="A36" s="3"/>
      <c r="B36" s="39"/>
      <c r="C36" s="39"/>
      <c r="D36" s="39"/>
      <c r="E36" s="43"/>
      <c r="F36" s="102" t="s">
        <v>308</v>
      </c>
      <c r="G36" s="104" t="s">
        <v>28</v>
      </c>
      <c r="I36" s="77">
        <v>2900</v>
      </c>
      <c r="J36" s="89" t="s">
        <v>160</v>
      </c>
      <c r="K36" s="3"/>
    </row>
    <row r="37" spans="1:14" ht="18" customHeight="1">
      <c r="A37" s="3"/>
      <c r="B37" s="39"/>
      <c r="C37" s="39"/>
      <c r="D37" s="39"/>
      <c r="E37" s="43"/>
      <c r="F37" s="102" t="s">
        <v>309</v>
      </c>
      <c r="G37" s="104" t="s">
        <v>29</v>
      </c>
      <c r="I37" s="75">
        <v>3000</v>
      </c>
      <c r="J37" s="90" t="s">
        <v>161</v>
      </c>
      <c r="K37" s="3"/>
      <c r="L37" s="98" t="s">
        <v>40</v>
      </c>
      <c r="M37" s="401" t="s">
        <v>65</v>
      </c>
      <c r="N37" s="402"/>
    </row>
    <row r="38" spans="1:14" ht="18" customHeight="1">
      <c r="A38" s="3"/>
      <c r="B38" s="39"/>
      <c r="C38" s="39"/>
      <c r="D38" s="39"/>
      <c r="E38" s="43"/>
      <c r="F38" s="102" t="s">
        <v>310</v>
      </c>
      <c r="G38" s="104" t="s">
        <v>30</v>
      </c>
      <c r="I38" s="77">
        <v>3100</v>
      </c>
      <c r="J38" s="89" t="s">
        <v>162</v>
      </c>
      <c r="K38" s="3"/>
      <c r="L38" s="95">
        <v>1</v>
      </c>
      <c r="M38" s="142" t="s">
        <v>66</v>
      </c>
      <c r="N38" s="143"/>
    </row>
    <row r="39" spans="1:14" ht="18" customHeight="1">
      <c r="A39" s="3"/>
      <c r="B39" s="39"/>
      <c r="C39" s="39"/>
      <c r="D39" s="39"/>
      <c r="E39" s="43"/>
      <c r="F39" s="102" t="s">
        <v>311</v>
      </c>
      <c r="G39" s="104" t="s">
        <v>31</v>
      </c>
      <c r="I39" s="75">
        <v>3200</v>
      </c>
      <c r="J39" s="90" t="s">
        <v>163</v>
      </c>
      <c r="K39" s="3"/>
      <c r="L39" s="95">
        <v>2</v>
      </c>
      <c r="M39" s="142" t="s">
        <v>67</v>
      </c>
      <c r="N39" s="143"/>
    </row>
    <row r="40" spans="1:14" ht="18" customHeight="1">
      <c r="A40" s="3"/>
      <c r="B40" s="39"/>
      <c r="C40" s="39"/>
      <c r="D40" s="39"/>
      <c r="E40" s="43"/>
      <c r="F40" s="102" t="s">
        <v>312</v>
      </c>
      <c r="G40" s="104" t="s">
        <v>32</v>
      </c>
      <c r="I40" s="77">
        <v>3300</v>
      </c>
      <c r="J40" s="89" t="s">
        <v>164</v>
      </c>
      <c r="K40" s="3"/>
      <c r="L40" s="95">
        <v>3</v>
      </c>
      <c r="M40" s="142" t="s">
        <v>68</v>
      </c>
      <c r="N40" s="143"/>
    </row>
    <row r="41" spans="1:14" ht="18" customHeight="1">
      <c r="A41" s="3"/>
      <c r="B41" s="39"/>
      <c r="C41" s="39"/>
      <c r="D41" s="39"/>
      <c r="E41" s="43"/>
      <c r="F41" s="102" t="s">
        <v>313</v>
      </c>
      <c r="G41" s="104" t="s">
        <v>33</v>
      </c>
      <c r="I41" s="75">
        <v>3400</v>
      </c>
      <c r="J41" s="90" t="s">
        <v>165</v>
      </c>
      <c r="K41" s="3"/>
      <c r="L41" s="95">
        <v>4</v>
      </c>
      <c r="M41" s="142" t="s">
        <v>226</v>
      </c>
      <c r="N41" s="143"/>
    </row>
    <row r="42" spans="1:14" ht="18" customHeight="1">
      <c r="A42" s="3"/>
      <c r="B42" s="39"/>
      <c r="C42" s="39"/>
      <c r="D42" s="39"/>
      <c r="E42" s="43"/>
      <c r="F42" s="102" t="s">
        <v>314</v>
      </c>
      <c r="G42" s="104" t="s">
        <v>35</v>
      </c>
      <c r="I42" s="77">
        <v>3500</v>
      </c>
      <c r="J42" s="89" t="s">
        <v>166</v>
      </c>
      <c r="K42" s="3"/>
      <c r="L42" s="95">
        <v>5</v>
      </c>
      <c r="M42" s="142" t="s">
        <v>227</v>
      </c>
      <c r="N42" s="143"/>
    </row>
    <row r="43" spans="1:14" ht="18" customHeight="1">
      <c r="A43" s="3"/>
      <c r="B43" s="39"/>
      <c r="C43" s="39"/>
      <c r="D43" s="39"/>
      <c r="E43" s="43"/>
      <c r="F43" s="102" t="s">
        <v>315</v>
      </c>
      <c r="G43" s="104" t="s">
        <v>36</v>
      </c>
      <c r="I43" s="75">
        <v>3600</v>
      </c>
      <c r="J43" s="90" t="s">
        <v>167</v>
      </c>
      <c r="K43" s="3"/>
      <c r="L43" s="95">
        <v>6</v>
      </c>
      <c r="M43" s="142" t="s">
        <v>69</v>
      </c>
      <c r="N43" s="143"/>
    </row>
    <row r="44" spans="1:14" ht="18" customHeight="1">
      <c r="A44" s="3"/>
      <c r="B44" s="39"/>
      <c r="C44" s="39"/>
      <c r="D44" s="39"/>
      <c r="E44" s="43"/>
      <c r="F44" s="102" t="s">
        <v>316</v>
      </c>
      <c r="G44" s="104" t="s">
        <v>37</v>
      </c>
      <c r="I44" s="77">
        <v>3700</v>
      </c>
      <c r="J44" s="89" t="s">
        <v>168</v>
      </c>
      <c r="K44" s="3"/>
      <c r="L44" s="95">
        <v>7</v>
      </c>
      <c r="M44" s="142" t="s">
        <v>46</v>
      </c>
      <c r="N44" s="143"/>
    </row>
    <row r="45" spans="1:14" ht="18" customHeight="1">
      <c r="A45" s="3"/>
      <c r="B45" s="39"/>
      <c r="C45" s="39"/>
      <c r="D45" s="39"/>
      <c r="E45" s="43"/>
      <c r="F45" s="102" t="s">
        <v>317</v>
      </c>
      <c r="G45" s="104" t="s">
        <v>38</v>
      </c>
      <c r="I45" s="75">
        <v>3800</v>
      </c>
      <c r="J45" s="90" t="s">
        <v>169</v>
      </c>
      <c r="K45" s="3"/>
      <c r="L45" s="95">
        <v>8</v>
      </c>
      <c r="M45" s="142" t="s">
        <v>70</v>
      </c>
      <c r="N45" s="143"/>
    </row>
    <row r="46" spans="1:14" ht="18" customHeight="1">
      <c r="A46" s="3"/>
      <c r="B46" s="39"/>
      <c r="C46" s="39"/>
      <c r="D46" s="39"/>
      <c r="E46" s="43"/>
      <c r="F46" s="102" t="s">
        <v>318</v>
      </c>
      <c r="G46" s="104" t="s">
        <v>114</v>
      </c>
      <c r="I46" s="77">
        <v>3900</v>
      </c>
      <c r="J46" s="89" t="s">
        <v>170</v>
      </c>
      <c r="K46" s="3"/>
      <c r="L46" s="95">
        <v>9</v>
      </c>
      <c r="M46" s="142" t="s">
        <v>117</v>
      </c>
      <c r="N46" s="143"/>
    </row>
    <row r="47" spans="1:14" ht="18" customHeight="1">
      <c r="A47" s="3"/>
      <c r="B47" s="39"/>
      <c r="C47" s="39"/>
      <c r="D47" s="39"/>
      <c r="E47" s="43"/>
      <c r="F47" s="102" t="s">
        <v>319</v>
      </c>
      <c r="G47" s="104" t="s">
        <v>39</v>
      </c>
      <c r="I47" s="75">
        <v>4000</v>
      </c>
      <c r="J47" s="90" t="s">
        <v>171</v>
      </c>
      <c r="K47" s="3"/>
      <c r="L47" s="95">
        <v>10</v>
      </c>
      <c r="M47" s="142" t="s">
        <v>71</v>
      </c>
      <c r="N47" s="143"/>
    </row>
    <row r="48" spans="1:14" ht="18" customHeight="1">
      <c r="A48" s="3"/>
      <c r="B48" s="39"/>
      <c r="C48" s="39"/>
      <c r="D48" s="39"/>
      <c r="E48" s="43"/>
      <c r="F48" s="102" t="s">
        <v>320</v>
      </c>
      <c r="G48" s="104" t="s">
        <v>115</v>
      </c>
      <c r="I48" s="75">
        <v>4100</v>
      </c>
      <c r="J48" s="90" t="s">
        <v>172</v>
      </c>
      <c r="K48" s="3"/>
      <c r="L48" s="95">
        <v>11</v>
      </c>
      <c r="M48" s="142" t="s">
        <v>264</v>
      </c>
      <c r="N48" s="143"/>
    </row>
    <row r="49" spans="1:14" ht="18" customHeight="1" thickBot="1">
      <c r="A49" s="3"/>
      <c r="B49" s="39"/>
      <c r="C49" s="39"/>
      <c r="D49" s="39"/>
      <c r="E49" s="43"/>
      <c r="F49" s="111" t="s">
        <v>321</v>
      </c>
      <c r="G49" s="112" t="s">
        <v>224</v>
      </c>
      <c r="I49" s="77">
        <v>4200</v>
      </c>
      <c r="J49" s="89" t="s">
        <v>173</v>
      </c>
      <c r="K49" s="3"/>
      <c r="L49" s="95">
        <v>12</v>
      </c>
      <c r="M49" s="406" t="s">
        <v>72</v>
      </c>
      <c r="N49" s="407"/>
    </row>
    <row r="50" spans="1:14" ht="18" customHeight="1">
      <c r="A50" s="3"/>
      <c r="B50" s="39"/>
      <c r="C50" s="39"/>
      <c r="D50" s="39"/>
      <c r="E50" s="43"/>
      <c r="F50" s="43"/>
      <c r="G50" s="43"/>
      <c r="I50" s="75">
        <v>4300</v>
      </c>
      <c r="J50" s="90" t="s">
        <v>174</v>
      </c>
      <c r="K50" s="3"/>
      <c r="L50" s="96">
        <v>13</v>
      </c>
      <c r="M50" s="99" t="s">
        <v>225</v>
      </c>
      <c r="N50" s="100"/>
    </row>
    <row r="51" spans="1:14" ht="18" customHeight="1" thickBot="1">
      <c r="A51" s="3"/>
      <c r="B51" s="39"/>
      <c r="C51" s="39"/>
      <c r="D51" s="39"/>
      <c r="E51" s="43"/>
      <c r="F51" s="43"/>
      <c r="G51" s="43"/>
      <c r="I51" s="77">
        <v>4400</v>
      </c>
      <c r="J51" s="89" t="s">
        <v>177</v>
      </c>
      <c r="K51" s="3"/>
      <c r="L51" s="97">
        <v>14</v>
      </c>
      <c r="M51" s="140" t="s">
        <v>224</v>
      </c>
      <c r="N51" s="141"/>
    </row>
    <row r="52" spans="1:11" ht="18" customHeight="1">
      <c r="A52" s="3"/>
      <c r="B52" s="39"/>
      <c r="C52" s="39"/>
      <c r="D52" s="39"/>
      <c r="E52" s="43"/>
      <c r="F52" s="43"/>
      <c r="G52" s="43"/>
      <c r="I52" s="75">
        <v>4500</v>
      </c>
      <c r="J52" s="90" t="s">
        <v>176</v>
      </c>
      <c r="K52" s="3"/>
    </row>
    <row r="53" spans="1:11" ht="18" customHeight="1">
      <c r="A53" s="3"/>
      <c r="B53" s="39"/>
      <c r="C53" s="39"/>
      <c r="D53" s="39"/>
      <c r="E53" s="43"/>
      <c r="F53" s="43"/>
      <c r="G53" s="43"/>
      <c r="I53" s="77">
        <v>4600</v>
      </c>
      <c r="J53" s="89" t="s">
        <v>175</v>
      </c>
      <c r="K53" s="3"/>
    </row>
    <row r="54" spans="1:11" ht="18" customHeight="1" thickBot="1">
      <c r="A54" s="3"/>
      <c r="B54" s="39"/>
      <c r="C54" s="39"/>
      <c r="D54" s="39"/>
      <c r="E54" s="43"/>
      <c r="F54" s="43"/>
      <c r="G54" s="43"/>
      <c r="I54" s="79">
        <v>4700</v>
      </c>
      <c r="J54" s="91" t="s">
        <v>178</v>
      </c>
      <c r="K54" s="3"/>
    </row>
    <row r="55" spans="1:14" ht="13.5" hidden="1" outlineLevel="1">
      <c r="A55" s="3"/>
      <c r="B55" s="39"/>
      <c r="C55" s="39"/>
      <c r="D55" s="39"/>
      <c r="E55" s="43"/>
      <c r="F55" s="86" t="s">
        <v>88</v>
      </c>
      <c r="G55" s="9" t="s">
        <v>47</v>
      </c>
      <c r="H55" s="3"/>
      <c r="K55" s="3"/>
      <c r="L55" s="3"/>
      <c r="M55" s="3"/>
      <c r="N55" s="3"/>
    </row>
    <row r="56" spans="1:14" ht="13.5" hidden="1" outlineLevel="1">
      <c r="A56" s="3"/>
      <c r="B56" s="39"/>
      <c r="C56" s="39"/>
      <c r="D56" s="39"/>
      <c r="E56" s="43"/>
      <c r="F56" s="84" t="s">
        <v>50</v>
      </c>
      <c r="G56" s="78" t="s">
        <v>49</v>
      </c>
      <c r="H56" s="3"/>
      <c r="K56" s="3"/>
      <c r="L56" s="3"/>
      <c r="M56" s="3"/>
      <c r="N56" s="3"/>
    </row>
    <row r="57" spans="1:14" ht="13.5" hidden="1" outlineLevel="1">
      <c r="A57" s="3"/>
      <c r="B57" s="39"/>
      <c r="C57" s="39"/>
      <c r="D57" s="39"/>
      <c r="E57" s="43"/>
      <c r="F57" s="83" t="s">
        <v>85</v>
      </c>
      <c r="G57" s="76" t="s">
        <v>52</v>
      </c>
      <c r="H57" s="3"/>
      <c r="K57" s="3"/>
      <c r="L57" s="3"/>
      <c r="M57" s="3"/>
      <c r="N57" s="3"/>
    </row>
    <row r="58" spans="1:14" ht="13.5" hidden="1" outlineLevel="1">
      <c r="A58" s="3"/>
      <c r="B58" s="39"/>
      <c r="C58" s="39"/>
      <c r="D58" s="39"/>
      <c r="E58" s="43"/>
      <c r="F58" s="84" t="s">
        <v>86</v>
      </c>
      <c r="G58" s="78" t="s">
        <v>54</v>
      </c>
      <c r="H58" s="3"/>
      <c r="K58" s="3"/>
      <c r="L58" s="3"/>
      <c r="M58" s="3"/>
      <c r="N58" s="3"/>
    </row>
    <row r="59" spans="1:14" ht="13.5" hidden="1" outlineLevel="1">
      <c r="A59" s="3"/>
      <c r="B59" s="39"/>
      <c r="C59" s="39"/>
      <c r="D59" s="39"/>
      <c r="E59" s="43"/>
      <c r="F59" s="83" t="s">
        <v>56</v>
      </c>
      <c r="G59" s="76" t="s">
        <v>55</v>
      </c>
      <c r="H59" s="3"/>
      <c r="K59" s="3"/>
      <c r="L59" s="3"/>
      <c r="M59" s="3"/>
      <c r="N59" s="3"/>
    </row>
    <row r="60" spans="1:14" ht="13.5" hidden="1" outlineLevel="1">
      <c r="A60" s="3"/>
      <c r="B60" s="39"/>
      <c r="C60" s="39"/>
      <c r="D60" s="39"/>
      <c r="E60" s="43"/>
      <c r="F60" s="84" t="s">
        <v>59</v>
      </c>
      <c r="G60" s="78" t="s">
        <v>58</v>
      </c>
      <c r="H60" s="3"/>
      <c r="K60" s="3"/>
      <c r="L60" s="3"/>
      <c r="M60" s="3"/>
      <c r="N60" s="3"/>
    </row>
    <row r="61" spans="1:14" ht="13.5" hidden="1" outlineLevel="1">
      <c r="A61" s="3"/>
      <c r="B61" s="39"/>
      <c r="C61" s="39"/>
      <c r="D61" s="39"/>
      <c r="E61" s="43"/>
      <c r="F61" s="83" t="s">
        <v>60</v>
      </c>
      <c r="G61" s="76" t="s">
        <v>138</v>
      </c>
      <c r="H61" s="3"/>
      <c r="K61" s="3"/>
      <c r="L61" s="3"/>
      <c r="M61" s="3"/>
      <c r="N61" s="3"/>
    </row>
    <row r="62" spans="1:14" ht="13.5" hidden="1" outlineLevel="1">
      <c r="A62" s="3"/>
      <c r="B62" s="39"/>
      <c r="C62" s="39"/>
      <c r="D62" s="39"/>
      <c r="E62" s="43"/>
      <c r="F62" s="84" t="s">
        <v>62</v>
      </c>
      <c r="G62" s="78" t="s">
        <v>140</v>
      </c>
      <c r="H62" s="3"/>
      <c r="K62" s="3"/>
      <c r="L62" s="3"/>
      <c r="M62" s="3"/>
      <c r="N62" s="3"/>
    </row>
    <row r="63" spans="1:14" ht="13.5" hidden="1" outlineLevel="1">
      <c r="A63" s="3"/>
      <c r="B63" s="39"/>
      <c r="C63" s="39"/>
      <c r="D63" s="39"/>
      <c r="E63" s="43"/>
      <c r="F63" s="84" t="s">
        <v>184</v>
      </c>
      <c r="G63" s="76" t="s">
        <v>141</v>
      </c>
      <c r="H63" s="3"/>
      <c r="K63" s="3"/>
      <c r="L63" s="3"/>
      <c r="M63" s="3"/>
      <c r="N63" s="3"/>
    </row>
    <row r="64" spans="1:14" ht="13.5" hidden="1" outlineLevel="1">
      <c r="A64" s="3"/>
      <c r="B64" s="39"/>
      <c r="C64" s="39"/>
      <c r="D64" s="39"/>
      <c r="E64" s="43"/>
      <c r="F64" s="84" t="s">
        <v>191</v>
      </c>
      <c r="G64" s="78" t="s">
        <v>142</v>
      </c>
      <c r="H64" s="3"/>
      <c r="K64" s="3"/>
      <c r="L64" s="3"/>
      <c r="M64" s="3"/>
      <c r="N64" s="3"/>
    </row>
    <row r="65" spans="1:14" ht="13.5" hidden="1" outlineLevel="1">
      <c r="A65" s="3"/>
      <c r="B65" s="39"/>
      <c r="C65" s="39"/>
      <c r="D65" s="39"/>
      <c r="E65" s="43"/>
      <c r="F65" s="83" t="s">
        <v>192</v>
      </c>
      <c r="G65" s="76" t="s">
        <v>143</v>
      </c>
      <c r="H65" s="3"/>
      <c r="K65" s="3"/>
      <c r="L65" s="3"/>
      <c r="M65" s="3"/>
      <c r="N65" s="3"/>
    </row>
    <row r="66" spans="1:14" ht="13.5" hidden="1" outlineLevel="1">
      <c r="A66" s="3"/>
      <c r="B66" s="39"/>
      <c r="C66" s="39"/>
      <c r="D66" s="39"/>
      <c r="E66" s="43"/>
      <c r="F66" s="84" t="s">
        <v>193</v>
      </c>
      <c r="G66" s="78" t="s">
        <v>144</v>
      </c>
      <c r="H66" s="3"/>
      <c r="K66" s="3"/>
      <c r="L66" s="3"/>
      <c r="M66" s="3"/>
      <c r="N66" s="3"/>
    </row>
    <row r="67" spans="1:14" ht="13.5" hidden="1" outlineLevel="1">
      <c r="A67" s="3"/>
      <c r="B67" s="39"/>
      <c r="C67" s="39"/>
      <c r="D67" s="39"/>
      <c r="E67" s="43"/>
      <c r="F67" s="83" t="s">
        <v>185</v>
      </c>
      <c r="G67" s="76" t="s">
        <v>145</v>
      </c>
      <c r="H67" s="3"/>
      <c r="K67" s="3"/>
      <c r="L67" s="3"/>
      <c r="M67" s="3"/>
      <c r="N67" s="3"/>
    </row>
    <row r="68" spans="1:14" ht="13.5" hidden="1" outlineLevel="1">
      <c r="A68" s="3"/>
      <c r="B68" s="39"/>
      <c r="C68" s="39"/>
      <c r="D68" s="39"/>
      <c r="E68" s="43"/>
      <c r="F68" s="84" t="s">
        <v>194</v>
      </c>
      <c r="G68" s="78" t="s">
        <v>146</v>
      </c>
      <c r="H68" s="3"/>
      <c r="K68" s="3"/>
      <c r="L68" s="3"/>
      <c r="M68" s="3"/>
      <c r="N68" s="3"/>
    </row>
    <row r="69" spans="1:14" ht="13.5" hidden="1" outlineLevel="1">
      <c r="A69" s="3"/>
      <c r="B69" s="39"/>
      <c r="C69" s="39"/>
      <c r="D69" s="39"/>
      <c r="E69" s="43"/>
      <c r="F69" s="83" t="s">
        <v>195</v>
      </c>
      <c r="G69" s="76" t="s">
        <v>147</v>
      </c>
      <c r="H69" s="3"/>
      <c r="K69" s="3"/>
      <c r="L69" s="3"/>
      <c r="M69" s="3"/>
      <c r="N69" s="3"/>
    </row>
    <row r="70" spans="1:14" ht="13.5" hidden="1" outlineLevel="1">
      <c r="A70" s="3"/>
      <c r="B70" s="39"/>
      <c r="C70" s="39"/>
      <c r="D70" s="39"/>
      <c r="E70" s="43"/>
      <c r="F70" s="84" t="s">
        <v>196</v>
      </c>
      <c r="G70" s="78" t="s">
        <v>148</v>
      </c>
      <c r="H70" s="3"/>
      <c r="K70" s="3"/>
      <c r="L70" s="3"/>
      <c r="M70" s="3"/>
      <c r="N70" s="3"/>
    </row>
    <row r="71" spans="1:14" ht="13.5" hidden="1" outlineLevel="1">
      <c r="A71" s="3"/>
      <c r="B71" s="39"/>
      <c r="C71" s="39"/>
      <c r="D71" s="39"/>
      <c r="E71" s="43"/>
      <c r="F71" s="83" t="s">
        <v>197</v>
      </c>
      <c r="G71" s="76" t="s">
        <v>149</v>
      </c>
      <c r="H71" s="3"/>
      <c r="K71" s="3"/>
      <c r="L71" s="3"/>
      <c r="M71" s="3"/>
      <c r="N71" s="3"/>
    </row>
    <row r="72" spans="1:14" ht="13.5" hidden="1" outlineLevel="1">
      <c r="A72" s="3"/>
      <c r="B72" s="39"/>
      <c r="C72" s="39"/>
      <c r="D72" s="39"/>
      <c r="E72" s="39"/>
      <c r="F72" s="84" t="s">
        <v>198</v>
      </c>
      <c r="G72" s="78" t="s">
        <v>150</v>
      </c>
      <c r="H72" s="3"/>
      <c r="K72" s="3"/>
      <c r="L72" s="3"/>
      <c r="M72" s="3"/>
      <c r="N72" s="3"/>
    </row>
    <row r="73" spans="1:14" ht="13.5" hidden="1" outlineLevel="1">
      <c r="A73" s="3"/>
      <c r="B73" s="39"/>
      <c r="C73" s="39"/>
      <c r="D73" s="39"/>
      <c r="E73" s="39"/>
      <c r="F73" s="83" t="s">
        <v>199</v>
      </c>
      <c r="G73" s="76" t="s">
        <v>151</v>
      </c>
      <c r="H73" s="3"/>
      <c r="K73" s="3"/>
      <c r="L73" s="3"/>
      <c r="M73" s="3"/>
      <c r="N73" s="3"/>
    </row>
    <row r="74" spans="1:14" ht="13.5" hidden="1" outlineLevel="1">
      <c r="A74" s="3"/>
      <c r="B74" s="3"/>
      <c r="C74" s="3"/>
      <c r="D74" s="3"/>
      <c r="E74" s="3"/>
      <c r="F74" s="84" t="s">
        <v>200</v>
      </c>
      <c r="G74" s="78" t="s">
        <v>152</v>
      </c>
      <c r="H74" s="3"/>
      <c r="K74" s="3"/>
      <c r="L74" s="3"/>
      <c r="M74" s="3"/>
      <c r="N74" s="3"/>
    </row>
    <row r="75" spans="1:14" ht="13.5" hidden="1" outlineLevel="1">
      <c r="A75" s="3"/>
      <c r="B75" s="3"/>
      <c r="C75" s="3"/>
      <c r="D75" s="3"/>
      <c r="E75" s="3"/>
      <c r="F75" s="83" t="s">
        <v>201</v>
      </c>
      <c r="G75" s="76" t="s">
        <v>153</v>
      </c>
      <c r="H75" s="3"/>
      <c r="K75" s="3"/>
      <c r="L75" s="3"/>
      <c r="M75" s="3"/>
      <c r="N75" s="3"/>
    </row>
    <row r="76" spans="1:14" ht="13.5" hidden="1" outlineLevel="1">
      <c r="A76" s="3"/>
      <c r="B76" s="3"/>
      <c r="C76" s="3"/>
      <c r="D76" s="3"/>
      <c r="E76" s="3"/>
      <c r="F76" s="84" t="s">
        <v>202</v>
      </c>
      <c r="G76" s="78" t="s">
        <v>154</v>
      </c>
      <c r="H76" s="3"/>
      <c r="K76" s="3"/>
      <c r="L76" s="3"/>
      <c r="M76" s="3"/>
      <c r="N76" s="3"/>
    </row>
    <row r="77" spans="1:14" ht="13.5" hidden="1" outlineLevel="1">
      <c r="A77" s="3"/>
      <c r="B77" s="3"/>
      <c r="C77" s="3"/>
      <c r="D77" s="3"/>
      <c r="E77" s="3"/>
      <c r="F77" s="83" t="s">
        <v>203</v>
      </c>
      <c r="G77" s="76" t="s">
        <v>155</v>
      </c>
      <c r="H77" s="3"/>
      <c r="K77" s="3"/>
      <c r="L77" s="3"/>
      <c r="M77" s="3"/>
      <c r="N77" s="3"/>
    </row>
    <row r="78" spans="1:14" ht="13.5" hidden="1" outlineLevel="1">
      <c r="A78" s="3"/>
      <c r="B78" s="3"/>
      <c r="C78" s="3"/>
      <c r="D78" s="3"/>
      <c r="E78" s="3"/>
      <c r="F78" s="84" t="s">
        <v>204</v>
      </c>
      <c r="G78" s="78" t="s">
        <v>156</v>
      </c>
      <c r="H78" s="3"/>
      <c r="K78" s="3"/>
      <c r="L78" s="3"/>
      <c r="M78" s="3"/>
      <c r="N78" s="3"/>
    </row>
    <row r="79" spans="1:14" ht="13.5" hidden="1" outlineLevel="1">
      <c r="A79" s="3"/>
      <c r="B79" s="3"/>
      <c r="C79" s="3"/>
      <c r="D79" s="3"/>
      <c r="E79" s="3"/>
      <c r="F79" s="83" t="s">
        <v>205</v>
      </c>
      <c r="G79" s="76" t="s">
        <v>157</v>
      </c>
      <c r="H79" s="3"/>
      <c r="K79" s="3"/>
      <c r="L79" s="3"/>
      <c r="M79" s="3"/>
      <c r="N79" s="3"/>
    </row>
    <row r="80" spans="1:14" ht="13.5" hidden="1" outlineLevel="1">
      <c r="A80" s="3"/>
      <c r="B80" s="3"/>
      <c r="C80" s="3"/>
      <c r="D80" s="3"/>
      <c r="E80" s="3"/>
      <c r="F80" s="84" t="s">
        <v>206</v>
      </c>
      <c r="G80" s="78" t="s">
        <v>158</v>
      </c>
      <c r="H80" s="3"/>
      <c r="K80" s="3"/>
      <c r="L80" s="3"/>
      <c r="M80" s="3"/>
      <c r="N80" s="3"/>
    </row>
    <row r="81" spans="1:14" ht="13.5" hidden="1" outlineLevel="1">
      <c r="A81" s="3"/>
      <c r="B81" s="3"/>
      <c r="C81" s="3"/>
      <c r="D81" s="3"/>
      <c r="E81" s="3"/>
      <c r="F81" s="83" t="s">
        <v>207</v>
      </c>
      <c r="G81" s="76" t="s">
        <v>159</v>
      </c>
      <c r="H81" s="3"/>
      <c r="K81" s="3"/>
      <c r="L81" s="3"/>
      <c r="M81" s="3"/>
      <c r="N81" s="3"/>
    </row>
    <row r="82" spans="1:14" ht="13.5" hidden="1" outlineLevel="1">
      <c r="A82" s="3"/>
      <c r="B82" s="3"/>
      <c r="C82" s="3"/>
      <c r="D82" s="3"/>
      <c r="E82" s="3"/>
      <c r="F82" s="84" t="s">
        <v>208</v>
      </c>
      <c r="G82" s="78" t="s">
        <v>160</v>
      </c>
      <c r="H82" s="3"/>
      <c r="K82" s="3"/>
      <c r="L82" s="3"/>
      <c r="M82" s="3"/>
      <c r="N82" s="3"/>
    </row>
    <row r="83" spans="1:14" ht="13.5" hidden="1" outlineLevel="1">
      <c r="A83" s="3"/>
      <c r="B83" s="3"/>
      <c r="C83" s="3"/>
      <c r="D83" s="3"/>
      <c r="E83" s="3"/>
      <c r="F83" s="83" t="s">
        <v>209</v>
      </c>
      <c r="G83" s="76" t="s">
        <v>161</v>
      </c>
      <c r="H83" s="3"/>
      <c r="K83" s="3"/>
      <c r="L83" s="3"/>
      <c r="M83" s="3"/>
      <c r="N83" s="3"/>
    </row>
    <row r="84" spans="6:14" ht="13.5" hidden="1" outlineLevel="1">
      <c r="F84" s="84" t="s">
        <v>210</v>
      </c>
      <c r="G84" s="78" t="s">
        <v>162</v>
      </c>
      <c r="L84" s="3"/>
      <c r="M84" s="3"/>
      <c r="N84" s="3"/>
    </row>
    <row r="85" spans="6:14" ht="13.5" hidden="1" outlineLevel="1">
      <c r="F85" s="83" t="s">
        <v>211</v>
      </c>
      <c r="G85" s="76" t="s">
        <v>163</v>
      </c>
      <c r="L85" s="3"/>
      <c r="M85" s="3"/>
      <c r="N85" s="3"/>
    </row>
    <row r="86" spans="6:14" ht="13.5" hidden="1" outlineLevel="1">
      <c r="F86" s="84" t="s">
        <v>212</v>
      </c>
      <c r="G86" s="78" t="s">
        <v>164</v>
      </c>
      <c r="L86" s="3"/>
      <c r="M86" s="3"/>
      <c r="N86" s="3"/>
    </row>
    <row r="87" spans="6:13" ht="13.5" hidden="1" outlineLevel="1">
      <c r="F87" s="83" t="s">
        <v>213</v>
      </c>
      <c r="G87" s="76" t="s">
        <v>165</v>
      </c>
      <c r="L87" s="3"/>
      <c r="M87" s="3"/>
    </row>
    <row r="88" spans="6:7" ht="13.5" hidden="1" outlineLevel="1">
      <c r="F88" s="84" t="s">
        <v>214</v>
      </c>
      <c r="G88" s="78" t="s">
        <v>166</v>
      </c>
    </row>
    <row r="89" spans="6:7" ht="13.5" hidden="1" outlineLevel="1">
      <c r="F89" s="83" t="s">
        <v>215</v>
      </c>
      <c r="G89" s="76" t="s">
        <v>167</v>
      </c>
    </row>
    <row r="90" spans="6:7" ht="13.5" hidden="1" outlineLevel="1">
      <c r="F90" s="84" t="s">
        <v>216</v>
      </c>
      <c r="G90" s="78" t="s">
        <v>168</v>
      </c>
    </row>
    <row r="91" spans="6:7" ht="13.5" hidden="1" outlineLevel="1">
      <c r="F91" s="83" t="s">
        <v>183</v>
      </c>
      <c r="G91" s="76" t="s">
        <v>169</v>
      </c>
    </row>
    <row r="92" spans="6:7" ht="13.5" hidden="1" outlineLevel="1">
      <c r="F92" s="84" t="s">
        <v>182</v>
      </c>
      <c r="G92" s="78" t="s">
        <v>170</v>
      </c>
    </row>
    <row r="93" spans="6:7" ht="13.5" hidden="1" outlineLevel="1">
      <c r="F93" s="83" t="s">
        <v>181</v>
      </c>
      <c r="G93" s="76" t="s">
        <v>171</v>
      </c>
    </row>
    <row r="94" spans="6:7" ht="13.5" hidden="1" outlineLevel="1">
      <c r="F94" s="83" t="s">
        <v>217</v>
      </c>
      <c r="G94" s="76" t="s">
        <v>172</v>
      </c>
    </row>
    <row r="95" spans="6:7" ht="13.5" hidden="1" outlineLevel="1">
      <c r="F95" s="84" t="s">
        <v>218</v>
      </c>
      <c r="G95" s="78" t="s">
        <v>173</v>
      </c>
    </row>
    <row r="96" spans="6:7" ht="13.5" hidden="1" outlineLevel="1">
      <c r="F96" s="83" t="s">
        <v>179</v>
      </c>
      <c r="G96" s="76" t="s">
        <v>174</v>
      </c>
    </row>
    <row r="97" spans="6:7" ht="13.5" hidden="1" outlineLevel="1">
      <c r="F97" s="84" t="s">
        <v>219</v>
      </c>
      <c r="G97" s="78" t="s">
        <v>177</v>
      </c>
    </row>
    <row r="98" spans="6:7" ht="13.5" hidden="1" outlineLevel="1">
      <c r="F98" s="83" t="s">
        <v>220</v>
      </c>
      <c r="G98" s="76" t="s">
        <v>176</v>
      </c>
    </row>
    <row r="99" spans="6:7" ht="13.5" hidden="1" outlineLevel="1">
      <c r="F99" s="84" t="s">
        <v>221</v>
      </c>
      <c r="G99" s="78" t="s">
        <v>175</v>
      </c>
    </row>
    <row r="100" spans="6:7" ht="14.25" hidden="1" outlineLevel="1" thickBot="1">
      <c r="F100" s="85" t="s">
        <v>180</v>
      </c>
      <c r="G100" s="80" t="s">
        <v>178</v>
      </c>
    </row>
    <row r="101" ht="13.5" collapsed="1">
      <c r="I101" s="13"/>
    </row>
    <row r="102" ht="13.5">
      <c r="F102" s="45"/>
    </row>
    <row r="103" ht="13.5">
      <c r="F103" s="45"/>
    </row>
    <row r="104" ht="13.5">
      <c r="F104" s="45"/>
    </row>
    <row r="105" ht="13.5">
      <c r="F105" s="45"/>
    </row>
    <row r="106" spans="6:7" ht="13.5">
      <c r="F106" s="3"/>
      <c r="G106" s="3"/>
    </row>
    <row r="107" spans="6:7" ht="13.5">
      <c r="F107" s="3"/>
      <c r="G107" s="3"/>
    </row>
    <row r="108" spans="6:7" ht="13.5">
      <c r="F108" s="3"/>
      <c r="G108" s="3"/>
    </row>
    <row r="109" spans="6:7" ht="13.5">
      <c r="F109" s="3"/>
      <c r="G109" s="3"/>
    </row>
    <row r="110" spans="6:7" ht="13.5">
      <c r="F110" s="3"/>
      <c r="G110" s="3"/>
    </row>
    <row r="111" spans="6:7" ht="13.5">
      <c r="F111" s="3"/>
      <c r="G111" s="3"/>
    </row>
    <row r="112" spans="6:7" ht="13.5">
      <c r="F112" s="3"/>
      <c r="G112" s="3"/>
    </row>
    <row r="113" spans="6:7" ht="13.5">
      <c r="F113" s="3"/>
      <c r="G113" s="3"/>
    </row>
    <row r="114" spans="6:7" ht="13.5">
      <c r="F114" s="3"/>
      <c r="G114" s="3"/>
    </row>
    <row r="115" spans="6:7" ht="13.5">
      <c r="F115" s="3"/>
      <c r="G115" s="3"/>
    </row>
    <row r="116" spans="6:7" ht="13.5">
      <c r="F116" s="3"/>
      <c r="G116" s="3"/>
    </row>
    <row r="117" spans="6:7" ht="13.5">
      <c r="F117" s="3"/>
      <c r="G117" s="3"/>
    </row>
    <row r="118" spans="6:7" ht="13.5">
      <c r="F118" s="3"/>
      <c r="G118" s="3"/>
    </row>
    <row r="119" spans="6:7" ht="13.5">
      <c r="F119" s="3"/>
      <c r="G119" s="3"/>
    </row>
    <row r="120" spans="6:7" ht="13.5">
      <c r="F120" s="3"/>
      <c r="G120" s="3"/>
    </row>
    <row r="121" spans="6:7" ht="13.5">
      <c r="F121" s="3"/>
      <c r="G121" s="3"/>
    </row>
    <row r="122" spans="6:7" ht="13.5">
      <c r="F122" s="3"/>
      <c r="G122" s="3"/>
    </row>
    <row r="123" spans="6:7" ht="13.5">
      <c r="F123" s="3"/>
      <c r="G123" s="3"/>
    </row>
    <row r="124" spans="6:7" ht="13.5">
      <c r="F124" s="3"/>
      <c r="G124" s="3"/>
    </row>
    <row r="125" spans="6:7" ht="13.5">
      <c r="F125" s="3"/>
      <c r="G125" s="3"/>
    </row>
    <row r="126" spans="6:7" ht="13.5">
      <c r="F126" s="3"/>
      <c r="G126" s="3"/>
    </row>
    <row r="127" spans="6:7" ht="13.5">
      <c r="F127" s="3"/>
      <c r="G127" s="3"/>
    </row>
    <row r="128" spans="6:7" ht="13.5">
      <c r="F128" s="3"/>
      <c r="G128" s="3"/>
    </row>
    <row r="129" spans="6:7" ht="13.5">
      <c r="F129" s="3"/>
      <c r="G129" s="3"/>
    </row>
    <row r="130" spans="6:7" ht="13.5">
      <c r="F130" s="3"/>
      <c r="G130" s="3"/>
    </row>
    <row r="131" spans="6:7" ht="13.5">
      <c r="F131" s="3"/>
      <c r="G131" s="3"/>
    </row>
    <row r="132" spans="6:7" ht="13.5">
      <c r="F132" s="3"/>
      <c r="G132" s="3"/>
    </row>
    <row r="133" spans="6:7" ht="13.5">
      <c r="F133" s="3"/>
      <c r="G133" s="3"/>
    </row>
    <row r="134" spans="6:7" ht="13.5">
      <c r="F134" s="3"/>
      <c r="G134" s="3"/>
    </row>
  </sheetData>
  <sheetProtection/>
  <mergeCells count="10">
    <mergeCell ref="B6:C6"/>
    <mergeCell ref="M37:N37"/>
    <mergeCell ref="F6:J6"/>
    <mergeCell ref="M49:N49"/>
    <mergeCell ref="M32:N32"/>
    <mergeCell ref="M33:N33"/>
    <mergeCell ref="M31:N31"/>
    <mergeCell ref="L6:M6"/>
    <mergeCell ref="L19:M19"/>
    <mergeCell ref="M25:N25"/>
  </mergeCells>
  <printOptions/>
  <pageMargins left="0.7086614173228347" right="0.4724409448818898" top="0.7480314960629921" bottom="0.7480314960629921" header="0.31496062992125984" footer="0.31496062992125984"/>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宮城県企画部統計課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宮城県企画部統計課</dc:creator>
  <cp:keywords/>
  <dc:description/>
  <cp:lastModifiedBy>仙台市</cp:lastModifiedBy>
  <cp:lastPrinted>2023-04-19T08:57:52Z</cp:lastPrinted>
  <dcterms:created xsi:type="dcterms:W3CDTF">2004-05-17T07:30:47Z</dcterms:created>
  <dcterms:modified xsi:type="dcterms:W3CDTF">2023-05-19T05:53:17Z</dcterms:modified>
  <cp:category/>
  <cp:version/>
  <cp:contentType/>
  <cp:contentStatus/>
</cp:coreProperties>
</file>