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Gdrive\作業\納品用式無版\"/>
    </mc:Choice>
  </mc:AlternateContent>
  <bookViews>
    <workbookView xWindow="480" yWindow="30" windowWidth="5355" windowHeight="2880" tabRatio="916"/>
  </bookViews>
  <sheets>
    <sheet name="集計表H29" sheetId="15" r:id="rId1"/>
  </sheets>
  <definedNames>
    <definedName name="_xlnm._FilterDatabase" localSheetId="0" hidden="1">集計表H29!$B$1:$B$252</definedName>
    <definedName name="_xlnm.Print_Area" localSheetId="0">集計表H29!$A$1:$X$251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5" l="1"/>
  <c r="J19" i="15" s="1"/>
  <c r="P19" i="15"/>
  <c r="Q19" i="15" s="1"/>
  <c r="W19" i="15"/>
  <c r="X19" i="15" s="1"/>
  <c r="I20" i="15"/>
  <c r="P20" i="15"/>
  <c r="Q20" i="15" s="1"/>
  <c r="W20" i="15"/>
  <c r="D21" i="15"/>
  <c r="E21" i="15"/>
  <c r="F21" i="15"/>
  <c r="G21" i="15"/>
  <c r="H21" i="15"/>
  <c r="K21" i="15"/>
  <c r="L21" i="15"/>
  <c r="M21" i="15"/>
  <c r="N21" i="15"/>
  <c r="O21" i="15"/>
  <c r="R21" i="15"/>
  <c r="S21" i="15"/>
  <c r="T21" i="15"/>
  <c r="U21" i="15"/>
  <c r="V21" i="15"/>
  <c r="I22" i="15"/>
  <c r="J22" i="15" s="1"/>
  <c r="P22" i="15"/>
  <c r="W22" i="15"/>
  <c r="X22" i="15" s="1"/>
  <c r="I23" i="15"/>
  <c r="J23" i="15" s="1"/>
  <c r="P23" i="15"/>
  <c r="Q23" i="15" s="1"/>
  <c r="W23" i="15"/>
  <c r="X23" i="15" s="1"/>
  <c r="D24" i="15"/>
  <c r="E24" i="15"/>
  <c r="F24" i="15"/>
  <c r="G24" i="15"/>
  <c r="H24" i="15"/>
  <c r="K24" i="15"/>
  <c r="L24" i="15"/>
  <c r="M24" i="15"/>
  <c r="N24" i="15"/>
  <c r="O24" i="15"/>
  <c r="R24" i="15"/>
  <c r="S24" i="15"/>
  <c r="T24" i="15"/>
  <c r="U24" i="15"/>
  <c r="V24" i="15"/>
  <c r="I25" i="15"/>
  <c r="P25" i="15"/>
  <c r="Q25" i="15" s="1"/>
  <c r="W25" i="15"/>
  <c r="X25" i="15" s="1"/>
  <c r="I26" i="15"/>
  <c r="J26" i="15" s="1"/>
  <c r="P26" i="15"/>
  <c r="W26" i="15"/>
  <c r="X26" i="15" s="1"/>
  <c r="I27" i="15"/>
  <c r="P27" i="15"/>
  <c r="Q27" i="15" s="1"/>
  <c r="W27" i="15"/>
  <c r="X27" i="15" s="1"/>
  <c r="I28" i="15"/>
  <c r="J28" i="15" s="1"/>
  <c r="P28" i="15"/>
  <c r="Q28" i="15" s="1"/>
  <c r="W28" i="15"/>
  <c r="X28" i="15" s="1"/>
  <c r="I29" i="15"/>
  <c r="P29" i="15"/>
  <c r="Q29" i="15" s="1"/>
  <c r="W29" i="15"/>
  <c r="X29" i="15" s="1"/>
  <c r="I30" i="15"/>
  <c r="J30" i="15" s="1"/>
  <c r="P30" i="15"/>
  <c r="W30" i="15"/>
  <c r="X30" i="15" s="1"/>
  <c r="I31" i="15"/>
  <c r="P31" i="15"/>
  <c r="Q31" i="15" s="1"/>
  <c r="W31" i="15"/>
  <c r="X31" i="15" s="1"/>
  <c r="I32" i="15"/>
  <c r="J32" i="15" s="1"/>
  <c r="P32" i="15"/>
  <c r="W32" i="15"/>
  <c r="X32" i="15" s="1"/>
  <c r="I33" i="15"/>
  <c r="P33" i="15"/>
  <c r="Q33" i="15" s="1"/>
  <c r="W33" i="15"/>
  <c r="X33" i="15" s="1"/>
  <c r="D34" i="15"/>
  <c r="E34" i="15"/>
  <c r="F34" i="15"/>
  <c r="G34" i="15"/>
  <c r="H34" i="15"/>
  <c r="K34" i="15"/>
  <c r="L34" i="15"/>
  <c r="M34" i="15"/>
  <c r="N34" i="15"/>
  <c r="O34" i="15"/>
  <c r="R34" i="15"/>
  <c r="S34" i="15"/>
  <c r="T34" i="15"/>
  <c r="U34" i="15"/>
  <c r="V34" i="15"/>
  <c r="I35" i="15"/>
  <c r="J35" i="15" s="1"/>
  <c r="P35" i="15"/>
  <c r="Q35" i="15" s="1"/>
  <c r="W35" i="15"/>
  <c r="X35" i="15" s="1"/>
  <c r="I36" i="15"/>
  <c r="J36" i="15" s="1"/>
  <c r="P36" i="15"/>
  <c r="Q36" i="15" s="1"/>
  <c r="W36" i="15"/>
  <c r="X36" i="15" s="1"/>
  <c r="D37" i="15"/>
  <c r="E37" i="15"/>
  <c r="F37" i="15"/>
  <c r="G37" i="15"/>
  <c r="H37" i="15"/>
  <c r="K37" i="15"/>
  <c r="R187" i="15" s="1"/>
  <c r="L37" i="15"/>
  <c r="M37" i="15"/>
  <c r="N37" i="15"/>
  <c r="O37" i="15"/>
  <c r="R37" i="15"/>
  <c r="S37" i="15"/>
  <c r="T37" i="15"/>
  <c r="U37" i="15"/>
  <c r="V37" i="15"/>
  <c r="I38" i="15"/>
  <c r="J38" i="15" s="1"/>
  <c r="P38" i="15"/>
  <c r="W38" i="15"/>
  <c r="X38" i="15" s="1"/>
  <c r="I39" i="15"/>
  <c r="J39" i="15" s="1"/>
  <c r="P39" i="15"/>
  <c r="Q39" i="15" s="1"/>
  <c r="W39" i="15"/>
  <c r="D40" i="15"/>
  <c r="D130" i="15" s="1"/>
  <c r="E40" i="15"/>
  <c r="F40" i="15"/>
  <c r="G40" i="15"/>
  <c r="H40" i="15"/>
  <c r="H130" i="15" s="1"/>
  <c r="K40" i="15"/>
  <c r="L40" i="15"/>
  <c r="M40" i="15"/>
  <c r="N40" i="15"/>
  <c r="G130" i="15" s="1"/>
  <c r="O40" i="15"/>
  <c r="R40" i="15"/>
  <c r="S40" i="15"/>
  <c r="T40" i="15"/>
  <c r="U40" i="15"/>
  <c r="V40" i="15"/>
  <c r="I49" i="15"/>
  <c r="J49" i="15" s="1"/>
  <c r="P49" i="15"/>
  <c r="W49" i="15"/>
  <c r="X49" i="15" s="1"/>
  <c r="I50" i="15"/>
  <c r="P50" i="15"/>
  <c r="Q50" i="15" s="1"/>
  <c r="W50" i="15"/>
  <c r="X50" i="15" s="1"/>
  <c r="D51" i="15"/>
  <c r="E51" i="15"/>
  <c r="F51" i="15"/>
  <c r="G51" i="15"/>
  <c r="H51" i="15"/>
  <c r="K51" i="15"/>
  <c r="L51" i="15"/>
  <c r="M51" i="15"/>
  <c r="T111" i="15" s="1"/>
  <c r="N51" i="15"/>
  <c r="O51" i="15"/>
  <c r="R51" i="15"/>
  <c r="S51" i="15"/>
  <c r="S111" i="15" s="1"/>
  <c r="T51" i="15"/>
  <c r="U51" i="15"/>
  <c r="U111" i="15" s="1"/>
  <c r="V51" i="15"/>
  <c r="I52" i="15"/>
  <c r="J52" i="15" s="1"/>
  <c r="P52" i="15"/>
  <c r="W52" i="15"/>
  <c r="I53" i="15"/>
  <c r="J53" i="15" s="1"/>
  <c r="P53" i="15"/>
  <c r="Q53" i="15" s="1"/>
  <c r="W53" i="15"/>
  <c r="X53" i="15" s="1"/>
  <c r="D54" i="15"/>
  <c r="E54" i="15"/>
  <c r="F54" i="15"/>
  <c r="G54" i="15"/>
  <c r="H54" i="15"/>
  <c r="K54" i="15"/>
  <c r="L54" i="15"/>
  <c r="S114" i="15" s="1"/>
  <c r="M54" i="15"/>
  <c r="N54" i="15"/>
  <c r="O54" i="15"/>
  <c r="R54" i="15"/>
  <c r="S54" i="15"/>
  <c r="T54" i="15"/>
  <c r="U54" i="15"/>
  <c r="V54" i="15"/>
  <c r="V114" i="15" s="1"/>
  <c r="I55" i="15"/>
  <c r="J55" i="15"/>
  <c r="P55" i="15"/>
  <c r="Q55" i="15" s="1"/>
  <c r="W55" i="15"/>
  <c r="X55" i="15" s="1"/>
  <c r="I56" i="15"/>
  <c r="J56" i="15" s="1"/>
  <c r="P56" i="15"/>
  <c r="W56" i="15"/>
  <c r="X56" i="15" s="1"/>
  <c r="I57" i="15"/>
  <c r="J57" i="15" s="1"/>
  <c r="P57" i="15"/>
  <c r="W57" i="15"/>
  <c r="X57" i="15" s="1"/>
  <c r="I58" i="15"/>
  <c r="J58" i="15" s="1"/>
  <c r="P58" i="15"/>
  <c r="W58" i="15"/>
  <c r="I59" i="15"/>
  <c r="J59" i="15" s="1"/>
  <c r="P59" i="15"/>
  <c r="W59" i="15"/>
  <c r="X59" i="15" s="1"/>
  <c r="I60" i="15"/>
  <c r="J60" i="15" s="1"/>
  <c r="P60" i="15"/>
  <c r="Q60" i="15" s="1"/>
  <c r="W60" i="15"/>
  <c r="X60" i="15" s="1"/>
  <c r="I61" i="15"/>
  <c r="J61" i="15" s="1"/>
  <c r="P61" i="15"/>
  <c r="Q61" i="15" s="1"/>
  <c r="W61" i="15"/>
  <c r="X61" i="15" s="1"/>
  <c r="I62" i="15"/>
  <c r="J62" i="15" s="1"/>
  <c r="P62" i="15"/>
  <c r="Q62" i="15" s="1"/>
  <c r="W62" i="15"/>
  <c r="X62" i="15" s="1"/>
  <c r="I63" i="15"/>
  <c r="J63" i="15" s="1"/>
  <c r="P63" i="15"/>
  <c r="Q63" i="15" s="1"/>
  <c r="W63" i="15"/>
  <c r="X63" i="15" s="1"/>
  <c r="D64" i="15"/>
  <c r="E64" i="15"/>
  <c r="F64" i="15"/>
  <c r="M124" i="15" s="1"/>
  <c r="G64" i="15"/>
  <c r="H64" i="15"/>
  <c r="K64" i="15"/>
  <c r="L64" i="15"/>
  <c r="M64" i="15"/>
  <c r="N64" i="15"/>
  <c r="O64" i="15"/>
  <c r="R64" i="15"/>
  <c r="S64" i="15"/>
  <c r="T64" i="15"/>
  <c r="U64" i="15"/>
  <c r="V64" i="15"/>
  <c r="I65" i="15"/>
  <c r="P65" i="15"/>
  <c r="Q65" i="15" s="1"/>
  <c r="W65" i="15"/>
  <c r="X65" i="15" s="1"/>
  <c r="I66" i="15"/>
  <c r="J66" i="15" s="1"/>
  <c r="P66" i="15"/>
  <c r="W66" i="15"/>
  <c r="X66" i="15" s="1"/>
  <c r="D67" i="15"/>
  <c r="E67" i="15"/>
  <c r="F67" i="15"/>
  <c r="G67" i="15"/>
  <c r="H67" i="15"/>
  <c r="K67" i="15"/>
  <c r="L67" i="15"/>
  <c r="M67" i="15"/>
  <c r="T127" i="15" s="1"/>
  <c r="N67" i="15"/>
  <c r="O67" i="15"/>
  <c r="R67" i="15"/>
  <c r="S67" i="15"/>
  <c r="T67" i="15"/>
  <c r="U67" i="15"/>
  <c r="V67" i="15"/>
  <c r="I68" i="15"/>
  <c r="J68" i="15" s="1"/>
  <c r="P68" i="15"/>
  <c r="Q68" i="15"/>
  <c r="W68" i="15"/>
  <c r="X68" i="15"/>
  <c r="I69" i="15"/>
  <c r="J69" i="15"/>
  <c r="P69" i="15"/>
  <c r="Q69" i="15" s="1"/>
  <c r="W69" i="15"/>
  <c r="X69" i="15" s="1"/>
  <c r="D70" i="15"/>
  <c r="K130" i="15" s="1"/>
  <c r="E70" i="15"/>
  <c r="F70" i="15"/>
  <c r="G70" i="15"/>
  <c r="H70" i="15"/>
  <c r="V190" i="15" s="1"/>
  <c r="K70" i="15"/>
  <c r="D190" i="15" s="1"/>
  <c r="L70" i="15"/>
  <c r="M70" i="15"/>
  <c r="N70" i="15"/>
  <c r="O70" i="15"/>
  <c r="R70" i="15"/>
  <c r="S70" i="15"/>
  <c r="T70" i="15"/>
  <c r="U70" i="15"/>
  <c r="V70" i="15"/>
  <c r="I79" i="15"/>
  <c r="J79" i="15" s="1"/>
  <c r="P79" i="15"/>
  <c r="Q79" i="15" s="1"/>
  <c r="I80" i="15"/>
  <c r="J80" i="15" s="1"/>
  <c r="P80" i="15"/>
  <c r="Q80" i="15"/>
  <c r="D81" i="15"/>
  <c r="E81" i="15"/>
  <c r="E141" i="15" s="1"/>
  <c r="L201" i="15" s="1"/>
  <c r="F81" i="15"/>
  <c r="G81" i="15"/>
  <c r="G141" i="15" s="1"/>
  <c r="H81" i="15"/>
  <c r="K81" i="15"/>
  <c r="L81" i="15"/>
  <c r="M81" i="15"/>
  <c r="M141" i="15" s="1"/>
  <c r="N81" i="15"/>
  <c r="O81" i="15"/>
  <c r="O141" i="15" s="1"/>
  <c r="I82" i="15"/>
  <c r="J82" i="15" s="1"/>
  <c r="P82" i="15"/>
  <c r="Q82" i="15" s="1"/>
  <c r="I83" i="15"/>
  <c r="J83" i="15" s="1"/>
  <c r="P83" i="15"/>
  <c r="Q83" i="15" s="1"/>
  <c r="D84" i="15"/>
  <c r="E84" i="15"/>
  <c r="F84" i="15"/>
  <c r="G84" i="15"/>
  <c r="H84" i="15"/>
  <c r="K84" i="15"/>
  <c r="K144" i="15" s="1"/>
  <c r="D204" i="15" s="1"/>
  <c r="L84" i="15"/>
  <c r="M84" i="15"/>
  <c r="M144" i="15" s="1"/>
  <c r="F204" i="15" s="1"/>
  <c r="N84" i="15"/>
  <c r="O84" i="15"/>
  <c r="O144" i="15" s="1"/>
  <c r="I85" i="15"/>
  <c r="J85" i="15" s="1"/>
  <c r="P85" i="15"/>
  <c r="Q85" i="15" s="1"/>
  <c r="I86" i="15"/>
  <c r="J86" i="15" s="1"/>
  <c r="P86" i="15"/>
  <c r="Q86" i="15" s="1"/>
  <c r="I87" i="15"/>
  <c r="J87" i="15" s="1"/>
  <c r="P87" i="15"/>
  <c r="Q87" i="15" s="1"/>
  <c r="I88" i="15"/>
  <c r="J88" i="15" s="1"/>
  <c r="P88" i="15"/>
  <c r="Q88" i="15"/>
  <c r="I89" i="15"/>
  <c r="J89" i="15" s="1"/>
  <c r="P89" i="15"/>
  <c r="Q89" i="15" s="1"/>
  <c r="I90" i="15"/>
  <c r="J90" i="15" s="1"/>
  <c r="P90" i="15"/>
  <c r="Q90" i="15" s="1"/>
  <c r="I91" i="15"/>
  <c r="J91" i="15" s="1"/>
  <c r="P91" i="15"/>
  <c r="Q91" i="15" s="1"/>
  <c r="I92" i="15"/>
  <c r="J92" i="15" s="1"/>
  <c r="P92" i="15"/>
  <c r="Q92" i="15"/>
  <c r="I93" i="15"/>
  <c r="J93" i="15" s="1"/>
  <c r="P93" i="15"/>
  <c r="Q93" i="15" s="1"/>
  <c r="D94" i="15"/>
  <c r="D154" i="15" s="1"/>
  <c r="K214" i="15" s="1"/>
  <c r="E94" i="15"/>
  <c r="E154" i="15" s="1"/>
  <c r="F94" i="15"/>
  <c r="G94" i="15"/>
  <c r="G154" i="15" s="1"/>
  <c r="H94" i="15"/>
  <c r="K94" i="15"/>
  <c r="L94" i="15"/>
  <c r="M94" i="15"/>
  <c r="N94" i="15"/>
  <c r="O94" i="15"/>
  <c r="I95" i="15"/>
  <c r="P95" i="15"/>
  <c r="Q95" i="15" s="1"/>
  <c r="I96" i="15"/>
  <c r="P96" i="15"/>
  <c r="Q96" i="15" s="1"/>
  <c r="D97" i="15"/>
  <c r="E97" i="15"/>
  <c r="F97" i="15"/>
  <c r="F157" i="15" s="1"/>
  <c r="M217" i="15" s="1"/>
  <c r="G97" i="15"/>
  <c r="H97" i="15"/>
  <c r="K97" i="15"/>
  <c r="L97" i="15"/>
  <c r="L157" i="15" s="1"/>
  <c r="E217" i="15" s="1"/>
  <c r="M97" i="15"/>
  <c r="N97" i="15"/>
  <c r="O97" i="15"/>
  <c r="I98" i="15"/>
  <c r="J98" i="15" s="1"/>
  <c r="P98" i="15"/>
  <c r="Q98" i="15"/>
  <c r="I99" i="15"/>
  <c r="J99" i="15" s="1"/>
  <c r="P99" i="15"/>
  <c r="Q99" i="15" s="1"/>
  <c r="D100" i="15"/>
  <c r="D160" i="15" s="1"/>
  <c r="K220" i="15" s="1"/>
  <c r="E100" i="15"/>
  <c r="F100" i="15"/>
  <c r="F160" i="15" s="1"/>
  <c r="M220" i="15" s="1"/>
  <c r="G100" i="15"/>
  <c r="H100" i="15"/>
  <c r="K100" i="15"/>
  <c r="L100" i="15"/>
  <c r="L160" i="15" s="1"/>
  <c r="E220" i="15" s="1"/>
  <c r="M100" i="15"/>
  <c r="N100" i="15"/>
  <c r="N160" i="15" s="1"/>
  <c r="G220" i="15" s="1"/>
  <c r="O100" i="15"/>
  <c r="V189" i="15"/>
  <c r="U189" i="15"/>
  <c r="T189" i="15"/>
  <c r="S189" i="15"/>
  <c r="R189" i="15"/>
  <c r="O189" i="15"/>
  <c r="N189" i="15"/>
  <c r="M189" i="15"/>
  <c r="L189" i="15"/>
  <c r="K189" i="15"/>
  <c r="H189" i="15"/>
  <c r="G189" i="15"/>
  <c r="F189" i="15"/>
  <c r="E189" i="15"/>
  <c r="D189" i="15"/>
  <c r="V188" i="15"/>
  <c r="U188" i="15"/>
  <c r="T188" i="15"/>
  <c r="S188" i="15"/>
  <c r="R188" i="15"/>
  <c r="O188" i="15"/>
  <c r="N188" i="15"/>
  <c r="M188" i="15"/>
  <c r="L188" i="15"/>
  <c r="K188" i="15"/>
  <c r="H188" i="15"/>
  <c r="G188" i="15"/>
  <c r="I188" i="15" s="1"/>
  <c r="J188" i="15" s="1"/>
  <c r="F188" i="15"/>
  <c r="E188" i="15"/>
  <c r="D188" i="15"/>
  <c r="V186" i="15"/>
  <c r="U186" i="15"/>
  <c r="T186" i="15"/>
  <c r="S186" i="15"/>
  <c r="R186" i="15"/>
  <c r="O186" i="15"/>
  <c r="N186" i="15"/>
  <c r="M186" i="15"/>
  <c r="L186" i="15"/>
  <c r="K186" i="15"/>
  <c r="H186" i="15"/>
  <c r="G186" i="15"/>
  <c r="F186" i="15"/>
  <c r="E186" i="15"/>
  <c r="D186" i="15"/>
  <c r="V185" i="15"/>
  <c r="U185" i="15"/>
  <c r="T185" i="15"/>
  <c r="S185" i="15"/>
  <c r="R185" i="15"/>
  <c r="O185" i="15"/>
  <c r="N185" i="15"/>
  <c r="M185" i="15"/>
  <c r="L185" i="15"/>
  <c r="K185" i="15"/>
  <c r="H185" i="15"/>
  <c r="G185" i="15"/>
  <c r="F185" i="15"/>
  <c r="E185" i="15"/>
  <c r="D185" i="15"/>
  <c r="V183" i="15"/>
  <c r="U183" i="15"/>
  <c r="T183" i="15"/>
  <c r="W183" i="15" s="1"/>
  <c r="S183" i="15"/>
  <c r="R183" i="15"/>
  <c r="O183" i="15"/>
  <c r="N183" i="15"/>
  <c r="P183" i="15" s="1"/>
  <c r="Q183" i="15" s="1"/>
  <c r="M183" i="15"/>
  <c r="L183" i="15"/>
  <c r="K183" i="15"/>
  <c r="H183" i="15"/>
  <c r="G183" i="15"/>
  <c r="F183" i="15"/>
  <c r="E183" i="15"/>
  <c r="D183" i="15"/>
  <c r="V182" i="15"/>
  <c r="U182" i="15"/>
  <c r="T182" i="15"/>
  <c r="S182" i="15"/>
  <c r="R182" i="15"/>
  <c r="O182" i="15"/>
  <c r="N182" i="15"/>
  <c r="M182" i="15"/>
  <c r="P182" i="15" s="1"/>
  <c r="Q182" i="15" s="1"/>
  <c r="L182" i="15"/>
  <c r="K182" i="15"/>
  <c r="H182" i="15"/>
  <c r="G182" i="15"/>
  <c r="F182" i="15"/>
  <c r="E182" i="15"/>
  <c r="D182" i="15"/>
  <c r="V181" i="15"/>
  <c r="U181" i="15"/>
  <c r="T181" i="15"/>
  <c r="S181" i="15"/>
  <c r="R181" i="15"/>
  <c r="O181" i="15"/>
  <c r="N181" i="15"/>
  <c r="M181" i="15"/>
  <c r="L181" i="15"/>
  <c r="P181" i="15" s="1"/>
  <c r="Q181" i="15" s="1"/>
  <c r="K181" i="15"/>
  <c r="H181" i="15"/>
  <c r="G181" i="15"/>
  <c r="F181" i="15"/>
  <c r="E181" i="15"/>
  <c r="D181" i="15"/>
  <c r="V180" i="15"/>
  <c r="U180" i="15"/>
  <c r="W180" i="15" s="1"/>
  <c r="X180" i="15" s="1"/>
  <c r="T180" i="15"/>
  <c r="S180" i="15"/>
  <c r="R180" i="15"/>
  <c r="O180" i="15"/>
  <c r="N180" i="15"/>
  <c r="M180" i="15"/>
  <c r="L180" i="15"/>
  <c r="K180" i="15"/>
  <c r="H180" i="15"/>
  <c r="G180" i="15"/>
  <c r="F180" i="15"/>
  <c r="E180" i="15"/>
  <c r="D180" i="15"/>
  <c r="V179" i="15"/>
  <c r="U179" i="15"/>
  <c r="T179" i="15"/>
  <c r="S179" i="15"/>
  <c r="R179" i="15"/>
  <c r="O179" i="15"/>
  <c r="N179" i="15"/>
  <c r="M179" i="15"/>
  <c r="L179" i="15"/>
  <c r="K179" i="15"/>
  <c r="H179" i="15"/>
  <c r="G179" i="15"/>
  <c r="F179" i="15"/>
  <c r="E179" i="15"/>
  <c r="D179" i="15"/>
  <c r="V178" i="15"/>
  <c r="U178" i="15"/>
  <c r="T178" i="15"/>
  <c r="S178" i="15"/>
  <c r="R178" i="15"/>
  <c r="O178" i="15"/>
  <c r="N178" i="15"/>
  <c r="M178" i="15"/>
  <c r="L178" i="15"/>
  <c r="K178" i="15"/>
  <c r="H178" i="15"/>
  <c r="G178" i="15"/>
  <c r="F178" i="15"/>
  <c r="E178" i="15"/>
  <c r="D178" i="15"/>
  <c r="V177" i="15"/>
  <c r="U177" i="15"/>
  <c r="T177" i="15"/>
  <c r="S177" i="15"/>
  <c r="R177" i="15"/>
  <c r="O177" i="15"/>
  <c r="N177" i="15"/>
  <c r="M177" i="15"/>
  <c r="L177" i="15"/>
  <c r="K177" i="15"/>
  <c r="H177" i="15"/>
  <c r="G177" i="15"/>
  <c r="F177" i="15"/>
  <c r="E177" i="15"/>
  <c r="D177" i="15"/>
  <c r="V176" i="15"/>
  <c r="U176" i="15"/>
  <c r="T176" i="15"/>
  <c r="S176" i="15"/>
  <c r="R176" i="15"/>
  <c r="O176" i="15"/>
  <c r="P176" i="15" s="1"/>
  <c r="Q176" i="15" s="1"/>
  <c r="N176" i="15"/>
  <c r="M176" i="15"/>
  <c r="L176" i="15"/>
  <c r="K176" i="15"/>
  <c r="H176" i="15"/>
  <c r="G176" i="15"/>
  <c r="F176" i="15"/>
  <c r="E176" i="15"/>
  <c r="D176" i="15"/>
  <c r="V175" i="15"/>
  <c r="U175" i="15"/>
  <c r="T175" i="15"/>
  <c r="S175" i="15"/>
  <c r="R175" i="15"/>
  <c r="O175" i="15"/>
  <c r="N175" i="15"/>
  <c r="M175" i="15"/>
  <c r="L175" i="15"/>
  <c r="K175" i="15"/>
  <c r="H175" i="15"/>
  <c r="G175" i="15"/>
  <c r="F175" i="15"/>
  <c r="E175" i="15"/>
  <c r="D175" i="15"/>
  <c r="V173" i="15"/>
  <c r="U173" i="15"/>
  <c r="T173" i="15"/>
  <c r="S173" i="15"/>
  <c r="R173" i="15"/>
  <c r="O173" i="15"/>
  <c r="N173" i="15"/>
  <c r="M173" i="15"/>
  <c r="L173" i="15"/>
  <c r="K173" i="15"/>
  <c r="H173" i="15"/>
  <c r="G173" i="15"/>
  <c r="I173" i="15" s="1"/>
  <c r="J173" i="15" s="1"/>
  <c r="F173" i="15"/>
  <c r="E173" i="15"/>
  <c r="D173" i="15"/>
  <c r="V172" i="15"/>
  <c r="U172" i="15"/>
  <c r="T172" i="15"/>
  <c r="S172" i="15"/>
  <c r="R172" i="15"/>
  <c r="O172" i="15"/>
  <c r="N172" i="15"/>
  <c r="M172" i="15"/>
  <c r="L172" i="15"/>
  <c r="K172" i="15"/>
  <c r="H172" i="15"/>
  <c r="G172" i="15"/>
  <c r="F172" i="15"/>
  <c r="E172" i="15"/>
  <c r="D172" i="15"/>
  <c r="V170" i="15"/>
  <c r="U170" i="15"/>
  <c r="T170" i="15"/>
  <c r="S170" i="15"/>
  <c r="R170" i="15"/>
  <c r="O170" i="15"/>
  <c r="N170" i="15"/>
  <c r="M170" i="15"/>
  <c r="L170" i="15"/>
  <c r="K170" i="15"/>
  <c r="H170" i="15"/>
  <c r="G170" i="15"/>
  <c r="F170" i="15"/>
  <c r="E170" i="15"/>
  <c r="D170" i="15"/>
  <c r="V169" i="15"/>
  <c r="U169" i="15"/>
  <c r="T169" i="15"/>
  <c r="S169" i="15"/>
  <c r="R169" i="15"/>
  <c r="O169" i="15"/>
  <c r="N169" i="15"/>
  <c r="M169" i="15"/>
  <c r="L169" i="15"/>
  <c r="K169" i="15"/>
  <c r="H169" i="15"/>
  <c r="G169" i="15"/>
  <c r="F169" i="15"/>
  <c r="E169" i="15"/>
  <c r="D169" i="15"/>
  <c r="O130" i="15"/>
  <c r="V129" i="15"/>
  <c r="U129" i="15"/>
  <c r="W129" i="15" s="1"/>
  <c r="T129" i="15"/>
  <c r="F249" i="15" s="1"/>
  <c r="S129" i="15"/>
  <c r="R129" i="15"/>
  <c r="O129" i="15"/>
  <c r="N129" i="15"/>
  <c r="M129" i="15"/>
  <c r="L129" i="15"/>
  <c r="K129" i="15"/>
  <c r="D249" i="15" s="1"/>
  <c r="H129" i="15"/>
  <c r="G129" i="15"/>
  <c r="F129" i="15"/>
  <c r="E129" i="15"/>
  <c r="E249" i="15" s="1"/>
  <c r="D129" i="15"/>
  <c r="V128" i="15"/>
  <c r="U128" i="15"/>
  <c r="T128" i="15"/>
  <c r="S128" i="15"/>
  <c r="R128" i="15"/>
  <c r="O128" i="15"/>
  <c r="N128" i="15"/>
  <c r="M128" i="15"/>
  <c r="L128" i="15"/>
  <c r="K128" i="15"/>
  <c r="H128" i="15"/>
  <c r="H248" i="15" s="1"/>
  <c r="G128" i="15"/>
  <c r="F128" i="15"/>
  <c r="E128" i="15"/>
  <c r="D128" i="15"/>
  <c r="V126" i="15"/>
  <c r="U126" i="15"/>
  <c r="T126" i="15"/>
  <c r="S126" i="15"/>
  <c r="R126" i="15"/>
  <c r="O126" i="15"/>
  <c r="N126" i="15"/>
  <c r="M126" i="15"/>
  <c r="L126" i="15"/>
  <c r="K126" i="15"/>
  <c r="H126" i="15"/>
  <c r="G126" i="15"/>
  <c r="F126" i="15"/>
  <c r="E126" i="15"/>
  <c r="D126" i="15"/>
  <c r="V125" i="15"/>
  <c r="U125" i="15"/>
  <c r="T125" i="15"/>
  <c r="S125" i="15"/>
  <c r="R125" i="15"/>
  <c r="O125" i="15"/>
  <c r="N125" i="15"/>
  <c r="M125" i="15"/>
  <c r="L125" i="15"/>
  <c r="K125" i="15"/>
  <c r="H125" i="15"/>
  <c r="G125" i="15"/>
  <c r="F125" i="15"/>
  <c r="E125" i="15"/>
  <c r="D125" i="15"/>
  <c r="V123" i="15"/>
  <c r="U123" i="15"/>
  <c r="T123" i="15"/>
  <c r="S123" i="15"/>
  <c r="R123" i="15"/>
  <c r="O123" i="15"/>
  <c r="N123" i="15"/>
  <c r="M123" i="15"/>
  <c r="L123" i="15"/>
  <c r="K123" i="15"/>
  <c r="H123" i="15"/>
  <c r="G123" i="15"/>
  <c r="F123" i="15"/>
  <c r="E123" i="15"/>
  <c r="D123" i="15"/>
  <c r="V122" i="15"/>
  <c r="U122" i="15"/>
  <c r="T122" i="15"/>
  <c r="S122" i="15"/>
  <c r="R122" i="15"/>
  <c r="O122" i="15"/>
  <c r="N122" i="15"/>
  <c r="M122" i="15"/>
  <c r="L122" i="15"/>
  <c r="K122" i="15"/>
  <c r="H122" i="15"/>
  <c r="G122" i="15"/>
  <c r="F122" i="15"/>
  <c r="E122" i="15"/>
  <c r="D122" i="15"/>
  <c r="V121" i="15"/>
  <c r="U121" i="15"/>
  <c r="T121" i="15"/>
  <c r="S121" i="15"/>
  <c r="R121" i="15"/>
  <c r="O121" i="15"/>
  <c r="N121" i="15"/>
  <c r="M121" i="15"/>
  <c r="L121" i="15"/>
  <c r="K121" i="15"/>
  <c r="H121" i="15"/>
  <c r="G121" i="15"/>
  <c r="F121" i="15"/>
  <c r="E121" i="15"/>
  <c r="D121" i="15"/>
  <c r="V120" i="15"/>
  <c r="U120" i="15"/>
  <c r="T120" i="15"/>
  <c r="S120" i="15"/>
  <c r="R120" i="15"/>
  <c r="O120" i="15"/>
  <c r="N120" i="15"/>
  <c r="M120" i="15"/>
  <c r="L120" i="15"/>
  <c r="K120" i="15"/>
  <c r="H120" i="15"/>
  <c r="G120" i="15"/>
  <c r="G240" i="15" s="1"/>
  <c r="F120" i="15"/>
  <c r="E120" i="15"/>
  <c r="E240" i="15" s="1"/>
  <c r="D120" i="15"/>
  <c r="V119" i="15"/>
  <c r="U119" i="15"/>
  <c r="T119" i="15"/>
  <c r="S119" i="15"/>
  <c r="R119" i="15"/>
  <c r="O119" i="15"/>
  <c r="N119" i="15"/>
  <c r="M119" i="15"/>
  <c r="L119" i="15"/>
  <c r="K119" i="15"/>
  <c r="H119" i="15"/>
  <c r="G119" i="15"/>
  <c r="F119" i="15"/>
  <c r="E119" i="15"/>
  <c r="D119" i="15"/>
  <c r="V118" i="15"/>
  <c r="U118" i="15"/>
  <c r="T118" i="15"/>
  <c r="S118" i="15"/>
  <c r="R118" i="15"/>
  <c r="O118" i="15"/>
  <c r="N118" i="15"/>
  <c r="M118" i="15"/>
  <c r="P118" i="15" s="1"/>
  <c r="Q118" i="15" s="1"/>
  <c r="L118" i="15"/>
  <c r="K118" i="15"/>
  <c r="H118" i="15"/>
  <c r="G118" i="15"/>
  <c r="F118" i="15"/>
  <c r="E118" i="15"/>
  <c r="D118" i="15"/>
  <c r="V117" i="15"/>
  <c r="U117" i="15"/>
  <c r="T117" i="15"/>
  <c r="S117" i="15"/>
  <c r="R117" i="15"/>
  <c r="O117" i="15"/>
  <c r="N117" i="15"/>
  <c r="M117" i="15"/>
  <c r="L117" i="15"/>
  <c r="K117" i="15"/>
  <c r="H117" i="15"/>
  <c r="G117" i="15"/>
  <c r="F117" i="15"/>
  <c r="E117" i="15"/>
  <c r="D117" i="15"/>
  <c r="V116" i="15"/>
  <c r="U116" i="15"/>
  <c r="T116" i="15"/>
  <c r="S116" i="15"/>
  <c r="R116" i="15"/>
  <c r="O116" i="15"/>
  <c r="N116" i="15"/>
  <c r="M116" i="15"/>
  <c r="F236" i="15" s="1"/>
  <c r="L116" i="15"/>
  <c r="K116" i="15"/>
  <c r="H116" i="15"/>
  <c r="G116" i="15"/>
  <c r="F116" i="15"/>
  <c r="E116" i="15"/>
  <c r="D116" i="15"/>
  <c r="V115" i="15"/>
  <c r="U115" i="15"/>
  <c r="T115" i="15"/>
  <c r="S115" i="15"/>
  <c r="R115" i="15"/>
  <c r="O115" i="15"/>
  <c r="N115" i="15"/>
  <c r="M115" i="15"/>
  <c r="L115" i="15"/>
  <c r="K115" i="15"/>
  <c r="H115" i="15"/>
  <c r="G115" i="15"/>
  <c r="F115" i="15"/>
  <c r="E115" i="15"/>
  <c r="D115" i="15"/>
  <c r="V113" i="15"/>
  <c r="U113" i="15"/>
  <c r="T113" i="15"/>
  <c r="S113" i="15"/>
  <c r="R113" i="15"/>
  <c r="O113" i="15"/>
  <c r="H233" i="15" s="1"/>
  <c r="N113" i="15"/>
  <c r="M113" i="15"/>
  <c r="F233" i="15" s="1"/>
  <c r="L113" i="15"/>
  <c r="K113" i="15"/>
  <c r="H113" i="15"/>
  <c r="G113" i="15"/>
  <c r="G233" i="15"/>
  <c r="F113" i="15"/>
  <c r="E113" i="15"/>
  <c r="I113" i="15" s="1"/>
  <c r="D113" i="15"/>
  <c r="V112" i="15"/>
  <c r="U112" i="15"/>
  <c r="T112" i="15"/>
  <c r="S112" i="15"/>
  <c r="R112" i="15"/>
  <c r="O112" i="15"/>
  <c r="N112" i="15"/>
  <c r="M112" i="15"/>
  <c r="L112" i="15"/>
  <c r="K112" i="15"/>
  <c r="H112" i="15"/>
  <c r="G112" i="15"/>
  <c r="F112" i="15"/>
  <c r="E112" i="15"/>
  <c r="D112" i="15"/>
  <c r="V110" i="15"/>
  <c r="U110" i="15"/>
  <c r="T110" i="15"/>
  <c r="S110" i="15"/>
  <c r="R110" i="15"/>
  <c r="O110" i="15"/>
  <c r="H230" i="15" s="1"/>
  <c r="N110" i="15"/>
  <c r="M110" i="15"/>
  <c r="L110" i="15"/>
  <c r="K110" i="15"/>
  <c r="H110" i="15"/>
  <c r="G110" i="15"/>
  <c r="F110" i="15"/>
  <c r="E110" i="15"/>
  <c r="D110" i="15"/>
  <c r="V109" i="15"/>
  <c r="U109" i="15"/>
  <c r="T109" i="15"/>
  <c r="S109" i="15"/>
  <c r="R109" i="15"/>
  <c r="O109" i="15"/>
  <c r="N109" i="15"/>
  <c r="M109" i="15"/>
  <c r="L109" i="15"/>
  <c r="K109" i="15"/>
  <c r="H109" i="15"/>
  <c r="G109" i="15"/>
  <c r="F109" i="15"/>
  <c r="E109" i="15"/>
  <c r="D109" i="15"/>
  <c r="M156" i="15"/>
  <c r="N155" i="15"/>
  <c r="G215" i="15" s="1"/>
  <c r="L150" i="15"/>
  <c r="L149" i="15"/>
  <c r="D147" i="15"/>
  <c r="K207" i="15" s="1"/>
  <c r="O145" i="15"/>
  <c r="F156" i="15"/>
  <c r="N142" i="15"/>
  <c r="G202" i="15" s="1"/>
  <c r="M147" i="15"/>
  <c r="G147" i="15"/>
  <c r="N207" i="15" s="1"/>
  <c r="N148" i="15"/>
  <c r="D158" i="15"/>
  <c r="O139" i="15"/>
  <c r="G149" i="15"/>
  <c r="N209" i="15" s="1"/>
  <c r="L147" i="15"/>
  <c r="G145" i="15"/>
  <c r="N205" i="15" s="1"/>
  <c r="F159" i="15"/>
  <c r="M145" i="15"/>
  <c r="L145" i="15"/>
  <c r="E205" i="15" s="1"/>
  <c r="E156" i="15"/>
  <c r="L216" i="15" s="1"/>
  <c r="D146" i="15"/>
  <c r="K206" i="15" s="1"/>
  <c r="M152" i="15"/>
  <c r="F140" i="15"/>
  <c r="N149" i="15"/>
  <c r="G209" i="15" s="1"/>
  <c r="E155" i="15"/>
  <c r="N143" i="15"/>
  <c r="G155" i="15"/>
  <c r="N215" i="15" s="1"/>
  <c r="G148" i="15"/>
  <c r="N208" i="15" s="1"/>
  <c r="F143" i="15"/>
  <c r="E147" i="15"/>
  <c r="I147" i="15" s="1"/>
  <c r="E149" i="15"/>
  <c r="L209" i="15" s="1"/>
  <c r="F207" i="15"/>
  <c r="N140" i="15"/>
  <c r="G200" i="15" s="1"/>
  <c r="L156" i="15"/>
  <c r="E142" i="15"/>
  <c r="L151" i="15"/>
  <c r="M142" i="15"/>
  <c r="F202" i="15" s="1"/>
  <c r="L143" i="15"/>
  <c r="D139" i="15"/>
  <c r="K199" i="15" s="1"/>
  <c r="G139" i="15"/>
  <c r="M153" i="15"/>
  <c r="F213" i="15" s="1"/>
  <c r="M149" i="15"/>
  <c r="F158" i="15"/>
  <c r="M218" i="15" s="1"/>
  <c r="G153" i="15"/>
  <c r="G159" i="15"/>
  <c r="N219" i="15" s="1"/>
  <c r="D149" i="15"/>
  <c r="K209" i="15" s="1"/>
  <c r="E145" i="15"/>
  <c r="I145" i="15" s="1"/>
  <c r="N151" i="15"/>
  <c r="G211" i="15" s="1"/>
  <c r="E150" i="15"/>
  <c r="O152" i="15"/>
  <c r="M203" i="15"/>
  <c r="K140" i="15"/>
  <c r="D153" i="15"/>
  <c r="K213" i="15" s="1"/>
  <c r="O147" i="15"/>
  <c r="H207" i="15" s="1"/>
  <c r="L210" i="15"/>
  <c r="D156" i="15"/>
  <c r="K216" i="15" s="1"/>
  <c r="D155" i="15"/>
  <c r="K159" i="15"/>
  <c r="D219" i="15" s="1"/>
  <c r="O156" i="15"/>
  <c r="H216" i="15" s="1"/>
  <c r="H152" i="15"/>
  <c r="O212" i="15"/>
  <c r="H155" i="15"/>
  <c r="O215" i="15" s="1"/>
  <c r="E151" i="15"/>
  <c r="L141" i="15"/>
  <c r="E201" i="15" s="1"/>
  <c r="K151" i="15"/>
  <c r="O151" i="15"/>
  <c r="H211" i="15" s="1"/>
  <c r="M154" i="15"/>
  <c r="F214" i="15" s="1"/>
  <c r="K139" i="15"/>
  <c r="E143" i="15"/>
  <c r="G146" i="15"/>
  <c r="N206" i="15" s="1"/>
  <c r="N139" i="15"/>
  <c r="G199" i="15" s="1"/>
  <c r="L140" i="15"/>
  <c r="N150" i="15"/>
  <c r="L139" i="15"/>
  <c r="K153" i="15"/>
  <c r="D213" i="15" s="1"/>
  <c r="M151" i="15"/>
  <c r="O143" i="15"/>
  <c r="H203" i="15" s="1"/>
  <c r="F151" i="15"/>
  <c r="E139" i="15"/>
  <c r="H140" i="15"/>
  <c r="F148" i="15"/>
  <c r="M219" i="15"/>
  <c r="G143" i="15"/>
  <c r="N203" i="15" s="1"/>
  <c r="H142" i="15"/>
  <c r="O202" i="15" s="1"/>
  <c r="N147" i="15"/>
  <c r="G207" i="15" s="1"/>
  <c r="F155" i="15"/>
  <c r="L152" i="15"/>
  <c r="E212" i="15" s="1"/>
  <c r="G156" i="15"/>
  <c r="G150" i="15"/>
  <c r="D143" i="15"/>
  <c r="K203" i="15" s="1"/>
  <c r="M140" i="15"/>
  <c r="F152" i="15"/>
  <c r="M212" i="15" s="1"/>
  <c r="K149" i="15"/>
  <c r="E148" i="15"/>
  <c r="N210" i="15"/>
  <c r="L159" i="15"/>
  <c r="M150" i="15"/>
  <c r="F210" i="15" s="1"/>
  <c r="K146" i="15"/>
  <c r="H154" i="15"/>
  <c r="O158" i="15"/>
  <c r="M155" i="15"/>
  <c r="F215" i="15" s="1"/>
  <c r="N146" i="15"/>
  <c r="F200" i="15"/>
  <c r="M211" i="15"/>
  <c r="G210" i="15"/>
  <c r="H159" i="15"/>
  <c r="K158" i="15"/>
  <c r="D218" i="15" s="1"/>
  <c r="G158" i="15"/>
  <c r="D209" i="15"/>
  <c r="E152" i="15"/>
  <c r="L212" i="15" s="1"/>
  <c r="P212" i="15" s="1"/>
  <c r="Q212" i="15" s="1"/>
  <c r="O200" i="15"/>
  <c r="D140" i="15"/>
  <c r="N141" i="15"/>
  <c r="G201" i="15" s="1"/>
  <c r="H160" i="15"/>
  <c r="O220" i="15" s="1"/>
  <c r="K143" i="15"/>
  <c r="K200" i="15"/>
  <c r="K147" i="15"/>
  <c r="N218" i="15"/>
  <c r="D141" i="15"/>
  <c r="H218" i="15"/>
  <c r="H145" i="15"/>
  <c r="D203" i="15"/>
  <c r="O205" i="15"/>
  <c r="H147" i="15"/>
  <c r="H149" i="15"/>
  <c r="H150" i="15"/>
  <c r="O210" i="15" s="1"/>
  <c r="E237" i="15"/>
  <c r="M157" i="15"/>
  <c r="M159" i="15"/>
  <c r="F219" i="15" s="1"/>
  <c r="E159" i="15"/>
  <c r="I159" i="15" s="1"/>
  <c r="G142" i="15"/>
  <c r="N202" i="15" s="1"/>
  <c r="N145" i="15"/>
  <c r="D159" i="15"/>
  <c r="K219" i="15" s="1"/>
  <c r="D145" i="15"/>
  <c r="K205" i="15" s="1"/>
  <c r="M158" i="15"/>
  <c r="K148" i="15"/>
  <c r="H139" i="15"/>
  <c r="O199" i="15" s="1"/>
  <c r="N159" i="15"/>
  <c r="G219" i="15" s="1"/>
  <c r="F142" i="15"/>
  <c r="G140" i="15"/>
  <c r="N200" i="15" s="1"/>
  <c r="E158" i="15"/>
  <c r="D142" i="15"/>
  <c r="M139" i="15"/>
  <c r="M146" i="15"/>
  <c r="F206" i="15" s="1"/>
  <c r="F147" i="15"/>
  <c r="K155" i="15"/>
  <c r="D215" i="15" s="1"/>
  <c r="N153" i="15"/>
  <c r="G213" i="15" s="1"/>
  <c r="H146" i="15"/>
  <c r="O206" i="15" s="1"/>
  <c r="H148" i="15"/>
  <c r="O208" i="15" s="1"/>
  <c r="H144" i="15"/>
  <c r="H143" i="15"/>
  <c r="N156" i="15"/>
  <c r="F153" i="15"/>
  <c r="M213" i="15" s="1"/>
  <c r="O159" i="15"/>
  <c r="N199" i="15"/>
  <c r="G152" i="15"/>
  <c r="N212" i="15" s="1"/>
  <c r="K142" i="15"/>
  <c r="D202" i="15" s="1"/>
  <c r="L155" i="15"/>
  <c r="E140" i="15"/>
  <c r="L200" i="15" s="1"/>
  <c r="E153" i="15"/>
  <c r="L213" i="15" s="1"/>
  <c r="H151" i="15"/>
  <c r="O211" i="15" s="1"/>
  <c r="H158" i="15"/>
  <c r="H153" i="15"/>
  <c r="O148" i="15"/>
  <c r="H208" i="15" s="1"/>
  <c r="K156" i="15"/>
  <c r="D216" i="15" s="1"/>
  <c r="H156" i="15"/>
  <c r="M143" i="15"/>
  <c r="K145" i="15"/>
  <c r="F139" i="15"/>
  <c r="F145" i="15"/>
  <c r="M205" i="15" s="1"/>
  <c r="P189" i="15"/>
  <c r="Q189" i="15" s="1"/>
  <c r="D206" i="15"/>
  <c r="M202" i="15"/>
  <c r="O146" i="15"/>
  <c r="G203" i="15"/>
  <c r="O140" i="15"/>
  <c r="G208" i="15"/>
  <c r="F149" i="15"/>
  <c r="F146" i="15"/>
  <c r="M206" i="15" s="1"/>
  <c r="F216" i="15"/>
  <c r="D151" i="15"/>
  <c r="O155" i="15"/>
  <c r="M215" i="15"/>
  <c r="P147" i="15"/>
  <c r="L203" i="15"/>
  <c r="O204" i="15"/>
  <c r="L214" i="15"/>
  <c r="E211" i="15"/>
  <c r="L142" i="15"/>
  <c r="N152" i="15"/>
  <c r="G212" i="15" s="1"/>
  <c r="D207" i="15"/>
  <c r="K201" i="15"/>
  <c r="N158" i="15"/>
  <c r="P158" i="15" s="1"/>
  <c r="Q158" i="15" s="1"/>
  <c r="D152" i="15"/>
  <c r="L208" i="15"/>
  <c r="D199" i="15"/>
  <c r="O149" i="15"/>
  <c r="O150" i="15"/>
  <c r="F141" i="15"/>
  <c r="M201" i="15" s="1"/>
  <c r="O216" i="15"/>
  <c r="K152" i="15"/>
  <c r="D212" i="15" s="1"/>
  <c r="K150" i="15"/>
  <c r="D210" i="15" s="1"/>
  <c r="H212" i="15"/>
  <c r="F212" i="15"/>
  <c r="D150" i="15"/>
  <c r="F150" i="15"/>
  <c r="M210" i="15" s="1"/>
  <c r="D200" i="15"/>
  <c r="O142" i="15"/>
  <c r="E146" i="15"/>
  <c r="L146" i="15"/>
  <c r="G151" i="15"/>
  <c r="N211" i="15" s="1"/>
  <c r="O153" i="15"/>
  <c r="M216" i="15"/>
  <c r="L158" i="15"/>
  <c r="E218" i="15" s="1"/>
  <c r="M148" i="15"/>
  <c r="D148" i="15"/>
  <c r="L148" i="15"/>
  <c r="E208" i="15" s="1"/>
  <c r="E210" i="15"/>
  <c r="L153" i="15"/>
  <c r="E213" i="15" s="1"/>
  <c r="I129" i="15"/>
  <c r="I128" i="15"/>
  <c r="J128" i="15" s="1"/>
  <c r="F144" i="15"/>
  <c r="M160" i="15"/>
  <c r="G205" i="15"/>
  <c r="F218" i="15"/>
  <c r="D205" i="15"/>
  <c r="H219" i="15"/>
  <c r="K157" i="15"/>
  <c r="D144" i="15"/>
  <c r="K204" i="15" s="1"/>
  <c r="L218" i="15"/>
  <c r="L219" i="15"/>
  <c r="M207" i="15"/>
  <c r="E160" i="15"/>
  <c r="G216" i="15"/>
  <c r="H141" i="15"/>
  <c r="O201" i="15" s="1"/>
  <c r="O154" i="15"/>
  <c r="G144" i="15"/>
  <c r="F199" i="15"/>
  <c r="F217" i="15"/>
  <c r="H210" i="15"/>
  <c r="L144" i="15"/>
  <c r="E204" i="15" s="1"/>
  <c r="K212" i="15"/>
  <c r="H213" i="15"/>
  <c r="K154" i="15"/>
  <c r="P152" i="15"/>
  <c r="Q152" i="15" s="1"/>
  <c r="E202" i="15"/>
  <c r="H215" i="15"/>
  <c r="M209" i="15"/>
  <c r="P172" i="15"/>
  <c r="Q172" i="15" s="1"/>
  <c r="W109" i="15"/>
  <c r="X109" i="15" s="1"/>
  <c r="G160" i="15"/>
  <c r="I181" i="15"/>
  <c r="J181" i="15" s="1"/>
  <c r="O157" i="15"/>
  <c r="H206" i="15"/>
  <c r="J129" i="15"/>
  <c r="L220" i="15"/>
  <c r="J159" i="15"/>
  <c r="F220" i="15"/>
  <c r="N220" i="15"/>
  <c r="P116" i="15" l="1"/>
  <c r="Q116" i="15" s="1"/>
  <c r="I153" i="15"/>
  <c r="I139" i="15"/>
  <c r="J139" i="15" s="1"/>
  <c r="I142" i="15"/>
  <c r="J142" i="15" s="1"/>
  <c r="I140" i="15"/>
  <c r="J140" i="15" s="1"/>
  <c r="G239" i="15"/>
  <c r="P119" i="15"/>
  <c r="E239" i="15"/>
  <c r="P123" i="15"/>
  <c r="Q123" i="15" s="1"/>
  <c r="I125" i="15"/>
  <c r="J125" i="15" s="1"/>
  <c r="P125" i="15"/>
  <c r="W125" i="15"/>
  <c r="X125" i="15" s="1"/>
  <c r="H246" i="15"/>
  <c r="G246" i="15"/>
  <c r="W126" i="15"/>
  <c r="X126" i="15" s="1"/>
  <c r="P170" i="15"/>
  <c r="W173" i="15"/>
  <c r="X173" i="15" s="1"/>
  <c r="I175" i="15"/>
  <c r="J175" i="15" s="1"/>
  <c r="W182" i="15"/>
  <c r="X182" i="15" s="1"/>
  <c r="I185" i="15"/>
  <c r="J185" i="15" s="1"/>
  <c r="W186" i="15"/>
  <c r="X186" i="15" s="1"/>
  <c r="M190" i="15"/>
  <c r="H111" i="15"/>
  <c r="P113" i="15"/>
  <c r="Q113" i="15" s="1"/>
  <c r="E248" i="15"/>
  <c r="S190" i="15"/>
  <c r="F229" i="15"/>
  <c r="I110" i="15"/>
  <c r="J110" i="15" s="1"/>
  <c r="P110" i="15"/>
  <c r="Q110" i="15" s="1"/>
  <c r="W110" i="15"/>
  <c r="W112" i="15"/>
  <c r="X112" i="15" s="1"/>
  <c r="W113" i="15"/>
  <c r="X113" i="15" s="1"/>
  <c r="D235" i="15"/>
  <c r="I115" i="15"/>
  <c r="W115" i="15"/>
  <c r="I116" i="15"/>
  <c r="J116" i="15" s="1"/>
  <c r="F237" i="15"/>
  <c r="P117" i="15"/>
  <c r="Q117" i="15" s="1"/>
  <c r="G238" i="15"/>
  <c r="P143" i="15"/>
  <c r="Q143" i="15" s="1"/>
  <c r="P156" i="15"/>
  <c r="Q156" i="15" s="1"/>
  <c r="I120" i="15"/>
  <c r="H243" i="15"/>
  <c r="E245" i="15"/>
  <c r="D245" i="15"/>
  <c r="H249" i="15"/>
  <c r="P129" i="15"/>
  <c r="Q129" i="15" s="1"/>
  <c r="P169" i="15"/>
  <c r="Q169" i="15" s="1"/>
  <c r="I172" i="15"/>
  <c r="J172" i="15" s="1"/>
  <c r="P173" i="15"/>
  <c r="P175" i="15"/>
  <c r="W176" i="15"/>
  <c r="X176" i="15" s="1"/>
  <c r="I177" i="15"/>
  <c r="J177" i="15" s="1"/>
  <c r="I178" i="15"/>
  <c r="J178" i="15" s="1"/>
  <c r="W179" i="15"/>
  <c r="X179" i="15" s="1"/>
  <c r="I182" i="15"/>
  <c r="J182" i="15" s="1"/>
  <c r="I186" i="15"/>
  <c r="J186" i="15" s="1"/>
  <c r="P188" i="15"/>
  <c r="W189" i="15"/>
  <c r="X189" i="15" s="1"/>
  <c r="V130" i="15"/>
  <c r="H250" i="15" s="1"/>
  <c r="R130" i="15"/>
  <c r="N114" i="15"/>
  <c r="L174" i="15"/>
  <c r="I160" i="15"/>
  <c r="J160" i="15" s="1"/>
  <c r="P220" i="15"/>
  <c r="Q220" i="15" s="1"/>
  <c r="I213" i="15"/>
  <c r="J213" i="15" s="1"/>
  <c r="M199" i="15"/>
  <c r="P126" i="15"/>
  <c r="Q126" i="15" s="1"/>
  <c r="F245" i="15"/>
  <c r="F232" i="15"/>
  <c r="I112" i="15"/>
  <c r="J112" i="15" s="1"/>
  <c r="P112" i="15"/>
  <c r="Q112" i="15" s="1"/>
  <c r="F235" i="15"/>
  <c r="P115" i="15"/>
  <c r="Q115" i="15" s="1"/>
  <c r="W116" i="15"/>
  <c r="X116" i="15" s="1"/>
  <c r="F239" i="15"/>
  <c r="E243" i="15"/>
  <c r="W172" i="15"/>
  <c r="X172" i="15" s="1"/>
  <c r="P177" i="15"/>
  <c r="Q177" i="15" s="1"/>
  <c r="W177" i="15"/>
  <c r="W178" i="15"/>
  <c r="X178" i="15" s="1"/>
  <c r="I179" i="15"/>
  <c r="J179" i="15" s="1"/>
  <c r="P180" i="15"/>
  <c r="Q180" i="15" s="1"/>
  <c r="I183" i="15"/>
  <c r="J183" i="15" s="1"/>
  <c r="P186" i="15"/>
  <c r="Q186" i="15" s="1"/>
  <c r="W188" i="15"/>
  <c r="X188" i="15" s="1"/>
  <c r="I189" i="15"/>
  <c r="J189" i="15" s="1"/>
  <c r="P150" i="15"/>
  <c r="I119" i="15"/>
  <c r="J119" i="15" s="1"/>
  <c r="I126" i="15"/>
  <c r="J126" i="15" s="1"/>
  <c r="L202" i="15"/>
  <c r="P202" i="15" s="1"/>
  <c r="Q202" i="15" s="1"/>
  <c r="M130" i="15"/>
  <c r="I155" i="15"/>
  <c r="J155" i="15" s="1"/>
  <c r="L215" i="15"/>
  <c r="P215" i="15" s="1"/>
  <c r="Q215" i="15" s="1"/>
  <c r="P210" i="15"/>
  <c r="Q210" i="15" s="1"/>
  <c r="F203" i="15"/>
  <c r="F240" i="15"/>
  <c r="P139" i="15"/>
  <c r="Q139" i="15" s="1"/>
  <c r="E199" i="15"/>
  <c r="E230" i="15"/>
  <c r="E246" i="15"/>
  <c r="G249" i="15"/>
  <c r="I249" i="15" s="1"/>
  <c r="J249" i="15" s="1"/>
  <c r="H190" i="15"/>
  <c r="L127" i="15"/>
  <c r="D229" i="15"/>
  <c r="E232" i="15"/>
  <c r="H232" i="15"/>
  <c r="D124" i="15"/>
  <c r="P142" i="15"/>
  <c r="Q142" i="15" s="1"/>
  <c r="G241" i="15"/>
  <c r="H242" i="15"/>
  <c r="H245" i="15"/>
  <c r="I100" i="15"/>
  <c r="J100" i="15" s="1"/>
  <c r="R190" i="15"/>
  <c r="F114" i="15"/>
  <c r="S174" i="15"/>
  <c r="T171" i="15"/>
  <c r="F111" i="15"/>
  <c r="E114" i="15"/>
  <c r="S187" i="15"/>
  <c r="L41" i="15"/>
  <c r="M114" i="15"/>
  <c r="N111" i="15"/>
  <c r="N154" i="15"/>
  <c r="G214" i="15" s="1"/>
  <c r="N204" i="15"/>
  <c r="N124" i="15"/>
  <c r="V124" i="15"/>
  <c r="O184" i="15"/>
  <c r="K184" i="15"/>
  <c r="I84" i="15"/>
  <c r="J84" i="15" s="1"/>
  <c r="T71" i="15"/>
  <c r="S124" i="15"/>
  <c r="W34" i="15"/>
  <c r="N187" i="15"/>
  <c r="N157" i="15"/>
  <c r="P157" i="15" s="1"/>
  <c r="H157" i="15"/>
  <c r="D157" i="15"/>
  <c r="Q56" i="15"/>
  <c r="L111" i="15"/>
  <c r="F187" i="15"/>
  <c r="U187" i="15"/>
  <c r="H127" i="15"/>
  <c r="Q32" i="15"/>
  <c r="Q30" i="15"/>
  <c r="H204" i="15"/>
  <c r="J20" i="15"/>
  <c r="D214" i="15"/>
  <c r="M204" i="15"/>
  <c r="F184" i="15"/>
  <c r="Q59" i="15"/>
  <c r="Q58" i="15"/>
  <c r="Q57" i="15"/>
  <c r="J33" i="15"/>
  <c r="J31" i="15"/>
  <c r="J29" i="15"/>
  <c r="J27" i="15"/>
  <c r="J25" i="15"/>
  <c r="L114" i="15"/>
  <c r="G114" i="15"/>
  <c r="Q22" i="15"/>
  <c r="W21" i="15"/>
  <c r="X21" i="15" s="1"/>
  <c r="F171" i="15"/>
  <c r="G111" i="15"/>
  <c r="D111" i="15"/>
  <c r="G127" i="15"/>
  <c r="D101" i="15"/>
  <c r="J95" i="15"/>
  <c r="L154" i="15"/>
  <c r="F101" i="15"/>
  <c r="F154" i="15"/>
  <c r="Q26" i="15"/>
  <c r="J96" i="15"/>
  <c r="S184" i="15"/>
  <c r="E124" i="15"/>
  <c r="L101" i="15"/>
  <c r="H101" i="15"/>
  <c r="O111" i="15"/>
  <c r="K111" i="15"/>
  <c r="O124" i="15"/>
  <c r="K124" i="15"/>
  <c r="M111" i="15"/>
  <c r="N127" i="15"/>
  <c r="V187" i="15"/>
  <c r="D127" i="15"/>
  <c r="U174" i="15"/>
  <c r="N201" i="15"/>
  <c r="P201" i="15" s="1"/>
  <c r="Q201" i="15" s="1"/>
  <c r="I141" i="15"/>
  <c r="J145" i="15"/>
  <c r="M161" i="15"/>
  <c r="F201" i="15"/>
  <c r="E206" i="15"/>
  <c r="I146" i="15"/>
  <c r="L206" i="15"/>
  <c r="P206" i="15" s="1"/>
  <c r="Q206" i="15" s="1"/>
  <c r="Q147" i="15"/>
  <c r="N174" i="15"/>
  <c r="N101" i="15"/>
  <c r="N144" i="15"/>
  <c r="E174" i="15"/>
  <c r="E144" i="15"/>
  <c r="I144" i="15" s="1"/>
  <c r="G171" i="15"/>
  <c r="U190" i="15"/>
  <c r="I70" i="15"/>
  <c r="V127" i="15"/>
  <c r="O187" i="15"/>
  <c r="R127" i="15"/>
  <c r="K187" i="15"/>
  <c r="E187" i="15"/>
  <c r="S127" i="15"/>
  <c r="M127" i="15"/>
  <c r="Q66" i="15"/>
  <c r="J65" i="15"/>
  <c r="T114" i="15"/>
  <c r="U114" i="15"/>
  <c r="V174" i="15"/>
  <c r="O114" i="15"/>
  <c r="H71" i="15"/>
  <c r="D71" i="15"/>
  <c r="K114" i="15"/>
  <c r="R174" i="15"/>
  <c r="X52" i="15"/>
  <c r="J50" i="15"/>
  <c r="X39" i="15"/>
  <c r="Q38" i="15"/>
  <c r="X115" i="15"/>
  <c r="Q175" i="15"/>
  <c r="I143" i="15"/>
  <c r="D238" i="15"/>
  <c r="W118" i="15"/>
  <c r="D239" i="15"/>
  <c r="H239" i="15"/>
  <c r="W119" i="15"/>
  <c r="P120" i="15"/>
  <c r="F241" i="15"/>
  <c r="E241" i="15"/>
  <c r="P121" i="15"/>
  <c r="G242" i="15"/>
  <c r="I122" i="15"/>
  <c r="D243" i="15"/>
  <c r="I123" i="15"/>
  <c r="G243" i="15"/>
  <c r="F243" i="15"/>
  <c r="W123" i="15"/>
  <c r="D161" i="15"/>
  <c r="P141" i="15"/>
  <c r="Q141" i="15" s="1"/>
  <c r="X129" i="15"/>
  <c r="P154" i="15"/>
  <c r="K210" i="15"/>
  <c r="H214" i="15"/>
  <c r="O203" i="15"/>
  <c r="P203" i="15" s="1"/>
  <c r="Q203" i="15" s="1"/>
  <c r="I121" i="15"/>
  <c r="W121" i="15"/>
  <c r="J120" i="15"/>
  <c r="P122" i="15"/>
  <c r="K211" i="15"/>
  <c r="O219" i="15"/>
  <c r="P219" i="15" s="1"/>
  <c r="Q219" i="15" s="1"/>
  <c r="I148" i="15"/>
  <c r="I156" i="15"/>
  <c r="N216" i="15"/>
  <c r="F211" i="15"/>
  <c r="I211" i="15" s="1"/>
  <c r="J211" i="15" s="1"/>
  <c r="P151" i="15"/>
  <c r="K218" i="15"/>
  <c r="H205" i="15"/>
  <c r="E209" i="15"/>
  <c r="Q125" i="15"/>
  <c r="I150" i="15"/>
  <c r="K208" i="15"/>
  <c r="I210" i="15"/>
  <c r="J210" i="15" s="1"/>
  <c r="I149" i="15"/>
  <c r="O209" i="15"/>
  <c r="P209" i="15" s="1"/>
  <c r="Q209" i="15" s="1"/>
  <c r="F205" i="15"/>
  <c r="I205" i="15" s="1"/>
  <c r="J205" i="15" s="1"/>
  <c r="P145" i="15"/>
  <c r="P178" i="15"/>
  <c r="N214" i="15"/>
  <c r="J147" i="15"/>
  <c r="J115" i="15"/>
  <c r="I151" i="15"/>
  <c r="P153" i="15"/>
  <c r="O213" i="15"/>
  <c r="I158" i="15"/>
  <c r="O218" i="15"/>
  <c r="P218" i="15" s="1"/>
  <c r="Q218" i="15" s="1"/>
  <c r="K202" i="15"/>
  <c r="P128" i="15"/>
  <c r="F248" i="15"/>
  <c r="W128" i="15"/>
  <c r="L199" i="15"/>
  <c r="P199" i="15" s="1"/>
  <c r="Q199" i="15" s="1"/>
  <c r="E216" i="15"/>
  <c r="I216" i="15" s="1"/>
  <c r="J216" i="15" s="1"/>
  <c r="L207" i="15"/>
  <c r="E207" i="15"/>
  <c r="I207" i="15" s="1"/>
  <c r="J207" i="15" s="1"/>
  <c r="G235" i="15"/>
  <c r="G157" i="15"/>
  <c r="N217" i="15" s="1"/>
  <c r="I97" i="15"/>
  <c r="S130" i="15"/>
  <c r="E190" i="15"/>
  <c r="W51" i="15"/>
  <c r="I40" i="15"/>
  <c r="F130" i="15"/>
  <c r="X20" i="15"/>
  <c r="F230" i="15"/>
  <c r="Q49" i="15"/>
  <c r="N130" i="15"/>
  <c r="G190" i="15"/>
  <c r="S171" i="15"/>
  <c r="E111" i="15"/>
  <c r="E231" i="15" s="1"/>
  <c r="M171" i="15"/>
  <c r="G218" i="15"/>
  <c r="I218" i="15" s="1"/>
  <c r="J218" i="15" s="1"/>
  <c r="I212" i="15"/>
  <c r="J212" i="15" s="1"/>
  <c r="I152" i="15"/>
  <c r="E219" i="15"/>
  <c r="I219" i="15" s="1"/>
  <c r="J219" i="15" s="1"/>
  <c r="K215" i="15"/>
  <c r="E203" i="15"/>
  <c r="I203" i="15" s="1"/>
  <c r="J203" i="15" s="1"/>
  <c r="G248" i="15"/>
  <c r="W175" i="15"/>
  <c r="M184" i="15"/>
  <c r="W64" i="15"/>
  <c r="T124" i="15"/>
  <c r="G184" i="15"/>
  <c r="U124" i="15"/>
  <c r="X58" i="15"/>
  <c r="L71" i="15"/>
  <c r="E127" i="15"/>
  <c r="L187" i="15"/>
  <c r="P34" i="15"/>
  <c r="F124" i="15"/>
  <c r="T184" i="15"/>
  <c r="W24" i="15"/>
  <c r="T41" i="15"/>
  <c r="F174" i="15"/>
  <c r="H41" i="15"/>
  <c r="H114" i="15"/>
  <c r="D41" i="15"/>
  <c r="D114" i="15"/>
  <c r="E236" i="15"/>
  <c r="I170" i="15"/>
  <c r="P179" i="15"/>
  <c r="P84" i="15"/>
  <c r="L184" i="15"/>
  <c r="W37" i="15"/>
  <c r="P37" i="15"/>
  <c r="G232" i="15"/>
  <c r="D241" i="15"/>
  <c r="H241" i="15"/>
  <c r="I241" i="15" s="1"/>
  <c r="F246" i="15"/>
  <c r="P94" i="15"/>
  <c r="W67" i="15"/>
  <c r="R184" i="15"/>
  <c r="D232" i="15"/>
  <c r="H236" i="15"/>
  <c r="F238" i="15"/>
  <c r="G245" i="15"/>
  <c r="P97" i="15"/>
  <c r="P21" i="15"/>
  <c r="Q150" i="15"/>
  <c r="H217" i="15"/>
  <c r="D237" i="15"/>
  <c r="H237" i="15"/>
  <c r="I117" i="15"/>
  <c r="W117" i="15"/>
  <c r="E238" i="15"/>
  <c r="I118" i="15"/>
  <c r="D240" i="15"/>
  <c r="H240" i="15"/>
  <c r="W120" i="15"/>
  <c r="D242" i="15"/>
  <c r="W122" i="15"/>
  <c r="H201" i="15"/>
  <c r="Q188" i="15"/>
  <c r="H209" i="15"/>
  <c r="P149" i="15"/>
  <c r="J153" i="15"/>
  <c r="X110" i="15"/>
  <c r="H200" i="15"/>
  <c r="P146" i="15"/>
  <c r="D217" i="15"/>
  <c r="Q119" i="15"/>
  <c r="X183" i="15"/>
  <c r="X177" i="15"/>
  <c r="Q170" i="15"/>
  <c r="E215" i="15"/>
  <c r="I215" i="15" s="1"/>
  <c r="J215" i="15" s="1"/>
  <c r="P155" i="15"/>
  <c r="O207" i="15"/>
  <c r="P207" i="15" s="1"/>
  <c r="Q207" i="15" s="1"/>
  <c r="H229" i="15"/>
  <c r="I109" i="15"/>
  <c r="G229" i="15"/>
  <c r="P109" i="15"/>
  <c r="D236" i="15"/>
  <c r="D208" i="15"/>
  <c r="G206" i="15"/>
  <c r="O214" i="15"/>
  <c r="E200" i="15"/>
  <c r="P140" i="15"/>
  <c r="H199" i="15"/>
  <c r="Q52" i="15"/>
  <c r="P51" i="15"/>
  <c r="O71" i="15"/>
  <c r="H171" i="15"/>
  <c r="V111" i="15"/>
  <c r="K71" i="15"/>
  <c r="D171" i="15"/>
  <c r="R111" i="15"/>
  <c r="J113" i="15"/>
  <c r="P148" i="15"/>
  <c r="F208" i="15"/>
  <c r="I208" i="15" s="1"/>
  <c r="J208" i="15" s="1"/>
  <c r="P216" i="15"/>
  <c r="Q216" i="15" s="1"/>
  <c r="H202" i="15"/>
  <c r="I202" i="15" s="1"/>
  <c r="J202" i="15" s="1"/>
  <c r="Q173" i="15"/>
  <c r="I169" i="15"/>
  <c r="W169" i="15"/>
  <c r="W181" i="15"/>
  <c r="P185" i="15"/>
  <c r="W185" i="15"/>
  <c r="O190" i="15"/>
  <c r="O160" i="15"/>
  <c r="K190" i="15"/>
  <c r="K160" i="15"/>
  <c r="E157" i="15"/>
  <c r="E101" i="15"/>
  <c r="I94" i="15"/>
  <c r="O101" i="15"/>
  <c r="O171" i="15"/>
  <c r="K101" i="15"/>
  <c r="K171" i="15"/>
  <c r="K141" i="15"/>
  <c r="L205" i="15"/>
  <c r="P205" i="15" s="1"/>
  <c r="Q205" i="15" s="1"/>
  <c r="G230" i="15"/>
  <c r="E233" i="15"/>
  <c r="D233" i="15"/>
  <c r="H235" i="15"/>
  <c r="D250" i="15"/>
  <c r="I180" i="15"/>
  <c r="W54" i="15"/>
  <c r="V71" i="15"/>
  <c r="O174" i="15"/>
  <c r="R71" i="15"/>
  <c r="K174" i="15"/>
  <c r="R114" i="15"/>
  <c r="M208" i="15"/>
  <c r="P208" i="15" s="1"/>
  <c r="Q208" i="15" s="1"/>
  <c r="L211" i="15"/>
  <c r="P211" i="15" s="1"/>
  <c r="Q211" i="15" s="1"/>
  <c r="M200" i="15"/>
  <c r="P200" i="15" s="1"/>
  <c r="Q200" i="15" s="1"/>
  <c r="E235" i="15"/>
  <c r="D248" i="15"/>
  <c r="M71" i="15"/>
  <c r="F190" i="15"/>
  <c r="P70" i="15"/>
  <c r="T130" i="15"/>
  <c r="F250" i="15" s="1"/>
  <c r="M41" i="15"/>
  <c r="P40" i="15"/>
  <c r="T190" i="15"/>
  <c r="P159" i="15"/>
  <c r="D211" i="15"/>
  <c r="N213" i="15"/>
  <c r="F209" i="15"/>
  <c r="E229" i="15"/>
  <c r="D230" i="15"/>
  <c r="G236" i="15"/>
  <c r="D246" i="15"/>
  <c r="W170" i="15"/>
  <c r="E242" i="15"/>
  <c r="M101" i="15"/>
  <c r="U71" i="15"/>
  <c r="W70" i="15"/>
  <c r="U130" i="15"/>
  <c r="N190" i="15"/>
  <c r="P64" i="15"/>
  <c r="H184" i="15"/>
  <c r="R124" i="15"/>
  <c r="D184" i="15"/>
  <c r="T174" i="15"/>
  <c r="F71" i="15"/>
  <c r="I54" i="15"/>
  <c r="U41" i="15"/>
  <c r="W40" i="15"/>
  <c r="H187" i="15"/>
  <c r="O127" i="15"/>
  <c r="D187" i="15"/>
  <c r="K127" i="15"/>
  <c r="V184" i="15"/>
  <c r="H124" i="15"/>
  <c r="H174" i="15"/>
  <c r="V41" i="15"/>
  <c r="D174" i="15"/>
  <c r="R41" i="15"/>
  <c r="V171" i="15"/>
  <c r="O41" i="15"/>
  <c r="R171" i="15"/>
  <c r="K41" i="15"/>
  <c r="F242" i="15"/>
  <c r="P100" i="15"/>
  <c r="P81" i="15"/>
  <c r="I81" i="15"/>
  <c r="G101" i="15"/>
  <c r="T187" i="15"/>
  <c r="I67" i="15"/>
  <c r="P54" i="15"/>
  <c r="N71" i="15"/>
  <c r="G174" i="15"/>
  <c r="L171" i="15"/>
  <c r="S71" i="15"/>
  <c r="I51" i="15"/>
  <c r="U171" i="15"/>
  <c r="G71" i="15"/>
  <c r="F127" i="15"/>
  <c r="M187" i="15"/>
  <c r="I37" i="15"/>
  <c r="F41" i="15"/>
  <c r="M174" i="15"/>
  <c r="I24" i="15"/>
  <c r="G237" i="15"/>
  <c r="H238" i="15"/>
  <c r="I176" i="15"/>
  <c r="E71" i="15"/>
  <c r="L130" i="15"/>
  <c r="P67" i="15"/>
  <c r="G187" i="15"/>
  <c r="U127" i="15"/>
  <c r="I64" i="15"/>
  <c r="U184" i="15"/>
  <c r="E41" i="15"/>
  <c r="L190" i="15"/>
  <c r="E130" i="15"/>
  <c r="E184" i="15"/>
  <c r="L124" i="15"/>
  <c r="I34" i="15"/>
  <c r="N184" i="15"/>
  <c r="G124" i="15"/>
  <c r="P24" i="15"/>
  <c r="N41" i="15"/>
  <c r="E171" i="15"/>
  <c r="S41" i="15"/>
  <c r="I21" i="15"/>
  <c r="G41" i="15"/>
  <c r="N171" i="15"/>
  <c r="H231" i="15" l="1"/>
  <c r="I243" i="15"/>
  <c r="J243" i="15" s="1"/>
  <c r="I200" i="15"/>
  <c r="J200" i="15" s="1"/>
  <c r="P213" i="15"/>
  <c r="Q213" i="15" s="1"/>
  <c r="I199" i="15"/>
  <c r="J199" i="15" s="1"/>
  <c r="E234" i="15"/>
  <c r="F234" i="15"/>
  <c r="F231" i="15"/>
  <c r="E161" i="15"/>
  <c r="D234" i="15"/>
  <c r="I111" i="15"/>
  <c r="M131" i="15"/>
  <c r="W41" i="15"/>
  <c r="H234" i="15"/>
  <c r="Q157" i="15"/>
  <c r="S131" i="15"/>
  <c r="D131" i="15"/>
  <c r="X34" i="15"/>
  <c r="E214" i="15"/>
  <c r="L161" i="15"/>
  <c r="G231" i="15"/>
  <c r="K217" i="15"/>
  <c r="G217" i="15"/>
  <c r="M214" i="15"/>
  <c r="P214" i="15" s="1"/>
  <c r="Q214" i="15" s="1"/>
  <c r="I154" i="15"/>
  <c r="P111" i="15"/>
  <c r="I217" i="15"/>
  <c r="J217" i="15" s="1"/>
  <c r="W71" i="15"/>
  <c r="X71" i="15" s="1"/>
  <c r="H161" i="15"/>
  <c r="O217" i="15"/>
  <c r="I214" i="15"/>
  <c r="J214" i="15" s="1"/>
  <c r="F161" i="15"/>
  <c r="X24" i="15"/>
  <c r="I248" i="15"/>
  <c r="Q121" i="15"/>
  <c r="P114" i="15"/>
  <c r="G204" i="15"/>
  <c r="I204" i="15" s="1"/>
  <c r="J204" i="15" s="1"/>
  <c r="P144" i="15"/>
  <c r="N161" i="15"/>
  <c r="G161" i="15"/>
  <c r="Q97" i="15"/>
  <c r="Q94" i="15"/>
  <c r="I232" i="15"/>
  <c r="Q84" i="15"/>
  <c r="S191" i="15"/>
  <c r="Q151" i="15"/>
  <c r="Q122" i="15"/>
  <c r="X121" i="15"/>
  <c r="Q154" i="15"/>
  <c r="K221" i="15"/>
  <c r="E221" i="15"/>
  <c r="X123" i="15"/>
  <c r="Q120" i="15"/>
  <c r="X118" i="15"/>
  <c r="J141" i="15"/>
  <c r="J123" i="15"/>
  <c r="X119" i="15"/>
  <c r="J143" i="15"/>
  <c r="J70" i="15"/>
  <c r="I209" i="15"/>
  <c r="J209" i="15" s="1"/>
  <c r="I245" i="15"/>
  <c r="I246" i="15"/>
  <c r="Q37" i="15"/>
  <c r="Q179" i="15"/>
  <c r="F244" i="15"/>
  <c r="X64" i="15"/>
  <c r="G234" i="15"/>
  <c r="J144" i="15"/>
  <c r="Q128" i="15"/>
  <c r="J151" i="15"/>
  <c r="Q145" i="15"/>
  <c r="J149" i="15"/>
  <c r="J150" i="15"/>
  <c r="J148" i="15"/>
  <c r="J121" i="15"/>
  <c r="I239" i="15"/>
  <c r="W114" i="15"/>
  <c r="L204" i="15"/>
  <c r="P204" i="15" s="1"/>
  <c r="Q204" i="15" s="1"/>
  <c r="J146" i="15"/>
  <c r="Q21" i="15"/>
  <c r="X67" i="15"/>
  <c r="X175" i="15"/>
  <c r="J111" i="15"/>
  <c r="X51" i="15"/>
  <c r="X37" i="15"/>
  <c r="J170" i="15"/>
  <c r="I114" i="15"/>
  <c r="Q34" i="15"/>
  <c r="J152" i="15"/>
  <c r="N131" i="15"/>
  <c r="J40" i="15"/>
  <c r="J97" i="15"/>
  <c r="X128" i="15"/>
  <c r="J158" i="15"/>
  <c r="Q153" i="15"/>
  <c r="Q178" i="15"/>
  <c r="J156" i="15"/>
  <c r="J122" i="15"/>
  <c r="E247" i="15"/>
  <c r="W124" i="15"/>
  <c r="L221" i="15"/>
  <c r="V191" i="15"/>
  <c r="J34" i="15"/>
  <c r="P190" i="15"/>
  <c r="G247" i="15"/>
  <c r="W127" i="15"/>
  <c r="U131" i="15"/>
  <c r="J24" i="15"/>
  <c r="P187" i="15"/>
  <c r="I71" i="15"/>
  <c r="J51" i="15"/>
  <c r="J67" i="15"/>
  <c r="Q81" i="15"/>
  <c r="P101" i="15"/>
  <c r="R191" i="15"/>
  <c r="X70" i="15"/>
  <c r="I242" i="15"/>
  <c r="W190" i="15"/>
  <c r="Q70" i="15"/>
  <c r="X54" i="15"/>
  <c r="I230" i="15"/>
  <c r="K191" i="15"/>
  <c r="X185" i="15"/>
  <c r="Q185" i="15"/>
  <c r="X181" i="15"/>
  <c r="H191" i="15"/>
  <c r="Q140" i="15"/>
  <c r="Q149" i="15"/>
  <c r="F221" i="15"/>
  <c r="X122" i="15"/>
  <c r="X120" i="15"/>
  <c r="I184" i="15"/>
  <c r="N191" i="15"/>
  <c r="I171" i="15"/>
  <c r="E191" i="15"/>
  <c r="Q24" i="15"/>
  <c r="P41" i="15"/>
  <c r="E244" i="15"/>
  <c r="L131" i="15"/>
  <c r="P124" i="15"/>
  <c r="I187" i="15"/>
  <c r="J176" i="15"/>
  <c r="P174" i="15"/>
  <c r="M191" i="15"/>
  <c r="F247" i="15"/>
  <c r="I127" i="15"/>
  <c r="F131" i="15"/>
  <c r="G191" i="15"/>
  <c r="I174" i="15"/>
  <c r="W187" i="15"/>
  <c r="Q100" i="15"/>
  <c r="D247" i="15"/>
  <c r="K131" i="15"/>
  <c r="X40" i="15"/>
  <c r="T191" i="15"/>
  <c r="W174" i="15"/>
  <c r="Q64" i="15"/>
  <c r="X170" i="15"/>
  <c r="I229" i="15"/>
  <c r="Q40" i="15"/>
  <c r="F191" i="15"/>
  <c r="I190" i="15"/>
  <c r="D201" i="15"/>
  <c r="K161" i="15"/>
  <c r="J169" i="15"/>
  <c r="Q148" i="15"/>
  <c r="I238" i="15"/>
  <c r="X117" i="15"/>
  <c r="J117" i="15"/>
  <c r="X41" i="15"/>
  <c r="W184" i="15"/>
  <c r="P171" i="15"/>
  <c r="L191" i="15"/>
  <c r="I236" i="15"/>
  <c r="Q159" i="15"/>
  <c r="I235" i="15"/>
  <c r="I233" i="15"/>
  <c r="O191" i="15"/>
  <c r="J94" i="15"/>
  <c r="I157" i="15"/>
  <c r="L217" i="15"/>
  <c r="X169" i="15"/>
  <c r="D231" i="15"/>
  <c r="R131" i="15"/>
  <c r="W111" i="15"/>
  <c r="V131" i="15"/>
  <c r="Q51" i="15"/>
  <c r="P71" i="15"/>
  <c r="J241" i="15"/>
  <c r="I240" i="15"/>
  <c r="G244" i="15"/>
  <c r="G131" i="15"/>
  <c r="I124" i="15"/>
  <c r="Q67" i="15"/>
  <c r="I41" i="15"/>
  <c r="J21" i="15"/>
  <c r="P184" i="15"/>
  <c r="E250" i="15"/>
  <c r="E131" i="15"/>
  <c r="I130" i="15"/>
  <c r="J64" i="15"/>
  <c r="P130" i="15"/>
  <c r="I237" i="15"/>
  <c r="J37" i="15"/>
  <c r="W171" i="15"/>
  <c r="U191" i="15"/>
  <c r="Q54" i="15"/>
  <c r="J81" i="15"/>
  <c r="I101" i="15"/>
  <c r="H244" i="15"/>
  <c r="H131" i="15"/>
  <c r="H247" i="15"/>
  <c r="P127" i="15"/>
  <c r="O131" i="15"/>
  <c r="J54" i="15"/>
  <c r="D244" i="15"/>
  <c r="G250" i="15"/>
  <c r="T131" i="15"/>
  <c r="W130" i="15"/>
  <c r="J180" i="15"/>
  <c r="D220" i="15"/>
  <c r="P160" i="15"/>
  <c r="H220" i="15"/>
  <c r="I220" i="15" s="1"/>
  <c r="J220" i="15" s="1"/>
  <c r="D191" i="15"/>
  <c r="Q109" i="15"/>
  <c r="J109" i="15"/>
  <c r="Q155" i="15"/>
  <c r="Q146" i="15"/>
  <c r="I206" i="15"/>
  <c r="J206" i="15" s="1"/>
  <c r="I201" i="15"/>
  <c r="J118" i="15"/>
  <c r="O161" i="15"/>
  <c r="I231" i="15" l="1"/>
  <c r="J231" i="15" s="1"/>
  <c r="P217" i="15"/>
  <c r="Q217" i="15" s="1"/>
  <c r="I234" i="15"/>
  <c r="J234" i="15" s="1"/>
  <c r="G221" i="15"/>
  <c r="D251" i="15"/>
  <c r="M221" i="15"/>
  <c r="O221" i="15"/>
  <c r="Q111" i="15"/>
  <c r="J154" i="15"/>
  <c r="J245" i="15"/>
  <c r="J232" i="15"/>
  <c r="X114" i="15"/>
  <c r="X124" i="15"/>
  <c r="J114" i="15"/>
  <c r="J239" i="15"/>
  <c r="J246" i="15"/>
  <c r="N221" i="15"/>
  <c r="Q144" i="15"/>
  <c r="J248" i="15"/>
  <c r="H221" i="15"/>
  <c r="Q114" i="15"/>
  <c r="W131" i="15"/>
  <c r="X111" i="15"/>
  <c r="J184" i="15"/>
  <c r="X190" i="15"/>
  <c r="Q187" i="15"/>
  <c r="J101" i="15"/>
  <c r="E251" i="15"/>
  <c r="Q71" i="15"/>
  <c r="J157" i="15"/>
  <c r="I161" i="15"/>
  <c r="Q171" i="15"/>
  <c r="P191" i="15"/>
  <c r="I247" i="15"/>
  <c r="J201" i="15"/>
  <c r="I221" i="15"/>
  <c r="J130" i="15"/>
  <c r="I250" i="15"/>
  <c r="J236" i="15"/>
  <c r="J127" i="15"/>
  <c r="J187" i="15"/>
  <c r="J230" i="15"/>
  <c r="J242" i="15"/>
  <c r="Q101" i="15"/>
  <c r="X127" i="15"/>
  <c r="X130" i="15"/>
  <c r="Q184" i="15"/>
  <c r="Q130" i="15"/>
  <c r="J41" i="15"/>
  <c r="J240" i="15"/>
  <c r="J233" i="15"/>
  <c r="J235" i="15"/>
  <c r="D221" i="15"/>
  <c r="J229" i="15"/>
  <c r="I244" i="15"/>
  <c r="Q41" i="15"/>
  <c r="Q190" i="15"/>
  <c r="P221" i="15"/>
  <c r="G251" i="15"/>
  <c r="P161" i="15"/>
  <c r="Q160" i="15"/>
  <c r="Q127" i="15"/>
  <c r="H251" i="15"/>
  <c r="X171" i="15"/>
  <c r="W191" i="15"/>
  <c r="J237" i="15"/>
  <c r="J124" i="15"/>
  <c r="I131" i="15"/>
  <c r="X184" i="15"/>
  <c r="J238" i="15"/>
  <c r="J190" i="15"/>
  <c r="X174" i="15"/>
  <c r="X187" i="15"/>
  <c r="J174" i="15"/>
  <c r="F251" i="15"/>
  <c r="Q174" i="15"/>
  <c r="P131" i="15"/>
  <c r="Q124" i="15"/>
  <c r="I191" i="15"/>
  <c r="J171" i="15"/>
  <c r="J71" i="15"/>
  <c r="Q221" i="15" l="1"/>
  <c r="J221" i="15"/>
  <c r="X131" i="15"/>
  <c r="J244" i="15"/>
  <c r="J250" i="15"/>
  <c r="Q191" i="15"/>
  <c r="J161" i="15"/>
  <c r="X191" i="15"/>
  <c r="Q131" i="15"/>
  <c r="J131" i="15"/>
  <c r="Q161" i="15"/>
  <c r="J247" i="15"/>
  <c r="J191" i="15"/>
  <c r="I251" i="15"/>
  <c r="J251" i="15" l="1"/>
</calcChain>
</file>

<file path=xl/sharedStrings.xml><?xml version="1.0" encoding="utf-8"?>
<sst xmlns="http://schemas.openxmlformats.org/spreadsheetml/2006/main" count="372" uniqueCount="46">
  <si>
    <t>（単位：台、％）</t>
    <rPh sb="1" eb="3">
      <t>タンイ</t>
    </rPh>
    <rPh sb="4" eb="5">
      <t>ダイ</t>
    </rPh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</si>
  <si>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</si>
  <si>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</si>
  <si>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</si>
  <si>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</si>
  <si>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</si>
  <si>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</si>
  <si>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</si>
  <si>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</si>
  <si>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</si>
  <si>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①　→　②</t>
  </si>
  <si>
    <t>①　→　③</t>
  </si>
  <si>
    <t>②　→　①</t>
  </si>
  <si>
    <t>②　→　③</t>
  </si>
  <si>
    <t>③　→　①</t>
  </si>
  <si>
    <t>③　→　②</t>
  </si>
  <si>
    <t>流　入　①</t>
    <rPh sb="0" eb="1">
      <t>リュウ</t>
    </rPh>
    <rPh sb="2" eb="3">
      <t>イリ</t>
    </rPh>
    <phoneticPr fontId="6"/>
  </si>
  <si>
    <t>流　入　②</t>
    <rPh sb="0" eb="1">
      <t>リュウ</t>
    </rPh>
    <rPh sb="2" eb="3">
      <t>イリ</t>
    </rPh>
    <phoneticPr fontId="6"/>
  </si>
  <si>
    <t>流　入　③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</si>
  <si>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</si>
  <si>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</si>
  <si>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流　出　③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</si>
  <si>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</si>
  <si>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流　入　⑤</t>
    <rPh sb="0" eb="1">
      <t>リュウ</t>
    </rPh>
    <rPh sb="2" eb="3">
      <t>イリ</t>
    </rPh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</si>
  <si>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</si>
  <si>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</si>
  <si>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</si>
  <si>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</si>
  <si>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</si>
  <si>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流　出　⑥</t>
    <rPh sb="0" eb="1">
      <t>リュウ</t>
    </rPh>
    <phoneticPr fontId="6"/>
  </si>
  <si>
    <t>流　入　⑥</t>
    <rPh sb="0" eb="1">
      <t>リュウ</t>
    </rPh>
    <rPh sb="2" eb="3">
      <t>イ</t>
    </rPh>
    <phoneticPr fontId="6"/>
  </si>
  <si>
    <t>流　出　⑤</t>
    <rPh sb="0" eb="1">
      <t>リュウ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</si>
  <si>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</si>
  <si>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</si>
  <si>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</si>
  <si>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</si>
  <si>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</si>
  <si>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</si>
  <si>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</si>
  <si>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</si>
  <si>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⑤　→　⑥</t>
  </si>
  <si>
    <t>⑥　→　⑤</t>
  </si>
  <si>
    <t>交差点方向別交通量　集計表</t>
    <phoneticPr fontId="6"/>
  </si>
  <si>
    <t>地点：太-19　　大野田二丁目交差点</t>
    <phoneticPr fontId="6"/>
  </si>
  <si>
    <t>調査年月日：平成２９年１０月１１日（水）</t>
    <phoneticPr fontId="6"/>
  </si>
  <si>
    <t>天候：晴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</si>
</sst>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64">
    <xf numFmtId="0" fontId="0" fillId="0" borderId="0" xfId="0"/>
    <xf numFmtId="0" fontId="4" fillId="0" borderId="0" xfId="42" applyFont="1" applyFill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7" fillId="0" borderId="0" xfId="41" applyNumberFormat="1" applyFont="1" applyFill="1" applyAlignment="1">
      <alignment vertical="center"/>
    </xf>
    <xf numFmtId="3" fontId="9" fillId="0" borderId="0" xfId="41" applyNumberFormat="1" applyFont="1" applyFill="1" applyAlignment="1">
      <alignment vertical="center"/>
    </xf>
    <xf numFmtId="0" fontId="3" fillId="0" borderId="0" xfId="42" applyFont="1" applyFill="1" applyAlignment="1">
      <alignment vertical="center"/>
    </xf>
    <xf numFmtId="0" fontId="1" fillId="0" borderId="0" xfId="42" applyFont="1" applyFill="1" applyAlignment="1">
      <alignment horizontal="right" vertical="center"/>
    </xf>
    <xf numFmtId="0" fontId="4" fillId="0" borderId="11" xfId="41" applyFont="1" applyFill="1" applyBorder="1" applyAlignment="1">
      <alignment vertical="center"/>
    </xf>
    <xf numFmtId="0" fontId="1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4" fillId="0" borderId="10" xfId="41" applyNumberFormat="1" applyFont="1" applyFill="1" applyBorder="1" applyAlignment="1">
      <alignment horizontal="centerContinuous" vertical="center"/>
    </xf>
    <xf numFmtId="3" fontId="7" fillId="0" borderId="11" xfId="41" applyNumberFormat="1" applyFont="1" applyFill="1" applyBorder="1" applyAlignment="1">
      <alignment horizontal="centerContinuous" vertical="center"/>
    </xf>
    <xf numFmtId="0" fontId="8" fillId="0" borderId="15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vertical="center"/>
    </xf>
    <xf numFmtId="0" fontId="8" fillId="0" borderId="17" xfId="41" applyNumberFormat="1" applyFont="1" applyFill="1" applyBorder="1" applyAlignment="1">
      <alignment horizontal="right" vertical="center"/>
    </xf>
    <xf numFmtId="0" fontId="8" fillId="0" borderId="18" xfId="41" applyNumberFormat="1" applyFont="1" applyFill="1" applyBorder="1" applyAlignment="1">
      <alignment vertical="center"/>
    </xf>
    <xf numFmtId="0" fontId="8" fillId="0" borderId="19" xfId="41" applyNumberFormat="1" applyFont="1" applyFill="1" applyBorder="1" applyAlignment="1">
      <alignment vertical="center"/>
    </xf>
    <xf numFmtId="0" fontId="8" fillId="0" borderId="20" xfId="41" applyNumberFormat="1" applyFont="1" applyFill="1" applyBorder="1" applyAlignment="1">
      <alignment vertical="center"/>
    </xf>
    <xf numFmtId="20" fontId="26" fillId="0" borderId="83" xfId="41" applyNumberFormat="1" applyFont="1" applyFill="1" applyBorder="1" applyAlignment="1">
      <alignment vertical="center"/>
    </xf>
    <xf numFmtId="0" fontId="26" fillId="0" borderId="84" xfId="41" applyNumberFormat="1" applyFont="1" applyFill="1" applyBorder="1" applyAlignment="1">
      <alignment horizontal="center" vertical="center"/>
    </xf>
    <xf numFmtId="20" fontId="26" fillId="0" borderId="21" xfId="41" applyNumberFormat="1" applyFont="1" applyFill="1" applyBorder="1" applyAlignment="1">
      <alignment vertical="center"/>
    </xf>
    <xf numFmtId="20" fontId="26" fillId="0" borderId="85" xfId="41" applyNumberFormat="1" applyFont="1" applyFill="1" applyBorder="1" applyAlignment="1">
      <alignment vertical="center"/>
    </xf>
    <xf numFmtId="0" fontId="26" fillId="0" borderId="86" xfId="41" applyNumberFormat="1" applyFont="1" applyFill="1" applyBorder="1" applyAlignment="1">
      <alignment horizontal="center" vertical="center"/>
    </xf>
    <xf numFmtId="20" fontId="26" fillId="0" borderId="27" xfId="41" applyNumberFormat="1" applyFont="1" applyFill="1" applyBorder="1" applyAlignment="1">
      <alignment vertical="center"/>
    </xf>
    <xf numFmtId="20" fontId="26" fillId="0" borderId="10" xfId="41" applyNumberFormat="1" applyFont="1" applyFill="1" applyBorder="1" applyAlignment="1">
      <alignment vertical="center"/>
    </xf>
    <xf numFmtId="0" fontId="26" fillId="0" borderId="11" xfId="41" applyNumberFormat="1" applyFont="1" applyFill="1" applyBorder="1" applyAlignment="1">
      <alignment horizontal="center" vertical="center"/>
    </xf>
    <xf numFmtId="20" fontId="26" fillId="0" borderId="14" xfId="41" applyNumberFormat="1" applyFont="1" applyFill="1" applyBorder="1" applyAlignment="1">
      <alignment vertical="center"/>
    </xf>
    <xf numFmtId="20" fontId="26" fillId="0" borderId="87" xfId="41" applyNumberFormat="1" applyFont="1" applyFill="1" applyBorder="1" applyAlignment="1">
      <alignment vertical="center"/>
    </xf>
    <xf numFmtId="0" fontId="26" fillId="0" borderId="88" xfId="41" applyNumberFormat="1" applyFont="1" applyFill="1" applyBorder="1" applyAlignment="1">
      <alignment horizontal="center" vertical="center"/>
    </xf>
    <xf numFmtId="20" fontId="26" fillId="0" borderId="38" xfId="41" applyNumberFormat="1" applyFont="1" applyFill="1" applyBorder="1" applyAlignment="1">
      <alignment vertical="center"/>
    </xf>
    <xf numFmtId="20" fontId="26" fillId="0" borderId="89" xfId="41" applyNumberFormat="1" applyFont="1" applyFill="1" applyBorder="1" applyAlignment="1">
      <alignment vertical="center"/>
    </xf>
    <xf numFmtId="0" fontId="26" fillId="0" borderId="90" xfId="41" applyNumberFormat="1" applyFont="1" applyFill="1" applyBorder="1" applyAlignment="1">
      <alignment horizontal="center" vertical="center"/>
    </xf>
    <xf numFmtId="20" fontId="26" fillId="0" borderId="44" xfId="41" applyNumberFormat="1" applyFont="1" applyFill="1" applyBorder="1" applyAlignment="1">
      <alignment vertical="center"/>
    </xf>
    <xf numFmtId="20" fontId="26" fillId="0" borderId="91" xfId="41" applyNumberFormat="1" applyFont="1" applyFill="1" applyBorder="1" applyAlignment="1">
      <alignment vertical="center"/>
    </xf>
    <xf numFmtId="0" fontId="26" fillId="0" borderId="92" xfId="41" applyNumberFormat="1" applyFont="1" applyFill="1" applyBorder="1" applyAlignment="1">
      <alignment horizontal="center" vertical="center"/>
    </xf>
    <xf numFmtId="20" fontId="26" fillId="0" borderId="50" xfId="41" applyNumberFormat="1" applyFont="1" applyFill="1" applyBorder="1" applyAlignment="1">
      <alignment vertical="center"/>
    </xf>
    <xf numFmtId="20" fontId="26" fillId="0" borderId="93" xfId="41" applyNumberFormat="1" applyFont="1" applyFill="1" applyBorder="1" applyAlignment="1">
      <alignment vertical="center"/>
    </xf>
    <xf numFmtId="0" fontId="26" fillId="0" borderId="94" xfId="41" applyNumberFormat="1" applyFont="1" applyFill="1" applyBorder="1" applyAlignment="1">
      <alignment horizontal="center" vertical="center"/>
    </xf>
    <xf numFmtId="20" fontId="26" fillId="0" borderId="56" xfId="41" applyNumberFormat="1" applyFont="1" applyFill="1" applyBorder="1" applyAlignment="1">
      <alignment vertical="center"/>
    </xf>
    <xf numFmtId="20" fontId="26" fillId="0" borderId="95" xfId="41" applyNumberFormat="1" applyFont="1" applyFill="1" applyBorder="1" applyAlignment="1">
      <alignment vertical="center"/>
    </xf>
    <xf numFmtId="0" fontId="26" fillId="0" borderId="96" xfId="41" applyNumberFormat="1" applyFont="1" applyFill="1" applyBorder="1" applyAlignment="1">
      <alignment horizontal="center" vertical="center"/>
    </xf>
    <xf numFmtId="20" fontId="26" fillId="0" borderId="62" xfId="41" applyNumberFormat="1" applyFont="1" applyFill="1" applyBorder="1" applyAlignment="1">
      <alignment vertical="center"/>
    </xf>
    <xf numFmtId="20" fontId="26" fillId="0" borderId="97" xfId="41" applyNumberFormat="1" applyFont="1" applyFill="1" applyBorder="1" applyAlignment="1">
      <alignment vertical="center"/>
    </xf>
    <xf numFmtId="0" fontId="26" fillId="0" borderId="98" xfId="41" applyNumberFormat="1" applyFont="1" applyFill="1" applyBorder="1" applyAlignment="1">
      <alignment horizontal="center" vertical="center"/>
    </xf>
    <xf numFmtId="20" fontId="26" fillId="0" borderId="68" xfId="41" applyNumberFormat="1" applyFont="1" applyFill="1" applyBorder="1" applyAlignment="1">
      <alignment vertical="center"/>
    </xf>
    <xf numFmtId="0" fontId="8" fillId="0" borderId="74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horizontal="center" vertical="center"/>
    </xf>
    <xf numFmtId="0" fontId="8" fillId="0" borderId="76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horizontal="right" vertical="center"/>
    </xf>
    <xf numFmtId="20" fontId="26" fillId="0" borderId="84" xfId="41" applyNumberFormat="1" applyFont="1" applyFill="1" applyBorder="1" applyAlignment="1">
      <alignment vertical="center"/>
    </xf>
    <xf numFmtId="20" fontId="26" fillId="0" borderId="86" xfId="41" applyNumberFormat="1" applyFont="1" applyFill="1" applyBorder="1" applyAlignment="1">
      <alignment vertical="center"/>
    </xf>
    <xf numFmtId="20" fontId="26" fillId="0" borderId="11" xfId="41" applyNumberFormat="1" applyFont="1" applyFill="1" applyBorder="1" applyAlignment="1">
      <alignment vertical="center"/>
    </xf>
    <xf numFmtId="20" fontId="26" fillId="0" borderId="88" xfId="41" applyNumberFormat="1" applyFont="1" applyFill="1" applyBorder="1" applyAlignment="1">
      <alignment vertical="center"/>
    </xf>
    <xf numFmtId="20" fontId="26" fillId="0" borderId="90" xfId="41" applyNumberFormat="1" applyFont="1" applyFill="1" applyBorder="1" applyAlignment="1">
      <alignment vertical="center"/>
    </xf>
    <xf numFmtId="20" fontId="26" fillId="0" borderId="92" xfId="41" applyNumberFormat="1" applyFont="1" applyFill="1" applyBorder="1" applyAlignment="1">
      <alignment vertical="center"/>
    </xf>
    <xf numFmtId="20" fontId="26" fillId="0" borderId="94" xfId="41" applyNumberFormat="1" applyFont="1" applyFill="1" applyBorder="1" applyAlignment="1">
      <alignment vertical="center"/>
    </xf>
    <xf numFmtId="20" fontId="26" fillId="0" borderId="96" xfId="41" applyNumberFormat="1" applyFont="1" applyFill="1" applyBorder="1" applyAlignment="1">
      <alignment vertical="center"/>
    </xf>
    <xf numFmtId="20" fontId="26" fillId="0" borderId="98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horizontal="center" vertical="center"/>
    </xf>
    <xf numFmtId="176" fontId="8" fillId="0" borderId="0" xfId="41" applyNumberFormat="1" applyFont="1" applyFill="1" applyBorder="1" applyAlignment="1">
      <alignment vertical="center"/>
    </xf>
    <xf numFmtId="177" fontId="8" fillId="0" borderId="0" xfId="41" applyNumberFormat="1" applyFont="1" applyFill="1" applyBorder="1" applyAlignment="1">
      <alignment vertical="center"/>
    </xf>
    <xf numFmtId="177" fontId="8" fillId="0" borderId="101" xfId="41" applyNumberFormat="1" applyFont="1" applyFill="1" applyBorder="1" applyAlignment="1">
      <alignment vertical="center"/>
    </xf>
    <xf numFmtId="177" fontId="8" fillId="0" borderId="104" xfId="41" applyNumberFormat="1" applyFont="1" applyFill="1" applyBorder="1" applyAlignment="1">
      <alignment vertical="center"/>
    </xf>
    <xf numFmtId="177" fontId="8" fillId="0" borderId="105" xfId="41" applyNumberFormat="1" applyFont="1" applyFill="1" applyBorder="1" applyAlignment="1">
      <alignment vertical="center"/>
    </xf>
    <xf numFmtId="177" fontId="8" fillId="0" borderId="106" xfId="41" applyNumberFormat="1" applyFont="1" applyFill="1" applyBorder="1" applyAlignment="1">
      <alignment vertical="center"/>
    </xf>
    <xf numFmtId="177" fontId="8" fillId="0" borderId="107" xfId="41" applyNumberFormat="1" applyFont="1" applyFill="1" applyBorder="1" applyAlignment="1">
      <alignment vertical="center"/>
    </xf>
    <xf numFmtId="177" fontId="8" fillId="0" borderId="108" xfId="41" applyNumberFormat="1" applyFont="1" applyFill="1" applyBorder="1" applyAlignment="1">
      <alignment vertical="center"/>
    </xf>
    <xf numFmtId="177" fontId="8" fillId="0" borderId="103" xfId="41" applyNumberFormat="1" applyFont="1" applyFill="1" applyBorder="1" applyAlignment="1">
      <alignment vertical="center"/>
    </xf>
    <xf numFmtId="177" fontId="8" fillId="0" borderId="102" xfId="41" applyNumberFormat="1" applyFont="1" applyFill="1" applyBorder="1" applyAlignment="1">
      <alignment vertical="center"/>
    </xf>
    <xf numFmtId="177" fontId="8" fillId="0" borderId="100" xfId="41" applyNumberFormat="1" applyFont="1" applyFill="1" applyBorder="1" applyAlignment="1">
      <alignment vertical="center"/>
    </xf>
    <xf numFmtId="177" fontId="8" fillId="0" borderId="109" xfId="41" applyNumberFormat="1" applyFont="1" applyFill="1" applyBorder="1" applyAlignment="1">
      <alignment vertical="center"/>
    </xf>
    <xf numFmtId="3" fontId="7" fillId="0" borderId="14" xfId="41" applyNumberFormat="1" applyFont="1" applyFill="1" applyBorder="1" applyAlignment="1">
      <alignment horizontal="centerContinuous" vertical="center"/>
    </xf>
    <xf numFmtId="3" fontId="9" fillId="0" borderId="82" xfId="41" applyNumberFormat="1" applyFont="1" applyFill="1" applyBorder="1" applyAlignment="1">
      <alignment vertical="center"/>
    </xf>
    <xf numFmtId="3" fontId="8" fillId="0" borderId="110" xfId="41" applyNumberFormat="1" applyFont="1" applyFill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11" xfId="41" applyNumberFormat="1" applyFont="1" applyFill="1" applyBorder="1" applyAlignment="1">
      <alignment horizontal="center" vertical="center" wrapText="1"/>
    </xf>
    <xf numFmtId="3" fontId="8" fillId="0" borderId="112" xfId="41" applyNumberFormat="1" applyFont="1" applyFill="1" applyBorder="1" applyAlignment="1">
      <alignment horizontal="center" vertical="center" wrapText="1"/>
    </xf>
    <xf numFmtId="3" fontId="8" fillId="0" borderId="11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10" xfId="43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13" xfId="43" applyNumberFormat="1" applyFont="1" applyFill="1" applyBorder="1" applyAlignment="1">
      <alignment horizontal="center" vertical="center"/>
    </xf>
    <xf numFmtId="3" fontId="8" fillId="0" borderId="114" xfId="43" applyNumberFormat="1" applyFont="1" applyFill="1" applyBorder="1" applyAlignment="1">
      <alignment horizontal="center" vertical="center"/>
    </xf>
    <xf numFmtId="3" fontId="8" fillId="0" borderId="15" xfId="41" applyNumberFormat="1" applyFont="1" applyFill="1" applyBorder="1" applyAlignment="1">
      <alignment horizontal="center" vertical="center" wrapText="1"/>
    </xf>
    <xf numFmtId="3" fontId="8" fillId="0" borderId="18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891445" name="Picture 158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252"/>
  <sheetViews>
    <sheetView tabSelected="1" view="pageBreakPreview" zoomScaleNormal="40" zoomScaleSheetLayoutView="100" workbookViewId="0"/>
  </sheetViews>
  <sheetFormatPr defaultColWidth="8" defaultRowHeight="12"/>
  <cols>
    <col min="1" max="1" width="4.375" style="72" customWidth="1"/>
    <col min="2" max="2" width="2" style="72" customWidth="1"/>
    <col min="3" max="3" width="4.375" style="72" customWidth="1"/>
    <col min="4" max="24" width="5.875" style="72" customWidth="1"/>
    <col min="25" max="16384" width="8" style="72"/>
  </cols>
  <sheetData>
    <row r="1" spans="1:24" s="1" customFormat="1" ht="21">
      <c r="A1" s="84" t="s">
        <v>42</v>
      </c>
      <c r="B1" s="81"/>
      <c r="C1" s="81"/>
      <c r="K1" s="85"/>
      <c r="X1" s="82"/>
    </row>
    <row r="2" spans="1:24" s="1" customFormat="1" ht="18.95" customHeight="1">
      <c r="A2" s="84" t="s">
        <v>43</v>
      </c>
    </row>
    <row r="3" spans="1:24" s="1" customFormat="1" ht="18.95" customHeight="1">
      <c r="A3" s="86" t="s">
        <v>44</v>
      </c>
    </row>
    <row r="4" spans="1:24" s="1" customFormat="1" ht="18.95" customHeight="1">
      <c r="A4" s="86" t="s">
        <v>45</v>
      </c>
    </row>
    <row r="5" spans="1:24" s="1" customFormat="1" ht="27" customHeight="1">
      <c r="A5" s="86"/>
    </row>
    <row r="6" spans="1:24" s="1" customFormat="1" ht="27" customHeight="1">
      <c r="A6" s="86"/>
    </row>
    <row r="7" spans="1:24" s="1" customFormat="1" ht="27" customHeight="1">
      <c r="A7" s="86"/>
    </row>
    <row r="8" spans="1:24" s="1" customFormat="1" ht="27" customHeight="1">
      <c r="A8" s="86"/>
    </row>
    <row r="9" spans="1:24" s="1" customFormat="1" ht="27" customHeight="1">
      <c r="A9" s="86"/>
    </row>
    <row r="10" spans="1:24" s="1" customFormat="1" ht="27" customHeight="1">
      <c r="A10" s="86"/>
    </row>
    <row r="11" spans="1:24" s="1" customFormat="1" ht="27" customHeight="1">
      <c r="A11" s="86"/>
    </row>
    <row r="12" spans="1:24" s="1" customFormat="1" ht="27" customHeight="1">
      <c r="A12" s="86"/>
    </row>
    <row r="13" spans="1:24" s="1" customFormat="1" ht="27" customHeight="1">
      <c r="A13" s="86"/>
    </row>
    <row r="14" spans="1:24" s="1" customFormat="1" ht="27" customHeight="1">
      <c r="A14" s="86"/>
    </row>
    <row r="15" spans="1:24" s="1" customFormat="1" ht="15" customHeight="1">
      <c r="X15" s="73" t="s">
        <v>0</v>
      </c>
    </row>
    <row r="16" spans="1:24" s="79" customFormat="1" ht="14.1" customHeight="1">
      <c r="A16" s="87" t="s">
        <v>28</v>
      </c>
      <c r="B16" s="75"/>
      <c r="C16" s="88"/>
      <c r="D16" s="74"/>
      <c r="E16" s="75" t="s">
        <v>10</v>
      </c>
      <c r="F16" s="75"/>
      <c r="G16" s="75"/>
      <c r="H16" s="75"/>
      <c r="I16" s="75"/>
      <c r="J16" s="76"/>
      <c r="K16" s="77"/>
      <c r="L16" s="75" t="s">
        <v>11</v>
      </c>
      <c r="M16" s="75"/>
      <c r="N16" s="75"/>
      <c r="O16" s="75"/>
      <c r="P16" s="75"/>
      <c r="Q16" s="76"/>
      <c r="R16" s="77"/>
      <c r="S16" s="75" t="s">
        <v>12</v>
      </c>
      <c r="T16" s="75"/>
      <c r="U16" s="75"/>
      <c r="V16" s="75"/>
      <c r="W16" s="75"/>
      <c r="X16" s="78"/>
    </row>
    <row r="17" spans="1:24" s="80" customFormat="1" ht="15" customHeight="1">
      <c r="A17" s="89"/>
      <c r="B17" s="90"/>
      <c r="C17" s="91" t="s">
        <v>1</v>
      </c>
      <c r="D17" s="156" t="s">
        <v>2</v>
      </c>
      <c r="E17" s="158" t="s">
        <v>3</v>
      </c>
      <c r="F17" s="156" t="s">
        <v>4</v>
      </c>
      <c r="G17" s="158" t="s">
        <v>5</v>
      </c>
      <c r="H17" s="156" t="s">
        <v>27</v>
      </c>
      <c r="I17" s="152" t="s">
        <v>7</v>
      </c>
      <c r="J17" s="154" t="s">
        <v>8</v>
      </c>
      <c r="K17" s="156" t="s">
        <v>2</v>
      </c>
      <c r="L17" s="158" t="s">
        <v>3</v>
      </c>
      <c r="M17" s="156" t="s">
        <v>4</v>
      </c>
      <c r="N17" s="158" t="s">
        <v>5</v>
      </c>
      <c r="O17" s="156" t="s">
        <v>27</v>
      </c>
      <c r="P17" s="152" t="s">
        <v>7</v>
      </c>
      <c r="Q17" s="154" t="s">
        <v>8</v>
      </c>
      <c r="R17" s="160" t="s">
        <v>33</v>
      </c>
      <c r="S17" s="158" t="s">
        <v>34</v>
      </c>
      <c r="T17" s="156" t="s">
        <v>35</v>
      </c>
      <c r="U17" s="158" t="s">
        <v>36</v>
      </c>
      <c r="V17" s="156" t="s">
        <v>37</v>
      </c>
      <c r="W17" s="152" t="s">
        <v>38</v>
      </c>
      <c r="X17" s="152" t="s">
        <v>39</v>
      </c>
    </row>
    <row r="18" spans="1:24" s="80" customFormat="1" ht="15" customHeight="1">
      <c r="A18" s="92" t="s">
        <v>9</v>
      </c>
      <c r="B18" s="93"/>
      <c r="C18" s="94"/>
      <c r="D18" s="157"/>
      <c r="E18" s="159"/>
      <c r="F18" s="157"/>
      <c r="G18" s="159"/>
      <c r="H18" s="157"/>
      <c r="I18" s="153"/>
      <c r="J18" s="155"/>
      <c r="K18" s="157"/>
      <c r="L18" s="159"/>
      <c r="M18" s="157"/>
      <c r="N18" s="159"/>
      <c r="O18" s="157"/>
      <c r="P18" s="153"/>
      <c r="Q18" s="155"/>
      <c r="R18" s="161"/>
      <c r="S18" s="159"/>
      <c r="T18" s="157"/>
      <c r="U18" s="159"/>
      <c r="V18" s="157"/>
      <c r="W18" s="153"/>
      <c r="X18" s="153"/>
    </row>
    <row r="19" spans="1:24" s="80" customFormat="1" ht="15" customHeight="1">
      <c r="A19" s="95">
        <v>0.29166666666666669</v>
      </c>
      <c r="B19" s="96" t="s">
        <v>26</v>
      </c>
      <c r="C19" s="97">
        <v>0.3125</v>
      </c>
      <c r="D19" s="2">
        <v>14</v>
      </c>
      <c r="E19" s="2">
        <v>22</v>
      </c>
      <c r="F19" s="3">
        <v>465</v>
      </c>
      <c r="G19" s="2">
        <v>13</v>
      </c>
      <c r="H19" s="3">
        <v>3</v>
      </c>
      <c r="I19" s="4">
        <f t="shared" ref="I19:I40" si="0">SUM(E19:H19)</f>
        <v>503</v>
      </c>
      <c r="J19" s="5">
        <f t="shared" ref="J19:J41" si="1">IF(I19=0,0,((G19+H19)/I19*100))</f>
        <v>3.180914512922465</v>
      </c>
      <c r="K19" s="6">
        <v>1</v>
      </c>
      <c r="L19" s="3">
        <v>0</v>
      </c>
      <c r="M19" s="2">
        <v>4</v>
      </c>
      <c r="N19" s="2">
        <v>0</v>
      </c>
      <c r="O19" s="2">
        <v>0</v>
      </c>
      <c r="P19" s="4">
        <f t="shared" ref="P19:P40" si="2">SUM(L19:O19)</f>
        <v>4</v>
      </c>
      <c r="Q19" s="7">
        <f t="shared" ref="Q19:Q41" si="3">IF(P19=0,0,((N19+O19)/P19*100))</f>
        <v>0</v>
      </c>
      <c r="R19" s="6">
        <v>5</v>
      </c>
      <c r="S19" s="2">
        <v>77</v>
      </c>
      <c r="T19" s="3">
        <v>496</v>
      </c>
      <c r="U19" s="2">
        <v>16</v>
      </c>
      <c r="V19" s="3">
        <v>4</v>
      </c>
      <c r="W19" s="4">
        <f t="shared" ref="W19:W40" si="4">SUM(S19:V19)</f>
        <v>593</v>
      </c>
      <c r="X19" s="8">
        <f t="shared" ref="X19:X41" si="5">IF(W19=0,0,((U19+V19)/W19*100))</f>
        <v>3.3726812816188869</v>
      </c>
    </row>
    <row r="20" spans="1:24" s="80" customFormat="1" ht="15" customHeight="1">
      <c r="A20" s="98">
        <v>0.3125</v>
      </c>
      <c r="B20" s="99" t="s">
        <v>26</v>
      </c>
      <c r="C20" s="100">
        <v>0.33333333333333331</v>
      </c>
      <c r="D20" s="9">
        <v>3</v>
      </c>
      <c r="E20" s="9">
        <v>11</v>
      </c>
      <c r="F20" s="10">
        <v>422</v>
      </c>
      <c r="G20" s="9">
        <v>11</v>
      </c>
      <c r="H20" s="10">
        <v>4</v>
      </c>
      <c r="I20" s="11">
        <f t="shared" si="0"/>
        <v>448</v>
      </c>
      <c r="J20" s="12">
        <f t="shared" si="1"/>
        <v>3.3482142857142856</v>
      </c>
      <c r="K20" s="13">
        <v>0</v>
      </c>
      <c r="L20" s="10">
        <v>1</v>
      </c>
      <c r="M20" s="9">
        <v>4</v>
      </c>
      <c r="N20" s="9">
        <v>0</v>
      </c>
      <c r="O20" s="9">
        <v>0</v>
      </c>
      <c r="P20" s="11">
        <f t="shared" si="2"/>
        <v>5</v>
      </c>
      <c r="Q20" s="14">
        <f t="shared" si="3"/>
        <v>0</v>
      </c>
      <c r="R20" s="13">
        <v>17</v>
      </c>
      <c r="S20" s="9">
        <v>54</v>
      </c>
      <c r="T20" s="10">
        <v>499</v>
      </c>
      <c r="U20" s="9">
        <v>13</v>
      </c>
      <c r="V20" s="10">
        <v>2</v>
      </c>
      <c r="W20" s="11">
        <f t="shared" si="4"/>
        <v>568</v>
      </c>
      <c r="X20" s="15">
        <f t="shared" si="5"/>
        <v>2.640845070422535</v>
      </c>
    </row>
    <row r="21" spans="1:24" s="80" customFormat="1" ht="15" customHeight="1">
      <c r="A21" s="101"/>
      <c r="B21" s="102" t="s">
        <v>25</v>
      </c>
      <c r="C21" s="103"/>
      <c r="D21" s="16">
        <f>SUM(D19:D20)</f>
        <v>17</v>
      </c>
      <c r="E21" s="16">
        <f>SUM(E19:E20)</f>
        <v>33</v>
      </c>
      <c r="F21" s="17">
        <f>SUM(F19:F20)</f>
        <v>887</v>
      </c>
      <c r="G21" s="16">
        <f>SUM(G19:G20)</f>
        <v>24</v>
      </c>
      <c r="H21" s="17">
        <f>SUM(H19:H20)</f>
        <v>7</v>
      </c>
      <c r="I21" s="18">
        <f t="shared" si="0"/>
        <v>951</v>
      </c>
      <c r="J21" s="19">
        <f t="shared" si="1"/>
        <v>3.2597266035751837</v>
      </c>
      <c r="K21" s="20">
        <f>SUM(K19:K20)</f>
        <v>1</v>
      </c>
      <c r="L21" s="17">
        <f>SUM(L19:L20)</f>
        <v>1</v>
      </c>
      <c r="M21" s="16">
        <f>SUM(M19:M20)</f>
        <v>8</v>
      </c>
      <c r="N21" s="16">
        <f>SUM(N19:N20)</f>
        <v>0</v>
      </c>
      <c r="O21" s="16">
        <f>SUM(O19:O20)</f>
        <v>0</v>
      </c>
      <c r="P21" s="18">
        <f t="shared" si="2"/>
        <v>9</v>
      </c>
      <c r="Q21" s="21">
        <f t="shared" si="3"/>
        <v>0</v>
      </c>
      <c r="R21" s="20">
        <f>SUM(R19:R20)</f>
        <v>22</v>
      </c>
      <c r="S21" s="16">
        <f>SUM(S19:S20)</f>
        <v>131</v>
      </c>
      <c r="T21" s="17">
        <f>SUM(T19:T20)</f>
        <v>995</v>
      </c>
      <c r="U21" s="16">
        <f>SUM(U19:U20)</f>
        <v>29</v>
      </c>
      <c r="V21" s="17">
        <f>SUM(V19:V20)</f>
        <v>6</v>
      </c>
      <c r="W21" s="18">
        <f t="shared" si="4"/>
        <v>1161</v>
      </c>
      <c r="X21" s="22">
        <f t="shared" si="5"/>
        <v>3.0146425495262705</v>
      </c>
    </row>
    <row r="22" spans="1:24" s="80" customFormat="1" ht="15" customHeight="1">
      <c r="A22" s="104">
        <v>0.33333333333333331</v>
      </c>
      <c r="B22" s="105" t="s">
        <v>26</v>
      </c>
      <c r="C22" s="106">
        <v>0.35416666666666669</v>
      </c>
      <c r="D22" s="23">
        <v>6</v>
      </c>
      <c r="E22" s="23">
        <v>61</v>
      </c>
      <c r="F22" s="24">
        <v>412</v>
      </c>
      <c r="G22" s="23">
        <v>8</v>
      </c>
      <c r="H22" s="24">
        <v>2</v>
      </c>
      <c r="I22" s="25">
        <f t="shared" si="0"/>
        <v>483</v>
      </c>
      <c r="J22" s="26">
        <f t="shared" si="1"/>
        <v>2.0703933747412009</v>
      </c>
      <c r="K22" s="27">
        <v>0</v>
      </c>
      <c r="L22" s="24">
        <v>2</v>
      </c>
      <c r="M22" s="23">
        <v>7</v>
      </c>
      <c r="N22" s="23">
        <v>0</v>
      </c>
      <c r="O22" s="23">
        <v>2</v>
      </c>
      <c r="P22" s="25">
        <f t="shared" si="2"/>
        <v>11</v>
      </c>
      <c r="Q22" s="28">
        <f t="shared" si="3"/>
        <v>18.181818181818183</v>
      </c>
      <c r="R22" s="27">
        <v>25</v>
      </c>
      <c r="S22" s="23">
        <v>52</v>
      </c>
      <c r="T22" s="24">
        <v>500</v>
      </c>
      <c r="U22" s="23">
        <v>11</v>
      </c>
      <c r="V22" s="24">
        <v>3</v>
      </c>
      <c r="W22" s="25">
        <f t="shared" si="4"/>
        <v>566</v>
      </c>
      <c r="X22" s="29">
        <f t="shared" si="5"/>
        <v>2.4734982332155475</v>
      </c>
    </row>
    <row r="23" spans="1:24" s="80" customFormat="1" ht="15" customHeight="1">
      <c r="A23" s="107">
        <v>0.35416666666666669</v>
      </c>
      <c r="B23" s="108" t="s">
        <v>26</v>
      </c>
      <c r="C23" s="109">
        <v>0.375</v>
      </c>
      <c r="D23" s="30">
        <v>5</v>
      </c>
      <c r="E23" s="30">
        <v>42</v>
      </c>
      <c r="F23" s="31">
        <v>375</v>
      </c>
      <c r="G23" s="30">
        <v>16</v>
      </c>
      <c r="H23" s="31">
        <v>3</v>
      </c>
      <c r="I23" s="32">
        <f t="shared" si="0"/>
        <v>436</v>
      </c>
      <c r="J23" s="33">
        <f t="shared" si="1"/>
        <v>4.3577981651376145</v>
      </c>
      <c r="K23" s="34">
        <v>0</v>
      </c>
      <c r="L23" s="31">
        <v>1</v>
      </c>
      <c r="M23" s="30">
        <v>3</v>
      </c>
      <c r="N23" s="30">
        <v>0</v>
      </c>
      <c r="O23" s="30">
        <v>0</v>
      </c>
      <c r="P23" s="32">
        <f t="shared" si="2"/>
        <v>4</v>
      </c>
      <c r="Q23" s="35">
        <f t="shared" si="3"/>
        <v>0</v>
      </c>
      <c r="R23" s="34">
        <v>15</v>
      </c>
      <c r="S23" s="30">
        <v>71</v>
      </c>
      <c r="T23" s="31">
        <v>463</v>
      </c>
      <c r="U23" s="30">
        <v>14</v>
      </c>
      <c r="V23" s="31">
        <v>1</v>
      </c>
      <c r="W23" s="32">
        <f t="shared" si="4"/>
        <v>549</v>
      </c>
      <c r="X23" s="36">
        <f t="shared" si="5"/>
        <v>2.7322404371584699</v>
      </c>
    </row>
    <row r="24" spans="1:24" s="80" customFormat="1" ht="15" customHeight="1">
      <c r="A24" s="101"/>
      <c r="B24" s="102" t="s">
        <v>25</v>
      </c>
      <c r="C24" s="103"/>
      <c r="D24" s="16">
        <f>SUM(D22:D23)</f>
        <v>11</v>
      </c>
      <c r="E24" s="16">
        <f>SUM(E22:E23)</f>
        <v>103</v>
      </c>
      <c r="F24" s="17">
        <f>SUM(F22:F23)</f>
        <v>787</v>
      </c>
      <c r="G24" s="16">
        <f>SUM(G22:G23)</f>
        <v>24</v>
      </c>
      <c r="H24" s="17">
        <f>SUM(H22:H23)</f>
        <v>5</v>
      </c>
      <c r="I24" s="18">
        <f t="shared" si="0"/>
        <v>919</v>
      </c>
      <c r="J24" s="19">
        <f t="shared" si="1"/>
        <v>3.1556039173014145</v>
      </c>
      <c r="K24" s="20">
        <f>SUM(K22:K23)</f>
        <v>0</v>
      </c>
      <c r="L24" s="17">
        <f>SUM(L22:L23)</f>
        <v>3</v>
      </c>
      <c r="M24" s="16">
        <f>SUM(M22:M23)</f>
        <v>10</v>
      </c>
      <c r="N24" s="16">
        <f>SUM(N22:N23)</f>
        <v>0</v>
      </c>
      <c r="O24" s="16">
        <f>SUM(O22:O23)</f>
        <v>2</v>
      </c>
      <c r="P24" s="18">
        <f t="shared" si="2"/>
        <v>15</v>
      </c>
      <c r="Q24" s="21">
        <f t="shared" si="3"/>
        <v>13.333333333333334</v>
      </c>
      <c r="R24" s="20">
        <f>SUM(R22:R23)</f>
        <v>40</v>
      </c>
      <c r="S24" s="16">
        <f>SUM(S22:S23)</f>
        <v>123</v>
      </c>
      <c r="T24" s="17">
        <f>SUM(T22:T23)</f>
        <v>963</v>
      </c>
      <c r="U24" s="16">
        <f>SUM(U22:U23)</f>
        <v>25</v>
      </c>
      <c r="V24" s="17">
        <f>SUM(V22:V23)</f>
        <v>4</v>
      </c>
      <c r="W24" s="18">
        <f t="shared" si="4"/>
        <v>1115</v>
      </c>
      <c r="X24" s="22">
        <f t="shared" si="5"/>
        <v>2.600896860986547</v>
      </c>
    </row>
    <row r="25" spans="1:24" s="80" customFormat="1" ht="15" customHeight="1">
      <c r="A25" s="110">
        <v>0.375</v>
      </c>
      <c r="B25" s="111" t="s">
        <v>26</v>
      </c>
      <c r="C25" s="112">
        <v>0.41666666666666669</v>
      </c>
      <c r="D25" s="37">
        <v>12</v>
      </c>
      <c r="E25" s="37">
        <v>45</v>
      </c>
      <c r="F25" s="38">
        <v>719</v>
      </c>
      <c r="G25" s="37">
        <v>26</v>
      </c>
      <c r="H25" s="38">
        <v>8</v>
      </c>
      <c r="I25" s="39">
        <f t="shared" si="0"/>
        <v>798</v>
      </c>
      <c r="J25" s="40">
        <f t="shared" si="1"/>
        <v>4.2606516290726812</v>
      </c>
      <c r="K25" s="41">
        <v>0</v>
      </c>
      <c r="L25" s="38">
        <v>4</v>
      </c>
      <c r="M25" s="37">
        <v>18</v>
      </c>
      <c r="N25" s="37">
        <v>1</v>
      </c>
      <c r="O25" s="37">
        <v>0</v>
      </c>
      <c r="P25" s="39">
        <f t="shared" si="2"/>
        <v>23</v>
      </c>
      <c r="Q25" s="42">
        <f t="shared" si="3"/>
        <v>4.3478260869565215</v>
      </c>
      <c r="R25" s="41">
        <v>18</v>
      </c>
      <c r="S25" s="37">
        <v>107</v>
      </c>
      <c r="T25" s="38">
        <v>988</v>
      </c>
      <c r="U25" s="37">
        <v>41</v>
      </c>
      <c r="V25" s="38">
        <v>8</v>
      </c>
      <c r="W25" s="39">
        <f t="shared" si="4"/>
        <v>1144</v>
      </c>
      <c r="X25" s="43">
        <f t="shared" si="5"/>
        <v>4.2832167832167833</v>
      </c>
    </row>
    <row r="26" spans="1:24" s="80" customFormat="1" ht="15" customHeight="1">
      <c r="A26" s="113">
        <v>0.41666666666666669</v>
      </c>
      <c r="B26" s="114" t="s">
        <v>26</v>
      </c>
      <c r="C26" s="115">
        <v>0.45833333333333331</v>
      </c>
      <c r="D26" s="44">
        <v>11</v>
      </c>
      <c r="E26" s="44">
        <v>123</v>
      </c>
      <c r="F26" s="45">
        <v>660</v>
      </c>
      <c r="G26" s="44">
        <v>23</v>
      </c>
      <c r="H26" s="45">
        <v>3</v>
      </c>
      <c r="I26" s="46">
        <f t="shared" si="0"/>
        <v>809</v>
      </c>
      <c r="J26" s="47">
        <f t="shared" si="1"/>
        <v>3.2138442521631645</v>
      </c>
      <c r="K26" s="48">
        <v>2</v>
      </c>
      <c r="L26" s="45">
        <v>3</v>
      </c>
      <c r="M26" s="44">
        <v>21</v>
      </c>
      <c r="N26" s="44">
        <v>1</v>
      </c>
      <c r="O26" s="44">
        <v>0</v>
      </c>
      <c r="P26" s="46">
        <f t="shared" si="2"/>
        <v>25</v>
      </c>
      <c r="Q26" s="49">
        <f t="shared" si="3"/>
        <v>4</v>
      </c>
      <c r="R26" s="48">
        <v>26</v>
      </c>
      <c r="S26" s="44">
        <v>129</v>
      </c>
      <c r="T26" s="45">
        <v>887</v>
      </c>
      <c r="U26" s="44">
        <v>32</v>
      </c>
      <c r="V26" s="45">
        <v>6</v>
      </c>
      <c r="W26" s="46">
        <f t="shared" si="4"/>
        <v>1054</v>
      </c>
      <c r="X26" s="50">
        <f t="shared" si="5"/>
        <v>3.6053130929791273</v>
      </c>
    </row>
    <row r="27" spans="1:24" s="80" customFormat="1" ht="15" customHeight="1">
      <c r="A27" s="113">
        <v>0.45833333333333331</v>
      </c>
      <c r="B27" s="114" t="s">
        <v>26</v>
      </c>
      <c r="C27" s="115">
        <v>0.5</v>
      </c>
      <c r="D27" s="44">
        <v>11</v>
      </c>
      <c r="E27" s="44">
        <v>51</v>
      </c>
      <c r="F27" s="45">
        <v>730</v>
      </c>
      <c r="G27" s="44">
        <v>28</v>
      </c>
      <c r="H27" s="45">
        <v>7</v>
      </c>
      <c r="I27" s="46">
        <f t="shared" si="0"/>
        <v>816</v>
      </c>
      <c r="J27" s="47">
        <f t="shared" si="1"/>
        <v>4.2892156862745097</v>
      </c>
      <c r="K27" s="48">
        <v>0</v>
      </c>
      <c r="L27" s="45">
        <v>4</v>
      </c>
      <c r="M27" s="44">
        <v>28</v>
      </c>
      <c r="N27" s="44">
        <v>3</v>
      </c>
      <c r="O27" s="44">
        <v>0</v>
      </c>
      <c r="P27" s="46">
        <f t="shared" si="2"/>
        <v>35</v>
      </c>
      <c r="Q27" s="49">
        <f t="shared" si="3"/>
        <v>8.5714285714285712</v>
      </c>
      <c r="R27" s="48">
        <v>10</v>
      </c>
      <c r="S27" s="44">
        <v>110</v>
      </c>
      <c r="T27" s="45">
        <v>862</v>
      </c>
      <c r="U27" s="44">
        <v>23</v>
      </c>
      <c r="V27" s="45">
        <v>3</v>
      </c>
      <c r="W27" s="46">
        <f t="shared" si="4"/>
        <v>998</v>
      </c>
      <c r="X27" s="50">
        <f t="shared" si="5"/>
        <v>2.6052104208416833</v>
      </c>
    </row>
    <row r="28" spans="1:24" s="80" customFormat="1" ht="15" customHeight="1">
      <c r="A28" s="113">
        <v>0.5</v>
      </c>
      <c r="B28" s="114" t="s">
        <v>26</v>
      </c>
      <c r="C28" s="115">
        <v>0.54166666666666663</v>
      </c>
      <c r="D28" s="44">
        <v>14</v>
      </c>
      <c r="E28" s="44">
        <v>101</v>
      </c>
      <c r="F28" s="45">
        <v>765</v>
      </c>
      <c r="G28" s="44">
        <v>12</v>
      </c>
      <c r="H28" s="45">
        <v>5</v>
      </c>
      <c r="I28" s="46">
        <f t="shared" si="0"/>
        <v>883</v>
      </c>
      <c r="J28" s="47">
        <f t="shared" si="1"/>
        <v>1.9252548131370328</v>
      </c>
      <c r="K28" s="48">
        <v>0</v>
      </c>
      <c r="L28" s="45">
        <v>7</v>
      </c>
      <c r="M28" s="44">
        <v>31</v>
      </c>
      <c r="N28" s="44">
        <v>1</v>
      </c>
      <c r="O28" s="44">
        <v>0</v>
      </c>
      <c r="P28" s="46">
        <f t="shared" si="2"/>
        <v>39</v>
      </c>
      <c r="Q28" s="49">
        <f t="shared" si="3"/>
        <v>2.5641025641025639</v>
      </c>
      <c r="R28" s="48">
        <v>20</v>
      </c>
      <c r="S28" s="44">
        <v>87</v>
      </c>
      <c r="T28" s="45">
        <v>925</v>
      </c>
      <c r="U28" s="44">
        <v>22</v>
      </c>
      <c r="V28" s="45">
        <v>6</v>
      </c>
      <c r="W28" s="46">
        <f t="shared" si="4"/>
        <v>1040</v>
      </c>
      <c r="X28" s="50">
        <f t="shared" si="5"/>
        <v>2.6923076923076925</v>
      </c>
    </row>
    <row r="29" spans="1:24" s="80" customFormat="1" ht="15" customHeight="1">
      <c r="A29" s="113">
        <v>0.54166666666666663</v>
      </c>
      <c r="B29" s="114" t="s">
        <v>26</v>
      </c>
      <c r="C29" s="115">
        <v>0.58333333333333337</v>
      </c>
      <c r="D29" s="44">
        <v>14</v>
      </c>
      <c r="E29" s="44">
        <v>39</v>
      </c>
      <c r="F29" s="45">
        <v>833</v>
      </c>
      <c r="G29" s="44">
        <v>26</v>
      </c>
      <c r="H29" s="45">
        <v>5</v>
      </c>
      <c r="I29" s="46">
        <f t="shared" si="0"/>
        <v>903</v>
      </c>
      <c r="J29" s="47">
        <f t="shared" si="1"/>
        <v>3.4330011074197122</v>
      </c>
      <c r="K29" s="48">
        <v>1</v>
      </c>
      <c r="L29" s="45">
        <v>2</v>
      </c>
      <c r="M29" s="44">
        <v>36</v>
      </c>
      <c r="N29" s="44">
        <v>0</v>
      </c>
      <c r="O29" s="44">
        <v>0</v>
      </c>
      <c r="P29" s="46">
        <f t="shared" si="2"/>
        <v>38</v>
      </c>
      <c r="Q29" s="49">
        <f t="shared" si="3"/>
        <v>0</v>
      </c>
      <c r="R29" s="48">
        <v>6</v>
      </c>
      <c r="S29" s="44">
        <v>121</v>
      </c>
      <c r="T29" s="45">
        <v>849</v>
      </c>
      <c r="U29" s="44">
        <v>17</v>
      </c>
      <c r="V29" s="45">
        <v>3</v>
      </c>
      <c r="W29" s="46">
        <f t="shared" si="4"/>
        <v>990</v>
      </c>
      <c r="X29" s="50">
        <f t="shared" si="5"/>
        <v>2.0202020202020203</v>
      </c>
    </row>
    <row r="30" spans="1:24" s="80" customFormat="1" ht="15" customHeight="1">
      <c r="A30" s="113">
        <v>0.58333333333333337</v>
      </c>
      <c r="B30" s="114" t="s">
        <v>26</v>
      </c>
      <c r="C30" s="115">
        <v>0.625</v>
      </c>
      <c r="D30" s="44">
        <v>14</v>
      </c>
      <c r="E30" s="44">
        <v>107</v>
      </c>
      <c r="F30" s="45">
        <v>846</v>
      </c>
      <c r="G30" s="44">
        <v>27</v>
      </c>
      <c r="H30" s="45">
        <v>6</v>
      </c>
      <c r="I30" s="46">
        <f t="shared" si="0"/>
        <v>986</v>
      </c>
      <c r="J30" s="47">
        <f t="shared" si="1"/>
        <v>3.3468559837728193</v>
      </c>
      <c r="K30" s="48">
        <v>0</v>
      </c>
      <c r="L30" s="45">
        <v>8</v>
      </c>
      <c r="M30" s="44">
        <v>26</v>
      </c>
      <c r="N30" s="44">
        <v>3</v>
      </c>
      <c r="O30" s="44">
        <v>3</v>
      </c>
      <c r="P30" s="46">
        <f t="shared" si="2"/>
        <v>40</v>
      </c>
      <c r="Q30" s="49">
        <f t="shared" si="3"/>
        <v>15</v>
      </c>
      <c r="R30" s="48">
        <v>11</v>
      </c>
      <c r="S30" s="44">
        <v>105</v>
      </c>
      <c r="T30" s="45">
        <v>846</v>
      </c>
      <c r="U30" s="44">
        <v>30</v>
      </c>
      <c r="V30" s="45">
        <v>6</v>
      </c>
      <c r="W30" s="46">
        <f t="shared" si="4"/>
        <v>987</v>
      </c>
      <c r="X30" s="50">
        <f t="shared" si="5"/>
        <v>3.6474164133738598</v>
      </c>
    </row>
    <row r="31" spans="1:24" s="80" customFormat="1" ht="15" customHeight="1">
      <c r="A31" s="116">
        <v>0.625</v>
      </c>
      <c r="B31" s="117" t="s">
        <v>26</v>
      </c>
      <c r="C31" s="118">
        <v>0.66666666666666663</v>
      </c>
      <c r="D31" s="51">
        <v>15</v>
      </c>
      <c r="E31" s="51">
        <v>48</v>
      </c>
      <c r="F31" s="52">
        <v>944</v>
      </c>
      <c r="G31" s="51">
        <v>20</v>
      </c>
      <c r="H31" s="52">
        <v>11</v>
      </c>
      <c r="I31" s="53">
        <f t="shared" si="0"/>
        <v>1023</v>
      </c>
      <c r="J31" s="54">
        <f t="shared" si="1"/>
        <v>3.0303030303030303</v>
      </c>
      <c r="K31" s="55">
        <v>0</v>
      </c>
      <c r="L31" s="52">
        <v>3</v>
      </c>
      <c r="M31" s="51">
        <v>27</v>
      </c>
      <c r="N31" s="51">
        <v>2</v>
      </c>
      <c r="O31" s="51">
        <v>0</v>
      </c>
      <c r="P31" s="53">
        <f t="shared" si="2"/>
        <v>32</v>
      </c>
      <c r="Q31" s="56">
        <f t="shared" si="3"/>
        <v>6.25</v>
      </c>
      <c r="R31" s="55">
        <v>10</v>
      </c>
      <c r="S31" s="51">
        <v>129</v>
      </c>
      <c r="T31" s="52">
        <v>840</v>
      </c>
      <c r="U31" s="51">
        <v>25</v>
      </c>
      <c r="V31" s="52">
        <v>11</v>
      </c>
      <c r="W31" s="53">
        <f t="shared" si="4"/>
        <v>1005</v>
      </c>
      <c r="X31" s="57">
        <f t="shared" si="5"/>
        <v>3.5820895522388061</v>
      </c>
    </row>
    <row r="32" spans="1:24" s="80" customFormat="1" ht="15" customHeight="1">
      <c r="A32" s="95">
        <v>0.66666666666666663</v>
      </c>
      <c r="B32" s="96" t="s">
        <v>26</v>
      </c>
      <c r="C32" s="97">
        <v>0.6875</v>
      </c>
      <c r="D32" s="2">
        <v>7</v>
      </c>
      <c r="E32" s="2">
        <v>52</v>
      </c>
      <c r="F32" s="3">
        <v>516</v>
      </c>
      <c r="G32" s="2">
        <v>8</v>
      </c>
      <c r="H32" s="3">
        <v>7</v>
      </c>
      <c r="I32" s="4">
        <f t="shared" si="0"/>
        <v>583</v>
      </c>
      <c r="J32" s="5">
        <f t="shared" si="1"/>
        <v>2.5728987993138936</v>
      </c>
      <c r="K32" s="6">
        <v>1</v>
      </c>
      <c r="L32" s="3">
        <v>1</v>
      </c>
      <c r="M32" s="2">
        <v>20</v>
      </c>
      <c r="N32" s="2">
        <v>0</v>
      </c>
      <c r="O32" s="2">
        <v>0</v>
      </c>
      <c r="P32" s="4">
        <f t="shared" si="2"/>
        <v>21</v>
      </c>
      <c r="Q32" s="7">
        <f t="shared" si="3"/>
        <v>0</v>
      </c>
      <c r="R32" s="6">
        <v>5</v>
      </c>
      <c r="S32" s="2">
        <v>63</v>
      </c>
      <c r="T32" s="3">
        <v>497</v>
      </c>
      <c r="U32" s="2">
        <v>8</v>
      </c>
      <c r="V32" s="3">
        <v>4</v>
      </c>
      <c r="W32" s="4">
        <f t="shared" si="4"/>
        <v>572</v>
      </c>
      <c r="X32" s="8">
        <f t="shared" si="5"/>
        <v>2.0979020979020979</v>
      </c>
    </row>
    <row r="33" spans="1:24" s="80" customFormat="1" ht="15" customHeight="1">
      <c r="A33" s="119">
        <v>0.6875</v>
      </c>
      <c r="B33" s="120" t="s">
        <v>26</v>
      </c>
      <c r="C33" s="121">
        <v>0.70833333333333337</v>
      </c>
      <c r="D33" s="58">
        <v>5</v>
      </c>
      <c r="E33" s="58">
        <v>82</v>
      </c>
      <c r="F33" s="59">
        <v>441</v>
      </c>
      <c r="G33" s="58">
        <v>6</v>
      </c>
      <c r="H33" s="59">
        <v>4</v>
      </c>
      <c r="I33" s="60">
        <f t="shared" si="0"/>
        <v>533</v>
      </c>
      <c r="J33" s="61">
        <f t="shared" si="1"/>
        <v>1.876172607879925</v>
      </c>
      <c r="K33" s="62">
        <v>0</v>
      </c>
      <c r="L33" s="59">
        <v>2</v>
      </c>
      <c r="M33" s="58">
        <v>16</v>
      </c>
      <c r="N33" s="58">
        <v>0</v>
      </c>
      <c r="O33" s="58">
        <v>0</v>
      </c>
      <c r="P33" s="60">
        <f t="shared" si="2"/>
        <v>18</v>
      </c>
      <c r="Q33" s="63">
        <f t="shared" si="3"/>
        <v>0</v>
      </c>
      <c r="R33" s="62">
        <v>7</v>
      </c>
      <c r="S33" s="58">
        <v>68</v>
      </c>
      <c r="T33" s="59">
        <v>493</v>
      </c>
      <c r="U33" s="58">
        <v>5</v>
      </c>
      <c r="V33" s="59">
        <v>4</v>
      </c>
      <c r="W33" s="60">
        <f t="shared" si="4"/>
        <v>570</v>
      </c>
      <c r="X33" s="64">
        <f t="shared" si="5"/>
        <v>1.5789473684210527</v>
      </c>
    </row>
    <row r="34" spans="1:24" s="80" customFormat="1" ht="15" customHeight="1">
      <c r="A34" s="101"/>
      <c r="B34" s="102" t="s">
        <v>25</v>
      </c>
      <c r="C34" s="103"/>
      <c r="D34" s="16">
        <f>SUM(D32:D33)</f>
        <v>12</v>
      </c>
      <c r="E34" s="16">
        <f>SUM(E32:E33)</f>
        <v>134</v>
      </c>
      <c r="F34" s="17">
        <f>SUM(F32:F33)</f>
        <v>957</v>
      </c>
      <c r="G34" s="16">
        <f>SUM(G32:G33)</f>
        <v>14</v>
      </c>
      <c r="H34" s="17">
        <f>SUM(H32:H33)</f>
        <v>11</v>
      </c>
      <c r="I34" s="18">
        <f t="shared" si="0"/>
        <v>1116</v>
      </c>
      <c r="J34" s="19">
        <f t="shared" si="1"/>
        <v>2.2401433691756272</v>
      </c>
      <c r="K34" s="20">
        <f>SUM(K32:K33)</f>
        <v>1</v>
      </c>
      <c r="L34" s="17">
        <f>SUM(L32:L33)</f>
        <v>3</v>
      </c>
      <c r="M34" s="16">
        <f>SUM(M32:M33)</f>
        <v>36</v>
      </c>
      <c r="N34" s="16">
        <f>SUM(N32:N33)</f>
        <v>0</v>
      </c>
      <c r="O34" s="16">
        <f>SUM(O32:O33)</f>
        <v>0</v>
      </c>
      <c r="P34" s="18">
        <f t="shared" si="2"/>
        <v>39</v>
      </c>
      <c r="Q34" s="21">
        <f t="shared" si="3"/>
        <v>0</v>
      </c>
      <c r="R34" s="20">
        <f>SUM(R32:R33)</f>
        <v>12</v>
      </c>
      <c r="S34" s="16">
        <f>SUM(S32:S33)</f>
        <v>131</v>
      </c>
      <c r="T34" s="17">
        <f>SUM(T32:T33)</f>
        <v>990</v>
      </c>
      <c r="U34" s="16">
        <f>SUM(U32:U33)</f>
        <v>13</v>
      </c>
      <c r="V34" s="17">
        <f>SUM(V32:V33)</f>
        <v>8</v>
      </c>
      <c r="W34" s="18">
        <f t="shared" si="4"/>
        <v>1142</v>
      </c>
      <c r="X34" s="22">
        <f t="shared" si="5"/>
        <v>1.8388791593695271</v>
      </c>
    </row>
    <row r="35" spans="1:24" s="80" customFormat="1" ht="15" customHeight="1">
      <c r="A35" s="107">
        <v>0.70833333333333337</v>
      </c>
      <c r="B35" s="108" t="s">
        <v>26</v>
      </c>
      <c r="C35" s="109">
        <v>0.72916666666666663</v>
      </c>
      <c r="D35" s="30">
        <v>6</v>
      </c>
      <c r="E35" s="30">
        <v>32</v>
      </c>
      <c r="F35" s="31">
        <v>468</v>
      </c>
      <c r="G35" s="30">
        <v>6</v>
      </c>
      <c r="H35" s="31">
        <v>9</v>
      </c>
      <c r="I35" s="32">
        <f t="shared" si="0"/>
        <v>515</v>
      </c>
      <c r="J35" s="33">
        <f t="shared" si="1"/>
        <v>2.912621359223301</v>
      </c>
      <c r="K35" s="34">
        <v>1</v>
      </c>
      <c r="L35" s="31">
        <v>1</v>
      </c>
      <c r="M35" s="30">
        <v>11</v>
      </c>
      <c r="N35" s="30">
        <v>0</v>
      </c>
      <c r="O35" s="30">
        <v>0</v>
      </c>
      <c r="P35" s="32">
        <f t="shared" si="2"/>
        <v>12</v>
      </c>
      <c r="Q35" s="35">
        <f t="shared" si="3"/>
        <v>0</v>
      </c>
      <c r="R35" s="34">
        <v>7</v>
      </c>
      <c r="S35" s="30">
        <v>61</v>
      </c>
      <c r="T35" s="31">
        <v>491</v>
      </c>
      <c r="U35" s="30">
        <v>4</v>
      </c>
      <c r="V35" s="31">
        <v>5</v>
      </c>
      <c r="W35" s="32">
        <f t="shared" si="4"/>
        <v>561</v>
      </c>
      <c r="X35" s="36">
        <f t="shared" si="5"/>
        <v>1.6042780748663104</v>
      </c>
    </row>
    <row r="36" spans="1:24" s="80" customFormat="1" ht="15" customHeight="1">
      <c r="A36" s="107">
        <v>0.72916666666666663</v>
      </c>
      <c r="B36" s="108" t="s">
        <v>26</v>
      </c>
      <c r="C36" s="109">
        <v>0.75</v>
      </c>
      <c r="D36" s="30">
        <v>12</v>
      </c>
      <c r="E36" s="30">
        <v>19</v>
      </c>
      <c r="F36" s="31">
        <v>492</v>
      </c>
      <c r="G36" s="30">
        <v>9</v>
      </c>
      <c r="H36" s="31">
        <v>4</v>
      </c>
      <c r="I36" s="32">
        <f t="shared" si="0"/>
        <v>524</v>
      </c>
      <c r="J36" s="33">
        <f t="shared" si="1"/>
        <v>2.4809160305343512</v>
      </c>
      <c r="K36" s="34">
        <v>0</v>
      </c>
      <c r="L36" s="31">
        <v>1</v>
      </c>
      <c r="M36" s="30">
        <v>25</v>
      </c>
      <c r="N36" s="30">
        <v>3</v>
      </c>
      <c r="O36" s="30">
        <v>0</v>
      </c>
      <c r="P36" s="32">
        <f t="shared" si="2"/>
        <v>29</v>
      </c>
      <c r="Q36" s="35">
        <f t="shared" si="3"/>
        <v>10.344827586206897</v>
      </c>
      <c r="R36" s="34">
        <v>5</v>
      </c>
      <c r="S36" s="30">
        <v>41</v>
      </c>
      <c r="T36" s="31">
        <v>455</v>
      </c>
      <c r="U36" s="30">
        <v>7</v>
      </c>
      <c r="V36" s="31">
        <v>4</v>
      </c>
      <c r="W36" s="32">
        <f t="shared" si="4"/>
        <v>507</v>
      </c>
      <c r="X36" s="36">
        <f t="shared" si="5"/>
        <v>2.1696252465483234</v>
      </c>
    </row>
    <row r="37" spans="1:24" s="80" customFormat="1" ht="15" customHeight="1">
      <c r="A37" s="101"/>
      <c r="B37" s="102" t="s">
        <v>25</v>
      </c>
      <c r="C37" s="103"/>
      <c r="D37" s="16">
        <f>SUM(D35:D36)</f>
        <v>18</v>
      </c>
      <c r="E37" s="16">
        <f>SUM(E35:E36)</f>
        <v>51</v>
      </c>
      <c r="F37" s="17">
        <f>SUM(F35:F36)</f>
        <v>960</v>
      </c>
      <c r="G37" s="16">
        <f>SUM(G35:G36)</f>
        <v>15</v>
      </c>
      <c r="H37" s="17">
        <f>SUM(H35:H36)</f>
        <v>13</v>
      </c>
      <c r="I37" s="18">
        <f t="shared" si="0"/>
        <v>1039</v>
      </c>
      <c r="J37" s="19">
        <f t="shared" si="1"/>
        <v>2.6948989412897015</v>
      </c>
      <c r="K37" s="20">
        <f>SUM(K35:K36)</f>
        <v>1</v>
      </c>
      <c r="L37" s="17">
        <f>SUM(L35:L36)</f>
        <v>2</v>
      </c>
      <c r="M37" s="16">
        <f>SUM(M35:M36)</f>
        <v>36</v>
      </c>
      <c r="N37" s="16">
        <f>SUM(N35:N36)</f>
        <v>3</v>
      </c>
      <c r="O37" s="16">
        <f>SUM(O35:O36)</f>
        <v>0</v>
      </c>
      <c r="P37" s="18">
        <f t="shared" si="2"/>
        <v>41</v>
      </c>
      <c r="Q37" s="21">
        <f t="shared" si="3"/>
        <v>7.3170731707317067</v>
      </c>
      <c r="R37" s="20">
        <f>SUM(R35:R36)</f>
        <v>12</v>
      </c>
      <c r="S37" s="16">
        <f>SUM(S35:S36)</f>
        <v>102</v>
      </c>
      <c r="T37" s="17">
        <f>SUM(T35:T36)</f>
        <v>946</v>
      </c>
      <c r="U37" s="16">
        <f>SUM(U35:U36)</f>
        <v>11</v>
      </c>
      <c r="V37" s="17">
        <f>SUM(V35:V36)</f>
        <v>9</v>
      </c>
      <c r="W37" s="18">
        <f t="shared" si="4"/>
        <v>1068</v>
      </c>
      <c r="X37" s="22">
        <f t="shared" si="5"/>
        <v>1.8726591760299627</v>
      </c>
    </row>
    <row r="38" spans="1:24" s="80" customFormat="1" ht="15" customHeight="1">
      <c r="A38" s="107">
        <v>0.75</v>
      </c>
      <c r="B38" s="108" t="s">
        <v>26</v>
      </c>
      <c r="C38" s="109">
        <v>0.77083333333333337</v>
      </c>
      <c r="D38" s="30">
        <v>14</v>
      </c>
      <c r="E38" s="30">
        <v>29</v>
      </c>
      <c r="F38" s="31">
        <v>501</v>
      </c>
      <c r="G38" s="30">
        <v>8</v>
      </c>
      <c r="H38" s="31">
        <v>3</v>
      </c>
      <c r="I38" s="32">
        <f t="shared" si="0"/>
        <v>541</v>
      </c>
      <c r="J38" s="33">
        <f t="shared" si="1"/>
        <v>2.033271719038817</v>
      </c>
      <c r="K38" s="34">
        <v>0</v>
      </c>
      <c r="L38" s="31">
        <v>2</v>
      </c>
      <c r="M38" s="30">
        <v>10</v>
      </c>
      <c r="N38" s="30">
        <v>0</v>
      </c>
      <c r="O38" s="30">
        <v>0</v>
      </c>
      <c r="P38" s="32">
        <f t="shared" si="2"/>
        <v>12</v>
      </c>
      <c r="Q38" s="35">
        <f t="shared" si="3"/>
        <v>0</v>
      </c>
      <c r="R38" s="34">
        <v>6</v>
      </c>
      <c r="S38" s="30">
        <v>42</v>
      </c>
      <c r="T38" s="31">
        <v>506</v>
      </c>
      <c r="U38" s="30">
        <v>8</v>
      </c>
      <c r="V38" s="31">
        <v>3</v>
      </c>
      <c r="W38" s="32">
        <f t="shared" si="4"/>
        <v>559</v>
      </c>
      <c r="X38" s="36">
        <f t="shared" si="5"/>
        <v>1.9677996422182469</v>
      </c>
    </row>
    <row r="39" spans="1:24" s="80" customFormat="1" ht="15" customHeight="1">
      <c r="A39" s="119">
        <v>0.77083333333333337</v>
      </c>
      <c r="B39" s="120" t="s">
        <v>26</v>
      </c>
      <c r="C39" s="121">
        <v>0.79166666666666663</v>
      </c>
      <c r="D39" s="58">
        <v>7</v>
      </c>
      <c r="E39" s="58">
        <v>32</v>
      </c>
      <c r="F39" s="59">
        <v>451</v>
      </c>
      <c r="G39" s="58">
        <v>4</v>
      </c>
      <c r="H39" s="59">
        <v>2</v>
      </c>
      <c r="I39" s="60">
        <f t="shared" si="0"/>
        <v>489</v>
      </c>
      <c r="J39" s="61">
        <f t="shared" si="1"/>
        <v>1.2269938650306749</v>
      </c>
      <c r="K39" s="62">
        <v>0</v>
      </c>
      <c r="L39" s="59">
        <v>3</v>
      </c>
      <c r="M39" s="58">
        <v>16</v>
      </c>
      <c r="N39" s="58">
        <v>0</v>
      </c>
      <c r="O39" s="58">
        <v>0</v>
      </c>
      <c r="P39" s="60">
        <f t="shared" si="2"/>
        <v>19</v>
      </c>
      <c r="Q39" s="63">
        <f t="shared" si="3"/>
        <v>0</v>
      </c>
      <c r="R39" s="62">
        <v>4</v>
      </c>
      <c r="S39" s="58">
        <v>31</v>
      </c>
      <c r="T39" s="59">
        <v>462</v>
      </c>
      <c r="U39" s="58">
        <v>6</v>
      </c>
      <c r="V39" s="59">
        <v>3</v>
      </c>
      <c r="W39" s="60">
        <f t="shared" si="4"/>
        <v>502</v>
      </c>
      <c r="X39" s="64">
        <f t="shared" si="5"/>
        <v>1.7928286852589643</v>
      </c>
    </row>
    <row r="40" spans="1:24" s="80" customFormat="1" ht="15" customHeight="1" thickBot="1">
      <c r="A40" s="101"/>
      <c r="B40" s="102" t="s">
        <v>25</v>
      </c>
      <c r="C40" s="103"/>
      <c r="D40" s="16">
        <f>SUM(D38:D39)</f>
        <v>21</v>
      </c>
      <c r="E40" s="16">
        <f>SUM(E38:E39)</f>
        <v>61</v>
      </c>
      <c r="F40" s="17">
        <f>SUM(F38:F39)</f>
        <v>952</v>
      </c>
      <c r="G40" s="16">
        <f>SUM(G38:G39)</f>
        <v>12</v>
      </c>
      <c r="H40" s="17">
        <f>SUM(H38:H39)</f>
        <v>5</v>
      </c>
      <c r="I40" s="18">
        <f t="shared" si="0"/>
        <v>1030</v>
      </c>
      <c r="J40" s="19">
        <f t="shared" si="1"/>
        <v>1.650485436893204</v>
      </c>
      <c r="K40" s="20">
        <f>SUM(K38:K39)</f>
        <v>0</v>
      </c>
      <c r="L40" s="17">
        <f>SUM(L38:L39)</f>
        <v>5</v>
      </c>
      <c r="M40" s="16">
        <f>SUM(M38:M39)</f>
        <v>26</v>
      </c>
      <c r="N40" s="16">
        <f>SUM(N38:N39)</f>
        <v>0</v>
      </c>
      <c r="O40" s="16">
        <f>SUM(O38:O39)</f>
        <v>0</v>
      </c>
      <c r="P40" s="18">
        <f t="shared" si="2"/>
        <v>31</v>
      </c>
      <c r="Q40" s="21">
        <f t="shared" si="3"/>
        <v>0</v>
      </c>
      <c r="R40" s="20">
        <f>SUM(R38:R39)</f>
        <v>10</v>
      </c>
      <c r="S40" s="16">
        <f>SUM(S38:S39)</f>
        <v>73</v>
      </c>
      <c r="T40" s="17">
        <f>SUM(T38:T39)</f>
        <v>968</v>
      </c>
      <c r="U40" s="16">
        <f>SUM(U38:U39)</f>
        <v>14</v>
      </c>
      <c r="V40" s="17">
        <f>SUM(V38:V39)</f>
        <v>6</v>
      </c>
      <c r="W40" s="18">
        <f t="shared" si="4"/>
        <v>1061</v>
      </c>
      <c r="X40" s="22">
        <f t="shared" si="5"/>
        <v>1.8850141376060319</v>
      </c>
    </row>
    <row r="41" spans="1:24" s="80" customFormat="1" ht="15" customHeight="1" thickTop="1">
      <c r="A41" s="122"/>
      <c r="B41" s="123" t="s">
        <v>24</v>
      </c>
      <c r="C41" s="124"/>
      <c r="D41" s="65">
        <f t="shared" ref="D41:I41" si="6">+D21+D24+SUM(D25:D31)+D34+D37+D40</f>
        <v>170</v>
      </c>
      <c r="E41" s="65">
        <f t="shared" si="6"/>
        <v>896</v>
      </c>
      <c r="F41" s="66">
        <f t="shared" si="6"/>
        <v>10040</v>
      </c>
      <c r="G41" s="65">
        <f t="shared" si="6"/>
        <v>251</v>
      </c>
      <c r="H41" s="66">
        <f t="shared" si="6"/>
        <v>86</v>
      </c>
      <c r="I41" s="67">
        <f t="shared" si="6"/>
        <v>11273</v>
      </c>
      <c r="J41" s="68">
        <f t="shared" si="1"/>
        <v>2.9894438037789408</v>
      </c>
      <c r="K41" s="69">
        <f t="shared" ref="K41:P41" si="7">+K21+K24+SUM(K25:K31)+K34+K37+K40</f>
        <v>6</v>
      </c>
      <c r="L41" s="66">
        <f t="shared" si="7"/>
        <v>45</v>
      </c>
      <c r="M41" s="65">
        <f t="shared" si="7"/>
        <v>303</v>
      </c>
      <c r="N41" s="65">
        <f t="shared" si="7"/>
        <v>14</v>
      </c>
      <c r="O41" s="65">
        <f t="shared" si="7"/>
        <v>5</v>
      </c>
      <c r="P41" s="67">
        <f t="shared" si="7"/>
        <v>367</v>
      </c>
      <c r="Q41" s="70">
        <f t="shared" si="3"/>
        <v>5.1771117166212539</v>
      </c>
      <c r="R41" s="69">
        <f t="shared" ref="R41:W41" si="8">+R21+R24+SUM(R25:R31)+R34+R37+R40</f>
        <v>197</v>
      </c>
      <c r="S41" s="65">
        <f t="shared" si="8"/>
        <v>1348</v>
      </c>
      <c r="T41" s="66">
        <f t="shared" si="8"/>
        <v>11059</v>
      </c>
      <c r="U41" s="65">
        <f t="shared" si="8"/>
        <v>282</v>
      </c>
      <c r="V41" s="66">
        <f t="shared" si="8"/>
        <v>76</v>
      </c>
      <c r="W41" s="67">
        <f t="shared" si="8"/>
        <v>12765</v>
      </c>
      <c r="X41" s="71">
        <f t="shared" si="5"/>
        <v>2.8045436741088916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3" t="s">
        <v>0</v>
      </c>
    </row>
    <row r="46" spans="1:24" s="79" customFormat="1" ht="14.1" customHeight="1">
      <c r="A46" s="87" t="s">
        <v>28</v>
      </c>
      <c r="B46" s="75"/>
      <c r="C46" s="88"/>
      <c r="D46" s="74"/>
      <c r="E46" s="75" t="s">
        <v>13</v>
      </c>
      <c r="F46" s="75"/>
      <c r="G46" s="75"/>
      <c r="H46" s="75"/>
      <c r="I46" s="75"/>
      <c r="J46" s="83"/>
      <c r="K46" s="77"/>
      <c r="L46" s="75" t="s">
        <v>14</v>
      </c>
      <c r="M46" s="75"/>
      <c r="N46" s="75"/>
      <c r="O46" s="75"/>
      <c r="P46" s="75"/>
      <c r="Q46" s="76"/>
      <c r="R46" s="77"/>
      <c r="S46" s="75" t="s">
        <v>15</v>
      </c>
      <c r="T46" s="75"/>
      <c r="U46" s="75"/>
      <c r="V46" s="75"/>
      <c r="W46" s="75"/>
      <c r="X46" s="78"/>
    </row>
    <row r="47" spans="1:24" s="80" customFormat="1" ht="15" customHeight="1">
      <c r="A47" s="89"/>
      <c r="B47" s="90"/>
      <c r="C47" s="125" t="s">
        <v>1</v>
      </c>
      <c r="D47" s="156" t="s">
        <v>33</v>
      </c>
      <c r="E47" s="158" t="s">
        <v>34</v>
      </c>
      <c r="F47" s="156" t="s">
        <v>35</v>
      </c>
      <c r="G47" s="158" t="s">
        <v>36</v>
      </c>
      <c r="H47" s="156" t="s">
        <v>37</v>
      </c>
      <c r="I47" s="152" t="s">
        <v>38</v>
      </c>
      <c r="J47" s="162" t="s">
        <v>39</v>
      </c>
      <c r="K47" s="160" t="s">
        <v>33</v>
      </c>
      <c r="L47" s="158" t="s">
        <v>34</v>
      </c>
      <c r="M47" s="156" t="s">
        <v>35</v>
      </c>
      <c r="N47" s="158" t="s">
        <v>36</v>
      </c>
      <c r="O47" s="156" t="s">
        <v>37</v>
      </c>
      <c r="P47" s="152" t="s">
        <v>38</v>
      </c>
      <c r="Q47" s="154" t="s">
        <v>39</v>
      </c>
      <c r="R47" s="160" t="s">
        <v>33</v>
      </c>
      <c r="S47" s="158" t="s">
        <v>34</v>
      </c>
      <c r="T47" s="156" t="s">
        <v>35</v>
      </c>
      <c r="U47" s="158" t="s">
        <v>36</v>
      </c>
      <c r="V47" s="156" t="s">
        <v>37</v>
      </c>
      <c r="W47" s="152" t="s">
        <v>38</v>
      </c>
      <c r="X47" s="152" t="s">
        <v>39</v>
      </c>
    </row>
    <row r="48" spans="1:24" s="80" customFormat="1" ht="15" customHeight="1">
      <c r="A48" s="92" t="s">
        <v>9</v>
      </c>
      <c r="B48" s="93"/>
      <c r="C48" s="93"/>
      <c r="D48" s="157"/>
      <c r="E48" s="159"/>
      <c r="F48" s="157"/>
      <c r="G48" s="159"/>
      <c r="H48" s="157"/>
      <c r="I48" s="153"/>
      <c r="J48" s="163"/>
      <c r="K48" s="161"/>
      <c r="L48" s="159"/>
      <c r="M48" s="157"/>
      <c r="N48" s="159"/>
      <c r="O48" s="157"/>
      <c r="P48" s="153"/>
      <c r="Q48" s="155"/>
      <c r="R48" s="161"/>
      <c r="S48" s="159"/>
      <c r="T48" s="157"/>
      <c r="U48" s="159"/>
      <c r="V48" s="157"/>
      <c r="W48" s="153"/>
      <c r="X48" s="153"/>
    </row>
    <row r="49" spans="1:24" s="80" customFormat="1" ht="15" customHeight="1">
      <c r="A49" s="95">
        <v>0.29166666666666669</v>
      </c>
      <c r="B49" s="96" t="s">
        <v>26</v>
      </c>
      <c r="C49" s="126">
        <v>0.3125</v>
      </c>
      <c r="D49" s="3">
        <v>1</v>
      </c>
      <c r="E49" s="3">
        <v>2</v>
      </c>
      <c r="F49" s="2">
        <v>62</v>
      </c>
      <c r="G49" s="2">
        <v>1</v>
      </c>
      <c r="H49" s="2">
        <v>0</v>
      </c>
      <c r="I49" s="4">
        <f t="shared" ref="I49:I70" si="9">SUM(E49:H49)</f>
        <v>65</v>
      </c>
      <c r="J49" s="5">
        <f t="shared" ref="J49:J71" si="10">IF(I49=0,0,((G49+H49)/I49*100))</f>
        <v>1.5384615384615385</v>
      </c>
      <c r="K49" s="6">
        <v>0</v>
      </c>
      <c r="L49" s="2">
        <v>5</v>
      </c>
      <c r="M49" s="3">
        <v>38</v>
      </c>
      <c r="N49" s="2">
        <v>0</v>
      </c>
      <c r="O49" s="3">
        <v>0</v>
      </c>
      <c r="P49" s="4">
        <f t="shared" ref="P49:P70" si="11">SUM(L49:O49)</f>
        <v>43</v>
      </c>
      <c r="Q49" s="5">
        <f t="shared" ref="Q49:Q71" si="12">IF(P49=0,0,((N49+O49)/P49*100))</f>
        <v>0</v>
      </c>
      <c r="R49" s="6">
        <v>1</v>
      </c>
      <c r="S49" s="3">
        <v>6</v>
      </c>
      <c r="T49" s="2">
        <v>85</v>
      </c>
      <c r="U49" s="2">
        <v>2</v>
      </c>
      <c r="V49" s="2">
        <v>0</v>
      </c>
      <c r="W49" s="4">
        <f t="shared" ref="W49:W70" si="13">SUM(S49:V49)</f>
        <v>93</v>
      </c>
      <c r="X49" s="8">
        <f t="shared" ref="X49:X71" si="14">IF(W49=0,0,((U49+V49)/W49*100))</f>
        <v>2.1505376344086025</v>
      </c>
    </row>
    <row r="50" spans="1:24" s="80" customFormat="1" ht="15" customHeight="1">
      <c r="A50" s="98">
        <v>0.3125</v>
      </c>
      <c r="B50" s="99" t="s">
        <v>26</v>
      </c>
      <c r="C50" s="127">
        <v>0.33333333333333331</v>
      </c>
      <c r="D50" s="10">
        <v>0</v>
      </c>
      <c r="E50" s="10">
        <v>0</v>
      </c>
      <c r="F50" s="9">
        <v>31</v>
      </c>
      <c r="G50" s="9">
        <v>0</v>
      </c>
      <c r="H50" s="9">
        <v>0</v>
      </c>
      <c r="I50" s="11">
        <f t="shared" si="9"/>
        <v>31</v>
      </c>
      <c r="J50" s="12">
        <f t="shared" si="10"/>
        <v>0</v>
      </c>
      <c r="K50" s="13">
        <v>0</v>
      </c>
      <c r="L50" s="9">
        <v>9</v>
      </c>
      <c r="M50" s="10">
        <v>49</v>
      </c>
      <c r="N50" s="9">
        <v>1</v>
      </c>
      <c r="O50" s="10">
        <v>1</v>
      </c>
      <c r="P50" s="11">
        <f t="shared" si="11"/>
        <v>60</v>
      </c>
      <c r="Q50" s="12">
        <f t="shared" si="12"/>
        <v>3.3333333333333335</v>
      </c>
      <c r="R50" s="13">
        <v>0</v>
      </c>
      <c r="S50" s="10">
        <v>2</v>
      </c>
      <c r="T50" s="9">
        <v>36</v>
      </c>
      <c r="U50" s="9">
        <v>2</v>
      </c>
      <c r="V50" s="9">
        <v>0</v>
      </c>
      <c r="W50" s="11">
        <f t="shared" si="13"/>
        <v>40</v>
      </c>
      <c r="X50" s="15">
        <f t="shared" si="14"/>
        <v>5</v>
      </c>
    </row>
    <row r="51" spans="1:24" s="80" customFormat="1" ht="15" customHeight="1">
      <c r="A51" s="101"/>
      <c r="B51" s="102" t="s">
        <v>25</v>
      </c>
      <c r="C51" s="128"/>
      <c r="D51" s="17">
        <f>SUM(D49:D50)</f>
        <v>1</v>
      </c>
      <c r="E51" s="17">
        <f>SUM(E49:E50)</f>
        <v>2</v>
      </c>
      <c r="F51" s="16">
        <f>SUM(F49:F50)</f>
        <v>93</v>
      </c>
      <c r="G51" s="16">
        <f>SUM(G49:G50)</f>
        <v>1</v>
      </c>
      <c r="H51" s="16">
        <f>SUM(H49:H50)</f>
        <v>0</v>
      </c>
      <c r="I51" s="18">
        <f t="shared" si="9"/>
        <v>96</v>
      </c>
      <c r="J51" s="19">
        <f t="shared" si="10"/>
        <v>1.0416666666666665</v>
      </c>
      <c r="K51" s="20">
        <f>SUM(K49:K50)</f>
        <v>0</v>
      </c>
      <c r="L51" s="16">
        <f>SUM(L49:L50)</f>
        <v>14</v>
      </c>
      <c r="M51" s="17">
        <f>SUM(M49:M50)</f>
        <v>87</v>
      </c>
      <c r="N51" s="16">
        <f>SUM(N49:N50)</f>
        <v>1</v>
      </c>
      <c r="O51" s="17">
        <f>SUM(O49:O50)</f>
        <v>1</v>
      </c>
      <c r="P51" s="18">
        <f t="shared" si="11"/>
        <v>103</v>
      </c>
      <c r="Q51" s="19">
        <f t="shared" si="12"/>
        <v>1.9417475728155338</v>
      </c>
      <c r="R51" s="20">
        <f>SUM(R49:R50)</f>
        <v>1</v>
      </c>
      <c r="S51" s="17">
        <f>SUM(S49:S50)</f>
        <v>8</v>
      </c>
      <c r="T51" s="16">
        <f>SUM(T49:T50)</f>
        <v>121</v>
      </c>
      <c r="U51" s="16">
        <f>SUM(U49:U50)</f>
        <v>4</v>
      </c>
      <c r="V51" s="16">
        <f>SUM(V49:V50)</f>
        <v>0</v>
      </c>
      <c r="W51" s="18">
        <f t="shared" si="13"/>
        <v>133</v>
      </c>
      <c r="X51" s="22">
        <f t="shared" si="14"/>
        <v>3.007518796992481</v>
      </c>
    </row>
    <row r="52" spans="1:24" s="80" customFormat="1" ht="15" customHeight="1">
      <c r="A52" s="104">
        <v>0.33333333333333331</v>
      </c>
      <c r="B52" s="105" t="s">
        <v>26</v>
      </c>
      <c r="C52" s="129">
        <v>0.35416666666666669</v>
      </c>
      <c r="D52" s="24">
        <v>0</v>
      </c>
      <c r="E52" s="24">
        <v>3</v>
      </c>
      <c r="F52" s="23">
        <v>104</v>
      </c>
      <c r="G52" s="23">
        <v>4</v>
      </c>
      <c r="H52" s="23">
        <v>1</v>
      </c>
      <c r="I52" s="25">
        <f t="shared" si="9"/>
        <v>112</v>
      </c>
      <c r="J52" s="26">
        <f t="shared" si="10"/>
        <v>4.4642857142857144</v>
      </c>
      <c r="K52" s="27">
        <v>2</v>
      </c>
      <c r="L52" s="23">
        <v>7</v>
      </c>
      <c r="M52" s="24">
        <v>52</v>
      </c>
      <c r="N52" s="23">
        <v>2</v>
      </c>
      <c r="O52" s="24">
        <v>1</v>
      </c>
      <c r="P52" s="25">
        <f t="shared" si="11"/>
        <v>62</v>
      </c>
      <c r="Q52" s="26">
        <f t="shared" si="12"/>
        <v>4.838709677419355</v>
      </c>
      <c r="R52" s="27">
        <v>0</v>
      </c>
      <c r="S52" s="24">
        <v>10</v>
      </c>
      <c r="T52" s="23">
        <v>71</v>
      </c>
      <c r="U52" s="23">
        <v>5</v>
      </c>
      <c r="V52" s="23">
        <v>0</v>
      </c>
      <c r="W52" s="25">
        <f t="shared" si="13"/>
        <v>86</v>
      </c>
      <c r="X52" s="29">
        <f t="shared" si="14"/>
        <v>5.8139534883720927</v>
      </c>
    </row>
    <row r="53" spans="1:24" s="80" customFormat="1" ht="15" customHeight="1">
      <c r="A53" s="107">
        <v>0.35416666666666669</v>
      </c>
      <c r="B53" s="108" t="s">
        <v>26</v>
      </c>
      <c r="C53" s="130">
        <v>0.375</v>
      </c>
      <c r="D53" s="31">
        <v>0</v>
      </c>
      <c r="E53" s="31">
        <v>7</v>
      </c>
      <c r="F53" s="30">
        <v>37</v>
      </c>
      <c r="G53" s="30">
        <v>2</v>
      </c>
      <c r="H53" s="30">
        <v>0</v>
      </c>
      <c r="I53" s="32">
        <f t="shared" si="9"/>
        <v>46</v>
      </c>
      <c r="J53" s="33">
        <f t="shared" si="10"/>
        <v>4.3478260869565215</v>
      </c>
      <c r="K53" s="34">
        <v>0</v>
      </c>
      <c r="L53" s="30">
        <v>3</v>
      </c>
      <c r="M53" s="31">
        <v>56</v>
      </c>
      <c r="N53" s="30">
        <v>2</v>
      </c>
      <c r="O53" s="31">
        <v>0</v>
      </c>
      <c r="P53" s="32">
        <f t="shared" si="11"/>
        <v>61</v>
      </c>
      <c r="Q53" s="33">
        <f t="shared" si="12"/>
        <v>3.278688524590164</v>
      </c>
      <c r="R53" s="34">
        <v>1</v>
      </c>
      <c r="S53" s="31">
        <v>10</v>
      </c>
      <c r="T53" s="30">
        <v>57</v>
      </c>
      <c r="U53" s="30">
        <v>4</v>
      </c>
      <c r="V53" s="30">
        <v>2</v>
      </c>
      <c r="W53" s="32">
        <f t="shared" si="13"/>
        <v>73</v>
      </c>
      <c r="X53" s="36">
        <f t="shared" si="14"/>
        <v>8.2191780821917799</v>
      </c>
    </row>
    <row r="54" spans="1:24" s="80" customFormat="1" ht="15" customHeight="1">
      <c r="A54" s="101"/>
      <c r="B54" s="102" t="s">
        <v>25</v>
      </c>
      <c r="C54" s="128"/>
      <c r="D54" s="17">
        <f>SUM(D52:D53)</f>
        <v>0</v>
      </c>
      <c r="E54" s="17">
        <f>SUM(E52:E53)</f>
        <v>10</v>
      </c>
      <c r="F54" s="16">
        <f>SUM(F52:F53)</f>
        <v>141</v>
      </c>
      <c r="G54" s="16">
        <f>SUM(G52:G53)</f>
        <v>6</v>
      </c>
      <c r="H54" s="16">
        <f>SUM(H52:H53)</f>
        <v>1</v>
      </c>
      <c r="I54" s="18">
        <f t="shared" si="9"/>
        <v>158</v>
      </c>
      <c r="J54" s="19">
        <f t="shared" si="10"/>
        <v>4.4303797468354427</v>
      </c>
      <c r="K54" s="20">
        <f>SUM(K52:K53)</f>
        <v>2</v>
      </c>
      <c r="L54" s="16">
        <f>SUM(L52:L53)</f>
        <v>10</v>
      </c>
      <c r="M54" s="17">
        <f>SUM(M52:M53)</f>
        <v>108</v>
      </c>
      <c r="N54" s="16">
        <f>SUM(N52:N53)</f>
        <v>4</v>
      </c>
      <c r="O54" s="17">
        <f>SUM(O52:O53)</f>
        <v>1</v>
      </c>
      <c r="P54" s="18">
        <f t="shared" si="11"/>
        <v>123</v>
      </c>
      <c r="Q54" s="19">
        <f t="shared" si="12"/>
        <v>4.0650406504065035</v>
      </c>
      <c r="R54" s="20">
        <f>SUM(R52:R53)</f>
        <v>1</v>
      </c>
      <c r="S54" s="17">
        <f>SUM(S52:S53)</f>
        <v>20</v>
      </c>
      <c r="T54" s="16">
        <f>SUM(T52:T53)</f>
        <v>128</v>
      </c>
      <c r="U54" s="16">
        <f>SUM(U52:U53)</f>
        <v>9</v>
      </c>
      <c r="V54" s="16">
        <f>SUM(V52:V53)</f>
        <v>2</v>
      </c>
      <c r="W54" s="18">
        <f t="shared" si="13"/>
        <v>159</v>
      </c>
      <c r="X54" s="22">
        <f t="shared" si="14"/>
        <v>6.9182389937106921</v>
      </c>
    </row>
    <row r="55" spans="1:24" s="80" customFormat="1" ht="15" customHeight="1">
      <c r="A55" s="110">
        <v>0.375</v>
      </c>
      <c r="B55" s="111" t="s">
        <v>26</v>
      </c>
      <c r="C55" s="131">
        <v>0.41666666666666669</v>
      </c>
      <c r="D55" s="38">
        <v>0</v>
      </c>
      <c r="E55" s="38">
        <v>8</v>
      </c>
      <c r="F55" s="37">
        <v>100</v>
      </c>
      <c r="G55" s="37">
        <v>4</v>
      </c>
      <c r="H55" s="37">
        <v>1</v>
      </c>
      <c r="I55" s="39">
        <f t="shared" si="9"/>
        <v>113</v>
      </c>
      <c r="J55" s="40">
        <f t="shared" si="10"/>
        <v>4.4247787610619467</v>
      </c>
      <c r="K55" s="41">
        <v>1</v>
      </c>
      <c r="L55" s="37">
        <v>15</v>
      </c>
      <c r="M55" s="38">
        <v>79</v>
      </c>
      <c r="N55" s="37">
        <v>3</v>
      </c>
      <c r="O55" s="38">
        <v>0</v>
      </c>
      <c r="P55" s="39">
        <f t="shared" si="11"/>
        <v>97</v>
      </c>
      <c r="Q55" s="40">
        <f t="shared" si="12"/>
        <v>3.0927835051546393</v>
      </c>
      <c r="R55" s="41">
        <v>1</v>
      </c>
      <c r="S55" s="38">
        <v>3</v>
      </c>
      <c r="T55" s="37">
        <v>99</v>
      </c>
      <c r="U55" s="37">
        <v>10</v>
      </c>
      <c r="V55" s="37">
        <v>1</v>
      </c>
      <c r="W55" s="39">
        <f t="shared" si="13"/>
        <v>113</v>
      </c>
      <c r="X55" s="43">
        <f t="shared" si="14"/>
        <v>9.7345132743362832</v>
      </c>
    </row>
    <row r="56" spans="1:24" s="80" customFormat="1" ht="15" customHeight="1">
      <c r="A56" s="113">
        <v>0.41666666666666669</v>
      </c>
      <c r="B56" s="114" t="s">
        <v>26</v>
      </c>
      <c r="C56" s="132">
        <v>0.45833333333333331</v>
      </c>
      <c r="D56" s="45">
        <v>0</v>
      </c>
      <c r="E56" s="45">
        <v>12</v>
      </c>
      <c r="F56" s="44">
        <v>78</v>
      </c>
      <c r="G56" s="44">
        <v>3</v>
      </c>
      <c r="H56" s="44">
        <v>0</v>
      </c>
      <c r="I56" s="46">
        <f t="shared" si="9"/>
        <v>93</v>
      </c>
      <c r="J56" s="47">
        <f t="shared" si="10"/>
        <v>3.225806451612903</v>
      </c>
      <c r="K56" s="48">
        <v>2</v>
      </c>
      <c r="L56" s="44">
        <v>11</v>
      </c>
      <c r="M56" s="45">
        <v>83</v>
      </c>
      <c r="N56" s="44">
        <v>4</v>
      </c>
      <c r="O56" s="45">
        <v>0</v>
      </c>
      <c r="P56" s="46">
        <f t="shared" si="11"/>
        <v>98</v>
      </c>
      <c r="Q56" s="47">
        <f t="shared" si="12"/>
        <v>4.0816326530612246</v>
      </c>
      <c r="R56" s="48">
        <v>1</v>
      </c>
      <c r="S56" s="45">
        <v>11</v>
      </c>
      <c r="T56" s="44">
        <v>87</v>
      </c>
      <c r="U56" s="44">
        <v>8</v>
      </c>
      <c r="V56" s="44">
        <v>0</v>
      </c>
      <c r="W56" s="46">
        <f t="shared" si="13"/>
        <v>106</v>
      </c>
      <c r="X56" s="50">
        <f t="shared" si="14"/>
        <v>7.5471698113207548</v>
      </c>
    </row>
    <row r="57" spans="1:24" s="80" customFormat="1" ht="15" customHeight="1">
      <c r="A57" s="113">
        <v>0.45833333333333331</v>
      </c>
      <c r="B57" s="114" t="s">
        <v>26</v>
      </c>
      <c r="C57" s="132">
        <v>0.5</v>
      </c>
      <c r="D57" s="45">
        <v>0</v>
      </c>
      <c r="E57" s="45">
        <v>4</v>
      </c>
      <c r="F57" s="44">
        <v>99</v>
      </c>
      <c r="G57" s="44">
        <v>5</v>
      </c>
      <c r="H57" s="44">
        <v>0</v>
      </c>
      <c r="I57" s="46">
        <f t="shared" si="9"/>
        <v>108</v>
      </c>
      <c r="J57" s="47">
        <f t="shared" si="10"/>
        <v>4.6296296296296298</v>
      </c>
      <c r="K57" s="48">
        <v>0</v>
      </c>
      <c r="L57" s="44">
        <v>15</v>
      </c>
      <c r="M57" s="45">
        <v>70</v>
      </c>
      <c r="N57" s="44">
        <v>5</v>
      </c>
      <c r="O57" s="45">
        <v>0</v>
      </c>
      <c r="P57" s="46">
        <f t="shared" si="11"/>
        <v>90</v>
      </c>
      <c r="Q57" s="47">
        <f t="shared" si="12"/>
        <v>5.5555555555555554</v>
      </c>
      <c r="R57" s="48">
        <v>3</v>
      </c>
      <c r="S57" s="45">
        <v>5</v>
      </c>
      <c r="T57" s="44">
        <v>123</v>
      </c>
      <c r="U57" s="44">
        <v>6</v>
      </c>
      <c r="V57" s="44">
        <v>1</v>
      </c>
      <c r="W57" s="46">
        <f t="shared" si="13"/>
        <v>135</v>
      </c>
      <c r="X57" s="50">
        <f t="shared" si="14"/>
        <v>5.1851851851851851</v>
      </c>
    </row>
    <row r="58" spans="1:24" s="80" customFormat="1" ht="15" customHeight="1">
      <c r="A58" s="113">
        <v>0.5</v>
      </c>
      <c r="B58" s="114" t="s">
        <v>26</v>
      </c>
      <c r="C58" s="132">
        <v>0.54166666666666663</v>
      </c>
      <c r="D58" s="45">
        <v>1</v>
      </c>
      <c r="E58" s="45">
        <v>10</v>
      </c>
      <c r="F58" s="44">
        <v>77</v>
      </c>
      <c r="G58" s="44">
        <v>4</v>
      </c>
      <c r="H58" s="44">
        <v>0</v>
      </c>
      <c r="I58" s="46">
        <f t="shared" si="9"/>
        <v>91</v>
      </c>
      <c r="J58" s="47">
        <f t="shared" si="10"/>
        <v>4.395604395604396</v>
      </c>
      <c r="K58" s="48">
        <v>3</v>
      </c>
      <c r="L58" s="44">
        <v>10</v>
      </c>
      <c r="M58" s="45">
        <v>78</v>
      </c>
      <c r="N58" s="44">
        <v>2</v>
      </c>
      <c r="O58" s="45">
        <v>0</v>
      </c>
      <c r="P58" s="46">
        <f t="shared" si="11"/>
        <v>90</v>
      </c>
      <c r="Q58" s="47">
        <f t="shared" si="12"/>
        <v>2.2222222222222223</v>
      </c>
      <c r="R58" s="48">
        <v>0</v>
      </c>
      <c r="S58" s="45">
        <v>16</v>
      </c>
      <c r="T58" s="44">
        <v>106</v>
      </c>
      <c r="U58" s="44">
        <v>8</v>
      </c>
      <c r="V58" s="44">
        <v>0</v>
      </c>
      <c r="W58" s="46">
        <f t="shared" si="13"/>
        <v>130</v>
      </c>
      <c r="X58" s="50">
        <f t="shared" si="14"/>
        <v>6.1538461538461542</v>
      </c>
    </row>
    <row r="59" spans="1:24" s="80" customFormat="1" ht="15" customHeight="1">
      <c r="A59" s="113">
        <v>0.54166666666666663</v>
      </c>
      <c r="B59" s="114" t="s">
        <v>26</v>
      </c>
      <c r="C59" s="132">
        <v>0.58333333333333337</v>
      </c>
      <c r="D59" s="45">
        <v>2</v>
      </c>
      <c r="E59" s="45">
        <v>8</v>
      </c>
      <c r="F59" s="44">
        <v>92</v>
      </c>
      <c r="G59" s="44">
        <v>7</v>
      </c>
      <c r="H59" s="44">
        <v>0</v>
      </c>
      <c r="I59" s="46">
        <f t="shared" si="9"/>
        <v>107</v>
      </c>
      <c r="J59" s="47">
        <f t="shared" si="10"/>
        <v>6.5420560747663545</v>
      </c>
      <c r="K59" s="48">
        <v>0</v>
      </c>
      <c r="L59" s="44">
        <v>20</v>
      </c>
      <c r="M59" s="45">
        <v>71</v>
      </c>
      <c r="N59" s="44">
        <v>3</v>
      </c>
      <c r="O59" s="45">
        <v>0</v>
      </c>
      <c r="P59" s="46">
        <f t="shared" si="11"/>
        <v>94</v>
      </c>
      <c r="Q59" s="47">
        <f t="shared" si="12"/>
        <v>3.1914893617021276</v>
      </c>
      <c r="R59" s="48">
        <v>0</v>
      </c>
      <c r="S59" s="45">
        <v>6</v>
      </c>
      <c r="T59" s="44">
        <v>114</v>
      </c>
      <c r="U59" s="44">
        <v>7</v>
      </c>
      <c r="V59" s="44">
        <v>1</v>
      </c>
      <c r="W59" s="46">
        <f t="shared" si="13"/>
        <v>128</v>
      </c>
      <c r="X59" s="50">
        <f t="shared" si="14"/>
        <v>6.25</v>
      </c>
    </row>
    <row r="60" spans="1:24" s="80" customFormat="1" ht="15" customHeight="1">
      <c r="A60" s="113">
        <v>0.58333333333333337</v>
      </c>
      <c r="B60" s="114" t="s">
        <v>26</v>
      </c>
      <c r="C60" s="132">
        <v>0.625</v>
      </c>
      <c r="D60" s="45">
        <v>1</v>
      </c>
      <c r="E60" s="45">
        <v>11</v>
      </c>
      <c r="F60" s="44">
        <v>75</v>
      </c>
      <c r="G60" s="44">
        <v>8</v>
      </c>
      <c r="H60" s="44">
        <v>0</v>
      </c>
      <c r="I60" s="46">
        <f t="shared" si="9"/>
        <v>94</v>
      </c>
      <c r="J60" s="47">
        <f t="shared" si="10"/>
        <v>8.5106382978723403</v>
      </c>
      <c r="K60" s="48">
        <v>3</v>
      </c>
      <c r="L60" s="44">
        <v>20</v>
      </c>
      <c r="M60" s="45">
        <v>80</v>
      </c>
      <c r="N60" s="44">
        <v>3</v>
      </c>
      <c r="O60" s="45">
        <v>2</v>
      </c>
      <c r="P60" s="46">
        <f t="shared" si="11"/>
        <v>105</v>
      </c>
      <c r="Q60" s="47">
        <f t="shared" si="12"/>
        <v>4.7619047619047619</v>
      </c>
      <c r="R60" s="48">
        <v>0</v>
      </c>
      <c r="S60" s="45">
        <v>15</v>
      </c>
      <c r="T60" s="44">
        <v>53</v>
      </c>
      <c r="U60" s="44">
        <v>4</v>
      </c>
      <c r="V60" s="44">
        <v>1</v>
      </c>
      <c r="W60" s="46">
        <f t="shared" si="13"/>
        <v>73</v>
      </c>
      <c r="X60" s="50">
        <f t="shared" si="14"/>
        <v>6.8493150684931505</v>
      </c>
    </row>
    <row r="61" spans="1:24" s="80" customFormat="1" ht="15" customHeight="1">
      <c r="A61" s="116">
        <v>0.625</v>
      </c>
      <c r="B61" s="117" t="s">
        <v>26</v>
      </c>
      <c r="C61" s="133">
        <v>0.66666666666666663</v>
      </c>
      <c r="D61" s="52">
        <v>1</v>
      </c>
      <c r="E61" s="52">
        <v>5</v>
      </c>
      <c r="F61" s="51">
        <v>94</v>
      </c>
      <c r="G61" s="51">
        <v>1</v>
      </c>
      <c r="H61" s="51">
        <v>1</v>
      </c>
      <c r="I61" s="53">
        <f t="shared" si="9"/>
        <v>101</v>
      </c>
      <c r="J61" s="54">
        <f t="shared" si="10"/>
        <v>1.9801980198019802</v>
      </c>
      <c r="K61" s="55">
        <v>2</v>
      </c>
      <c r="L61" s="51">
        <v>19</v>
      </c>
      <c r="M61" s="52">
        <v>75</v>
      </c>
      <c r="N61" s="51">
        <v>2</v>
      </c>
      <c r="O61" s="52">
        <v>0</v>
      </c>
      <c r="P61" s="53">
        <f t="shared" si="11"/>
        <v>96</v>
      </c>
      <c r="Q61" s="54">
        <f t="shared" si="12"/>
        <v>2.083333333333333</v>
      </c>
      <c r="R61" s="55">
        <v>4</v>
      </c>
      <c r="S61" s="52">
        <v>10</v>
      </c>
      <c r="T61" s="51">
        <v>197</v>
      </c>
      <c r="U61" s="51">
        <v>5</v>
      </c>
      <c r="V61" s="51">
        <v>2</v>
      </c>
      <c r="W61" s="53">
        <f t="shared" si="13"/>
        <v>214</v>
      </c>
      <c r="X61" s="57">
        <f t="shared" si="14"/>
        <v>3.2710280373831773</v>
      </c>
    </row>
    <row r="62" spans="1:24" s="80" customFormat="1" ht="15" customHeight="1">
      <c r="A62" s="95">
        <v>0.66666666666666663</v>
      </c>
      <c r="B62" s="96" t="s">
        <v>26</v>
      </c>
      <c r="C62" s="126">
        <v>0.6875</v>
      </c>
      <c r="D62" s="3">
        <v>0</v>
      </c>
      <c r="E62" s="3">
        <v>6</v>
      </c>
      <c r="F62" s="2">
        <v>36</v>
      </c>
      <c r="G62" s="2">
        <v>0</v>
      </c>
      <c r="H62" s="2">
        <v>0</v>
      </c>
      <c r="I62" s="4">
        <f t="shared" si="9"/>
        <v>42</v>
      </c>
      <c r="J62" s="5">
        <f t="shared" si="10"/>
        <v>0</v>
      </c>
      <c r="K62" s="6">
        <v>0</v>
      </c>
      <c r="L62" s="2">
        <v>18</v>
      </c>
      <c r="M62" s="3">
        <v>50</v>
      </c>
      <c r="N62" s="2">
        <v>1</v>
      </c>
      <c r="O62" s="3">
        <v>1</v>
      </c>
      <c r="P62" s="4">
        <f t="shared" si="11"/>
        <v>70</v>
      </c>
      <c r="Q62" s="5">
        <f t="shared" si="12"/>
        <v>2.8571428571428572</v>
      </c>
      <c r="R62" s="6">
        <v>2</v>
      </c>
      <c r="S62" s="3">
        <v>6</v>
      </c>
      <c r="T62" s="2">
        <v>77</v>
      </c>
      <c r="U62" s="2">
        <v>3</v>
      </c>
      <c r="V62" s="2">
        <v>0</v>
      </c>
      <c r="W62" s="4">
        <f t="shared" si="13"/>
        <v>86</v>
      </c>
      <c r="X62" s="8">
        <f t="shared" si="14"/>
        <v>3.4883720930232558</v>
      </c>
    </row>
    <row r="63" spans="1:24" s="80" customFormat="1" ht="15" customHeight="1">
      <c r="A63" s="119">
        <v>0.6875</v>
      </c>
      <c r="B63" s="120" t="s">
        <v>26</v>
      </c>
      <c r="C63" s="134">
        <v>0.70833333333333337</v>
      </c>
      <c r="D63" s="59">
        <v>0</v>
      </c>
      <c r="E63" s="59">
        <v>9</v>
      </c>
      <c r="F63" s="58">
        <v>27</v>
      </c>
      <c r="G63" s="58">
        <v>1</v>
      </c>
      <c r="H63" s="58">
        <v>0</v>
      </c>
      <c r="I63" s="60">
        <f t="shared" si="9"/>
        <v>37</v>
      </c>
      <c r="J63" s="61">
        <f t="shared" si="10"/>
        <v>2.7027027027027026</v>
      </c>
      <c r="K63" s="62">
        <v>1</v>
      </c>
      <c r="L63" s="58">
        <v>14</v>
      </c>
      <c r="M63" s="59">
        <v>53</v>
      </c>
      <c r="N63" s="58">
        <v>2</v>
      </c>
      <c r="O63" s="59">
        <v>1</v>
      </c>
      <c r="P63" s="60">
        <f t="shared" si="11"/>
        <v>70</v>
      </c>
      <c r="Q63" s="61">
        <f t="shared" si="12"/>
        <v>4.2857142857142856</v>
      </c>
      <c r="R63" s="62">
        <v>0</v>
      </c>
      <c r="S63" s="59">
        <v>9</v>
      </c>
      <c r="T63" s="58">
        <v>44</v>
      </c>
      <c r="U63" s="58">
        <v>3</v>
      </c>
      <c r="V63" s="58">
        <v>0</v>
      </c>
      <c r="W63" s="60">
        <f t="shared" si="13"/>
        <v>56</v>
      </c>
      <c r="X63" s="64">
        <f t="shared" si="14"/>
        <v>5.3571428571428568</v>
      </c>
    </row>
    <row r="64" spans="1:24" s="80" customFormat="1" ht="15" customHeight="1">
      <c r="A64" s="101"/>
      <c r="B64" s="102" t="s">
        <v>25</v>
      </c>
      <c r="C64" s="128"/>
      <c r="D64" s="17">
        <f>SUM(D62:D63)</f>
        <v>0</v>
      </c>
      <c r="E64" s="17">
        <f>SUM(E62:E63)</f>
        <v>15</v>
      </c>
      <c r="F64" s="16">
        <f>SUM(F62:F63)</f>
        <v>63</v>
      </c>
      <c r="G64" s="16">
        <f>SUM(G62:G63)</f>
        <v>1</v>
      </c>
      <c r="H64" s="16">
        <f>SUM(H62:H63)</f>
        <v>0</v>
      </c>
      <c r="I64" s="18">
        <f t="shared" si="9"/>
        <v>79</v>
      </c>
      <c r="J64" s="19">
        <f t="shared" si="10"/>
        <v>1.2658227848101267</v>
      </c>
      <c r="K64" s="20">
        <f>SUM(K62:K63)</f>
        <v>1</v>
      </c>
      <c r="L64" s="16">
        <f>SUM(L62:L63)</f>
        <v>32</v>
      </c>
      <c r="M64" s="17">
        <f>SUM(M62:M63)</f>
        <v>103</v>
      </c>
      <c r="N64" s="16">
        <f>SUM(N62:N63)</f>
        <v>3</v>
      </c>
      <c r="O64" s="17">
        <f>SUM(O62:O63)</f>
        <v>2</v>
      </c>
      <c r="P64" s="18">
        <f t="shared" si="11"/>
        <v>140</v>
      </c>
      <c r="Q64" s="19">
        <f t="shared" si="12"/>
        <v>3.5714285714285712</v>
      </c>
      <c r="R64" s="20">
        <f>SUM(R62:R63)</f>
        <v>2</v>
      </c>
      <c r="S64" s="17">
        <f>SUM(S62:S63)</f>
        <v>15</v>
      </c>
      <c r="T64" s="16">
        <f>SUM(T62:T63)</f>
        <v>121</v>
      </c>
      <c r="U64" s="16">
        <f>SUM(U62:U63)</f>
        <v>6</v>
      </c>
      <c r="V64" s="16">
        <f>SUM(V62:V63)</f>
        <v>0</v>
      </c>
      <c r="W64" s="18">
        <f t="shared" si="13"/>
        <v>142</v>
      </c>
      <c r="X64" s="22">
        <f t="shared" si="14"/>
        <v>4.225352112676056</v>
      </c>
    </row>
    <row r="65" spans="1:24" s="80" customFormat="1" ht="15" customHeight="1">
      <c r="A65" s="107">
        <v>0.70833333333333337</v>
      </c>
      <c r="B65" s="108" t="s">
        <v>26</v>
      </c>
      <c r="C65" s="130">
        <v>0.72916666666666663</v>
      </c>
      <c r="D65" s="31">
        <v>0</v>
      </c>
      <c r="E65" s="31">
        <v>2</v>
      </c>
      <c r="F65" s="30">
        <v>40</v>
      </c>
      <c r="G65" s="30">
        <v>2</v>
      </c>
      <c r="H65" s="30">
        <v>1</v>
      </c>
      <c r="I65" s="32">
        <f t="shared" si="9"/>
        <v>45</v>
      </c>
      <c r="J65" s="33">
        <f t="shared" si="10"/>
        <v>6.666666666666667</v>
      </c>
      <c r="K65" s="34">
        <v>0</v>
      </c>
      <c r="L65" s="30">
        <v>5</v>
      </c>
      <c r="M65" s="31">
        <v>34</v>
      </c>
      <c r="N65" s="30">
        <v>0</v>
      </c>
      <c r="O65" s="31">
        <v>1</v>
      </c>
      <c r="P65" s="32">
        <f t="shared" si="11"/>
        <v>40</v>
      </c>
      <c r="Q65" s="33">
        <f t="shared" si="12"/>
        <v>2.5</v>
      </c>
      <c r="R65" s="34">
        <v>0</v>
      </c>
      <c r="S65" s="31">
        <v>5</v>
      </c>
      <c r="T65" s="30">
        <v>77</v>
      </c>
      <c r="U65" s="30">
        <v>3</v>
      </c>
      <c r="V65" s="30">
        <v>2</v>
      </c>
      <c r="W65" s="32">
        <f t="shared" si="13"/>
        <v>87</v>
      </c>
      <c r="X65" s="36">
        <f t="shared" si="14"/>
        <v>5.7471264367816088</v>
      </c>
    </row>
    <row r="66" spans="1:24" s="80" customFormat="1" ht="15" customHeight="1">
      <c r="A66" s="107">
        <v>0.72916666666666663</v>
      </c>
      <c r="B66" s="108" t="s">
        <v>26</v>
      </c>
      <c r="C66" s="130">
        <v>0.75</v>
      </c>
      <c r="D66" s="31">
        <v>0</v>
      </c>
      <c r="E66" s="31">
        <v>4</v>
      </c>
      <c r="F66" s="30">
        <v>33</v>
      </c>
      <c r="G66" s="30">
        <v>1</v>
      </c>
      <c r="H66" s="30">
        <v>0</v>
      </c>
      <c r="I66" s="32">
        <f t="shared" si="9"/>
        <v>38</v>
      </c>
      <c r="J66" s="33">
        <f t="shared" si="10"/>
        <v>2.6315789473684208</v>
      </c>
      <c r="K66" s="34">
        <v>0</v>
      </c>
      <c r="L66" s="30">
        <v>2</v>
      </c>
      <c r="M66" s="31">
        <v>57</v>
      </c>
      <c r="N66" s="30">
        <v>1</v>
      </c>
      <c r="O66" s="31">
        <v>1</v>
      </c>
      <c r="P66" s="32">
        <f t="shared" si="11"/>
        <v>61</v>
      </c>
      <c r="Q66" s="33">
        <f t="shared" si="12"/>
        <v>3.278688524590164</v>
      </c>
      <c r="R66" s="34">
        <v>0</v>
      </c>
      <c r="S66" s="31">
        <v>1</v>
      </c>
      <c r="T66" s="30">
        <v>77</v>
      </c>
      <c r="U66" s="30">
        <v>3</v>
      </c>
      <c r="V66" s="30">
        <v>1</v>
      </c>
      <c r="W66" s="32">
        <f t="shared" si="13"/>
        <v>82</v>
      </c>
      <c r="X66" s="36">
        <f t="shared" si="14"/>
        <v>4.8780487804878048</v>
      </c>
    </row>
    <row r="67" spans="1:24" s="80" customFormat="1" ht="15" customHeight="1">
      <c r="A67" s="101"/>
      <c r="B67" s="102" t="s">
        <v>25</v>
      </c>
      <c r="C67" s="128"/>
      <c r="D67" s="17">
        <f>SUM(D65:D66)</f>
        <v>0</v>
      </c>
      <c r="E67" s="17">
        <f>SUM(E65:E66)</f>
        <v>6</v>
      </c>
      <c r="F67" s="16">
        <f>SUM(F65:F66)</f>
        <v>73</v>
      </c>
      <c r="G67" s="16">
        <f>SUM(G65:G66)</f>
        <v>3</v>
      </c>
      <c r="H67" s="16">
        <f>SUM(H65:H66)</f>
        <v>1</v>
      </c>
      <c r="I67" s="18">
        <f t="shared" si="9"/>
        <v>83</v>
      </c>
      <c r="J67" s="19">
        <f t="shared" si="10"/>
        <v>4.8192771084337354</v>
      </c>
      <c r="K67" s="20">
        <f>SUM(K65:K66)</f>
        <v>0</v>
      </c>
      <c r="L67" s="16">
        <f>SUM(L65:L66)</f>
        <v>7</v>
      </c>
      <c r="M67" s="17">
        <f>SUM(M65:M66)</f>
        <v>91</v>
      </c>
      <c r="N67" s="16">
        <f>SUM(N65:N66)</f>
        <v>1</v>
      </c>
      <c r="O67" s="17">
        <f>SUM(O65:O66)</f>
        <v>2</v>
      </c>
      <c r="P67" s="18">
        <f t="shared" si="11"/>
        <v>101</v>
      </c>
      <c r="Q67" s="19">
        <f t="shared" si="12"/>
        <v>2.9702970297029703</v>
      </c>
      <c r="R67" s="20">
        <f>SUM(R65:R66)</f>
        <v>0</v>
      </c>
      <c r="S67" s="17">
        <f>SUM(S65:S66)</f>
        <v>6</v>
      </c>
      <c r="T67" s="16">
        <f>SUM(T65:T66)</f>
        <v>154</v>
      </c>
      <c r="U67" s="16">
        <f>SUM(U65:U66)</f>
        <v>6</v>
      </c>
      <c r="V67" s="16">
        <f>SUM(V65:V66)</f>
        <v>3</v>
      </c>
      <c r="W67" s="18">
        <f t="shared" si="13"/>
        <v>169</v>
      </c>
      <c r="X67" s="22">
        <f t="shared" si="14"/>
        <v>5.3254437869822491</v>
      </c>
    </row>
    <row r="68" spans="1:24" s="80" customFormat="1" ht="15" customHeight="1">
      <c r="A68" s="107">
        <v>0.75</v>
      </c>
      <c r="B68" s="108" t="s">
        <v>26</v>
      </c>
      <c r="C68" s="130">
        <v>0.77083333333333337</v>
      </c>
      <c r="D68" s="31">
        <v>2</v>
      </c>
      <c r="E68" s="31">
        <v>7</v>
      </c>
      <c r="F68" s="30">
        <v>76</v>
      </c>
      <c r="G68" s="30">
        <v>5</v>
      </c>
      <c r="H68" s="30">
        <v>0</v>
      </c>
      <c r="I68" s="32">
        <f t="shared" si="9"/>
        <v>88</v>
      </c>
      <c r="J68" s="33">
        <f t="shared" si="10"/>
        <v>5.6818181818181817</v>
      </c>
      <c r="K68" s="34">
        <v>2</v>
      </c>
      <c r="L68" s="30">
        <v>8</v>
      </c>
      <c r="M68" s="31">
        <v>75</v>
      </c>
      <c r="N68" s="30">
        <v>0</v>
      </c>
      <c r="O68" s="31">
        <v>0</v>
      </c>
      <c r="P68" s="32">
        <f t="shared" si="11"/>
        <v>83</v>
      </c>
      <c r="Q68" s="33">
        <f t="shared" si="12"/>
        <v>0</v>
      </c>
      <c r="R68" s="34">
        <v>3</v>
      </c>
      <c r="S68" s="31">
        <v>13</v>
      </c>
      <c r="T68" s="30">
        <v>87</v>
      </c>
      <c r="U68" s="30">
        <v>1</v>
      </c>
      <c r="V68" s="30">
        <v>0</v>
      </c>
      <c r="W68" s="32">
        <f t="shared" si="13"/>
        <v>101</v>
      </c>
      <c r="X68" s="36">
        <f t="shared" si="14"/>
        <v>0.99009900990099009</v>
      </c>
    </row>
    <row r="69" spans="1:24" s="80" customFormat="1" ht="15" customHeight="1">
      <c r="A69" s="119">
        <v>0.77083333333333337</v>
      </c>
      <c r="B69" s="120" t="s">
        <v>26</v>
      </c>
      <c r="C69" s="134">
        <v>0.79166666666666663</v>
      </c>
      <c r="D69" s="59">
        <v>0</v>
      </c>
      <c r="E69" s="59">
        <v>2</v>
      </c>
      <c r="F69" s="58">
        <v>25</v>
      </c>
      <c r="G69" s="58">
        <v>0</v>
      </c>
      <c r="H69" s="58">
        <v>0</v>
      </c>
      <c r="I69" s="60">
        <f t="shared" si="9"/>
        <v>27</v>
      </c>
      <c r="J69" s="61">
        <f t="shared" si="10"/>
        <v>0</v>
      </c>
      <c r="K69" s="62">
        <v>1</v>
      </c>
      <c r="L69" s="58">
        <v>4</v>
      </c>
      <c r="M69" s="59">
        <v>54</v>
      </c>
      <c r="N69" s="58">
        <v>0</v>
      </c>
      <c r="O69" s="59">
        <v>0</v>
      </c>
      <c r="P69" s="60">
        <f t="shared" si="11"/>
        <v>58</v>
      </c>
      <c r="Q69" s="61">
        <f t="shared" si="12"/>
        <v>0</v>
      </c>
      <c r="R69" s="62">
        <v>0</v>
      </c>
      <c r="S69" s="59">
        <v>0</v>
      </c>
      <c r="T69" s="58">
        <v>43</v>
      </c>
      <c r="U69" s="58">
        <v>1</v>
      </c>
      <c r="V69" s="58">
        <v>0</v>
      </c>
      <c r="W69" s="60">
        <f t="shared" si="13"/>
        <v>44</v>
      </c>
      <c r="X69" s="64">
        <f t="shared" si="14"/>
        <v>2.2727272727272729</v>
      </c>
    </row>
    <row r="70" spans="1:24" s="80" customFormat="1" ht="15" customHeight="1" thickBot="1">
      <c r="A70" s="101"/>
      <c r="B70" s="102" t="s">
        <v>25</v>
      </c>
      <c r="C70" s="128"/>
      <c r="D70" s="17">
        <f>SUM(D68:D69)</f>
        <v>2</v>
      </c>
      <c r="E70" s="17">
        <f>SUM(E68:E69)</f>
        <v>9</v>
      </c>
      <c r="F70" s="16">
        <f>SUM(F68:F69)</f>
        <v>101</v>
      </c>
      <c r="G70" s="16">
        <f>SUM(G68:G69)</f>
        <v>5</v>
      </c>
      <c r="H70" s="16">
        <f>SUM(H68:H69)</f>
        <v>0</v>
      </c>
      <c r="I70" s="18">
        <f t="shared" si="9"/>
        <v>115</v>
      </c>
      <c r="J70" s="19">
        <f t="shared" si="10"/>
        <v>4.3478260869565215</v>
      </c>
      <c r="K70" s="20">
        <f>SUM(K68:K69)</f>
        <v>3</v>
      </c>
      <c r="L70" s="16">
        <f>SUM(L68:L69)</f>
        <v>12</v>
      </c>
      <c r="M70" s="17">
        <f>SUM(M68:M69)</f>
        <v>129</v>
      </c>
      <c r="N70" s="16">
        <f>SUM(N68:N69)</f>
        <v>0</v>
      </c>
      <c r="O70" s="17">
        <f>SUM(O68:O69)</f>
        <v>0</v>
      </c>
      <c r="P70" s="18">
        <f t="shared" si="11"/>
        <v>141</v>
      </c>
      <c r="Q70" s="19">
        <f t="shared" si="12"/>
        <v>0</v>
      </c>
      <c r="R70" s="20">
        <f>SUM(R68:R69)</f>
        <v>3</v>
      </c>
      <c r="S70" s="17">
        <f>SUM(S68:S69)</f>
        <v>13</v>
      </c>
      <c r="T70" s="16">
        <f>SUM(T68:T69)</f>
        <v>130</v>
      </c>
      <c r="U70" s="16">
        <f>SUM(U68:U69)</f>
        <v>2</v>
      </c>
      <c r="V70" s="16">
        <f>SUM(V68:V69)</f>
        <v>0</v>
      </c>
      <c r="W70" s="18">
        <f t="shared" si="13"/>
        <v>145</v>
      </c>
      <c r="X70" s="22">
        <f t="shared" si="14"/>
        <v>1.3793103448275863</v>
      </c>
    </row>
    <row r="71" spans="1:24" s="80" customFormat="1" ht="15" customHeight="1" thickTop="1">
      <c r="A71" s="122"/>
      <c r="B71" s="123" t="s">
        <v>24</v>
      </c>
      <c r="C71" s="135"/>
      <c r="D71" s="66">
        <f t="shared" ref="D71:I71" si="15">+D51+D54+SUM(D55:D61)+D64+D67+D70</f>
        <v>8</v>
      </c>
      <c r="E71" s="66">
        <f t="shared" si="15"/>
        <v>100</v>
      </c>
      <c r="F71" s="65">
        <f t="shared" si="15"/>
        <v>1086</v>
      </c>
      <c r="G71" s="65">
        <f t="shared" si="15"/>
        <v>48</v>
      </c>
      <c r="H71" s="65">
        <f t="shared" si="15"/>
        <v>4</v>
      </c>
      <c r="I71" s="67">
        <f t="shared" si="15"/>
        <v>1238</v>
      </c>
      <c r="J71" s="68">
        <f t="shared" si="10"/>
        <v>4.2003231017770597</v>
      </c>
      <c r="K71" s="69">
        <f t="shared" ref="K71:P71" si="16">+K51+K54+SUM(K55:K61)+K64+K67+K70</f>
        <v>17</v>
      </c>
      <c r="L71" s="65">
        <f t="shared" si="16"/>
        <v>185</v>
      </c>
      <c r="M71" s="66">
        <f t="shared" si="16"/>
        <v>1054</v>
      </c>
      <c r="N71" s="65">
        <f t="shared" si="16"/>
        <v>31</v>
      </c>
      <c r="O71" s="66">
        <f t="shared" si="16"/>
        <v>8</v>
      </c>
      <c r="P71" s="67">
        <f t="shared" si="16"/>
        <v>1278</v>
      </c>
      <c r="Q71" s="68">
        <f t="shared" si="12"/>
        <v>3.051643192488263</v>
      </c>
      <c r="R71" s="69">
        <f t="shared" ref="R71:W71" si="17">+R51+R54+SUM(R55:R61)+R64+R67+R70</f>
        <v>16</v>
      </c>
      <c r="S71" s="66">
        <f t="shared" si="17"/>
        <v>128</v>
      </c>
      <c r="T71" s="65">
        <f t="shared" si="17"/>
        <v>1433</v>
      </c>
      <c r="U71" s="65">
        <f t="shared" si="17"/>
        <v>75</v>
      </c>
      <c r="V71" s="65">
        <f t="shared" si="17"/>
        <v>11</v>
      </c>
      <c r="W71" s="67">
        <f t="shared" si="17"/>
        <v>1647</v>
      </c>
      <c r="X71" s="71">
        <f t="shared" si="14"/>
        <v>5.2216150576806317</v>
      </c>
    </row>
    <row r="72" spans="1:24" ht="12.95" customHeight="1"/>
    <row r="73" spans="1:24" ht="12.95" customHeight="1"/>
    <row r="74" spans="1:24" ht="12.95" customHeight="1"/>
    <row r="75" spans="1:24" s="1" customFormat="1" ht="15" customHeight="1">
      <c r="Q75" s="73" t="s">
        <v>32</v>
      </c>
      <c r="X75" s="73"/>
    </row>
    <row r="76" spans="1:24" s="79" customFormat="1" ht="14.1" customHeight="1">
      <c r="A76" s="87" t="s">
        <v>28</v>
      </c>
      <c r="B76" s="75"/>
      <c r="C76" s="88"/>
      <c r="D76" s="74"/>
      <c r="E76" s="75" t="s">
        <v>40</v>
      </c>
      <c r="F76" s="75"/>
      <c r="G76" s="75"/>
      <c r="H76" s="75"/>
      <c r="I76" s="75"/>
      <c r="J76" s="76"/>
      <c r="K76" s="77"/>
      <c r="L76" s="75" t="s">
        <v>41</v>
      </c>
      <c r="M76" s="75"/>
      <c r="N76" s="75"/>
      <c r="O76" s="75"/>
      <c r="P76" s="75"/>
      <c r="Q76" s="78"/>
    </row>
    <row r="77" spans="1:24" s="80" customFormat="1" ht="15" customHeight="1">
      <c r="A77" s="89"/>
      <c r="B77" s="90"/>
      <c r="C77" s="91" t="s">
        <v>1</v>
      </c>
      <c r="D77" s="156" t="s">
        <v>33</v>
      </c>
      <c r="E77" s="158" t="s">
        <v>34</v>
      </c>
      <c r="F77" s="156" t="s">
        <v>35</v>
      </c>
      <c r="G77" s="158" t="s">
        <v>36</v>
      </c>
      <c r="H77" s="156" t="s">
        <v>37</v>
      </c>
      <c r="I77" s="152" t="s">
        <v>38</v>
      </c>
      <c r="J77" s="154" t="s">
        <v>39</v>
      </c>
      <c r="K77" s="156" t="s">
        <v>33</v>
      </c>
      <c r="L77" s="158" t="s">
        <v>34</v>
      </c>
      <c r="M77" s="156" t="s">
        <v>35</v>
      </c>
      <c r="N77" s="158" t="s">
        <v>36</v>
      </c>
      <c r="O77" s="156" t="s">
        <v>37</v>
      </c>
      <c r="P77" s="152" t="s">
        <v>38</v>
      </c>
      <c r="Q77" s="152" t="s">
        <v>39</v>
      </c>
    </row>
    <row r="78" spans="1:24" s="80" customFormat="1" ht="15" customHeight="1">
      <c r="A78" s="92" t="s">
        <v>9</v>
      </c>
      <c r="B78" s="93"/>
      <c r="C78" s="94"/>
      <c r="D78" s="157"/>
      <c r="E78" s="159"/>
      <c r="F78" s="157"/>
      <c r="G78" s="159"/>
      <c r="H78" s="157"/>
      <c r="I78" s="153"/>
      <c r="J78" s="155"/>
      <c r="K78" s="157"/>
      <c r="L78" s="159"/>
      <c r="M78" s="157"/>
      <c r="N78" s="159"/>
      <c r="O78" s="157"/>
      <c r="P78" s="153"/>
      <c r="Q78" s="153"/>
    </row>
    <row r="79" spans="1:24" s="80" customFormat="1" ht="15" customHeight="1">
      <c r="A79" s="95">
        <v>0.29166666666666669</v>
      </c>
      <c r="B79" s="96" t="s">
        <v>26</v>
      </c>
      <c r="C79" s="97">
        <v>0.3125</v>
      </c>
      <c r="D79" s="2">
        <v>1</v>
      </c>
      <c r="E79" s="2">
        <v>9</v>
      </c>
      <c r="F79" s="3">
        <v>76</v>
      </c>
      <c r="G79" s="2">
        <v>6</v>
      </c>
      <c r="H79" s="3">
        <v>1</v>
      </c>
      <c r="I79" s="4">
        <f t="shared" ref="I79:I100" si="18">SUM(E79:H79)</f>
        <v>92</v>
      </c>
      <c r="J79" s="5">
        <f t="shared" ref="J79:J101" si="19">IF(I79=0,0,((G79+H79)/I79*100))</f>
        <v>7.608695652173914</v>
      </c>
      <c r="K79" s="6">
        <v>0</v>
      </c>
      <c r="L79" s="3">
        <v>3</v>
      </c>
      <c r="M79" s="2">
        <v>26</v>
      </c>
      <c r="N79" s="2">
        <v>2</v>
      </c>
      <c r="O79" s="2">
        <v>0</v>
      </c>
      <c r="P79" s="4">
        <f t="shared" ref="P79:P100" si="20">SUM(L79:O79)</f>
        <v>31</v>
      </c>
      <c r="Q79" s="8">
        <f t="shared" ref="Q79:Q101" si="21">IF(P79=0,0,((N79+O79)/P79*100))</f>
        <v>6.4516129032258061</v>
      </c>
    </row>
    <row r="80" spans="1:24" s="80" customFormat="1" ht="15" customHeight="1">
      <c r="A80" s="98">
        <v>0.3125</v>
      </c>
      <c r="B80" s="99" t="s">
        <v>26</v>
      </c>
      <c r="C80" s="100">
        <v>0.33333333333333331</v>
      </c>
      <c r="D80" s="9">
        <v>1</v>
      </c>
      <c r="E80" s="9">
        <v>7</v>
      </c>
      <c r="F80" s="10">
        <v>98</v>
      </c>
      <c r="G80" s="9">
        <v>2</v>
      </c>
      <c r="H80" s="10">
        <v>1</v>
      </c>
      <c r="I80" s="11">
        <f t="shared" si="18"/>
        <v>108</v>
      </c>
      <c r="J80" s="12">
        <f t="shared" si="19"/>
        <v>2.7777777777777777</v>
      </c>
      <c r="K80" s="13">
        <v>0</v>
      </c>
      <c r="L80" s="10">
        <v>1</v>
      </c>
      <c r="M80" s="9">
        <v>45</v>
      </c>
      <c r="N80" s="9">
        <v>1</v>
      </c>
      <c r="O80" s="9">
        <v>1</v>
      </c>
      <c r="P80" s="11">
        <f t="shared" si="20"/>
        <v>48</v>
      </c>
      <c r="Q80" s="15">
        <f t="shared" si="21"/>
        <v>4.1666666666666661</v>
      </c>
    </row>
    <row r="81" spans="1:17" s="80" customFormat="1" ht="15" customHeight="1">
      <c r="A81" s="101"/>
      <c r="B81" s="102" t="s">
        <v>25</v>
      </c>
      <c r="C81" s="103"/>
      <c r="D81" s="16">
        <f>SUM(D79:D80)</f>
        <v>2</v>
      </c>
      <c r="E81" s="16">
        <f>SUM(E79:E80)</f>
        <v>16</v>
      </c>
      <c r="F81" s="17">
        <f>SUM(F79:F80)</f>
        <v>174</v>
      </c>
      <c r="G81" s="16">
        <f>SUM(G79:G80)</f>
        <v>8</v>
      </c>
      <c r="H81" s="17">
        <f>SUM(H79:H80)</f>
        <v>2</v>
      </c>
      <c r="I81" s="18">
        <f t="shared" si="18"/>
        <v>200</v>
      </c>
      <c r="J81" s="19">
        <f t="shared" si="19"/>
        <v>5</v>
      </c>
      <c r="K81" s="20">
        <f>SUM(K79:K80)</f>
        <v>0</v>
      </c>
      <c r="L81" s="17">
        <f>SUM(L79:L80)</f>
        <v>4</v>
      </c>
      <c r="M81" s="16">
        <f>SUM(M79:M80)</f>
        <v>71</v>
      </c>
      <c r="N81" s="16">
        <f>SUM(N79:N80)</f>
        <v>3</v>
      </c>
      <c r="O81" s="16">
        <f>SUM(O79:O80)</f>
        <v>1</v>
      </c>
      <c r="P81" s="18">
        <f t="shared" si="20"/>
        <v>79</v>
      </c>
      <c r="Q81" s="22">
        <f t="shared" si="21"/>
        <v>5.0632911392405067</v>
      </c>
    </row>
    <row r="82" spans="1:17" s="80" customFormat="1" ht="15" customHeight="1">
      <c r="A82" s="104">
        <v>0.33333333333333331</v>
      </c>
      <c r="B82" s="105" t="s">
        <v>26</v>
      </c>
      <c r="C82" s="106">
        <v>0.35416666666666669</v>
      </c>
      <c r="D82" s="23">
        <v>1</v>
      </c>
      <c r="E82" s="23">
        <v>11</v>
      </c>
      <c r="F82" s="24">
        <v>103</v>
      </c>
      <c r="G82" s="23">
        <v>2</v>
      </c>
      <c r="H82" s="24">
        <v>1</v>
      </c>
      <c r="I82" s="25">
        <f t="shared" si="18"/>
        <v>117</v>
      </c>
      <c r="J82" s="26">
        <f t="shared" si="19"/>
        <v>2.5641025641025639</v>
      </c>
      <c r="K82" s="27">
        <v>0</v>
      </c>
      <c r="L82" s="24">
        <v>6</v>
      </c>
      <c r="M82" s="23">
        <v>36</v>
      </c>
      <c r="N82" s="23">
        <v>1</v>
      </c>
      <c r="O82" s="23">
        <v>1</v>
      </c>
      <c r="P82" s="25">
        <f t="shared" si="20"/>
        <v>44</v>
      </c>
      <c r="Q82" s="29">
        <f t="shared" si="21"/>
        <v>4.5454545454545459</v>
      </c>
    </row>
    <row r="83" spans="1:17" s="80" customFormat="1" ht="15" customHeight="1">
      <c r="A83" s="107">
        <v>0.35416666666666669</v>
      </c>
      <c r="B83" s="108" t="s">
        <v>26</v>
      </c>
      <c r="C83" s="109">
        <v>0.375</v>
      </c>
      <c r="D83" s="30">
        <v>1</v>
      </c>
      <c r="E83" s="30">
        <v>11</v>
      </c>
      <c r="F83" s="31">
        <v>80</v>
      </c>
      <c r="G83" s="30">
        <v>4</v>
      </c>
      <c r="H83" s="31">
        <v>0</v>
      </c>
      <c r="I83" s="32">
        <f t="shared" si="18"/>
        <v>95</v>
      </c>
      <c r="J83" s="33">
        <f t="shared" si="19"/>
        <v>4.2105263157894735</v>
      </c>
      <c r="K83" s="34">
        <v>1</v>
      </c>
      <c r="L83" s="31">
        <v>7</v>
      </c>
      <c r="M83" s="30">
        <v>25</v>
      </c>
      <c r="N83" s="30">
        <v>5</v>
      </c>
      <c r="O83" s="30">
        <v>0</v>
      </c>
      <c r="P83" s="32">
        <f t="shared" si="20"/>
        <v>37</v>
      </c>
      <c r="Q83" s="36">
        <f t="shared" si="21"/>
        <v>13.513513513513514</v>
      </c>
    </row>
    <row r="84" spans="1:17" s="80" customFormat="1" ht="15" customHeight="1">
      <c r="A84" s="101"/>
      <c r="B84" s="102" t="s">
        <v>25</v>
      </c>
      <c r="C84" s="103"/>
      <c r="D84" s="16">
        <f>SUM(D82:D83)</f>
        <v>2</v>
      </c>
      <c r="E84" s="16">
        <f>SUM(E82:E83)</f>
        <v>22</v>
      </c>
      <c r="F84" s="17">
        <f>SUM(F82:F83)</f>
        <v>183</v>
      </c>
      <c r="G84" s="16">
        <f>SUM(G82:G83)</f>
        <v>6</v>
      </c>
      <c r="H84" s="17">
        <f>SUM(H82:H83)</f>
        <v>1</v>
      </c>
      <c r="I84" s="18">
        <f t="shared" si="18"/>
        <v>212</v>
      </c>
      <c r="J84" s="19">
        <f t="shared" si="19"/>
        <v>3.3018867924528301</v>
      </c>
      <c r="K84" s="20">
        <f>SUM(K82:K83)</f>
        <v>1</v>
      </c>
      <c r="L84" s="17">
        <f>SUM(L82:L83)</f>
        <v>13</v>
      </c>
      <c r="M84" s="16">
        <f>SUM(M82:M83)</f>
        <v>61</v>
      </c>
      <c r="N84" s="16">
        <f>SUM(N82:N83)</f>
        <v>6</v>
      </c>
      <c r="O84" s="16">
        <f>SUM(O82:O83)</f>
        <v>1</v>
      </c>
      <c r="P84" s="18">
        <f t="shared" si="20"/>
        <v>81</v>
      </c>
      <c r="Q84" s="22">
        <f t="shared" si="21"/>
        <v>8.6419753086419746</v>
      </c>
    </row>
    <row r="85" spans="1:17" s="80" customFormat="1" ht="15" customHeight="1">
      <c r="A85" s="110">
        <v>0.375</v>
      </c>
      <c r="B85" s="111" t="s">
        <v>26</v>
      </c>
      <c r="C85" s="112">
        <v>0.41666666666666669</v>
      </c>
      <c r="D85" s="37">
        <v>1</v>
      </c>
      <c r="E85" s="37">
        <v>13</v>
      </c>
      <c r="F85" s="38">
        <v>131</v>
      </c>
      <c r="G85" s="37">
        <v>7</v>
      </c>
      <c r="H85" s="38">
        <v>0</v>
      </c>
      <c r="I85" s="39">
        <f t="shared" si="18"/>
        <v>151</v>
      </c>
      <c r="J85" s="40">
        <f t="shared" si="19"/>
        <v>4.6357615894039732</v>
      </c>
      <c r="K85" s="41">
        <v>2</v>
      </c>
      <c r="L85" s="38">
        <v>13</v>
      </c>
      <c r="M85" s="37">
        <v>62</v>
      </c>
      <c r="N85" s="37">
        <v>8</v>
      </c>
      <c r="O85" s="37">
        <v>1</v>
      </c>
      <c r="P85" s="39">
        <f t="shared" si="20"/>
        <v>84</v>
      </c>
      <c r="Q85" s="43">
        <f t="shared" si="21"/>
        <v>10.714285714285714</v>
      </c>
    </row>
    <row r="86" spans="1:17" s="80" customFormat="1" ht="15" customHeight="1">
      <c r="A86" s="113">
        <v>0.41666666666666669</v>
      </c>
      <c r="B86" s="114" t="s">
        <v>26</v>
      </c>
      <c r="C86" s="115">
        <v>0.45833333333333331</v>
      </c>
      <c r="D86" s="44">
        <v>1</v>
      </c>
      <c r="E86" s="44">
        <v>15</v>
      </c>
      <c r="F86" s="45">
        <v>139</v>
      </c>
      <c r="G86" s="44">
        <v>7</v>
      </c>
      <c r="H86" s="45">
        <v>0</v>
      </c>
      <c r="I86" s="46">
        <f t="shared" si="18"/>
        <v>161</v>
      </c>
      <c r="J86" s="47">
        <f t="shared" si="19"/>
        <v>4.3478260869565215</v>
      </c>
      <c r="K86" s="48">
        <v>0</v>
      </c>
      <c r="L86" s="45">
        <v>13</v>
      </c>
      <c r="M86" s="44">
        <v>83</v>
      </c>
      <c r="N86" s="44">
        <v>5</v>
      </c>
      <c r="O86" s="44">
        <v>0</v>
      </c>
      <c r="P86" s="46">
        <f t="shared" si="20"/>
        <v>101</v>
      </c>
      <c r="Q86" s="50">
        <f t="shared" si="21"/>
        <v>4.9504950495049505</v>
      </c>
    </row>
    <row r="87" spans="1:17" s="80" customFormat="1" ht="15" customHeight="1">
      <c r="A87" s="113">
        <v>0.45833333333333331</v>
      </c>
      <c r="B87" s="114" t="s">
        <v>26</v>
      </c>
      <c r="C87" s="115">
        <v>0.5</v>
      </c>
      <c r="D87" s="44">
        <v>3</v>
      </c>
      <c r="E87" s="44">
        <v>11</v>
      </c>
      <c r="F87" s="45">
        <v>114</v>
      </c>
      <c r="G87" s="44">
        <v>4</v>
      </c>
      <c r="H87" s="45">
        <v>0</v>
      </c>
      <c r="I87" s="46">
        <f t="shared" si="18"/>
        <v>129</v>
      </c>
      <c r="J87" s="47">
        <f t="shared" si="19"/>
        <v>3.1007751937984498</v>
      </c>
      <c r="K87" s="48">
        <v>3</v>
      </c>
      <c r="L87" s="45">
        <v>14</v>
      </c>
      <c r="M87" s="44">
        <v>93</v>
      </c>
      <c r="N87" s="44">
        <v>10</v>
      </c>
      <c r="O87" s="44">
        <v>0</v>
      </c>
      <c r="P87" s="46">
        <f t="shared" si="20"/>
        <v>117</v>
      </c>
      <c r="Q87" s="50">
        <f t="shared" si="21"/>
        <v>8.5470085470085468</v>
      </c>
    </row>
    <row r="88" spans="1:17" s="80" customFormat="1" ht="15" customHeight="1">
      <c r="A88" s="113">
        <v>0.5</v>
      </c>
      <c r="B88" s="114" t="s">
        <v>26</v>
      </c>
      <c r="C88" s="115">
        <v>0.54166666666666663</v>
      </c>
      <c r="D88" s="44">
        <v>2</v>
      </c>
      <c r="E88" s="44">
        <v>13</v>
      </c>
      <c r="F88" s="45">
        <v>112</v>
      </c>
      <c r="G88" s="44">
        <v>2</v>
      </c>
      <c r="H88" s="45">
        <v>0</v>
      </c>
      <c r="I88" s="46">
        <f t="shared" si="18"/>
        <v>127</v>
      </c>
      <c r="J88" s="47">
        <f t="shared" si="19"/>
        <v>1.5748031496062991</v>
      </c>
      <c r="K88" s="48">
        <v>5</v>
      </c>
      <c r="L88" s="45">
        <v>15</v>
      </c>
      <c r="M88" s="44">
        <v>86</v>
      </c>
      <c r="N88" s="44">
        <v>2</v>
      </c>
      <c r="O88" s="44">
        <v>0</v>
      </c>
      <c r="P88" s="46">
        <f t="shared" si="20"/>
        <v>103</v>
      </c>
      <c r="Q88" s="50">
        <f t="shared" si="21"/>
        <v>1.9417475728155338</v>
      </c>
    </row>
    <row r="89" spans="1:17" s="80" customFormat="1" ht="15" customHeight="1">
      <c r="A89" s="113">
        <v>0.54166666666666663</v>
      </c>
      <c r="B89" s="114" t="s">
        <v>26</v>
      </c>
      <c r="C89" s="115">
        <v>0.58333333333333337</v>
      </c>
      <c r="D89" s="44">
        <v>0</v>
      </c>
      <c r="E89" s="44">
        <v>6</v>
      </c>
      <c r="F89" s="45">
        <v>100</v>
      </c>
      <c r="G89" s="44">
        <v>1</v>
      </c>
      <c r="H89" s="45">
        <v>0</v>
      </c>
      <c r="I89" s="46">
        <f t="shared" si="18"/>
        <v>107</v>
      </c>
      <c r="J89" s="47">
        <f t="shared" si="19"/>
        <v>0.93457943925233633</v>
      </c>
      <c r="K89" s="48">
        <v>2</v>
      </c>
      <c r="L89" s="45">
        <v>15</v>
      </c>
      <c r="M89" s="44">
        <v>86</v>
      </c>
      <c r="N89" s="44">
        <v>7</v>
      </c>
      <c r="O89" s="44">
        <v>0</v>
      </c>
      <c r="P89" s="46">
        <f t="shared" si="20"/>
        <v>108</v>
      </c>
      <c r="Q89" s="50">
        <f t="shared" si="21"/>
        <v>6.481481481481481</v>
      </c>
    </row>
    <row r="90" spans="1:17" s="80" customFormat="1" ht="15" customHeight="1">
      <c r="A90" s="113">
        <v>0.58333333333333337</v>
      </c>
      <c r="B90" s="114" t="s">
        <v>26</v>
      </c>
      <c r="C90" s="115">
        <v>0.625</v>
      </c>
      <c r="D90" s="44">
        <v>1</v>
      </c>
      <c r="E90" s="44">
        <v>11</v>
      </c>
      <c r="F90" s="45">
        <v>117</v>
      </c>
      <c r="G90" s="44">
        <v>5</v>
      </c>
      <c r="H90" s="45">
        <v>1</v>
      </c>
      <c r="I90" s="46">
        <f t="shared" si="18"/>
        <v>134</v>
      </c>
      <c r="J90" s="47">
        <f t="shared" si="19"/>
        <v>4.4776119402985071</v>
      </c>
      <c r="K90" s="48">
        <v>2</v>
      </c>
      <c r="L90" s="45">
        <v>16</v>
      </c>
      <c r="M90" s="44">
        <v>82</v>
      </c>
      <c r="N90" s="44">
        <v>11</v>
      </c>
      <c r="O90" s="44">
        <v>0</v>
      </c>
      <c r="P90" s="46">
        <f t="shared" si="20"/>
        <v>109</v>
      </c>
      <c r="Q90" s="50">
        <f t="shared" si="21"/>
        <v>10.091743119266056</v>
      </c>
    </row>
    <row r="91" spans="1:17" s="80" customFormat="1" ht="15" customHeight="1">
      <c r="A91" s="116">
        <v>0.625</v>
      </c>
      <c r="B91" s="117" t="s">
        <v>26</v>
      </c>
      <c r="C91" s="118">
        <v>0.66666666666666663</v>
      </c>
      <c r="D91" s="51">
        <v>0</v>
      </c>
      <c r="E91" s="51">
        <v>20</v>
      </c>
      <c r="F91" s="52">
        <v>138</v>
      </c>
      <c r="G91" s="51">
        <v>5</v>
      </c>
      <c r="H91" s="52">
        <v>0</v>
      </c>
      <c r="I91" s="53">
        <f t="shared" si="18"/>
        <v>163</v>
      </c>
      <c r="J91" s="54">
        <f t="shared" si="19"/>
        <v>3.0674846625766872</v>
      </c>
      <c r="K91" s="55">
        <v>0</v>
      </c>
      <c r="L91" s="52">
        <v>23</v>
      </c>
      <c r="M91" s="51">
        <v>75</v>
      </c>
      <c r="N91" s="51">
        <v>5</v>
      </c>
      <c r="O91" s="51">
        <v>1</v>
      </c>
      <c r="P91" s="53">
        <f t="shared" si="20"/>
        <v>104</v>
      </c>
      <c r="Q91" s="57">
        <f t="shared" si="21"/>
        <v>5.7692307692307692</v>
      </c>
    </row>
    <row r="92" spans="1:17" s="80" customFormat="1" ht="15" customHeight="1">
      <c r="A92" s="95">
        <v>0.66666666666666663</v>
      </c>
      <c r="B92" s="96" t="s">
        <v>26</v>
      </c>
      <c r="C92" s="97">
        <v>0.6875</v>
      </c>
      <c r="D92" s="2">
        <v>1</v>
      </c>
      <c r="E92" s="2">
        <v>8</v>
      </c>
      <c r="F92" s="3">
        <v>82</v>
      </c>
      <c r="G92" s="2">
        <v>2</v>
      </c>
      <c r="H92" s="3">
        <v>0</v>
      </c>
      <c r="I92" s="4">
        <f t="shared" si="18"/>
        <v>92</v>
      </c>
      <c r="J92" s="5">
        <f t="shared" si="19"/>
        <v>2.1739130434782608</v>
      </c>
      <c r="K92" s="6">
        <v>0</v>
      </c>
      <c r="L92" s="3">
        <v>10</v>
      </c>
      <c r="M92" s="2">
        <v>46</v>
      </c>
      <c r="N92" s="2">
        <v>1</v>
      </c>
      <c r="O92" s="2">
        <v>0</v>
      </c>
      <c r="P92" s="4">
        <f t="shared" si="20"/>
        <v>57</v>
      </c>
      <c r="Q92" s="8">
        <f t="shared" si="21"/>
        <v>1.7543859649122806</v>
      </c>
    </row>
    <row r="93" spans="1:17" s="80" customFormat="1" ht="15" customHeight="1">
      <c r="A93" s="119">
        <v>0.6875</v>
      </c>
      <c r="B93" s="120" t="s">
        <v>26</v>
      </c>
      <c r="C93" s="121">
        <v>0.70833333333333337</v>
      </c>
      <c r="D93" s="58">
        <v>0</v>
      </c>
      <c r="E93" s="58">
        <v>8</v>
      </c>
      <c r="F93" s="59">
        <v>56</v>
      </c>
      <c r="G93" s="58">
        <v>5</v>
      </c>
      <c r="H93" s="59">
        <v>0</v>
      </c>
      <c r="I93" s="60">
        <f t="shared" si="18"/>
        <v>69</v>
      </c>
      <c r="J93" s="61">
        <f t="shared" si="19"/>
        <v>7.2463768115942031</v>
      </c>
      <c r="K93" s="62">
        <v>1</v>
      </c>
      <c r="L93" s="59">
        <v>7</v>
      </c>
      <c r="M93" s="58">
        <v>29</v>
      </c>
      <c r="N93" s="58">
        <v>1</v>
      </c>
      <c r="O93" s="58">
        <v>0</v>
      </c>
      <c r="P93" s="60">
        <f t="shared" si="20"/>
        <v>37</v>
      </c>
      <c r="Q93" s="64">
        <f t="shared" si="21"/>
        <v>2.7027027027027026</v>
      </c>
    </row>
    <row r="94" spans="1:17" s="80" customFormat="1" ht="15" customHeight="1">
      <c r="A94" s="101"/>
      <c r="B94" s="102" t="s">
        <v>25</v>
      </c>
      <c r="C94" s="103"/>
      <c r="D94" s="16">
        <f>SUM(D92:D93)</f>
        <v>1</v>
      </c>
      <c r="E94" s="16">
        <f>SUM(E92:E93)</f>
        <v>16</v>
      </c>
      <c r="F94" s="17">
        <f>SUM(F92:F93)</f>
        <v>138</v>
      </c>
      <c r="G94" s="16">
        <f>SUM(G92:G93)</f>
        <v>7</v>
      </c>
      <c r="H94" s="17">
        <f>SUM(H92:H93)</f>
        <v>0</v>
      </c>
      <c r="I94" s="18">
        <f t="shared" si="18"/>
        <v>161</v>
      </c>
      <c r="J94" s="19">
        <f t="shared" si="19"/>
        <v>4.3478260869565215</v>
      </c>
      <c r="K94" s="20">
        <f>SUM(K92:K93)</f>
        <v>1</v>
      </c>
      <c r="L94" s="17">
        <f>SUM(L92:L93)</f>
        <v>17</v>
      </c>
      <c r="M94" s="16">
        <f>SUM(M92:M93)</f>
        <v>75</v>
      </c>
      <c r="N94" s="16">
        <f>SUM(N92:N93)</f>
        <v>2</v>
      </c>
      <c r="O94" s="16">
        <f>SUM(O92:O93)</f>
        <v>0</v>
      </c>
      <c r="P94" s="18">
        <f t="shared" si="20"/>
        <v>94</v>
      </c>
      <c r="Q94" s="22">
        <f t="shared" si="21"/>
        <v>2.1276595744680851</v>
      </c>
    </row>
    <row r="95" spans="1:17" s="80" customFormat="1" ht="15" customHeight="1">
      <c r="A95" s="107">
        <v>0.70833333333333337</v>
      </c>
      <c r="B95" s="108" t="s">
        <v>26</v>
      </c>
      <c r="C95" s="109">
        <v>0.72916666666666663</v>
      </c>
      <c r="D95" s="30">
        <v>0</v>
      </c>
      <c r="E95" s="30">
        <v>11</v>
      </c>
      <c r="F95" s="31">
        <v>62</v>
      </c>
      <c r="G95" s="30">
        <v>6</v>
      </c>
      <c r="H95" s="31">
        <v>0</v>
      </c>
      <c r="I95" s="32">
        <f t="shared" si="18"/>
        <v>79</v>
      </c>
      <c r="J95" s="33">
        <f t="shared" si="19"/>
        <v>7.59493670886076</v>
      </c>
      <c r="K95" s="34">
        <v>0</v>
      </c>
      <c r="L95" s="31">
        <v>12</v>
      </c>
      <c r="M95" s="30">
        <v>50</v>
      </c>
      <c r="N95" s="30">
        <v>3</v>
      </c>
      <c r="O95" s="30">
        <v>0</v>
      </c>
      <c r="P95" s="32">
        <f t="shared" si="20"/>
        <v>65</v>
      </c>
      <c r="Q95" s="36">
        <f t="shared" si="21"/>
        <v>4.6153846153846159</v>
      </c>
    </row>
    <row r="96" spans="1:17" s="80" customFormat="1" ht="15" customHeight="1">
      <c r="A96" s="107">
        <v>0.72916666666666663</v>
      </c>
      <c r="B96" s="108" t="s">
        <v>26</v>
      </c>
      <c r="C96" s="109">
        <v>0.75</v>
      </c>
      <c r="D96" s="30">
        <v>1</v>
      </c>
      <c r="E96" s="30">
        <v>10</v>
      </c>
      <c r="F96" s="31">
        <v>79</v>
      </c>
      <c r="G96" s="30">
        <v>1</v>
      </c>
      <c r="H96" s="31">
        <v>0</v>
      </c>
      <c r="I96" s="32">
        <f t="shared" si="18"/>
        <v>90</v>
      </c>
      <c r="J96" s="33">
        <f t="shared" si="19"/>
        <v>1.1111111111111112</v>
      </c>
      <c r="K96" s="34">
        <v>0</v>
      </c>
      <c r="L96" s="31">
        <v>6</v>
      </c>
      <c r="M96" s="30">
        <v>45</v>
      </c>
      <c r="N96" s="30">
        <v>0</v>
      </c>
      <c r="O96" s="30">
        <v>0</v>
      </c>
      <c r="P96" s="32">
        <f t="shared" si="20"/>
        <v>51</v>
      </c>
      <c r="Q96" s="36">
        <f t="shared" si="21"/>
        <v>0</v>
      </c>
    </row>
    <row r="97" spans="1:24" s="80" customFormat="1" ht="15" customHeight="1">
      <c r="A97" s="101"/>
      <c r="B97" s="102" t="s">
        <v>25</v>
      </c>
      <c r="C97" s="103"/>
      <c r="D97" s="16">
        <f>SUM(D95:D96)</f>
        <v>1</v>
      </c>
      <c r="E97" s="16">
        <f>SUM(E95:E96)</f>
        <v>21</v>
      </c>
      <c r="F97" s="17">
        <f>SUM(F95:F96)</f>
        <v>141</v>
      </c>
      <c r="G97" s="16">
        <f>SUM(G95:G96)</f>
        <v>7</v>
      </c>
      <c r="H97" s="17">
        <f>SUM(H95:H96)</f>
        <v>0</v>
      </c>
      <c r="I97" s="18">
        <f t="shared" si="18"/>
        <v>169</v>
      </c>
      <c r="J97" s="19">
        <f t="shared" si="19"/>
        <v>4.1420118343195274</v>
      </c>
      <c r="K97" s="20">
        <f>SUM(K95:K96)</f>
        <v>0</v>
      </c>
      <c r="L97" s="17">
        <f>SUM(L95:L96)</f>
        <v>18</v>
      </c>
      <c r="M97" s="16">
        <f>SUM(M95:M96)</f>
        <v>95</v>
      </c>
      <c r="N97" s="16">
        <f>SUM(N95:N96)</f>
        <v>3</v>
      </c>
      <c r="O97" s="16">
        <f>SUM(O95:O96)</f>
        <v>0</v>
      </c>
      <c r="P97" s="18">
        <f t="shared" si="20"/>
        <v>116</v>
      </c>
      <c r="Q97" s="22">
        <f t="shared" si="21"/>
        <v>2.5862068965517242</v>
      </c>
    </row>
    <row r="98" spans="1:24" s="80" customFormat="1" ht="15" customHeight="1">
      <c r="A98" s="107">
        <v>0.75</v>
      </c>
      <c r="B98" s="108" t="s">
        <v>26</v>
      </c>
      <c r="C98" s="109">
        <v>0.77083333333333337</v>
      </c>
      <c r="D98" s="30">
        <v>1</v>
      </c>
      <c r="E98" s="30">
        <v>7</v>
      </c>
      <c r="F98" s="31">
        <v>103</v>
      </c>
      <c r="G98" s="30">
        <v>1</v>
      </c>
      <c r="H98" s="31">
        <v>0</v>
      </c>
      <c r="I98" s="32">
        <f t="shared" si="18"/>
        <v>111</v>
      </c>
      <c r="J98" s="33">
        <f t="shared" si="19"/>
        <v>0.90090090090090091</v>
      </c>
      <c r="K98" s="34">
        <v>0</v>
      </c>
      <c r="L98" s="31">
        <v>7</v>
      </c>
      <c r="M98" s="30">
        <v>44</v>
      </c>
      <c r="N98" s="30">
        <v>0</v>
      </c>
      <c r="O98" s="30">
        <v>0</v>
      </c>
      <c r="P98" s="32">
        <f t="shared" si="20"/>
        <v>51</v>
      </c>
      <c r="Q98" s="36">
        <f t="shared" si="21"/>
        <v>0</v>
      </c>
    </row>
    <row r="99" spans="1:24" s="80" customFormat="1" ht="15" customHeight="1">
      <c r="A99" s="119">
        <v>0.77083333333333337</v>
      </c>
      <c r="B99" s="120" t="s">
        <v>26</v>
      </c>
      <c r="C99" s="121">
        <v>0.79166666666666663</v>
      </c>
      <c r="D99" s="58">
        <v>1</v>
      </c>
      <c r="E99" s="58">
        <v>6</v>
      </c>
      <c r="F99" s="59">
        <v>81</v>
      </c>
      <c r="G99" s="58">
        <v>1</v>
      </c>
      <c r="H99" s="59">
        <v>0</v>
      </c>
      <c r="I99" s="60">
        <f t="shared" si="18"/>
        <v>88</v>
      </c>
      <c r="J99" s="61">
        <f t="shared" si="19"/>
        <v>1.1363636363636365</v>
      </c>
      <c r="K99" s="62">
        <v>1</v>
      </c>
      <c r="L99" s="59">
        <v>5</v>
      </c>
      <c r="M99" s="58">
        <v>37</v>
      </c>
      <c r="N99" s="58">
        <v>2</v>
      </c>
      <c r="O99" s="58">
        <v>0</v>
      </c>
      <c r="P99" s="60">
        <f t="shared" si="20"/>
        <v>44</v>
      </c>
      <c r="Q99" s="64">
        <f t="shared" si="21"/>
        <v>4.5454545454545459</v>
      </c>
    </row>
    <row r="100" spans="1:24" s="80" customFormat="1" ht="15" customHeight="1" thickBot="1">
      <c r="A100" s="101"/>
      <c r="B100" s="102" t="s">
        <v>25</v>
      </c>
      <c r="C100" s="103"/>
      <c r="D100" s="16">
        <f>SUM(D98:D99)</f>
        <v>2</v>
      </c>
      <c r="E100" s="16">
        <f>SUM(E98:E99)</f>
        <v>13</v>
      </c>
      <c r="F100" s="17">
        <f>SUM(F98:F99)</f>
        <v>184</v>
      </c>
      <c r="G100" s="16">
        <f>SUM(G98:G99)</f>
        <v>2</v>
      </c>
      <c r="H100" s="17">
        <f>SUM(H98:H99)</f>
        <v>0</v>
      </c>
      <c r="I100" s="18">
        <f t="shared" si="18"/>
        <v>199</v>
      </c>
      <c r="J100" s="19">
        <f t="shared" si="19"/>
        <v>1.0050251256281406</v>
      </c>
      <c r="K100" s="20">
        <f>SUM(K98:K99)</f>
        <v>1</v>
      </c>
      <c r="L100" s="17">
        <f>SUM(L98:L99)</f>
        <v>12</v>
      </c>
      <c r="M100" s="16">
        <f>SUM(M98:M99)</f>
        <v>81</v>
      </c>
      <c r="N100" s="16">
        <f>SUM(N98:N99)</f>
        <v>2</v>
      </c>
      <c r="O100" s="16">
        <f>SUM(O98:O99)</f>
        <v>0</v>
      </c>
      <c r="P100" s="18">
        <f t="shared" si="20"/>
        <v>95</v>
      </c>
      <c r="Q100" s="22">
        <f t="shared" si="21"/>
        <v>2.1052631578947367</v>
      </c>
    </row>
    <row r="101" spans="1:24" s="80" customFormat="1" ht="15" customHeight="1" thickTop="1">
      <c r="A101" s="122"/>
      <c r="B101" s="123" t="s">
        <v>24</v>
      </c>
      <c r="C101" s="124"/>
      <c r="D101" s="65">
        <f t="shared" ref="D101:I101" si="22">+D81+D84+SUM(D85:D91)+D94+D97+D100</f>
        <v>16</v>
      </c>
      <c r="E101" s="65">
        <f t="shared" si="22"/>
        <v>177</v>
      </c>
      <c r="F101" s="66">
        <f t="shared" si="22"/>
        <v>1671</v>
      </c>
      <c r="G101" s="65">
        <f t="shared" si="22"/>
        <v>61</v>
      </c>
      <c r="H101" s="66">
        <f t="shared" si="22"/>
        <v>4</v>
      </c>
      <c r="I101" s="67">
        <f t="shared" si="22"/>
        <v>1913</v>
      </c>
      <c r="J101" s="68">
        <f t="shared" si="19"/>
        <v>3.3978044955567173</v>
      </c>
      <c r="K101" s="69">
        <f t="shared" ref="K101:P101" si="23">+K81+K84+SUM(K85:K91)+K94+K97+K100</f>
        <v>17</v>
      </c>
      <c r="L101" s="66">
        <f t="shared" si="23"/>
        <v>173</v>
      </c>
      <c r="M101" s="65">
        <f t="shared" si="23"/>
        <v>950</v>
      </c>
      <c r="N101" s="65">
        <f t="shared" si="23"/>
        <v>64</v>
      </c>
      <c r="O101" s="65">
        <f t="shared" si="23"/>
        <v>4</v>
      </c>
      <c r="P101" s="67">
        <f t="shared" si="23"/>
        <v>1191</v>
      </c>
      <c r="Q101" s="71">
        <f t="shared" si="21"/>
        <v>5.7094878253568435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3" t="s">
        <v>0</v>
      </c>
    </row>
    <row r="106" spans="1:24" s="79" customFormat="1" ht="14.1" customHeight="1">
      <c r="A106" s="87" t="s">
        <v>28</v>
      </c>
      <c r="B106" s="75"/>
      <c r="C106" s="88"/>
      <c r="D106" s="74"/>
      <c r="E106" s="75" t="s">
        <v>16</v>
      </c>
      <c r="F106" s="75"/>
      <c r="G106" s="75"/>
      <c r="H106" s="75"/>
      <c r="I106" s="75"/>
      <c r="J106" s="76"/>
      <c r="K106" s="77"/>
      <c r="L106" s="75" t="s">
        <v>17</v>
      </c>
      <c r="M106" s="75"/>
      <c r="N106" s="75"/>
      <c r="O106" s="75"/>
      <c r="P106" s="75"/>
      <c r="Q106" s="76"/>
      <c r="R106" s="77"/>
      <c r="S106" s="75" t="s">
        <v>18</v>
      </c>
      <c r="T106" s="75"/>
      <c r="U106" s="75"/>
      <c r="V106" s="75"/>
      <c r="W106" s="75"/>
      <c r="X106" s="78"/>
    </row>
    <row r="107" spans="1:24" s="80" customFormat="1" ht="15" customHeight="1">
      <c r="A107" s="89"/>
      <c r="B107" s="90"/>
      <c r="C107" s="91" t="s">
        <v>1</v>
      </c>
      <c r="D107" s="156" t="s">
        <v>2</v>
      </c>
      <c r="E107" s="158" t="s">
        <v>3</v>
      </c>
      <c r="F107" s="156" t="s">
        <v>4</v>
      </c>
      <c r="G107" s="158" t="s">
        <v>5</v>
      </c>
      <c r="H107" s="156" t="s">
        <v>27</v>
      </c>
      <c r="I107" s="152" t="s">
        <v>7</v>
      </c>
      <c r="J107" s="154" t="s">
        <v>8</v>
      </c>
      <c r="K107" s="156" t="s">
        <v>2</v>
      </c>
      <c r="L107" s="158" t="s">
        <v>3</v>
      </c>
      <c r="M107" s="156" t="s">
        <v>4</v>
      </c>
      <c r="N107" s="158" t="s">
        <v>5</v>
      </c>
      <c r="O107" s="156" t="s">
        <v>27</v>
      </c>
      <c r="P107" s="152" t="s">
        <v>7</v>
      </c>
      <c r="Q107" s="154" t="s">
        <v>8</v>
      </c>
      <c r="R107" s="156" t="s">
        <v>2</v>
      </c>
      <c r="S107" s="158" t="s">
        <v>3</v>
      </c>
      <c r="T107" s="156" t="s">
        <v>4</v>
      </c>
      <c r="U107" s="158" t="s">
        <v>5</v>
      </c>
      <c r="V107" s="156" t="s">
        <v>27</v>
      </c>
      <c r="W107" s="152" t="s">
        <v>7</v>
      </c>
      <c r="X107" s="152" t="s">
        <v>8</v>
      </c>
    </row>
    <row r="108" spans="1:24" s="80" customFormat="1" ht="15" customHeight="1">
      <c r="A108" s="92" t="s">
        <v>9</v>
      </c>
      <c r="B108" s="93"/>
      <c r="C108" s="94"/>
      <c r="D108" s="157"/>
      <c r="E108" s="159"/>
      <c r="F108" s="157"/>
      <c r="G108" s="159"/>
      <c r="H108" s="157"/>
      <c r="I108" s="153"/>
      <c r="J108" s="155"/>
      <c r="K108" s="157"/>
      <c r="L108" s="159"/>
      <c r="M108" s="157"/>
      <c r="N108" s="159"/>
      <c r="O108" s="157"/>
      <c r="P108" s="153"/>
      <c r="Q108" s="155"/>
      <c r="R108" s="157"/>
      <c r="S108" s="159"/>
      <c r="T108" s="157"/>
      <c r="U108" s="159"/>
      <c r="V108" s="157"/>
      <c r="W108" s="153"/>
      <c r="X108" s="153"/>
    </row>
    <row r="109" spans="1:24" s="80" customFormat="1" ht="15" customHeight="1">
      <c r="A109" s="95">
        <v>0.29166666666666669</v>
      </c>
      <c r="B109" s="96" t="s">
        <v>26</v>
      </c>
      <c r="C109" s="97">
        <v>0.3125</v>
      </c>
      <c r="D109" s="2">
        <f t="shared" ref="D109:D130" si="24">+D19+K19</f>
        <v>15</v>
      </c>
      <c r="E109" s="2">
        <f t="shared" ref="E109:E130" si="25">+E19+L19</f>
        <v>22</v>
      </c>
      <c r="F109" s="3">
        <f t="shared" ref="F109:F130" si="26">+F19+M19</f>
        <v>469</v>
      </c>
      <c r="G109" s="2">
        <f t="shared" ref="G109:G130" si="27">+G19+N19</f>
        <v>13</v>
      </c>
      <c r="H109" s="3">
        <f t="shared" ref="H109:H130" si="28">+H19+O19</f>
        <v>3</v>
      </c>
      <c r="I109" s="4">
        <f t="shared" ref="I109:I130" si="29">SUM(E109:H109)</f>
        <v>507</v>
      </c>
      <c r="J109" s="5">
        <f t="shared" ref="J109:J131" si="30">IF(I109=0,0,((G109+H109)/I109*100))</f>
        <v>3.1558185404339252</v>
      </c>
      <c r="K109" s="6">
        <f t="shared" ref="K109:K130" si="31">+R19+D49</f>
        <v>6</v>
      </c>
      <c r="L109" s="3">
        <f t="shared" ref="L109:L130" si="32">+S19+E49</f>
        <v>79</v>
      </c>
      <c r="M109" s="2">
        <f t="shared" ref="M109:M130" si="33">+T19+F49</f>
        <v>558</v>
      </c>
      <c r="N109" s="2">
        <f t="shared" ref="N109:N130" si="34">+U19+G49</f>
        <v>17</v>
      </c>
      <c r="O109" s="2">
        <f t="shared" ref="O109:O130" si="35">+V19+H49</f>
        <v>4</v>
      </c>
      <c r="P109" s="4">
        <f t="shared" ref="P109:P130" si="36">SUM(L109:O109)</f>
        <v>658</v>
      </c>
      <c r="Q109" s="7">
        <f t="shared" ref="Q109:Q131" si="37">IF(P109=0,0,((N109+O109)/P109*100))</f>
        <v>3.1914893617021276</v>
      </c>
      <c r="R109" s="6">
        <f t="shared" ref="R109:R130" si="38">+K49+R49</f>
        <v>1</v>
      </c>
      <c r="S109" s="3">
        <f t="shared" ref="S109:S130" si="39">+L49+S49</f>
        <v>11</v>
      </c>
      <c r="T109" s="2">
        <f t="shared" ref="T109:T130" si="40">+M49+T49</f>
        <v>123</v>
      </c>
      <c r="U109" s="2">
        <f t="shared" ref="U109:U130" si="41">+N49+U49</f>
        <v>2</v>
      </c>
      <c r="V109" s="2">
        <f t="shared" ref="V109:V130" si="42">+O49+V49</f>
        <v>0</v>
      </c>
      <c r="W109" s="4">
        <f t="shared" ref="W109:W130" si="43">SUM(S109:V109)</f>
        <v>136</v>
      </c>
      <c r="X109" s="8">
        <f t="shared" ref="X109:X131" si="44">IF(W109=0,0,((U109+V109)/W109*100))</f>
        <v>1.4705882352941175</v>
      </c>
    </row>
    <row r="110" spans="1:24" s="80" customFormat="1" ht="15" customHeight="1">
      <c r="A110" s="98">
        <v>0.3125</v>
      </c>
      <c r="B110" s="99" t="s">
        <v>26</v>
      </c>
      <c r="C110" s="100">
        <v>0.33333333333333331</v>
      </c>
      <c r="D110" s="9">
        <f t="shared" si="24"/>
        <v>3</v>
      </c>
      <c r="E110" s="9">
        <f t="shared" si="25"/>
        <v>12</v>
      </c>
      <c r="F110" s="10">
        <f t="shared" si="26"/>
        <v>426</v>
      </c>
      <c r="G110" s="9">
        <f t="shared" si="27"/>
        <v>11</v>
      </c>
      <c r="H110" s="10">
        <f t="shared" si="28"/>
        <v>4</v>
      </c>
      <c r="I110" s="11">
        <f t="shared" si="29"/>
        <v>453</v>
      </c>
      <c r="J110" s="12">
        <f t="shared" si="30"/>
        <v>3.3112582781456954</v>
      </c>
      <c r="K110" s="13">
        <f t="shared" si="31"/>
        <v>17</v>
      </c>
      <c r="L110" s="10">
        <f t="shared" si="32"/>
        <v>54</v>
      </c>
      <c r="M110" s="9">
        <f t="shared" si="33"/>
        <v>530</v>
      </c>
      <c r="N110" s="9">
        <f t="shared" si="34"/>
        <v>13</v>
      </c>
      <c r="O110" s="9">
        <f t="shared" si="35"/>
        <v>2</v>
      </c>
      <c r="P110" s="11">
        <f t="shared" si="36"/>
        <v>599</v>
      </c>
      <c r="Q110" s="14">
        <f t="shared" si="37"/>
        <v>2.5041736227045077</v>
      </c>
      <c r="R110" s="13">
        <f t="shared" si="38"/>
        <v>0</v>
      </c>
      <c r="S110" s="10">
        <f t="shared" si="39"/>
        <v>11</v>
      </c>
      <c r="T110" s="9">
        <f t="shared" si="40"/>
        <v>85</v>
      </c>
      <c r="U110" s="9">
        <f t="shared" si="41"/>
        <v>3</v>
      </c>
      <c r="V110" s="9">
        <f t="shared" si="42"/>
        <v>1</v>
      </c>
      <c r="W110" s="11">
        <f t="shared" si="43"/>
        <v>100</v>
      </c>
      <c r="X110" s="15">
        <f t="shared" si="44"/>
        <v>4</v>
      </c>
    </row>
    <row r="111" spans="1:24" s="80" customFormat="1" ht="15" customHeight="1">
      <c r="A111" s="101"/>
      <c r="B111" s="102" t="s">
        <v>25</v>
      </c>
      <c r="C111" s="103"/>
      <c r="D111" s="16">
        <f t="shared" si="24"/>
        <v>18</v>
      </c>
      <c r="E111" s="16">
        <f t="shared" si="25"/>
        <v>34</v>
      </c>
      <c r="F111" s="17">
        <f t="shared" si="26"/>
        <v>895</v>
      </c>
      <c r="G111" s="16">
        <f t="shared" si="27"/>
        <v>24</v>
      </c>
      <c r="H111" s="17">
        <f t="shared" si="28"/>
        <v>7</v>
      </c>
      <c r="I111" s="18">
        <f t="shared" si="29"/>
        <v>960</v>
      </c>
      <c r="J111" s="19">
        <f t="shared" si="30"/>
        <v>3.229166666666667</v>
      </c>
      <c r="K111" s="20">
        <f t="shared" si="31"/>
        <v>23</v>
      </c>
      <c r="L111" s="17">
        <f t="shared" si="32"/>
        <v>133</v>
      </c>
      <c r="M111" s="16">
        <f t="shared" si="33"/>
        <v>1088</v>
      </c>
      <c r="N111" s="16">
        <f t="shared" si="34"/>
        <v>30</v>
      </c>
      <c r="O111" s="16">
        <f t="shared" si="35"/>
        <v>6</v>
      </c>
      <c r="P111" s="18">
        <f t="shared" si="36"/>
        <v>1257</v>
      </c>
      <c r="Q111" s="21">
        <f t="shared" si="37"/>
        <v>2.8639618138424821</v>
      </c>
      <c r="R111" s="20">
        <f t="shared" si="38"/>
        <v>1</v>
      </c>
      <c r="S111" s="17">
        <f t="shared" si="39"/>
        <v>22</v>
      </c>
      <c r="T111" s="16">
        <f t="shared" si="40"/>
        <v>208</v>
      </c>
      <c r="U111" s="16">
        <f t="shared" si="41"/>
        <v>5</v>
      </c>
      <c r="V111" s="16">
        <f t="shared" si="42"/>
        <v>1</v>
      </c>
      <c r="W111" s="18">
        <f t="shared" si="43"/>
        <v>236</v>
      </c>
      <c r="X111" s="22">
        <f t="shared" si="44"/>
        <v>2.5423728813559325</v>
      </c>
    </row>
    <row r="112" spans="1:24" s="80" customFormat="1" ht="15" customHeight="1">
      <c r="A112" s="104">
        <v>0.33333333333333331</v>
      </c>
      <c r="B112" s="105" t="s">
        <v>26</v>
      </c>
      <c r="C112" s="106">
        <v>0.35416666666666669</v>
      </c>
      <c r="D112" s="23">
        <f t="shared" si="24"/>
        <v>6</v>
      </c>
      <c r="E112" s="23">
        <f t="shared" si="25"/>
        <v>63</v>
      </c>
      <c r="F112" s="24">
        <f t="shared" si="26"/>
        <v>419</v>
      </c>
      <c r="G112" s="23">
        <f t="shared" si="27"/>
        <v>8</v>
      </c>
      <c r="H112" s="24">
        <f t="shared" si="28"/>
        <v>4</v>
      </c>
      <c r="I112" s="25">
        <f t="shared" si="29"/>
        <v>494</v>
      </c>
      <c r="J112" s="26">
        <f t="shared" si="30"/>
        <v>2.42914979757085</v>
      </c>
      <c r="K112" s="27">
        <f t="shared" si="31"/>
        <v>25</v>
      </c>
      <c r="L112" s="24">
        <f t="shared" si="32"/>
        <v>55</v>
      </c>
      <c r="M112" s="23">
        <f t="shared" si="33"/>
        <v>604</v>
      </c>
      <c r="N112" s="23">
        <f t="shared" si="34"/>
        <v>15</v>
      </c>
      <c r="O112" s="23">
        <f t="shared" si="35"/>
        <v>4</v>
      </c>
      <c r="P112" s="25">
        <f t="shared" si="36"/>
        <v>678</v>
      </c>
      <c r="Q112" s="28">
        <f t="shared" si="37"/>
        <v>2.8023598820058995</v>
      </c>
      <c r="R112" s="27">
        <f t="shared" si="38"/>
        <v>2</v>
      </c>
      <c r="S112" s="24">
        <f t="shared" si="39"/>
        <v>17</v>
      </c>
      <c r="T112" s="23">
        <f t="shared" si="40"/>
        <v>123</v>
      </c>
      <c r="U112" s="23">
        <f t="shared" si="41"/>
        <v>7</v>
      </c>
      <c r="V112" s="23">
        <f t="shared" si="42"/>
        <v>1</v>
      </c>
      <c r="W112" s="25">
        <f t="shared" si="43"/>
        <v>148</v>
      </c>
      <c r="X112" s="29">
        <f t="shared" si="44"/>
        <v>5.4054054054054053</v>
      </c>
    </row>
    <row r="113" spans="1:24" s="80" customFormat="1" ht="15" customHeight="1">
      <c r="A113" s="107">
        <v>0.35416666666666669</v>
      </c>
      <c r="B113" s="108" t="s">
        <v>26</v>
      </c>
      <c r="C113" s="109">
        <v>0.375</v>
      </c>
      <c r="D113" s="30">
        <f t="shared" si="24"/>
        <v>5</v>
      </c>
      <c r="E113" s="30">
        <f t="shared" si="25"/>
        <v>43</v>
      </c>
      <c r="F113" s="31">
        <f t="shared" si="26"/>
        <v>378</v>
      </c>
      <c r="G113" s="30">
        <f t="shared" si="27"/>
        <v>16</v>
      </c>
      <c r="H113" s="31">
        <f t="shared" si="28"/>
        <v>3</v>
      </c>
      <c r="I113" s="32">
        <f t="shared" si="29"/>
        <v>440</v>
      </c>
      <c r="J113" s="33">
        <f t="shared" si="30"/>
        <v>4.3181818181818183</v>
      </c>
      <c r="K113" s="34">
        <f t="shared" si="31"/>
        <v>15</v>
      </c>
      <c r="L113" s="31">
        <f t="shared" si="32"/>
        <v>78</v>
      </c>
      <c r="M113" s="30">
        <f t="shared" si="33"/>
        <v>500</v>
      </c>
      <c r="N113" s="30">
        <f t="shared" si="34"/>
        <v>16</v>
      </c>
      <c r="O113" s="30">
        <f t="shared" si="35"/>
        <v>1</v>
      </c>
      <c r="P113" s="32">
        <f t="shared" si="36"/>
        <v>595</v>
      </c>
      <c r="Q113" s="35">
        <f t="shared" si="37"/>
        <v>2.8571428571428572</v>
      </c>
      <c r="R113" s="34">
        <f t="shared" si="38"/>
        <v>1</v>
      </c>
      <c r="S113" s="31">
        <f t="shared" si="39"/>
        <v>13</v>
      </c>
      <c r="T113" s="30">
        <f t="shared" si="40"/>
        <v>113</v>
      </c>
      <c r="U113" s="30">
        <f t="shared" si="41"/>
        <v>6</v>
      </c>
      <c r="V113" s="30">
        <f t="shared" si="42"/>
        <v>2</v>
      </c>
      <c r="W113" s="32">
        <f t="shared" si="43"/>
        <v>134</v>
      </c>
      <c r="X113" s="36">
        <f t="shared" si="44"/>
        <v>5.9701492537313428</v>
      </c>
    </row>
    <row r="114" spans="1:24" s="80" customFormat="1" ht="15" customHeight="1">
      <c r="A114" s="101"/>
      <c r="B114" s="102" t="s">
        <v>25</v>
      </c>
      <c r="C114" s="103"/>
      <c r="D114" s="16">
        <f t="shared" si="24"/>
        <v>11</v>
      </c>
      <c r="E114" s="16">
        <f t="shared" si="25"/>
        <v>106</v>
      </c>
      <c r="F114" s="17">
        <f t="shared" si="26"/>
        <v>797</v>
      </c>
      <c r="G114" s="16">
        <f t="shared" si="27"/>
        <v>24</v>
      </c>
      <c r="H114" s="17">
        <f t="shared" si="28"/>
        <v>7</v>
      </c>
      <c r="I114" s="18">
        <f t="shared" si="29"/>
        <v>934</v>
      </c>
      <c r="J114" s="19">
        <f t="shared" si="30"/>
        <v>3.3190578158458246</v>
      </c>
      <c r="K114" s="20">
        <f t="shared" si="31"/>
        <v>40</v>
      </c>
      <c r="L114" s="17">
        <f t="shared" si="32"/>
        <v>133</v>
      </c>
      <c r="M114" s="16">
        <f t="shared" si="33"/>
        <v>1104</v>
      </c>
      <c r="N114" s="16">
        <f t="shared" si="34"/>
        <v>31</v>
      </c>
      <c r="O114" s="16">
        <f t="shared" si="35"/>
        <v>5</v>
      </c>
      <c r="P114" s="18">
        <f t="shared" si="36"/>
        <v>1273</v>
      </c>
      <c r="Q114" s="21">
        <f t="shared" si="37"/>
        <v>2.8279654359780046</v>
      </c>
      <c r="R114" s="20">
        <f t="shared" si="38"/>
        <v>3</v>
      </c>
      <c r="S114" s="17">
        <f t="shared" si="39"/>
        <v>30</v>
      </c>
      <c r="T114" s="16">
        <f t="shared" si="40"/>
        <v>236</v>
      </c>
      <c r="U114" s="16">
        <f t="shared" si="41"/>
        <v>13</v>
      </c>
      <c r="V114" s="16">
        <f t="shared" si="42"/>
        <v>3</v>
      </c>
      <c r="W114" s="18">
        <f t="shared" si="43"/>
        <v>282</v>
      </c>
      <c r="X114" s="22">
        <f t="shared" si="44"/>
        <v>5.6737588652482271</v>
      </c>
    </row>
    <row r="115" spans="1:24" s="80" customFormat="1" ht="15" customHeight="1">
      <c r="A115" s="110">
        <v>0.375</v>
      </c>
      <c r="B115" s="111" t="s">
        <v>26</v>
      </c>
      <c r="C115" s="112">
        <v>0.41666666666666669</v>
      </c>
      <c r="D115" s="37">
        <f t="shared" si="24"/>
        <v>12</v>
      </c>
      <c r="E115" s="37">
        <f t="shared" si="25"/>
        <v>49</v>
      </c>
      <c r="F115" s="38">
        <f t="shared" si="26"/>
        <v>737</v>
      </c>
      <c r="G115" s="37">
        <f t="shared" si="27"/>
        <v>27</v>
      </c>
      <c r="H115" s="38">
        <f t="shared" si="28"/>
        <v>8</v>
      </c>
      <c r="I115" s="39">
        <f t="shared" si="29"/>
        <v>821</v>
      </c>
      <c r="J115" s="40">
        <f t="shared" si="30"/>
        <v>4.2630937880633368</v>
      </c>
      <c r="K115" s="41">
        <f t="shared" si="31"/>
        <v>18</v>
      </c>
      <c r="L115" s="38">
        <f t="shared" si="32"/>
        <v>115</v>
      </c>
      <c r="M115" s="37">
        <f t="shared" si="33"/>
        <v>1088</v>
      </c>
      <c r="N115" s="37">
        <f t="shared" si="34"/>
        <v>45</v>
      </c>
      <c r="O115" s="37">
        <f t="shared" si="35"/>
        <v>9</v>
      </c>
      <c r="P115" s="39">
        <f t="shared" si="36"/>
        <v>1257</v>
      </c>
      <c r="Q115" s="42">
        <f t="shared" si="37"/>
        <v>4.2959427207637226</v>
      </c>
      <c r="R115" s="41">
        <f t="shared" si="38"/>
        <v>2</v>
      </c>
      <c r="S115" s="38">
        <f t="shared" si="39"/>
        <v>18</v>
      </c>
      <c r="T115" s="37">
        <f t="shared" si="40"/>
        <v>178</v>
      </c>
      <c r="U115" s="37">
        <f t="shared" si="41"/>
        <v>13</v>
      </c>
      <c r="V115" s="37">
        <f t="shared" si="42"/>
        <v>1</v>
      </c>
      <c r="W115" s="39">
        <f t="shared" si="43"/>
        <v>210</v>
      </c>
      <c r="X115" s="43">
        <f t="shared" si="44"/>
        <v>6.666666666666667</v>
      </c>
    </row>
    <row r="116" spans="1:24" s="80" customFormat="1" ht="15" customHeight="1">
      <c r="A116" s="113">
        <v>0.41666666666666669</v>
      </c>
      <c r="B116" s="114" t="s">
        <v>26</v>
      </c>
      <c r="C116" s="115">
        <v>0.45833333333333331</v>
      </c>
      <c r="D116" s="44">
        <f t="shared" si="24"/>
        <v>13</v>
      </c>
      <c r="E116" s="44">
        <f t="shared" si="25"/>
        <v>126</v>
      </c>
      <c r="F116" s="45">
        <f t="shared" si="26"/>
        <v>681</v>
      </c>
      <c r="G116" s="44">
        <f t="shared" si="27"/>
        <v>24</v>
      </c>
      <c r="H116" s="45">
        <f t="shared" si="28"/>
        <v>3</v>
      </c>
      <c r="I116" s="46">
        <f t="shared" si="29"/>
        <v>834</v>
      </c>
      <c r="J116" s="47">
        <f t="shared" si="30"/>
        <v>3.2374100719424459</v>
      </c>
      <c r="K116" s="48">
        <f t="shared" si="31"/>
        <v>26</v>
      </c>
      <c r="L116" s="45">
        <f t="shared" si="32"/>
        <v>141</v>
      </c>
      <c r="M116" s="44">
        <f t="shared" si="33"/>
        <v>965</v>
      </c>
      <c r="N116" s="44">
        <f t="shared" si="34"/>
        <v>35</v>
      </c>
      <c r="O116" s="44">
        <f t="shared" si="35"/>
        <v>6</v>
      </c>
      <c r="P116" s="46">
        <f t="shared" si="36"/>
        <v>1147</v>
      </c>
      <c r="Q116" s="49">
        <f t="shared" si="37"/>
        <v>3.5745422842197034</v>
      </c>
      <c r="R116" s="48">
        <f t="shared" si="38"/>
        <v>3</v>
      </c>
      <c r="S116" s="45">
        <f t="shared" si="39"/>
        <v>22</v>
      </c>
      <c r="T116" s="44">
        <f t="shared" si="40"/>
        <v>170</v>
      </c>
      <c r="U116" s="44">
        <f t="shared" si="41"/>
        <v>12</v>
      </c>
      <c r="V116" s="44">
        <f t="shared" si="42"/>
        <v>0</v>
      </c>
      <c r="W116" s="46">
        <f t="shared" si="43"/>
        <v>204</v>
      </c>
      <c r="X116" s="50">
        <f t="shared" si="44"/>
        <v>5.8823529411764701</v>
      </c>
    </row>
    <row r="117" spans="1:24" s="80" customFormat="1" ht="15" customHeight="1">
      <c r="A117" s="113">
        <v>0.45833333333333331</v>
      </c>
      <c r="B117" s="114" t="s">
        <v>26</v>
      </c>
      <c r="C117" s="115">
        <v>0.5</v>
      </c>
      <c r="D117" s="44">
        <f t="shared" si="24"/>
        <v>11</v>
      </c>
      <c r="E117" s="44">
        <f t="shared" si="25"/>
        <v>55</v>
      </c>
      <c r="F117" s="45">
        <f t="shared" si="26"/>
        <v>758</v>
      </c>
      <c r="G117" s="44">
        <f t="shared" si="27"/>
        <v>31</v>
      </c>
      <c r="H117" s="45">
        <f t="shared" si="28"/>
        <v>7</v>
      </c>
      <c r="I117" s="46">
        <f t="shared" si="29"/>
        <v>851</v>
      </c>
      <c r="J117" s="47">
        <f t="shared" si="30"/>
        <v>4.4653349001175089</v>
      </c>
      <c r="K117" s="48">
        <f t="shared" si="31"/>
        <v>10</v>
      </c>
      <c r="L117" s="45">
        <f t="shared" si="32"/>
        <v>114</v>
      </c>
      <c r="M117" s="44">
        <f t="shared" si="33"/>
        <v>961</v>
      </c>
      <c r="N117" s="44">
        <f t="shared" si="34"/>
        <v>28</v>
      </c>
      <c r="O117" s="44">
        <f t="shared" si="35"/>
        <v>3</v>
      </c>
      <c r="P117" s="46">
        <f t="shared" si="36"/>
        <v>1106</v>
      </c>
      <c r="Q117" s="49">
        <f t="shared" si="37"/>
        <v>2.8028933092224229</v>
      </c>
      <c r="R117" s="48">
        <f t="shared" si="38"/>
        <v>3</v>
      </c>
      <c r="S117" s="45">
        <f t="shared" si="39"/>
        <v>20</v>
      </c>
      <c r="T117" s="44">
        <f t="shared" si="40"/>
        <v>193</v>
      </c>
      <c r="U117" s="44">
        <f t="shared" si="41"/>
        <v>11</v>
      </c>
      <c r="V117" s="44">
        <f t="shared" si="42"/>
        <v>1</v>
      </c>
      <c r="W117" s="46">
        <f t="shared" si="43"/>
        <v>225</v>
      </c>
      <c r="X117" s="50">
        <f t="shared" si="44"/>
        <v>5.3333333333333339</v>
      </c>
    </row>
    <row r="118" spans="1:24" s="80" customFormat="1" ht="15" customHeight="1">
      <c r="A118" s="113">
        <v>0.5</v>
      </c>
      <c r="B118" s="114" t="s">
        <v>26</v>
      </c>
      <c r="C118" s="115">
        <v>0.54166666666666663</v>
      </c>
      <c r="D118" s="44">
        <f t="shared" si="24"/>
        <v>14</v>
      </c>
      <c r="E118" s="44">
        <f t="shared" si="25"/>
        <v>108</v>
      </c>
      <c r="F118" s="45">
        <f t="shared" si="26"/>
        <v>796</v>
      </c>
      <c r="G118" s="44">
        <f t="shared" si="27"/>
        <v>13</v>
      </c>
      <c r="H118" s="45">
        <f t="shared" si="28"/>
        <v>5</v>
      </c>
      <c r="I118" s="46">
        <f t="shared" si="29"/>
        <v>922</v>
      </c>
      <c r="J118" s="47">
        <f t="shared" si="30"/>
        <v>1.9522776572668112</v>
      </c>
      <c r="K118" s="48">
        <f t="shared" si="31"/>
        <v>21</v>
      </c>
      <c r="L118" s="45">
        <f t="shared" si="32"/>
        <v>97</v>
      </c>
      <c r="M118" s="44">
        <f t="shared" si="33"/>
        <v>1002</v>
      </c>
      <c r="N118" s="44">
        <f t="shared" si="34"/>
        <v>26</v>
      </c>
      <c r="O118" s="44">
        <f t="shared" si="35"/>
        <v>6</v>
      </c>
      <c r="P118" s="46">
        <f t="shared" si="36"/>
        <v>1131</v>
      </c>
      <c r="Q118" s="49">
        <f t="shared" si="37"/>
        <v>2.8293545534924842</v>
      </c>
      <c r="R118" s="48">
        <f t="shared" si="38"/>
        <v>3</v>
      </c>
      <c r="S118" s="45">
        <f t="shared" si="39"/>
        <v>26</v>
      </c>
      <c r="T118" s="44">
        <f t="shared" si="40"/>
        <v>184</v>
      </c>
      <c r="U118" s="44">
        <f t="shared" si="41"/>
        <v>10</v>
      </c>
      <c r="V118" s="44">
        <f t="shared" si="42"/>
        <v>0</v>
      </c>
      <c r="W118" s="46">
        <f t="shared" si="43"/>
        <v>220</v>
      </c>
      <c r="X118" s="50">
        <f t="shared" si="44"/>
        <v>4.5454545454545459</v>
      </c>
    </row>
    <row r="119" spans="1:24" s="80" customFormat="1" ht="15" customHeight="1">
      <c r="A119" s="113">
        <v>0.54166666666666663</v>
      </c>
      <c r="B119" s="114" t="s">
        <v>26</v>
      </c>
      <c r="C119" s="115">
        <v>0.58333333333333337</v>
      </c>
      <c r="D119" s="44">
        <f t="shared" si="24"/>
        <v>15</v>
      </c>
      <c r="E119" s="44">
        <f t="shared" si="25"/>
        <v>41</v>
      </c>
      <c r="F119" s="45">
        <f t="shared" si="26"/>
        <v>869</v>
      </c>
      <c r="G119" s="44">
        <f t="shared" si="27"/>
        <v>26</v>
      </c>
      <c r="H119" s="45">
        <f t="shared" si="28"/>
        <v>5</v>
      </c>
      <c r="I119" s="46">
        <f t="shared" si="29"/>
        <v>941</v>
      </c>
      <c r="J119" s="47">
        <f t="shared" si="30"/>
        <v>3.2943676939426139</v>
      </c>
      <c r="K119" s="48">
        <f t="shared" si="31"/>
        <v>8</v>
      </c>
      <c r="L119" s="45">
        <f t="shared" si="32"/>
        <v>129</v>
      </c>
      <c r="M119" s="44">
        <f t="shared" si="33"/>
        <v>941</v>
      </c>
      <c r="N119" s="44">
        <f t="shared" si="34"/>
        <v>24</v>
      </c>
      <c r="O119" s="44">
        <f t="shared" si="35"/>
        <v>3</v>
      </c>
      <c r="P119" s="46">
        <f t="shared" si="36"/>
        <v>1097</v>
      </c>
      <c r="Q119" s="49">
        <f t="shared" si="37"/>
        <v>2.461257976298997</v>
      </c>
      <c r="R119" s="48">
        <f t="shared" si="38"/>
        <v>0</v>
      </c>
      <c r="S119" s="45">
        <f t="shared" si="39"/>
        <v>26</v>
      </c>
      <c r="T119" s="44">
        <f t="shared" si="40"/>
        <v>185</v>
      </c>
      <c r="U119" s="44">
        <f t="shared" si="41"/>
        <v>10</v>
      </c>
      <c r="V119" s="44">
        <f t="shared" si="42"/>
        <v>1</v>
      </c>
      <c r="W119" s="46">
        <f t="shared" si="43"/>
        <v>222</v>
      </c>
      <c r="X119" s="50">
        <f t="shared" si="44"/>
        <v>4.954954954954955</v>
      </c>
    </row>
    <row r="120" spans="1:24" s="80" customFormat="1" ht="15" customHeight="1">
      <c r="A120" s="113">
        <v>0.58333333333333337</v>
      </c>
      <c r="B120" s="114" t="s">
        <v>26</v>
      </c>
      <c r="C120" s="115">
        <v>0.625</v>
      </c>
      <c r="D120" s="44">
        <f t="shared" si="24"/>
        <v>14</v>
      </c>
      <c r="E120" s="44">
        <f t="shared" si="25"/>
        <v>115</v>
      </c>
      <c r="F120" s="45">
        <f t="shared" si="26"/>
        <v>872</v>
      </c>
      <c r="G120" s="44">
        <f t="shared" si="27"/>
        <v>30</v>
      </c>
      <c r="H120" s="45">
        <f t="shared" si="28"/>
        <v>9</v>
      </c>
      <c r="I120" s="46">
        <f t="shared" si="29"/>
        <v>1026</v>
      </c>
      <c r="J120" s="47">
        <f t="shared" si="30"/>
        <v>3.8011695906432745</v>
      </c>
      <c r="K120" s="48">
        <f t="shared" si="31"/>
        <v>12</v>
      </c>
      <c r="L120" s="45">
        <f t="shared" si="32"/>
        <v>116</v>
      </c>
      <c r="M120" s="44">
        <f t="shared" si="33"/>
        <v>921</v>
      </c>
      <c r="N120" s="44">
        <f t="shared" si="34"/>
        <v>38</v>
      </c>
      <c r="O120" s="44">
        <f t="shared" si="35"/>
        <v>6</v>
      </c>
      <c r="P120" s="46">
        <f t="shared" si="36"/>
        <v>1081</v>
      </c>
      <c r="Q120" s="49">
        <f t="shared" si="37"/>
        <v>4.0703052728954674</v>
      </c>
      <c r="R120" s="48">
        <f t="shared" si="38"/>
        <v>3</v>
      </c>
      <c r="S120" s="45">
        <f t="shared" si="39"/>
        <v>35</v>
      </c>
      <c r="T120" s="44">
        <f t="shared" si="40"/>
        <v>133</v>
      </c>
      <c r="U120" s="44">
        <f t="shared" si="41"/>
        <v>7</v>
      </c>
      <c r="V120" s="44">
        <f t="shared" si="42"/>
        <v>3</v>
      </c>
      <c r="W120" s="46">
        <f t="shared" si="43"/>
        <v>178</v>
      </c>
      <c r="X120" s="50">
        <f t="shared" si="44"/>
        <v>5.6179775280898872</v>
      </c>
    </row>
    <row r="121" spans="1:24" s="80" customFormat="1" ht="15" customHeight="1">
      <c r="A121" s="116">
        <v>0.625</v>
      </c>
      <c r="B121" s="117" t="s">
        <v>26</v>
      </c>
      <c r="C121" s="118">
        <v>0.66666666666666663</v>
      </c>
      <c r="D121" s="51">
        <f t="shared" si="24"/>
        <v>15</v>
      </c>
      <c r="E121" s="51">
        <f t="shared" si="25"/>
        <v>51</v>
      </c>
      <c r="F121" s="52">
        <f t="shared" si="26"/>
        <v>971</v>
      </c>
      <c r="G121" s="51">
        <f t="shared" si="27"/>
        <v>22</v>
      </c>
      <c r="H121" s="52">
        <f t="shared" si="28"/>
        <v>11</v>
      </c>
      <c r="I121" s="53">
        <f t="shared" si="29"/>
        <v>1055</v>
      </c>
      <c r="J121" s="54">
        <f t="shared" si="30"/>
        <v>3.1279620853080567</v>
      </c>
      <c r="K121" s="55">
        <f t="shared" si="31"/>
        <v>11</v>
      </c>
      <c r="L121" s="52">
        <f t="shared" si="32"/>
        <v>134</v>
      </c>
      <c r="M121" s="51">
        <f t="shared" si="33"/>
        <v>934</v>
      </c>
      <c r="N121" s="51">
        <f t="shared" si="34"/>
        <v>26</v>
      </c>
      <c r="O121" s="51">
        <f t="shared" si="35"/>
        <v>12</v>
      </c>
      <c r="P121" s="53">
        <f t="shared" si="36"/>
        <v>1106</v>
      </c>
      <c r="Q121" s="56">
        <f t="shared" si="37"/>
        <v>3.4358047016274864</v>
      </c>
      <c r="R121" s="55">
        <f t="shared" si="38"/>
        <v>6</v>
      </c>
      <c r="S121" s="52">
        <f t="shared" si="39"/>
        <v>29</v>
      </c>
      <c r="T121" s="51">
        <f t="shared" si="40"/>
        <v>272</v>
      </c>
      <c r="U121" s="51">
        <f t="shared" si="41"/>
        <v>7</v>
      </c>
      <c r="V121" s="51">
        <f t="shared" si="42"/>
        <v>2</v>
      </c>
      <c r="W121" s="53">
        <f t="shared" si="43"/>
        <v>310</v>
      </c>
      <c r="X121" s="57">
        <f t="shared" si="44"/>
        <v>2.903225806451613</v>
      </c>
    </row>
    <row r="122" spans="1:24" s="80" customFormat="1" ht="15" customHeight="1">
      <c r="A122" s="95">
        <v>0.66666666666666663</v>
      </c>
      <c r="B122" s="96" t="s">
        <v>26</v>
      </c>
      <c r="C122" s="97">
        <v>0.6875</v>
      </c>
      <c r="D122" s="2">
        <f t="shared" si="24"/>
        <v>8</v>
      </c>
      <c r="E122" s="2">
        <f t="shared" si="25"/>
        <v>53</v>
      </c>
      <c r="F122" s="3">
        <f t="shared" si="26"/>
        <v>536</v>
      </c>
      <c r="G122" s="2">
        <f t="shared" si="27"/>
        <v>8</v>
      </c>
      <c r="H122" s="3">
        <f t="shared" si="28"/>
        <v>7</v>
      </c>
      <c r="I122" s="4">
        <f t="shared" si="29"/>
        <v>604</v>
      </c>
      <c r="J122" s="5">
        <f t="shared" si="30"/>
        <v>2.4834437086092715</v>
      </c>
      <c r="K122" s="6">
        <f t="shared" si="31"/>
        <v>5</v>
      </c>
      <c r="L122" s="3">
        <f t="shared" si="32"/>
        <v>69</v>
      </c>
      <c r="M122" s="2">
        <f t="shared" si="33"/>
        <v>533</v>
      </c>
      <c r="N122" s="2">
        <f t="shared" si="34"/>
        <v>8</v>
      </c>
      <c r="O122" s="2">
        <f t="shared" si="35"/>
        <v>4</v>
      </c>
      <c r="P122" s="4">
        <f t="shared" si="36"/>
        <v>614</v>
      </c>
      <c r="Q122" s="7">
        <f t="shared" si="37"/>
        <v>1.9543973941368076</v>
      </c>
      <c r="R122" s="6">
        <f t="shared" si="38"/>
        <v>2</v>
      </c>
      <c r="S122" s="3">
        <f t="shared" si="39"/>
        <v>24</v>
      </c>
      <c r="T122" s="2">
        <f t="shared" si="40"/>
        <v>127</v>
      </c>
      <c r="U122" s="2">
        <f t="shared" si="41"/>
        <v>4</v>
      </c>
      <c r="V122" s="2">
        <f t="shared" si="42"/>
        <v>1</v>
      </c>
      <c r="W122" s="4">
        <f t="shared" si="43"/>
        <v>156</v>
      </c>
      <c r="X122" s="8">
        <f t="shared" si="44"/>
        <v>3.2051282051282048</v>
      </c>
    </row>
    <row r="123" spans="1:24" s="80" customFormat="1" ht="15" customHeight="1">
      <c r="A123" s="119">
        <v>0.6875</v>
      </c>
      <c r="B123" s="120" t="s">
        <v>26</v>
      </c>
      <c r="C123" s="121">
        <v>0.70833333333333337</v>
      </c>
      <c r="D123" s="58">
        <f t="shared" si="24"/>
        <v>5</v>
      </c>
      <c r="E123" s="58">
        <f t="shared" si="25"/>
        <v>84</v>
      </c>
      <c r="F123" s="59">
        <f t="shared" si="26"/>
        <v>457</v>
      </c>
      <c r="G123" s="58">
        <f t="shared" si="27"/>
        <v>6</v>
      </c>
      <c r="H123" s="59">
        <f t="shared" si="28"/>
        <v>4</v>
      </c>
      <c r="I123" s="60">
        <f t="shared" si="29"/>
        <v>551</v>
      </c>
      <c r="J123" s="61">
        <f t="shared" si="30"/>
        <v>1.8148820326678767</v>
      </c>
      <c r="K123" s="62">
        <f t="shared" si="31"/>
        <v>7</v>
      </c>
      <c r="L123" s="59">
        <f t="shared" si="32"/>
        <v>77</v>
      </c>
      <c r="M123" s="58">
        <f t="shared" si="33"/>
        <v>520</v>
      </c>
      <c r="N123" s="58">
        <f t="shared" si="34"/>
        <v>6</v>
      </c>
      <c r="O123" s="58">
        <f t="shared" si="35"/>
        <v>4</v>
      </c>
      <c r="P123" s="60">
        <f t="shared" si="36"/>
        <v>607</v>
      </c>
      <c r="Q123" s="63">
        <f t="shared" si="37"/>
        <v>1.6474464579901154</v>
      </c>
      <c r="R123" s="62">
        <f t="shared" si="38"/>
        <v>1</v>
      </c>
      <c r="S123" s="59">
        <f t="shared" si="39"/>
        <v>23</v>
      </c>
      <c r="T123" s="58">
        <f t="shared" si="40"/>
        <v>97</v>
      </c>
      <c r="U123" s="58">
        <f t="shared" si="41"/>
        <v>5</v>
      </c>
      <c r="V123" s="58">
        <f t="shared" si="42"/>
        <v>1</v>
      </c>
      <c r="W123" s="60">
        <f t="shared" si="43"/>
        <v>126</v>
      </c>
      <c r="X123" s="64">
        <f t="shared" si="44"/>
        <v>4.7619047619047619</v>
      </c>
    </row>
    <row r="124" spans="1:24" s="80" customFormat="1" ht="15" customHeight="1">
      <c r="A124" s="101"/>
      <c r="B124" s="102" t="s">
        <v>25</v>
      </c>
      <c r="C124" s="103"/>
      <c r="D124" s="16">
        <f t="shared" si="24"/>
        <v>13</v>
      </c>
      <c r="E124" s="16">
        <f t="shared" si="25"/>
        <v>137</v>
      </c>
      <c r="F124" s="17">
        <f t="shared" si="26"/>
        <v>993</v>
      </c>
      <c r="G124" s="16">
        <f t="shared" si="27"/>
        <v>14</v>
      </c>
      <c r="H124" s="17">
        <f t="shared" si="28"/>
        <v>11</v>
      </c>
      <c r="I124" s="18">
        <f t="shared" si="29"/>
        <v>1155</v>
      </c>
      <c r="J124" s="19">
        <f t="shared" si="30"/>
        <v>2.1645021645021645</v>
      </c>
      <c r="K124" s="20">
        <f t="shared" si="31"/>
        <v>12</v>
      </c>
      <c r="L124" s="17">
        <f t="shared" si="32"/>
        <v>146</v>
      </c>
      <c r="M124" s="16">
        <f t="shared" si="33"/>
        <v>1053</v>
      </c>
      <c r="N124" s="16">
        <f t="shared" si="34"/>
        <v>14</v>
      </c>
      <c r="O124" s="16">
        <f t="shared" si="35"/>
        <v>8</v>
      </c>
      <c r="P124" s="18">
        <f t="shared" si="36"/>
        <v>1221</v>
      </c>
      <c r="Q124" s="21">
        <f t="shared" si="37"/>
        <v>1.8018018018018018</v>
      </c>
      <c r="R124" s="20">
        <f t="shared" si="38"/>
        <v>3</v>
      </c>
      <c r="S124" s="17">
        <f t="shared" si="39"/>
        <v>47</v>
      </c>
      <c r="T124" s="16">
        <f t="shared" si="40"/>
        <v>224</v>
      </c>
      <c r="U124" s="16">
        <f t="shared" si="41"/>
        <v>9</v>
      </c>
      <c r="V124" s="16">
        <f t="shared" si="42"/>
        <v>2</v>
      </c>
      <c r="W124" s="18">
        <f t="shared" si="43"/>
        <v>282</v>
      </c>
      <c r="X124" s="22">
        <f t="shared" si="44"/>
        <v>3.9007092198581561</v>
      </c>
    </row>
    <row r="125" spans="1:24" s="80" customFormat="1" ht="15" customHeight="1">
      <c r="A125" s="107">
        <v>0.70833333333333337</v>
      </c>
      <c r="B125" s="108" t="s">
        <v>26</v>
      </c>
      <c r="C125" s="109">
        <v>0.72916666666666663</v>
      </c>
      <c r="D125" s="30">
        <f t="shared" si="24"/>
        <v>7</v>
      </c>
      <c r="E125" s="30">
        <f t="shared" si="25"/>
        <v>33</v>
      </c>
      <c r="F125" s="31">
        <f t="shared" si="26"/>
        <v>479</v>
      </c>
      <c r="G125" s="30">
        <f t="shared" si="27"/>
        <v>6</v>
      </c>
      <c r="H125" s="31">
        <f t="shared" si="28"/>
        <v>9</v>
      </c>
      <c r="I125" s="32">
        <f t="shared" si="29"/>
        <v>527</v>
      </c>
      <c r="J125" s="33">
        <f t="shared" si="30"/>
        <v>2.8462998102466792</v>
      </c>
      <c r="K125" s="34">
        <f t="shared" si="31"/>
        <v>7</v>
      </c>
      <c r="L125" s="31">
        <f t="shared" si="32"/>
        <v>63</v>
      </c>
      <c r="M125" s="30">
        <f t="shared" si="33"/>
        <v>531</v>
      </c>
      <c r="N125" s="30">
        <f t="shared" si="34"/>
        <v>6</v>
      </c>
      <c r="O125" s="30">
        <f t="shared" si="35"/>
        <v>6</v>
      </c>
      <c r="P125" s="32">
        <f t="shared" si="36"/>
        <v>606</v>
      </c>
      <c r="Q125" s="35">
        <f t="shared" si="37"/>
        <v>1.9801980198019802</v>
      </c>
      <c r="R125" s="34">
        <f t="shared" si="38"/>
        <v>0</v>
      </c>
      <c r="S125" s="31">
        <f t="shared" si="39"/>
        <v>10</v>
      </c>
      <c r="T125" s="30">
        <f t="shared" si="40"/>
        <v>111</v>
      </c>
      <c r="U125" s="30">
        <f t="shared" si="41"/>
        <v>3</v>
      </c>
      <c r="V125" s="30">
        <f t="shared" si="42"/>
        <v>3</v>
      </c>
      <c r="W125" s="32">
        <f t="shared" si="43"/>
        <v>127</v>
      </c>
      <c r="X125" s="36">
        <f t="shared" si="44"/>
        <v>4.7244094488188972</v>
      </c>
    </row>
    <row r="126" spans="1:24" s="80" customFormat="1" ht="15" customHeight="1">
      <c r="A126" s="107">
        <v>0.72916666666666663</v>
      </c>
      <c r="B126" s="108" t="s">
        <v>26</v>
      </c>
      <c r="C126" s="109">
        <v>0.75</v>
      </c>
      <c r="D126" s="30">
        <f t="shared" si="24"/>
        <v>12</v>
      </c>
      <c r="E126" s="30">
        <f t="shared" si="25"/>
        <v>20</v>
      </c>
      <c r="F126" s="31">
        <f t="shared" si="26"/>
        <v>517</v>
      </c>
      <c r="G126" s="30">
        <f t="shared" si="27"/>
        <v>12</v>
      </c>
      <c r="H126" s="31">
        <f t="shared" si="28"/>
        <v>4</v>
      </c>
      <c r="I126" s="32">
        <f t="shared" si="29"/>
        <v>553</v>
      </c>
      <c r="J126" s="33">
        <f t="shared" si="30"/>
        <v>2.8933092224231465</v>
      </c>
      <c r="K126" s="34">
        <f t="shared" si="31"/>
        <v>5</v>
      </c>
      <c r="L126" s="31">
        <f t="shared" si="32"/>
        <v>45</v>
      </c>
      <c r="M126" s="30">
        <f t="shared" si="33"/>
        <v>488</v>
      </c>
      <c r="N126" s="30">
        <f t="shared" si="34"/>
        <v>8</v>
      </c>
      <c r="O126" s="30">
        <f t="shared" si="35"/>
        <v>4</v>
      </c>
      <c r="P126" s="32">
        <f t="shared" si="36"/>
        <v>545</v>
      </c>
      <c r="Q126" s="35">
        <f t="shared" si="37"/>
        <v>2.2018348623853212</v>
      </c>
      <c r="R126" s="34">
        <f t="shared" si="38"/>
        <v>0</v>
      </c>
      <c r="S126" s="31">
        <f t="shared" si="39"/>
        <v>3</v>
      </c>
      <c r="T126" s="30">
        <f t="shared" si="40"/>
        <v>134</v>
      </c>
      <c r="U126" s="30">
        <f t="shared" si="41"/>
        <v>4</v>
      </c>
      <c r="V126" s="30">
        <f t="shared" si="42"/>
        <v>2</v>
      </c>
      <c r="W126" s="32">
        <f t="shared" si="43"/>
        <v>143</v>
      </c>
      <c r="X126" s="36">
        <f t="shared" si="44"/>
        <v>4.1958041958041958</v>
      </c>
    </row>
    <row r="127" spans="1:24" s="80" customFormat="1" ht="15" customHeight="1">
      <c r="A127" s="101"/>
      <c r="B127" s="102" t="s">
        <v>25</v>
      </c>
      <c r="C127" s="103"/>
      <c r="D127" s="16">
        <f t="shared" si="24"/>
        <v>19</v>
      </c>
      <c r="E127" s="16">
        <f t="shared" si="25"/>
        <v>53</v>
      </c>
      <c r="F127" s="17">
        <f t="shared" si="26"/>
        <v>996</v>
      </c>
      <c r="G127" s="16">
        <f t="shared" si="27"/>
        <v>18</v>
      </c>
      <c r="H127" s="17">
        <f t="shared" si="28"/>
        <v>13</v>
      </c>
      <c r="I127" s="18">
        <f t="shared" si="29"/>
        <v>1080</v>
      </c>
      <c r="J127" s="19">
        <f t="shared" si="30"/>
        <v>2.8703703703703702</v>
      </c>
      <c r="K127" s="20">
        <f t="shared" si="31"/>
        <v>12</v>
      </c>
      <c r="L127" s="17">
        <f t="shared" si="32"/>
        <v>108</v>
      </c>
      <c r="M127" s="16">
        <f t="shared" si="33"/>
        <v>1019</v>
      </c>
      <c r="N127" s="16">
        <f t="shared" si="34"/>
        <v>14</v>
      </c>
      <c r="O127" s="16">
        <f t="shared" si="35"/>
        <v>10</v>
      </c>
      <c r="P127" s="18">
        <f t="shared" si="36"/>
        <v>1151</v>
      </c>
      <c r="Q127" s="21">
        <f t="shared" si="37"/>
        <v>2.0851433536055604</v>
      </c>
      <c r="R127" s="20">
        <f t="shared" si="38"/>
        <v>0</v>
      </c>
      <c r="S127" s="17">
        <f t="shared" si="39"/>
        <v>13</v>
      </c>
      <c r="T127" s="16">
        <f t="shared" si="40"/>
        <v>245</v>
      </c>
      <c r="U127" s="16">
        <f t="shared" si="41"/>
        <v>7</v>
      </c>
      <c r="V127" s="16">
        <f t="shared" si="42"/>
        <v>5</v>
      </c>
      <c r="W127" s="18">
        <f t="shared" si="43"/>
        <v>270</v>
      </c>
      <c r="X127" s="22">
        <f t="shared" si="44"/>
        <v>4.4444444444444446</v>
      </c>
    </row>
    <row r="128" spans="1:24" s="80" customFormat="1" ht="15" customHeight="1">
      <c r="A128" s="107">
        <v>0.75</v>
      </c>
      <c r="B128" s="108" t="s">
        <v>26</v>
      </c>
      <c r="C128" s="109">
        <v>0.77083333333333337</v>
      </c>
      <c r="D128" s="30">
        <f t="shared" si="24"/>
        <v>14</v>
      </c>
      <c r="E128" s="30">
        <f t="shared" si="25"/>
        <v>31</v>
      </c>
      <c r="F128" s="31">
        <f t="shared" si="26"/>
        <v>511</v>
      </c>
      <c r="G128" s="30">
        <f t="shared" si="27"/>
        <v>8</v>
      </c>
      <c r="H128" s="31">
        <f t="shared" si="28"/>
        <v>3</v>
      </c>
      <c r="I128" s="32">
        <f t="shared" si="29"/>
        <v>553</v>
      </c>
      <c r="J128" s="33">
        <f t="shared" si="30"/>
        <v>1.9891500904159132</v>
      </c>
      <c r="K128" s="34">
        <f t="shared" si="31"/>
        <v>8</v>
      </c>
      <c r="L128" s="31">
        <f t="shared" si="32"/>
        <v>49</v>
      </c>
      <c r="M128" s="30">
        <f t="shared" si="33"/>
        <v>582</v>
      </c>
      <c r="N128" s="30">
        <f t="shared" si="34"/>
        <v>13</v>
      </c>
      <c r="O128" s="30">
        <f t="shared" si="35"/>
        <v>3</v>
      </c>
      <c r="P128" s="32">
        <f t="shared" si="36"/>
        <v>647</v>
      </c>
      <c r="Q128" s="35">
        <f t="shared" si="37"/>
        <v>2.472952086553323</v>
      </c>
      <c r="R128" s="34">
        <f t="shared" si="38"/>
        <v>5</v>
      </c>
      <c r="S128" s="31">
        <f t="shared" si="39"/>
        <v>21</v>
      </c>
      <c r="T128" s="30">
        <f t="shared" si="40"/>
        <v>162</v>
      </c>
      <c r="U128" s="30">
        <f t="shared" si="41"/>
        <v>1</v>
      </c>
      <c r="V128" s="30">
        <f t="shared" si="42"/>
        <v>0</v>
      </c>
      <c r="W128" s="32">
        <f t="shared" si="43"/>
        <v>184</v>
      </c>
      <c r="X128" s="36">
        <f t="shared" si="44"/>
        <v>0.54347826086956519</v>
      </c>
    </row>
    <row r="129" spans="1:24" s="80" customFormat="1" ht="15" customHeight="1">
      <c r="A129" s="119">
        <v>0.77083333333333337</v>
      </c>
      <c r="B129" s="120" t="s">
        <v>26</v>
      </c>
      <c r="C129" s="121">
        <v>0.79166666666666663</v>
      </c>
      <c r="D129" s="58">
        <f t="shared" si="24"/>
        <v>7</v>
      </c>
      <c r="E129" s="58">
        <f t="shared" si="25"/>
        <v>35</v>
      </c>
      <c r="F129" s="59">
        <f t="shared" si="26"/>
        <v>467</v>
      </c>
      <c r="G129" s="58">
        <f t="shared" si="27"/>
        <v>4</v>
      </c>
      <c r="H129" s="59">
        <f t="shared" si="28"/>
        <v>2</v>
      </c>
      <c r="I129" s="60">
        <f t="shared" si="29"/>
        <v>508</v>
      </c>
      <c r="J129" s="61">
        <f t="shared" si="30"/>
        <v>1.1811023622047243</v>
      </c>
      <c r="K129" s="62">
        <f t="shared" si="31"/>
        <v>4</v>
      </c>
      <c r="L129" s="59">
        <f t="shared" si="32"/>
        <v>33</v>
      </c>
      <c r="M129" s="58">
        <f t="shared" si="33"/>
        <v>487</v>
      </c>
      <c r="N129" s="58">
        <f t="shared" si="34"/>
        <v>6</v>
      </c>
      <c r="O129" s="58">
        <f t="shared" si="35"/>
        <v>3</v>
      </c>
      <c r="P129" s="60">
        <f t="shared" si="36"/>
        <v>529</v>
      </c>
      <c r="Q129" s="63">
        <f t="shared" si="37"/>
        <v>1.7013232514177694</v>
      </c>
      <c r="R129" s="62">
        <f t="shared" si="38"/>
        <v>1</v>
      </c>
      <c r="S129" s="59">
        <f t="shared" si="39"/>
        <v>4</v>
      </c>
      <c r="T129" s="58">
        <f t="shared" si="40"/>
        <v>97</v>
      </c>
      <c r="U129" s="58">
        <f t="shared" si="41"/>
        <v>1</v>
      </c>
      <c r="V129" s="58">
        <f t="shared" si="42"/>
        <v>0</v>
      </c>
      <c r="W129" s="60">
        <f t="shared" si="43"/>
        <v>102</v>
      </c>
      <c r="X129" s="64">
        <f t="shared" si="44"/>
        <v>0.98039215686274506</v>
      </c>
    </row>
    <row r="130" spans="1:24" s="80" customFormat="1" ht="15" customHeight="1" thickBot="1">
      <c r="A130" s="101"/>
      <c r="B130" s="102" t="s">
        <v>25</v>
      </c>
      <c r="C130" s="103"/>
      <c r="D130" s="16">
        <f t="shared" si="24"/>
        <v>21</v>
      </c>
      <c r="E130" s="16">
        <f t="shared" si="25"/>
        <v>66</v>
      </c>
      <c r="F130" s="17">
        <f t="shared" si="26"/>
        <v>978</v>
      </c>
      <c r="G130" s="16">
        <f t="shared" si="27"/>
        <v>12</v>
      </c>
      <c r="H130" s="17">
        <f t="shared" si="28"/>
        <v>5</v>
      </c>
      <c r="I130" s="18">
        <f t="shared" si="29"/>
        <v>1061</v>
      </c>
      <c r="J130" s="19">
        <f t="shared" si="30"/>
        <v>1.6022620169651274</v>
      </c>
      <c r="K130" s="20">
        <f t="shared" si="31"/>
        <v>12</v>
      </c>
      <c r="L130" s="17">
        <f t="shared" si="32"/>
        <v>82</v>
      </c>
      <c r="M130" s="16">
        <f t="shared" si="33"/>
        <v>1069</v>
      </c>
      <c r="N130" s="16">
        <f t="shared" si="34"/>
        <v>19</v>
      </c>
      <c r="O130" s="16">
        <f t="shared" si="35"/>
        <v>6</v>
      </c>
      <c r="P130" s="18">
        <f t="shared" si="36"/>
        <v>1176</v>
      </c>
      <c r="Q130" s="21">
        <f t="shared" si="37"/>
        <v>2.1258503401360542</v>
      </c>
      <c r="R130" s="20">
        <f t="shared" si="38"/>
        <v>6</v>
      </c>
      <c r="S130" s="17">
        <f t="shared" si="39"/>
        <v>25</v>
      </c>
      <c r="T130" s="16">
        <f t="shared" si="40"/>
        <v>259</v>
      </c>
      <c r="U130" s="16">
        <f t="shared" si="41"/>
        <v>2</v>
      </c>
      <c r="V130" s="16">
        <f t="shared" si="42"/>
        <v>0</v>
      </c>
      <c r="W130" s="18">
        <f t="shared" si="43"/>
        <v>286</v>
      </c>
      <c r="X130" s="22">
        <f t="shared" si="44"/>
        <v>0.69930069930069927</v>
      </c>
    </row>
    <row r="131" spans="1:24" s="80" customFormat="1" ht="15" customHeight="1" thickTop="1">
      <c r="A131" s="122"/>
      <c r="B131" s="123" t="s">
        <v>24</v>
      </c>
      <c r="C131" s="124"/>
      <c r="D131" s="65">
        <f t="shared" ref="D131:I131" si="45">+D111+D114+SUM(D115:D121)+D124+D127+D130</f>
        <v>176</v>
      </c>
      <c r="E131" s="65">
        <f t="shared" si="45"/>
        <v>941</v>
      </c>
      <c r="F131" s="66">
        <f t="shared" si="45"/>
        <v>10343</v>
      </c>
      <c r="G131" s="65">
        <f t="shared" si="45"/>
        <v>265</v>
      </c>
      <c r="H131" s="66">
        <f t="shared" si="45"/>
        <v>91</v>
      </c>
      <c r="I131" s="67">
        <f t="shared" si="45"/>
        <v>11640</v>
      </c>
      <c r="J131" s="68">
        <f t="shared" si="30"/>
        <v>3.0584192439862541</v>
      </c>
      <c r="K131" s="69">
        <f t="shared" ref="K131:P131" si="46">+K111+K114+SUM(K115:K121)+K124+K127+K130</f>
        <v>205</v>
      </c>
      <c r="L131" s="66">
        <f t="shared" si="46"/>
        <v>1448</v>
      </c>
      <c r="M131" s="65">
        <f t="shared" si="46"/>
        <v>12145</v>
      </c>
      <c r="N131" s="65">
        <f t="shared" si="46"/>
        <v>330</v>
      </c>
      <c r="O131" s="65">
        <f t="shared" si="46"/>
        <v>80</v>
      </c>
      <c r="P131" s="67">
        <f t="shared" si="46"/>
        <v>14003</v>
      </c>
      <c r="Q131" s="70">
        <f t="shared" si="37"/>
        <v>2.9279440119974289</v>
      </c>
      <c r="R131" s="69">
        <f t="shared" ref="R131:W131" si="47">+R111+R114+SUM(R115:R121)+R124+R127+R130</f>
        <v>33</v>
      </c>
      <c r="S131" s="66">
        <f t="shared" si="47"/>
        <v>313</v>
      </c>
      <c r="T131" s="65">
        <f t="shared" si="47"/>
        <v>2487</v>
      </c>
      <c r="U131" s="65">
        <f t="shared" si="47"/>
        <v>106</v>
      </c>
      <c r="V131" s="65">
        <f t="shared" si="47"/>
        <v>19</v>
      </c>
      <c r="W131" s="67">
        <f t="shared" si="47"/>
        <v>2925</v>
      </c>
      <c r="X131" s="71">
        <f t="shared" si="44"/>
        <v>4.2735042735042734</v>
      </c>
    </row>
    <row r="132" spans="1:24" ht="12.95" customHeight="1"/>
    <row r="133" spans="1:24" ht="12.95" customHeight="1"/>
    <row r="134" spans="1:24" ht="12.95" customHeight="1"/>
    <row r="135" spans="1:24" s="1" customFormat="1" ht="15" customHeight="1">
      <c r="Q135" s="73" t="s">
        <v>0</v>
      </c>
    </row>
    <row r="136" spans="1:24" s="79" customFormat="1" ht="14.1" customHeight="1">
      <c r="A136" s="87" t="s">
        <v>28</v>
      </c>
      <c r="B136" s="75"/>
      <c r="C136" s="88"/>
      <c r="D136" s="77"/>
      <c r="E136" s="75" t="s">
        <v>23</v>
      </c>
      <c r="F136" s="75"/>
      <c r="G136" s="75"/>
      <c r="H136" s="75"/>
      <c r="I136" s="75"/>
      <c r="J136" s="78"/>
      <c r="K136" s="77"/>
      <c r="L136" s="75" t="s">
        <v>30</v>
      </c>
      <c r="M136" s="75"/>
      <c r="N136" s="75"/>
      <c r="O136" s="75"/>
      <c r="P136" s="75"/>
      <c r="Q136" s="78"/>
    </row>
    <row r="137" spans="1:24" s="80" customFormat="1" ht="15" customHeight="1">
      <c r="A137" s="89"/>
      <c r="B137" s="90"/>
      <c r="C137" s="91" t="s">
        <v>1</v>
      </c>
      <c r="D137" s="160" t="s">
        <v>2</v>
      </c>
      <c r="E137" s="158" t="s">
        <v>3</v>
      </c>
      <c r="F137" s="156" t="s">
        <v>4</v>
      </c>
      <c r="G137" s="158" t="s">
        <v>5</v>
      </c>
      <c r="H137" s="156" t="s">
        <v>27</v>
      </c>
      <c r="I137" s="152" t="s">
        <v>7</v>
      </c>
      <c r="J137" s="152" t="s">
        <v>8</v>
      </c>
      <c r="K137" s="160" t="s">
        <v>2</v>
      </c>
      <c r="L137" s="158" t="s">
        <v>3</v>
      </c>
      <c r="M137" s="156" t="s">
        <v>4</v>
      </c>
      <c r="N137" s="158" t="s">
        <v>5</v>
      </c>
      <c r="O137" s="156" t="s">
        <v>6</v>
      </c>
      <c r="P137" s="152" t="s">
        <v>7</v>
      </c>
      <c r="Q137" s="152" t="s">
        <v>8</v>
      </c>
    </row>
    <row r="138" spans="1:24" s="80" customFormat="1" ht="15" customHeight="1">
      <c r="A138" s="92" t="s">
        <v>9</v>
      </c>
      <c r="B138" s="93"/>
      <c r="C138" s="94"/>
      <c r="D138" s="161"/>
      <c r="E138" s="159"/>
      <c r="F138" s="157"/>
      <c r="G138" s="159"/>
      <c r="H138" s="157"/>
      <c r="I138" s="153"/>
      <c r="J138" s="153"/>
      <c r="K138" s="161"/>
      <c r="L138" s="159"/>
      <c r="M138" s="157"/>
      <c r="N138" s="159"/>
      <c r="O138" s="157"/>
      <c r="P138" s="153"/>
      <c r="Q138" s="153"/>
    </row>
    <row r="139" spans="1:24" s="80" customFormat="1" ht="15" customHeight="1">
      <c r="A139" s="95">
        <v>0.29166666666666669</v>
      </c>
      <c r="B139" s="96" t="s">
        <v>26</v>
      </c>
      <c r="C139" s="97">
        <v>0.3125</v>
      </c>
      <c r="D139" s="6">
        <f t="shared" ref="D139:H148" si="48">+D79</f>
        <v>1</v>
      </c>
      <c r="E139" s="2">
        <f t="shared" si="48"/>
        <v>9</v>
      </c>
      <c r="F139" s="3">
        <f t="shared" si="48"/>
        <v>76</v>
      </c>
      <c r="G139" s="2">
        <f t="shared" si="48"/>
        <v>6</v>
      </c>
      <c r="H139" s="3">
        <f t="shared" si="48"/>
        <v>1</v>
      </c>
      <c r="I139" s="4">
        <f t="shared" ref="I139:I160" si="49">SUM(E139:H139)</f>
        <v>92</v>
      </c>
      <c r="J139" s="8">
        <f t="shared" ref="J139:J161" si="50">IF(I139=0,0,((G139+H139)/I139*100))</f>
        <v>7.608695652173914</v>
      </c>
      <c r="K139" s="6">
        <f t="shared" ref="K139:O148" si="51">K79</f>
        <v>0</v>
      </c>
      <c r="L139" s="3">
        <f t="shared" si="51"/>
        <v>3</v>
      </c>
      <c r="M139" s="2">
        <f t="shared" si="51"/>
        <v>26</v>
      </c>
      <c r="N139" s="2">
        <f t="shared" si="51"/>
        <v>2</v>
      </c>
      <c r="O139" s="2">
        <f t="shared" si="51"/>
        <v>0</v>
      </c>
      <c r="P139" s="4">
        <f t="shared" ref="P139:P160" si="52">SUM(L139:O139)</f>
        <v>31</v>
      </c>
      <c r="Q139" s="8">
        <f t="shared" ref="Q139:Q161" si="53">IF(P139=0,0,((N139+O139)/P139*100))</f>
        <v>6.4516129032258061</v>
      </c>
    </row>
    <row r="140" spans="1:24" s="80" customFormat="1" ht="15" customHeight="1">
      <c r="A140" s="98">
        <v>0.3125</v>
      </c>
      <c r="B140" s="99" t="s">
        <v>26</v>
      </c>
      <c r="C140" s="100">
        <v>0.33333333333333331</v>
      </c>
      <c r="D140" s="13">
        <f t="shared" si="48"/>
        <v>1</v>
      </c>
      <c r="E140" s="9">
        <f t="shared" si="48"/>
        <v>7</v>
      </c>
      <c r="F140" s="10">
        <f t="shared" si="48"/>
        <v>98</v>
      </c>
      <c r="G140" s="9">
        <f t="shared" si="48"/>
        <v>2</v>
      </c>
      <c r="H140" s="10">
        <f t="shared" si="48"/>
        <v>1</v>
      </c>
      <c r="I140" s="11">
        <f t="shared" si="49"/>
        <v>108</v>
      </c>
      <c r="J140" s="15">
        <f t="shared" si="50"/>
        <v>2.7777777777777777</v>
      </c>
      <c r="K140" s="13">
        <f t="shared" si="51"/>
        <v>0</v>
      </c>
      <c r="L140" s="10">
        <f t="shared" si="51"/>
        <v>1</v>
      </c>
      <c r="M140" s="9">
        <f t="shared" si="51"/>
        <v>45</v>
      </c>
      <c r="N140" s="9">
        <f t="shared" si="51"/>
        <v>1</v>
      </c>
      <c r="O140" s="9">
        <f t="shared" si="51"/>
        <v>1</v>
      </c>
      <c r="P140" s="11">
        <f t="shared" si="52"/>
        <v>48</v>
      </c>
      <c r="Q140" s="15">
        <f t="shared" si="53"/>
        <v>4.1666666666666661</v>
      </c>
    </row>
    <row r="141" spans="1:24" s="80" customFormat="1" ht="15" customHeight="1">
      <c r="A141" s="101"/>
      <c r="B141" s="102" t="s">
        <v>25</v>
      </c>
      <c r="C141" s="103"/>
      <c r="D141" s="20">
        <f t="shared" si="48"/>
        <v>2</v>
      </c>
      <c r="E141" s="16">
        <f t="shared" si="48"/>
        <v>16</v>
      </c>
      <c r="F141" s="17">
        <f t="shared" si="48"/>
        <v>174</v>
      </c>
      <c r="G141" s="16">
        <f t="shared" si="48"/>
        <v>8</v>
      </c>
      <c r="H141" s="17">
        <f t="shared" si="48"/>
        <v>2</v>
      </c>
      <c r="I141" s="18">
        <f t="shared" si="49"/>
        <v>200</v>
      </c>
      <c r="J141" s="22">
        <f t="shared" si="50"/>
        <v>5</v>
      </c>
      <c r="K141" s="20">
        <f t="shared" si="51"/>
        <v>0</v>
      </c>
      <c r="L141" s="17">
        <f t="shared" si="51"/>
        <v>4</v>
      </c>
      <c r="M141" s="16">
        <f t="shared" si="51"/>
        <v>71</v>
      </c>
      <c r="N141" s="16">
        <f t="shared" si="51"/>
        <v>3</v>
      </c>
      <c r="O141" s="16">
        <f t="shared" si="51"/>
        <v>1</v>
      </c>
      <c r="P141" s="18">
        <f t="shared" si="52"/>
        <v>79</v>
      </c>
      <c r="Q141" s="22">
        <f t="shared" si="53"/>
        <v>5.0632911392405067</v>
      </c>
    </row>
    <row r="142" spans="1:24" s="80" customFormat="1" ht="15" customHeight="1">
      <c r="A142" s="104">
        <v>0.33333333333333331</v>
      </c>
      <c r="B142" s="105" t="s">
        <v>26</v>
      </c>
      <c r="C142" s="106">
        <v>0.35416666666666669</v>
      </c>
      <c r="D142" s="27">
        <f t="shared" si="48"/>
        <v>1</v>
      </c>
      <c r="E142" s="23">
        <f t="shared" si="48"/>
        <v>11</v>
      </c>
      <c r="F142" s="24">
        <f t="shared" si="48"/>
        <v>103</v>
      </c>
      <c r="G142" s="23">
        <f t="shared" si="48"/>
        <v>2</v>
      </c>
      <c r="H142" s="24">
        <f t="shared" si="48"/>
        <v>1</v>
      </c>
      <c r="I142" s="25">
        <f t="shared" si="49"/>
        <v>117</v>
      </c>
      <c r="J142" s="29">
        <f t="shared" si="50"/>
        <v>2.5641025641025639</v>
      </c>
      <c r="K142" s="27">
        <f t="shared" si="51"/>
        <v>0</v>
      </c>
      <c r="L142" s="24">
        <f t="shared" si="51"/>
        <v>6</v>
      </c>
      <c r="M142" s="23">
        <f t="shared" si="51"/>
        <v>36</v>
      </c>
      <c r="N142" s="23">
        <f t="shared" si="51"/>
        <v>1</v>
      </c>
      <c r="O142" s="23">
        <f t="shared" si="51"/>
        <v>1</v>
      </c>
      <c r="P142" s="25">
        <f t="shared" si="52"/>
        <v>44</v>
      </c>
      <c r="Q142" s="29">
        <f t="shared" si="53"/>
        <v>4.5454545454545459</v>
      </c>
    </row>
    <row r="143" spans="1:24" s="80" customFormat="1" ht="15" customHeight="1">
      <c r="A143" s="107">
        <v>0.35416666666666669</v>
      </c>
      <c r="B143" s="108" t="s">
        <v>26</v>
      </c>
      <c r="C143" s="109">
        <v>0.375</v>
      </c>
      <c r="D143" s="34">
        <f t="shared" si="48"/>
        <v>1</v>
      </c>
      <c r="E143" s="30">
        <f t="shared" si="48"/>
        <v>11</v>
      </c>
      <c r="F143" s="31">
        <f t="shared" si="48"/>
        <v>80</v>
      </c>
      <c r="G143" s="30">
        <f t="shared" si="48"/>
        <v>4</v>
      </c>
      <c r="H143" s="31">
        <f t="shared" si="48"/>
        <v>0</v>
      </c>
      <c r="I143" s="32">
        <f t="shared" si="49"/>
        <v>95</v>
      </c>
      <c r="J143" s="36">
        <f t="shared" si="50"/>
        <v>4.2105263157894735</v>
      </c>
      <c r="K143" s="34">
        <f t="shared" si="51"/>
        <v>1</v>
      </c>
      <c r="L143" s="31">
        <f t="shared" si="51"/>
        <v>7</v>
      </c>
      <c r="M143" s="30">
        <f t="shared" si="51"/>
        <v>25</v>
      </c>
      <c r="N143" s="30">
        <f t="shared" si="51"/>
        <v>5</v>
      </c>
      <c r="O143" s="30">
        <f t="shared" si="51"/>
        <v>0</v>
      </c>
      <c r="P143" s="32">
        <f t="shared" si="52"/>
        <v>37</v>
      </c>
      <c r="Q143" s="36">
        <f t="shared" si="53"/>
        <v>13.513513513513514</v>
      </c>
    </row>
    <row r="144" spans="1:24" s="80" customFormat="1" ht="15" customHeight="1">
      <c r="A144" s="101"/>
      <c r="B144" s="102" t="s">
        <v>25</v>
      </c>
      <c r="C144" s="103"/>
      <c r="D144" s="20">
        <f t="shared" si="48"/>
        <v>2</v>
      </c>
      <c r="E144" s="16">
        <f t="shared" si="48"/>
        <v>22</v>
      </c>
      <c r="F144" s="17">
        <f t="shared" si="48"/>
        <v>183</v>
      </c>
      <c r="G144" s="16">
        <f t="shared" si="48"/>
        <v>6</v>
      </c>
      <c r="H144" s="17">
        <f t="shared" si="48"/>
        <v>1</v>
      </c>
      <c r="I144" s="18">
        <f t="shared" si="49"/>
        <v>212</v>
      </c>
      <c r="J144" s="22">
        <f t="shared" si="50"/>
        <v>3.3018867924528301</v>
      </c>
      <c r="K144" s="20">
        <f t="shared" si="51"/>
        <v>1</v>
      </c>
      <c r="L144" s="17">
        <f t="shared" si="51"/>
        <v>13</v>
      </c>
      <c r="M144" s="16">
        <f t="shared" si="51"/>
        <v>61</v>
      </c>
      <c r="N144" s="16">
        <f t="shared" si="51"/>
        <v>6</v>
      </c>
      <c r="O144" s="16">
        <f t="shared" si="51"/>
        <v>1</v>
      </c>
      <c r="P144" s="18">
        <f t="shared" si="52"/>
        <v>81</v>
      </c>
      <c r="Q144" s="22">
        <f t="shared" si="53"/>
        <v>8.6419753086419746</v>
      </c>
    </row>
    <row r="145" spans="1:17" s="80" customFormat="1" ht="15" customHeight="1">
      <c r="A145" s="110">
        <v>0.375</v>
      </c>
      <c r="B145" s="111" t="s">
        <v>26</v>
      </c>
      <c r="C145" s="112">
        <v>0.41666666666666669</v>
      </c>
      <c r="D145" s="41">
        <f t="shared" si="48"/>
        <v>1</v>
      </c>
      <c r="E145" s="37">
        <f t="shared" si="48"/>
        <v>13</v>
      </c>
      <c r="F145" s="38">
        <f t="shared" si="48"/>
        <v>131</v>
      </c>
      <c r="G145" s="37">
        <f t="shared" si="48"/>
        <v>7</v>
      </c>
      <c r="H145" s="38">
        <f t="shared" si="48"/>
        <v>0</v>
      </c>
      <c r="I145" s="39">
        <f t="shared" si="49"/>
        <v>151</v>
      </c>
      <c r="J145" s="43">
        <f t="shared" si="50"/>
        <v>4.6357615894039732</v>
      </c>
      <c r="K145" s="41">
        <f t="shared" si="51"/>
        <v>2</v>
      </c>
      <c r="L145" s="38">
        <f t="shared" si="51"/>
        <v>13</v>
      </c>
      <c r="M145" s="37">
        <f t="shared" si="51"/>
        <v>62</v>
      </c>
      <c r="N145" s="37">
        <f t="shared" si="51"/>
        <v>8</v>
      </c>
      <c r="O145" s="37">
        <f t="shared" si="51"/>
        <v>1</v>
      </c>
      <c r="P145" s="39">
        <f t="shared" si="52"/>
        <v>84</v>
      </c>
      <c r="Q145" s="43">
        <f t="shared" si="53"/>
        <v>10.714285714285714</v>
      </c>
    </row>
    <row r="146" spans="1:17" s="80" customFormat="1" ht="15" customHeight="1">
      <c r="A146" s="113">
        <v>0.41666666666666669</v>
      </c>
      <c r="B146" s="114" t="s">
        <v>26</v>
      </c>
      <c r="C146" s="115">
        <v>0.45833333333333331</v>
      </c>
      <c r="D146" s="48">
        <f t="shared" si="48"/>
        <v>1</v>
      </c>
      <c r="E146" s="44">
        <f t="shared" si="48"/>
        <v>15</v>
      </c>
      <c r="F146" s="45">
        <f t="shared" si="48"/>
        <v>139</v>
      </c>
      <c r="G146" s="44">
        <f t="shared" si="48"/>
        <v>7</v>
      </c>
      <c r="H146" s="45">
        <f t="shared" si="48"/>
        <v>0</v>
      </c>
      <c r="I146" s="46">
        <f t="shared" si="49"/>
        <v>161</v>
      </c>
      <c r="J146" s="50">
        <f t="shared" si="50"/>
        <v>4.3478260869565215</v>
      </c>
      <c r="K146" s="48">
        <f t="shared" si="51"/>
        <v>0</v>
      </c>
      <c r="L146" s="45">
        <f t="shared" si="51"/>
        <v>13</v>
      </c>
      <c r="M146" s="44">
        <f t="shared" si="51"/>
        <v>83</v>
      </c>
      <c r="N146" s="44">
        <f t="shared" si="51"/>
        <v>5</v>
      </c>
      <c r="O146" s="44">
        <f t="shared" si="51"/>
        <v>0</v>
      </c>
      <c r="P146" s="46">
        <f t="shared" si="52"/>
        <v>101</v>
      </c>
      <c r="Q146" s="50">
        <f t="shared" si="53"/>
        <v>4.9504950495049505</v>
      </c>
    </row>
    <row r="147" spans="1:17" s="80" customFormat="1" ht="15" customHeight="1">
      <c r="A147" s="113">
        <v>0.45833333333333331</v>
      </c>
      <c r="B147" s="114" t="s">
        <v>26</v>
      </c>
      <c r="C147" s="115">
        <v>0.5</v>
      </c>
      <c r="D147" s="48">
        <f t="shared" si="48"/>
        <v>3</v>
      </c>
      <c r="E147" s="44">
        <f t="shared" si="48"/>
        <v>11</v>
      </c>
      <c r="F147" s="45">
        <f t="shared" si="48"/>
        <v>114</v>
      </c>
      <c r="G147" s="44">
        <f t="shared" si="48"/>
        <v>4</v>
      </c>
      <c r="H147" s="45">
        <f t="shared" si="48"/>
        <v>0</v>
      </c>
      <c r="I147" s="46">
        <f t="shared" si="49"/>
        <v>129</v>
      </c>
      <c r="J147" s="50">
        <f t="shared" si="50"/>
        <v>3.1007751937984498</v>
      </c>
      <c r="K147" s="48">
        <f t="shared" si="51"/>
        <v>3</v>
      </c>
      <c r="L147" s="45">
        <f t="shared" si="51"/>
        <v>14</v>
      </c>
      <c r="M147" s="44">
        <f t="shared" si="51"/>
        <v>93</v>
      </c>
      <c r="N147" s="44">
        <f t="shared" si="51"/>
        <v>10</v>
      </c>
      <c r="O147" s="44">
        <f t="shared" si="51"/>
        <v>0</v>
      </c>
      <c r="P147" s="46">
        <f t="shared" si="52"/>
        <v>117</v>
      </c>
      <c r="Q147" s="50">
        <f t="shared" si="53"/>
        <v>8.5470085470085468</v>
      </c>
    </row>
    <row r="148" spans="1:17" s="80" customFormat="1" ht="15" customHeight="1">
      <c r="A148" s="113">
        <v>0.5</v>
      </c>
      <c r="B148" s="114" t="s">
        <v>26</v>
      </c>
      <c r="C148" s="115">
        <v>0.54166666666666663</v>
      </c>
      <c r="D148" s="48">
        <f t="shared" si="48"/>
        <v>2</v>
      </c>
      <c r="E148" s="44">
        <f t="shared" si="48"/>
        <v>13</v>
      </c>
      <c r="F148" s="45">
        <f t="shared" si="48"/>
        <v>112</v>
      </c>
      <c r="G148" s="44">
        <f t="shared" si="48"/>
        <v>2</v>
      </c>
      <c r="H148" s="45">
        <f t="shared" si="48"/>
        <v>0</v>
      </c>
      <c r="I148" s="46">
        <f t="shared" si="49"/>
        <v>127</v>
      </c>
      <c r="J148" s="50">
        <f t="shared" si="50"/>
        <v>1.5748031496062991</v>
      </c>
      <c r="K148" s="48">
        <f t="shared" si="51"/>
        <v>5</v>
      </c>
      <c r="L148" s="45">
        <f t="shared" si="51"/>
        <v>15</v>
      </c>
      <c r="M148" s="44">
        <f t="shared" si="51"/>
        <v>86</v>
      </c>
      <c r="N148" s="44">
        <f t="shared" si="51"/>
        <v>2</v>
      </c>
      <c r="O148" s="44">
        <f t="shared" si="51"/>
        <v>0</v>
      </c>
      <c r="P148" s="46">
        <f t="shared" si="52"/>
        <v>103</v>
      </c>
      <c r="Q148" s="50">
        <f t="shared" si="53"/>
        <v>1.9417475728155338</v>
      </c>
    </row>
    <row r="149" spans="1:17" s="80" customFormat="1" ht="15" customHeight="1">
      <c r="A149" s="113">
        <v>0.54166666666666663</v>
      </c>
      <c r="B149" s="114" t="s">
        <v>26</v>
      </c>
      <c r="C149" s="115">
        <v>0.58333333333333337</v>
      </c>
      <c r="D149" s="48">
        <f t="shared" ref="D149:H158" si="54">+D89</f>
        <v>0</v>
      </c>
      <c r="E149" s="44">
        <f t="shared" si="54"/>
        <v>6</v>
      </c>
      <c r="F149" s="45">
        <f t="shared" si="54"/>
        <v>100</v>
      </c>
      <c r="G149" s="44">
        <f t="shared" si="54"/>
        <v>1</v>
      </c>
      <c r="H149" s="45">
        <f t="shared" si="54"/>
        <v>0</v>
      </c>
      <c r="I149" s="46">
        <f t="shared" si="49"/>
        <v>107</v>
      </c>
      <c r="J149" s="50">
        <f t="shared" si="50"/>
        <v>0.93457943925233633</v>
      </c>
      <c r="K149" s="48">
        <f t="shared" ref="K149:O158" si="55">K89</f>
        <v>2</v>
      </c>
      <c r="L149" s="45">
        <f t="shared" si="55"/>
        <v>15</v>
      </c>
      <c r="M149" s="44">
        <f t="shared" si="55"/>
        <v>86</v>
      </c>
      <c r="N149" s="44">
        <f t="shared" si="55"/>
        <v>7</v>
      </c>
      <c r="O149" s="44">
        <f t="shared" si="55"/>
        <v>0</v>
      </c>
      <c r="P149" s="46">
        <f t="shared" si="52"/>
        <v>108</v>
      </c>
      <c r="Q149" s="50">
        <f t="shared" si="53"/>
        <v>6.481481481481481</v>
      </c>
    </row>
    <row r="150" spans="1:17" s="80" customFormat="1" ht="15" customHeight="1">
      <c r="A150" s="113">
        <v>0.58333333333333337</v>
      </c>
      <c r="B150" s="114" t="s">
        <v>26</v>
      </c>
      <c r="C150" s="115">
        <v>0.625</v>
      </c>
      <c r="D150" s="48">
        <f t="shared" si="54"/>
        <v>1</v>
      </c>
      <c r="E150" s="44">
        <f t="shared" si="54"/>
        <v>11</v>
      </c>
      <c r="F150" s="45">
        <f t="shared" si="54"/>
        <v>117</v>
      </c>
      <c r="G150" s="44">
        <f t="shared" si="54"/>
        <v>5</v>
      </c>
      <c r="H150" s="45">
        <f t="shared" si="54"/>
        <v>1</v>
      </c>
      <c r="I150" s="46">
        <f t="shared" si="49"/>
        <v>134</v>
      </c>
      <c r="J150" s="50">
        <f t="shared" si="50"/>
        <v>4.4776119402985071</v>
      </c>
      <c r="K150" s="48">
        <f t="shared" si="55"/>
        <v>2</v>
      </c>
      <c r="L150" s="45">
        <f t="shared" si="55"/>
        <v>16</v>
      </c>
      <c r="M150" s="44">
        <f t="shared" si="55"/>
        <v>82</v>
      </c>
      <c r="N150" s="44">
        <f t="shared" si="55"/>
        <v>11</v>
      </c>
      <c r="O150" s="44">
        <f t="shared" si="55"/>
        <v>0</v>
      </c>
      <c r="P150" s="46">
        <f t="shared" si="52"/>
        <v>109</v>
      </c>
      <c r="Q150" s="50">
        <f t="shared" si="53"/>
        <v>10.091743119266056</v>
      </c>
    </row>
    <row r="151" spans="1:17" s="80" customFormat="1" ht="15" customHeight="1">
      <c r="A151" s="116">
        <v>0.625</v>
      </c>
      <c r="B151" s="117" t="s">
        <v>26</v>
      </c>
      <c r="C151" s="118">
        <v>0.66666666666666663</v>
      </c>
      <c r="D151" s="55">
        <f t="shared" si="54"/>
        <v>0</v>
      </c>
      <c r="E151" s="51">
        <f t="shared" si="54"/>
        <v>20</v>
      </c>
      <c r="F151" s="52">
        <f t="shared" si="54"/>
        <v>138</v>
      </c>
      <c r="G151" s="51">
        <f t="shared" si="54"/>
        <v>5</v>
      </c>
      <c r="H151" s="52">
        <f t="shared" si="54"/>
        <v>0</v>
      </c>
      <c r="I151" s="53">
        <f t="shared" si="49"/>
        <v>163</v>
      </c>
      <c r="J151" s="57">
        <f t="shared" si="50"/>
        <v>3.0674846625766872</v>
      </c>
      <c r="K151" s="55">
        <f t="shared" si="55"/>
        <v>0</v>
      </c>
      <c r="L151" s="52">
        <f t="shared" si="55"/>
        <v>23</v>
      </c>
      <c r="M151" s="51">
        <f t="shared" si="55"/>
        <v>75</v>
      </c>
      <c r="N151" s="51">
        <f t="shared" si="55"/>
        <v>5</v>
      </c>
      <c r="O151" s="51">
        <f t="shared" si="55"/>
        <v>1</v>
      </c>
      <c r="P151" s="53">
        <f t="shared" si="52"/>
        <v>104</v>
      </c>
      <c r="Q151" s="57">
        <f t="shared" si="53"/>
        <v>5.7692307692307692</v>
      </c>
    </row>
    <row r="152" spans="1:17" s="80" customFormat="1" ht="15" customHeight="1">
      <c r="A152" s="95">
        <v>0.66666666666666663</v>
      </c>
      <c r="B152" s="96" t="s">
        <v>26</v>
      </c>
      <c r="C152" s="97">
        <v>0.6875</v>
      </c>
      <c r="D152" s="6">
        <f t="shared" si="54"/>
        <v>1</v>
      </c>
      <c r="E152" s="2">
        <f t="shared" si="54"/>
        <v>8</v>
      </c>
      <c r="F152" s="3">
        <f t="shared" si="54"/>
        <v>82</v>
      </c>
      <c r="G152" s="2">
        <f t="shared" si="54"/>
        <v>2</v>
      </c>
      <c r="H152" s="3">
        <f t="shared" si="54"/>
        <v>0</v>
      </c>
      <c r="I152" s="4">
        <f t="shared" si="49"/>
        <v>92</v>
      </c>
      <c r="J152" s="8">
        <f t="shared" si="50"/>
        <v>2.1739130434782608</v>
      </c>
      <c r="K152" s="6">
        <f t="shared" si="55"/>
        <v>0</v>
      </c>
      <c r="L152" s="3">
        <f t="shared" si="55"/>
        <v>10</v>
      </c>
      <c r="M152" s="2">
        <f t="shared" si="55"/>
        <v>46</v>
      </c>
      <c r="N152" s="2">
        <f t="shared" si="55"/>
        <v>1</v>
      </c>
      <c r="O152" s="2">
        <f t="shared" si="55"/>
        <v>0</v>
      </c>
      <c r="P152" s="4">
        <f t="shared" si="52"/>
        <v>57</v>
      </c>
      <c r="Q152" s="8">
        <f t="shared" si="53"/>
        <v>1.7543859649122806</v>
      </c>
    </row>
    <row r="153" spans="1:17" s="80" customFormat="1" ht="15" customHeight="1">
      <c r="A153" s="119">
        <v>0.6875</v>
      </c>
      <c r="B153" s="120" t="s">
        <v>26</v>
      </c>
      <c r="C153" s="121">
        <v>0.70833333333333337</v>
      </c>
      <c r="D153" s="62">
        <f t="shared" si="54"/>
        <v>0</v>
      </c>
      <c r="E153" s="58">
        <f t="shared" si="54"/>
        <v>8</v>
      </c>
      <c r="F153" s="59">
        <f t="shared" si="54"/>
        <v>56</v>
      </c>
      <c r="G153" s="58">
        <f t="shared" si="54"/>
        <v>5</v>
      </c>
      <c r="H153" s="59">
        <f t="shared" si="54"/>
        <v>0</v>
      </c>
      <c r="I153" s="60">
        <f t="shared" si="49"/>
        <v>69</v>
      </c>
      <c r="J153" s="64">
        <f t="shared" si="50"/>
        <v>7.2463768115942031</v>
      </c>
      <c r="K153" s="62">
        <f t="shared" si="55"/>
        <v>1</v>
      </c>
      <c r="L153" s="59">
        <f t="shared" si="55"/>
        <v>7</v>
      </c>
      <c r="M153" s="58">
        <f t="shared" si="55"/>
        <v>29</v>
      </c>
      <c r="N153" s="58">
        <f t="shared" si="55"/>
        <v>1</v>
      </c>
      <c r="O153" s="58">
        <f t="shared" si="55"/>
        <v>0</v>
      </c>
      <c r="P153" s="60">
        <f t="shared" si="52"/>
        <v>37</v>
      </c>
      <c r="Q153" s="64">
        <f t="shared" si="53"/>
        <v>2.7027027027027026</v>
      </c>
    </row>
    <row r="154" spans="1:17" s="80" customFormat="1" ht="15" customHeight="1">
      <c r="A154" s="101"/>
      <c r="B154" s="102" t="s">
        <v>25</v>
      </c>
      <c r="C154" s="103"/>
      <c r="D154" s="20">
        <f t="shared" si="54"/>
        <v>1</v>
      </c>
      <c r="E154" s="16">
        <f t="shared" si="54"/>
        <v>16</v>
      </c>
      <c r="F154" s="17">
        <f t="shared" si="54"/>
        <v>138</v>
      </c>
      <c r="G154" s="16">
        <f t="shared" si="54"/>
        <v>7</v>
      </c>
      <c r="H154" s="17">
        <f t="shared" si="54"/>
        <v>0</v>
      </c>
      <c r="I154" s="18">
        <f t="shared" si="49"/>
        <v>161</v>
      </c>
      <c r="J154" s="22">
        <f t="shared" si="50"/>
        <v>4.3478260869565215</v>
      </c>
      <c r="K154" s="20">
        <f t="shared" si="55"/>
        <v>1</v>
      </c>
      <c r="L154" s="17">
        <f t="shared" si="55"/>
        <v>17</v>
      </c>
      <c r="M154" s="16">
        <f t="shared" si="55"/>
        <v>75</v>
      </c>
      <c r="N154" s="16">
        <f t="shared" si="55"/>
        <v>2</v>
      </c>
      <c r="O154" s="16">
        <f t="shared" si="55"/>
        <v>0</v>
      </c>
      <c r="P154" s="18">
        <f t="shared" si="52"/>
        <v>94</v>
      </c>
      <c r="Q154" s="22">
        <f t="shared" si="53"/>
        <v>2.1276595744680851</v>
      </c>
    </row>
    <row r="155" spans="1:17" s="80" customFormat="1" ht="15" customHeight="1">
      <c r="A155" s="107">
        <v>0.70833333333333337</v>
      </c>
      <c r="B155" s="108" t="s">
        <v>26</v>
      </c>
      <c r="C155" s="109">
        <v>0.72916666666666663</v>
      </c>
      <c r="D155" s="34">
        <f t="shared" si="54"/>
        <v>0</v>
      </c>
      <c r="E155" s="30">
        <f t="shared" si="54"/>
        <v>11</v>
      </c>
      <c r="F155" s="31">
        <f t="shared" si="54"/>
        <v>62</v>
      </c>
      <c r="G155" s="30">
        <f t="shared" si="54"/>
        <v>6</v>
      </c>
      <c r="H155" s="31">
        <f t="shared" si="54"/>
        <v>0</v>
      </c>
      <c r="I155" s="32">
        <f t="shared" si="49"/>
        <v>79</v>
      </c>
      <c r="J155" s="36">
        <f t="shared" si="50"/>
        <v>7.59493670886076</v>
      </c>
      <c r="K155" s="34">
        <f t="shared" si="55"/>
        <v>0</v>
      </c>
      <c r="L155" s="31">
        <f t="shared" si="55"/>
        <v>12</v>
      </c>
      <c r="M155" s="30">
        <f t="shared" si="55"/>
        <v>50</v>
      </c>
      <c r="N155" s="30">
        <f t="shared" si="55"/>
        <v>3</v>
      </c>
      <c r="O155" s="30">
        <f t="shared" si="55"/>
        <v>0</v>
      </c>
      <c r="P155" s="32">
        <f t="shared" si="52"/>
        <v>65</v>
      </c>
      <c r="Q155" s="36">
        <f t="shared" si="53"/>
        <v>4.6153846153846159</v>
      </c>
    </row>
    <row r="156" spans="1:17" s="80" customFormat="1" ht="15" customHeight="1">
      <c r="A156" s="107">
        <v>0.72916666666666663</v>
      </c>
      <c r="B156" s="108" t="s">
        <v>26</v>
      </c>
      <c r="C156" s="109">
        <v>0.75</v>
      </c>
      <c r="D156" s="34">
        <f t="shared" si="54"/>
        <v>1</v>
      </c>
      <c r="E156" s="30">
        <f t="shared" si="54"/>
        <v>10</v>
      </c>
      <c r="F156" s="31">
        <f t="shared" si="54"/>
        <v>79</v>
      </c>
      <c r="G156" s="30">
        <f t="shared" si="54"/>
        <v>1</v>
      </c>
      <c r="H156" s="31">
        <f t="shared" si="54"/>
        <v>0</v>
      </c>
      <c r="I156" s="32">
        <f t="shared" si="49"/>
        <v>90</v>
      </c>
      <c r="J156" s="36">
        <f t="shared" si="50"/>
        <v>1.1111111111111112</v>
      </c>
      <c r="K156" s="34">
        <f t="shared" si="55"/>
        <v>0</v>
      </c>
      <c r="L156" s="31">
        <f t="shared" si="55"/>
        <v>6</v>
      </c>
      <c r="M156" s="30">
        <f t="shared" si="55"/>
        <v>45</v>
      </c>
      <c r="N156" s="30">
        <f t="shared" si="55"/>
        <v>0</v>
      </c>
      <c r="O156" s="30">
        <f t="shared" si="55"/>
        <v>0</v>
      </c>
      <c r="P156" s="32">
        <f t="shared" si="52"/>
        <v>51</v>
      </c>
      <c r="Q156" s="36">
        <f t="shared" si="53"/>
        <v>0</v>
      </c>
    </row>
    <row r="157" spans="1:17" s="80" customFormat="1" ht="15" customHeight="1">
      <c r="A157" s="101"/>
      <c r="B157" s="102" t="s">
        <v>25</v>
      </c>
      <c r="C157" s="103"/>
      <c r="D157" s="20">
        <f t="shared" si="54"/>
        <v>1</v>
      </c>
      <c r="E157" s="16">
        <f t="shared" si="54"/>
        <v>21</v>
      </c>
      <c r="F157" s="17">
        <f t="shared" si="54"/>
        <v>141</v>
      </c>
      <c r="G157" s="16">
        <f t="shared" si="54"/>
        <v>7</v>
      </c>
      <c r="H157" s="17">
        <f t="shared" si="54"/>
        <v>0</v>
      </c>
      <c r="I157" s="18">
        <f t="shared" si="49"/>
        <v>169</v>
      </c>
      <c r="J157" s="22">
        <f t="shared" si="50"/>
        <v>4.1420118343195274</v>
      </c>
      <c r="K157" s="20">
        <f t="shared" si="55"/>
        <v>0</v>
      </c>
      <c r="L157" s="17">
        <f t="shared" si="55"/>
        <v>18</v>
      </c>
      <c r="M157" s="16">
        <f t="shared" si="55"/>
        <v>95</v>
      </c>
      <c r="N157" s="16">
        <f t="shared" si="55"/>
        <v>3</v>
      </c>
      <c r="O157" s="16">
        <f t="shared" si="55"/>
        <v>0</v>
      </c>
      <c r="P157" s="18">
        <f t="shared" si="52"/>
        <v>116</v>
      </c>
      <c r="Q157" s="22">
        <f t="shared" si="53"/>
        <v>2.5862068965517242</v>
      </c>
    </row>
    <row r="158" spans="1:17" s="80" customFormat="1" ht="15" customHeight="1">
      <c r="A158" s="107">
        <v>0.75</v>
      </c>
      <c r="B158" s="108" t="s">
        <v>26</v>
      </c>
      <c r="C158" s="109">
        <v>0.77083333333333337</v>
      </c>
      <c r="D158" s="34">
        <f t="shared" si="54"/>
        <v>1</v>
      </c>
      <c r="E158" s="30">
        <f t="shared" si="54"/>
        <v>7</v>
      </c>
      <c r="F158" s="31">
        <f t="shared" si="54"/>
        <v>103</v>
      </c>
      <c r="G158" s="30">
        <f t="shared" si="54"/>
        <v>1</v>
      </c>
      <c r="H158" s="31">
        <f t="shared" si="54"/>
        <v>0</v>
      </c>
      <c r="I158" s="32">
        <f t="shared" si="49"/>
        <v>111</v>
      </c>
      <c r="J158" s="36">
        <f t="shared" si="50"/>
        <v>0.90090090090090091</v>
      </c>
      <c r="K158" s="34">
        <f t="shared" si="55"/>
        <v>0</v>
      </c>
      <c r="L158" s="31">
        <f t="shared" si="55"/>
        <v>7</v>
      </c>
      <c r="M158" s="30">
        <f t="shared" si="55"/>
        <v>44</v>
      </c>
      <c r="N158" s="30">
        <f t="shared" si="55"/>
        <v>0</v>
      </c>
      <c r="O158" s="30">
        <f t="shared" si="55"/>
        <v>0</v>
      </c>
      <c r="P158" s="32">
        <f t="shared" si="52"/>
        <v>51</v>
      </c>
      <c r="Q158" s="36">
        <f t="shared" si="53"/>
        <v>0</v>
      </c>
    </row>
    <row r="159" spans="1:17" s="80" customFormat="1" ht="15" customHeight="1">
      <c r="A159" s="119">
        <v>0.77083333333333337</v>
      </c>
      <c r="B159" s="120" t="s">
        <v>26</v>
      </c>
      <c r="C159" s="121">
        <v>0.79166666666666663</v>
      </c>
      <c r="D159" s="62">
        <f t="shared" ref="D159:H160" si="56">+D99</f>
        <v>1</v>
      </c>
      <c r="E159" s="58">
        <f t="shared" si="56"/>
        <v>6</v>
      </c>
      <c r="F159" s="59">
        <f t="shared" si="56"/>
        <v>81</v>
      </c>
      <c r="G159" s="58">
        <f t="shared" si="56"/>
        <v>1</v>
      </c>
      <c r="H159" s="59">
        <f t="shared" si="56"/>
        <v>0</v>
      </c>
      <c r="I159" s="60">
        <f t="shared" si="49"/>
        <v>88</v>
      </c>
      <c r="J159" s="64">
        <f t="shared" si="50"/>
        <v>1.1363636363636365</v>
      </c>
      <c r="K159" s="62">
        <f t="shared" ref="K159:O160" si="57">K99</f>
        <v>1</v>
      </c>
      <c r="L159" s="59">
        <f t="shared" si="57"/>
        <v>5</v>
      </c>
      <c r="M159" s="58">
        <f t="shared" si="57"/>
        <v>37</v>
      </c>
      <c r="N159" s="58">
        <f t="shared" si="57"/>
        <v>2</v>
      </c>
      <c r="O159" s="58">
        <f t="shared" si="57"/>
        <v>0</v>
      </c>
      <c r="P159" s="60">
        <f t="shared" si="52"/>
        <v>44</v>
      </c>
      <c r="Q159" s="64">
        <f t="shared" si="53"/>
        <v>4.5454545454545459</v>
      </c>
    </row>
    <row r="160" spans="1:17" s="80" customFormat="1" ht="15" customHeight="1" thickBot="1">
      <c r="A160" s="101"/>
      <c r="B160" s="102" t="s">
        <v>25</v>
      </c>
      <c r="C160" s="103"/>
      <c r="D160" s="20">
        <f t="shared" si="56"/>
        <v>2</v>
      </c>
      <c r="E160" s="16">
        <f t="shared" si="56"/>
        <v>13</v>
      </c>
      <c r="F160" s="17">
        <f t="shared" si="56"/>
        <v>184</v>
      </c>
      <c r="G160" s="16">
        <f t="shared" si="56"/>
        <v>2</v>
      </c>
      <c r="H160" s="17">
        <f t="shared" si="56"/>
        <v>0</v>
      </c>
      <c r="I160" s="18">
        <f t="shared" si="49"/>
        <v>199</v>
      </c>
      <c r="J160" s="22">
        <f t="shared" si="50"/>
        <v>1.0050251256281406</v>
      </c>
      <c r="K160" s="20">
        <f t="shared" si="57"/>
        <v>1</v>
      </c>
      <c r="L160" s="17">
        <f t="shared" si="57"/>
        <v>12</v>
      </c>
      <c r="M160" s="16">
        <f t="shared" si="57"/>
        <v>81</v>
      </c>
      <c r="N160" s="16">
        <f t="shared" si="57"/>
        <v>2</v>
      </c>
      <c r="O160" s="16">
        <f t="shared" si="57"/>
        <v>0</v>
      </c>
      <c r="P160" s="18">
        <f t="shared" si="52"/>
        <v>95</v>
      </c>
      <c r="Q160" s="22">
        <f t="shared" si="53"/>
        <v>2.1052631578947367</v>
      </c>
    </row>
    <row r="161" spans="1:24" s="80" customFormat="1" ht="15" customHeight="1" thickTop="1">
      <c r="A161" s="122"/>
      <c r="B161" s="123" t="s">
        <v>24</v>
      </c>
      <c r="C161" s="124"/>
      <c r="D161" s="69">
        <f t="shared" ref="D161:I161" si="58">+D141+D144+SUM(D145:D151)+D154+D157+D160</f>
        <v>16</v>
      </c>
      <c r="E161" s="65">
        <f t="shared" si="58"/>
        <v>177</v>
      </c>
      <c r="F161" s="66">
        <f t="shared" si="58"/>
        <v>1671</v>
      </c>
      <c r="G161" s="65">
        <f t="shared" si="58"/>
        <v>61</v>
      </c>
      <c r="H161" s="66">
        <f t="shared" si="58"/>
        <v>4</v>
      </c>
      <c r="I161" s="67">
        <f t="shared" si="58"/>
        <v>1913</v>
      </c>
      <c r="J161" s="71">
        <f t="shared" si="50"/>
        <v>3.3978044955567173</v>
      </c>
      <c r="K161" s="69">
        <f t="shared" ref="K161:P161" si="59">+K141+K144+SUM(K145:K151)+K154+K157+K160</f>
        <v>17</v>
      </c>
      <c r="L161" s="66">
        <f t="shared" si="59"/>
        <v>173</v>
      </c>
      <c r="M161" s="65">
        <f t="shared" si="59"/>
        <v>950</v>
      </c>
      <c r="N161" s="65">
        <f t="shared" si="59"/>
        <v>64</v>
      </c>
      <c r="O161" s="65">
        <f t="shared" si="59"/>
        <v>4</v>
      </c>
      <c r="P161" s="67">
        <f t="shared" si="59"/>
        <v>1191</v>
      </c>
      <c r="Q161" s="71">
        <f t="shared" si="53"/>
        <v>5.7094878253568435</v>
      </c>
    </row>
    <row r="162" spans="1:24" s="80" customFormat="1" ht="12.95" customHeight="1">
      <c r="A162" s="136"/>
      <c r="B162" s="137"/>
      <c r="C162" s="136"/>
      <c r="D162" s="138"/>
      <c r="E162" s="138"/>
      <c r="F162" s="138"/>
      <c r="G162" s="138"/>
      <c r="H162" s="138"/>
      <c r="I162" s="138"/>
      <c r="J162" s="139"/>
    </row>
    <row r="163" spans="1:24" s="80" customFormat="1" ht="12.95" customHeight="1">
      <c r="A163" s="136"/>
      <c r="B163" s="137"/>
      <c r="C163" s="136"/>
      <c r="D163" s="138"/>
      <c r="E163" s="138"/>
      <c r="F163" s="138"/>
      <c r="G163" s="138"/>
      <c r="H163" s="138"/>
      <c r="I163" s="138"/>
      <c r="J163" s="139"/>
    </row>
    <row r="164" spans="1:24" s="80" customFormat="1" ht="12.95" customHeight="1">
      <c r="A164" s="136"/>
      <c r="B164" s="137"/>
      <c r="C164" s="136"/>
      <c r="D164" s="138"/>
      <c r="E164" s="138"/>
      <c r="F164" s="138"/>
      <c r="G164" s="138"/>
      <c r="H164" s="138"/>
      <c r="I164" s="138"/>
      <c r="J164" s="139"/>
    </row>
    <row r="165" spans="1:24" s="1" customFormat="1" ht="15" customHeight="1">
      <c r="X165" s="73" t="s">
        <v>0</v>
      </c>
    </row>
    <row r="166" spans="1:24" s="79" customFormat="1" ht="14.1" customHeight="1">
      <c r="A166" s="87" t="s">
        <v>28</v>
      </c>
      <c r="B166" s="75"/>
      <c r="C166" s="88"/>
      <c r="D166" s="74"/>
      <c r="E166" s="75" t="s">
        <v>19</v>
      </c>
      <c r="F166" s="75"/>
      <c r="G166" s="75"/>
      <c r="H166" s="75"/>
      <c r="I166" s="75"/>
      <c r="J166" s="76"/>
      <c r="K166" s="77"/>
      <c r="L166" s="75" t="s">
        <v>20</v>
      </c>
      <c r="M166" s="75"/>
      <c r="N166" s="75"/>
      <c r="O166" s="75"/>
      <c r="P166" s="75"/>
      <c r="Q166" s="76"/>
      <c r="R166" s="77"/>
      <c r="S166" s="75" t="s">
        <v>21</v>
      </c>
      <c r="T166" s="75"/>
      <c r="U166" s="75"/>
      <c r="V166" s="75"/>
      <c r="W166" s="75"/>
      <c r="X166" s="78"/>
    </row>
    <row r="167" spans="1:24" s="80" customFormat="1" ht="15" customHeight="1">
      <c r="A167" s="89"/>
      <c r="B167" s="90"/>
      <c r="C167" s="91" t="s">
        <v>1</v>
      </c>
      <c r="D167" s="156" t="s">
        <v>2</v>
      </c>
      <c r="E167" s="158" t="s">
        <v>3</v>
      </c>
      <c r="F167" s="156" t="s">
        <v>4</v>
      </c>
      <c r="G167" s="158" t="s">
        <v>5</v>
      </c>
      <c r="H167" s="156" t="s">
        <v>27</v>
      </c>
      <c r="I167" s="152" t="s">
        <v>7</v>
      </c>
      <c r="J167" s="154" t="s">
        <v>8</v>
      </c>
      <c r="K167" s="160" t="s">
        <v>2</v>
      </c>
      <c r="L167" s="158" t="s">
        <v>3</v>
      </c>
      <c r="M167" s="156" t="s">
        <v>4</v>
      </c>
      <c r="N167" s="158" t="s">
        <v>5</v>
      </c>
      <c r="O167" s="156" t="s">
        <v>27</v>
      </c>
      <c r="P167" s="152" t="s">
        <v>7</v>
      </c>
      <c r="Q167" s="154" t="s">
        <v>8</v>
      </c>
      <c r="R167" s="160" t="s">
        <v>2</v>
      </c>
      <c r="S167" s="158" t="s">
        <v>3</v>
      </c>
      <c r="T167" s="156" t="s">
        <v>4</v>
      </c>
      <c r="U167" s="158" t="s">
        <v>5</v>
      </c>
      <c r="V167" s="156" t="s">
        <v>27</v>
      </c>
      <c r="W167" s="152" t="s">
        <v>7</v>
      </c>
      <c r="X167" s="152" t="s">
        <v>8</v>
      </c>
    </row>
    <row r="168" spans="1:24" s="80" customFormat="1" ht="15" customHeight="1">
      <c r="A168" s="92" t="s">
        <v>9</v>
      </c>
      <c r="B168" s="93"/>
      <c r="C168" s="94"/>
      <c r="D168" s="157"/>
      <c r="E168" s="159"/>
      <c r="F168" s="157"/>
      <c r="G168" s="159"/>
      <c r="H168" s="157"/>
      <c r="I168" s="153"/>
      <c r="J168" s="155"/>
      <c r="K168" s="161"/>
      <c r="L168" s="159"/>
      <c r="M168" s="157"/>
      <c r="N168" s="159"/>
      <c r="O168" s="157"/>
      <c r="P168" s="153"/>
      <c r="Q168" s="155"/>
      <c r="R168" s="161"/>
      <c r="S168" s="159"/>
      <c r="T168" s="157"/>
      <c r="U168" s="159"/>
      <c r="V168" s="157"/>
      <c r="W168" s="153"/>
      <c r="X168" s="153"/>
    </row>
    <row r="169" spans="1:24" s="80" customFormat="1" ht="15" customHeight="1">
      <c r="A169" s="95">
        <v>0.29166666666666669</v>
      </c>
      <c r="B169" s="96" t="s">
        <v>26</v>
      </c>
      <c r="C169" s="97">
        <v>0.3125</v>
      </c>
      <c r="D169" s="2">
        <f t="shared" ref="D169:D190" si="60">+R19+K49+D79</f>
        <v>6</v>
      </c>
      <c r="E169" s="2">
        <f t="shared" ref="E169:E190" si="61">+S19+L49+E79</f>
        <v>91</v>
      </c>
      <c r="F169" s="3">
        <f t="shared" ref="F169:F190" si="62">+T19+M49+F79</f>
        <v>610</v>
      </c>
      <c r="G169" s="2">
        <f t="shared" ref="G169:G190" si="63">+U19+N49+G79</f>
        <v>22</v>
      </c>
      <c r="H169" s="3">
        <f t="shared" ref="H169:H190" si="64">+V19+O49+H79</f>
        <v>5</v>
      </c>
      <c r="I169" s="4">
        <f t="shared" ref="I169:I190" si="65">SUM(E169:H169)</f>
        <v>728</v>
      </c>
      <c r="J169" s="5">
        <f t="shared" ref="J169:J191" si="66">IF(I169=0,0,((G169+H169)/I169*100))</f>
        <v>3.7087912087912089</v>
      </c>
      <c r="K169" s="6">
        <f t="shared" ref="K169:K190" si="67">+D19+R49+K79</f>
        <v>15</v>
      </c>
      <c r="L169" s="3">
        <f t="shared" ref="L169:L190" si="68">+E19+S49+L79</f>
        <v>31</v>
      </c>
      <c r="M169" s="2">
        <f t="shared" ref="M169:M190" si="69">+F19+T49+M79</f>
        <v>576</v>
      </c>
      <c r="N169" s="2">
        <f t="shared" ref="N169:N190" si="70">+G19+U49+N79</f>
        <v>17</v>
      </c>
      <c r="O169" s="2">
        <f t="shared" ref="O169:O190" si="71">+H19+V49+O79</f>
        <v>3</v>
      </c>
      <c r="P169" s="4">
        <f t="shared" ref="P169:P190" si="72">SUM(L169:O169)</f>
        <v>627</v>
      </c>
      <c r="Q169" s="7">
        <f t="shared" ref="Q169:Q191" si="73">IF(P169=0,0,((N169+O169)/P169*100))</f>
        <v>3.1897926634768736</v>
      </c>
      <c r="R169" s="6">
        <f t="shared" ref="R169:R190" si="74">+K19+D49</f>
        <v>2</v>
      </c>
      <c r="S169" s="3">
        <f t="shared" ref="S169:S190" si="75">+L19+E49</f>
        <v>2</v>
      </c>
      <c r="T169" s="2">
        <f t="shared" ref="T169:T190" si="76">+M19+F49</f>
        <v>66</v>
      </c>
      <c r="U169" s="2">
        <f t="shared" ref="U169:U190" si="77">+N19+G49</f>
        <v>1</v>
      </c>
      <c r="V169" s="2">
        <f t="shared" ref="V169:V190" si="78">+O19+H49</f>
        <v>0</v>
      </c>
      <c r="W169" s="4">
        <f t="shared" ref="W169:W190" si="79">SUM(S169:V169)</f>
        <v>69</v>
      </c>
      <c r="X169" s="8">
        <f t="shared" ref="X169:X191" si="80">IF(W169=0,0,((U169+V169)/W169*100))</f>
        <v>1.4492753623188406</v>
      </c>
    </row>
    <row r="170" spans="1:24" s="80" customFormat="1" ht="15" customHeight="1">
      <c r="A170" s="98">
        <v>0.3125</v>
      </c>
      <c r="B170" s="99" t="s">
        <v>26</v>
      </c>
      <c r="C170" s="100">
        <v>0.33333333333333331</v>
      </c>
      <c r="D170" s="9">
        <f t="shared" si="60"/>
        <v>18</v>
      </c>
      <c r="E170" s="9">
        <f t="shared" si="61"/>
        <v>70</v>
      </c>
      <c r="F170" s="10">
        <f t="shared" si="62"/>
        <v>646</v>
      </c>
      <c r="G170" s="9">
        <f t="shared" si="63"/>
        <v>16</v>
      </c>
      <c r="H170" s="10">
        <f t="shared" si="64"/>
        <v>4</v>
      </c>
      <c r="I170" s="11">
        <f t="shared" si="65"/>
        <v>736</v>
      </c>
      <c r="J170" s="12">
        <f t="shared" si="66"/>
        <v>2.7173913043478262</v>
      </c>
      <c r="K170" s="13">
        <f t="shared" si="67"/>
        <v>3</v>
      </c>
      <c r="L170" s="10">
        <f t="shared" si="68"/>
        <v>14</v>
      </c>
      <c r="M170" s="9">
        <f t="shared" si="69"/>
        <v>503</v>
      </c>
      <c r="N170" s="9">
        <f t="shared" si="70"/>
        <v>14</v>
      </c>
      <c r="O170" s="9">
        <f t="shared" si="71"/>
        <v>5</v>
      </c>
      <c r="P170" s="11">
        <f t="shared" si="72"/>
        <v>536</v>
      </c>
      <c r="Q170" s="14">
        <f t="shared" si="73"/>
        <v>3.544776119402985</v>
      </c>
      <c r="R170" s="13">
        <f t="shared" si="74"/>
        <v>0</v>
      </c>
      <c r="S170" s="10">
        <f t="shared" si="75"/>
        <v>1</v>
      </c>
      <c r="T170" s="9">
        <f t="shared" si="76"/>
        <v>35</v>
      </c>
      <c r="U170" s="9">
        <f t="shared" si="77"/>
        <v>0</v>
      </c>
      <c r="V170" s="9">
        <f t="shared" si="78"/>
        <v>0</v>
      </c>
      <c r="W170" s="11">
        <f t="shared" si="79"/>
        <v>36</v>
      </c>
      <c r="X170" s="15">
        <f t="shared" si="80"/>
        <v>0</v>
      </c>
    </row>
    <row r="171" spans="1:24" s="80" customFormat="1" ht="15" customHeight="1">
      <c r="A171" s="101"/>
      <c r="B171" s="102" t="s">
        <v>25</v>
      </c>
      <c r="C171" s="103"/>
      <c r="D171" s="16">
        <f t="shared" si="60"/>
        <v>24</v>
      </c>
      <c r="E171" s="16">
        <f t="shared" si="61"/>
        <v>161</v>
      </c>
      <c r="F171" s="17">
        <f t="shared" si="62"/>
        <v>1256</v>
      </c>
      <c r="G171" s="16">
        <f t="shared" si="63"/>
        <v>38</v>
      </c>
      <c r="H171" s="17">
        <f t="shared" si="64"/>
        <v>9</v>
      </c>
      <c r="I171" s="18">
        <f t="shared" si="65"/>
        <v>1464</v>
      </c>
      <c r="J171" s="19">
        <f t="shared" si="66"/>
        <v>3.2103825136612021</v>
      </c>
      <c r="K171" s="20">
        <f t="shared" si="67"/>
        <v>18</v>
      </c>
      <c r="L171" s="17">
        <f t="shared" si="68"/>
        <v>45</v>
      </c>
      <c r="M171" s="16">
        <f t="shared" si="69"/>
        <v>1079</v>
      </c>
      <c r="N171" s="16">
        <f t="shared" si="70"/>
        <v>31</v>
      </c>
      <c r="O171" s="16">
        <f t="shared" si="71"/>
        <v>8</v>
      </c>
      <c r="P171" s="18">
        <f t="shared" si="72"/>
        <v>1163</v>
      </c>
      <c r="Q171" s="21">
        <f t="shared" si="73"/>
        <v>3.3533963886500429</v>
      </c>
      <c r="R171" s="20">
        <f t="shared" si="74"/>
        <v>2</v>
      </c>
      <c r="S171" s="17">
        <f t="shared" si="75"/>
        <v>3</v>
      </c>
      <c r="T171" s="16">
        <f t="shared" si="76"/>
        <v>101</v>
      </c>
      <c r="U171" s="16">
        <f t="shared" si="77"/>
        <v>1</v>
      </c>
      <c r="V171" s="16">
        <f t="shared" si="78"/>
        <v>0</v>
      </c>
      <c r="W171" s="18">
        <f t="shared" si="79"/>
        <v>105</v>
      </c>
      <c r="X171" s="22">
        <f t="shared" si="80"/>
        <v>0.95238095238095244</v>
      </c>
    </row>
    <row r="172" spans="1:24" s="80" customFormat="1" ht="15" customHeight="1">
      <c r="A172" s="104">
        <v>0.33333333333333331</v>
      </c>
      <c r="B172" s="105" t="s">
        <v>26</v>
      </c>
      <c r="C172" s="106">
        <v>0.35416666666666669</v>
      </c>
      <c r="D172" s="23">
        <f t="shared" si="60"/>
        <v>28</v>
      </c>
      <c r="E172" s="23">
        <f t="shared" si="61"/>
        <v>70</v>
      </c>
      <c r="F172" s="24">
        <f t="shared" si="62"/>
        <v>655</v>
      </c>
      <c r="G172" s="23">
        <f t="shared" si="63"/>
        <v>15</v>
      </c>
      <c r="H172" s="24">
        <f t="shared" si="64"/>
        <v>5</v>
      </c>
      <c r="I172" s="25">
        <f t="shared" si="65"/>
        <v>745</v>
      </c>
      <c r="J172" s="26">
        <f t="shared" si="66"/>
        <v>2.6845637583892619</v>
      </c>
      <c r="K172" s="27">
        <f t="shared" si="67"/>
        <v>6</v>
      </c>
      <c r="L172" s="24">
        <f t="shared" si="68"/>
        <v>77</v>
      </c>
      <c r="M172" s="23">
        <f t="shared" si="69"/>
        <v>519</v>
      </c>
      <c r="N172" s="23">
        <f t="shared" si="70"/>
        <v>14</v>
      </c>
      <c r="O172" s="23">
        <f t="shared" si="71"/>
        <v>3</v>
      </c>
      <c r="P172" s="25">
        <f t="shared" si="72"/>
        <v>613</v>
      </c>
      <c r="Q172" s="28">
        <f t="shared" si="73"/>
        <v>2.7732463295269167</v>
      </c>
      <c r="R172" s="27">
        <f t="shared" si="74"/>
        <v>0</v>
      </c>
      <c r="S172" s="24">
        <f t="shared" si="75"/>
        <v>5</v>
      </c>
      <c r="T172" s="23">
        <f t="shared" si="76"/>
        <v>111</v>
      </c>
      <c r="U172" s="23">
        <f t="shared" si="77"/>
        <v>4</v>
      </c>
      <c r="V172" s="23">
        <f t="shared" si="78"/>
        <v>3</v>
      </c>
      <c r="W172" s="25">
        <f t="shared" si="79"/>
        <v>123</v>
      </c>
      <c r="X172" s="29">
        <f t="shared" si="80"/>
        <v>5.6910569105691051</v>
      </c>
    </row>
    <row r="173" spans="1:24" s="80" customFormat="1" ht="15" customHeight="1">
      <c r="A173" s="107">
        <v>0.35416666666666669</v>
      </c>
      <c r="B173" s="108" t="s">
        <v>26</v>
      </c>
      <c r="C173" s="109">
        <v>0.375</v>
      </c>
      <c r="D173" s="30">
        <f t="shared" si="60"/>
        <v>16</v>
      </c>
      <c r="E173" s="30">
        <f t="shared" si="61"/>
        <v>85</v>
      </c>
      <c r="F173" s="31">
        <f t="shared" si="62"/>
        <v>599</v>
      </c>
      <c r="G173" s="30">
        <f t="shared" si="63"/>
        <v>20</v>
      </c>
      <c r="H173" s="31">
        <f t="shared" si="64"/>
        <v>1</v>
      </c>
      <c r="I173" s="32">
        <f t="shared" si="65"/>
        <v>705</v>
      </c>
      <c r="J173" s="33">
        <f t="shared" si="66"/>
        <v>2.9787234042553195</v>
      </c>
      <c r="K173" s="34">
        <f t="shared" si="67"/>
        <v>7</v>
      </c>
      <c r="L173" s="31">
        <f t="shared" si="68"/>
        <v>59</v>
      </c>
      <c r="M173" s="30">
        <f t="shared" si="69"/>
        <v>457</v>
      </c>
      <c r="N173" s="30">
        <f t="shared" si="70"/>
        <v>25</v>
      </c>
      <c r="O173" s="30">
        <f t="shared" si="71"/>
        <v>5</v>
      </c>
      <c r="P173" s="32">
        <f t="shared" si="72"/>
        <v>546</v>
      </c>
      <c r="Q173" s="35">
        <f t="shared" si="73"/>
        <v>5.4945054945054945</v>
      </c>
      <c r="R173" s="34">
        <f t="shared" si="74"/>
        <v>0</v>
      </c>
      <c r="S173" s="31">
        <f t="shared" si="75"/>
        <v>8</v>
      </c>
      <c r="T173" s="30">
        <f t="shared" si="76"/>
        <v>40</v>
      </c>
      <c r="U173" s="30">
        <f t="shared" si="77"/>
        <v>2</v>
      </c>
      <c r="V173" s="30">
        <f t="shared" si="78"/>
        <v>0</v>
      </c>
      <c r="W173" s="32">
        <f t="shared" si="79"/>
        <v>50</v>
      </c>
      <c r="X173" s="36">
        <f t="shared" si="80"/>
        <v>4</v>
      </c>
    </row>
    <row r="174" spans="1:24" s="80" customFormat="1" ht="15" customHeight="1">
      <c r="A174" s="101"/>
      <c r="B174" s="102" t="s">
        <v>25</v>
      </c>
      <c r="C174" s="103"/>
      <c r="D174" s="16">
        <f t="shared" si="60"/>
        <v>44</v>
      </c>
      <c r="E174" s="16">
        <f t="shared" si="61"/>
        <v>155</v>
      </c>
      <c r="F174" s="17">
        <f t="shared" si="62"/>
        <v>1254</v>
      </c>
      <c r="G174" s="16">
        <f t="shared" si="63"/>
        <v>35</v>
      </c>
      <c r="H174" s="17">
        <f t="shared" si="64"/>
        <v>6</v>
      </c>
      <c r="I174" s="18">
        <f t="shared" si="65"/>
        <v>1450</v>
      </c>
      <c r="J174" s="19">
        <f t="shared" si="66"/>
        <v>2.8275862068965516</v>
      </c>
      <c r="K174" s="20">
        <f t="shared" si="67"/>
        <v>13</v>
      </c>
      <c r="L174" s="17">
        <f t="shared" si="68"/>
        <v>136</v>
      </c>
      <c r="M174" s="16">
        <f t="shared" si="69"/>
        <v>976</v>
      </c>
      <c r="N174" s="16">
        <f t="shared" si="70"/>
        <v>39</v>
      </c>
      <c r="O174" s="16">
        <f t="shared" si="71"/>
        <v>8</v>
      </c>
      <c r="P174" s="18">
        <f t="shared" si="72"/>
        <v>1159</v>
      </c>
      <c r="Q174" s="21">
        <f t="shared" si="73"/>
        <v>4.0552200172562554</v>
      </c>
      <c r="R174" s="20">
        <f t="shared" si="74"/>
        <v>0</v>
      </c>
      <c r="S174" s="17">
        <f t="shared" si="75"/>
        <v>13</v>
      </c>
      <c r="T174" s="16">
        <f t="shared" si="76"/>
        <v>151</v>
      </c>
      <c r="U174" s="16">
        <f t="shared" si="77"/>
        <v>6</v>
      </c>
      <c r="V174" s="16">
        <f t="shared" si="78"/>
        <v>3</v>
      </c>
      <c r="W174" s="18">
        <f t="shared" si="79"/>
        <v>173</v>
      </c>
      <c r="X174" s="22">
        <f t="shared" si="80"/>
        <v>5.202312138728324</v>
      </c>
    </row>
    <row r="175" spans="1:24" s="80" customFormat="1" ht="15" customHeight="1">
      <c r="A175" s="110">
        <v>0.375</v>
      </c>
      <c r="B175" s="111" t="s">
        <v>26</v>
      </c>
      <c r="C175" s="112">
        <v>0.41666666666666669</v>
      </c>
      <c r="D175" s="37">
        <f t="shared" si="60"/>
        <v>20</v>
      </c>
      <c r="E175" s="37">
        <f t="shared" si="61"/>
        <v>135</v>
      </c>
      <c r="F175" s="38">
        <f t="shared" si="62"/>
        <v>1198</v>
      </c>
      <c r="G175" s="37">
        <f t="shared" si="63"/>
        <v>51</v>
      </c>
      <c r="H175" s="38">
        <f t="shared" si="64"/>
        <v>8</v>
      </c>
      <c r="I175" s="39">
        <f t="shared" si="65"/>
        <v>1392</v>
      </c>
      <c r="J175" s="40">
        <f t="shared" si="66"/>
        <v>4.2385057471264362</v>
      </c>
      <c r="K175" s="41">
        <f t="shared" si="67"/>
        <v>15</v>
      </c>
      <c r="L175" s="38">
        <f t="shared" si="68"/>
        <v>61</v>
      </c>
      <c r="M175" s="37">
        <f t="shared" si="69"/>
        <v>880</v>
      </c>
      <c r="N175" s="37">
        <f t="shared" si="70"/>
        <v>44</v>
      </c>
      <c r="O175" s="37">
        <f t="shared" si="71"/>
        <v>10</v>
      </c>
      <c r="P175" s="39">
        <f t="shared" si="72"/>
        <v>995</v>
      </c>
      <c r="Q175" s="42">
        <f t="shared" si="73"/>
        <v>5.4271356783919593</v>
      </c>
      <c r="R175" s="41">
        <f t="shared" si="74"/>
        <v>0</v>
      </c>
      <c r="S175" s="38">
        <f t="shared" si="75"/>
        <v>12</v>
      </c>
      <c r="T175" s="37">
        <f t="shared" si="76"/>
        <v>118</v>
      </c>
      <c r="U175" s="37">
        <f t="shared" si="77"/>
        <v>5</v>
      </c>
      <c r="V175" s="37">
        <f t="shared" si="78"/>
        <v>1</v>
      </c>
      <c r="W175" s="39">
        <f t="shared" si="79"/>
        <v>136</v>
      </c>
      <c r="X175" s="43">
        <f t="shared" si="80"/>
        <v>4.4117647058823533</v>
      </c>
    </row>
    <row r="176" spans="1:24" s="80" customFormat="1" ht="15" customHeight="1">
      <c r="A176" s="113">
        <v>0.41666666666666669</v>
      </c>
      <c r="B176" s="114" t="s">
        <v>26</v>
      </c>
      <c r="C176" s="115">
        <v>0.45833333333333331</v>
      </c>
      <c r="D176" s="44">
        <f t="shared" si="60"/>
        <v>29</v>
      </c>
      <c r="E176" s="44">
        <f t="shared" si="61"/>
        <v>155</v>
      </c>
      <c r="F176" s="45">
        <f t="shared" si="62"/>
        <v>1109</v>
      </c>
      <c r="G176" s="44">
        <f t="shared" si="63"/>
        <v>43</v>
      </c>
      <c r="H176" s="45">
        <f t="shared" si="64"/>
        <v>6</v>
      </c>
      <c r="I176" s="46">
        <f t="shared" si="65"/>
        <v>1313</v>
      </c>
      <c r="J176" s="47">
        <f t="shared" si="66"/>
        <v>3.7319116527037317</v>
      </c>
      <c r="K176" s="48">
        <f t="shared" si="67"/>
        <v>12</v>
      </c>
      <c r="L176" s="45">
        <f t="shared" si="68"/>
        <v>147</v>
      </c>
      <c r="M176" s="44">
        <f t="shared" si="69"/>
        <v>830</v>
      </c>
      <c r="N176" s="44">
        <f t="shared" si="70"/>
        <v>36</v>
      </c>
      <c r="O176" s="44">
        <f t="shared" si="71"/>
        <v>3</v>
      </c>
      <c r="P176" s="46">
        <f t="shared" si="72"/>
        <v>1016</v>
      </c>
      <c r="Q176" s="49">
        <f t="shared" si="73"/>
        <v>3.8385826771653546</v>
      </c>
      <c r="R176" s="48">
        <f t="shared" si="74"/>
        <v>2</v>
      </c>
      <c r="S176" s="45">
        <f t="shared" si="75"/>
        <v>15</v>
      </c>
      <c r="T176" s="44">
        <f t="shared" si="76"/>
        <v>99</v>
      </c>
      <c r="U176" s="44">
        <f t="shared" si="77"/>
        <v>4</v>
      </c>
      <c r="V176" s="44">
        <f t="shared" si="78"/>
        <v>0</v>
      </c>
      <c r="W176" s="46">
        <f t="shared" si="79"/>
        <v>118</v>
      </c>
      <c r="X176" s="50">
        <f t="shared" si="80"/>
        <v>3.3898305084745761</v>
      </c>
    </row>
    <row r="177" spans="1:24" s="80" customFormat="1" ht="15" customHeight="1">
      <c r="A177" s="113">
        <v>0.45833333333333331</v>
      </c>
      <c r="B177" s="114" t="s">
        <v>26</v>
      </c>
      <c r="C177" s="115">
        <v>0.5</v>
      </c>
      <c r="D177" s="44">
        <f t="shared" si="60"/>
        <v>13</v>
      </c>
      <c r="E177" s="44">
        <f t="shared" si="61"/>
        <v>136</v>
      </c>
      <c r="F177" s="45">
        <f t="shared" si="62"/>
        <v>1046</v>
      </c>
      <c r="G177" s="44">
        <f t="shared" si="63"/>
        <v>32</v>
      </c>
      <c r="H177" s="45">
        <f t="shared" si="64"/>
        <v>3</v>
      </c>
      <c r="I177" s="46">
        <f t="shared" si="65"/>
        <v>1217</v>
      </c>
      <c r="J177" s="47">
        <f t="shared" si="66"/>
        <v>2.8759244042728018</v>
      </c>
      <c r="K177" s="48">
        <f t="shared" si="67"/>
        <v>17</v>
      </c>
      <c r="L177" s="45">
        <f t="shared" si="68"/>
        <v>70</v>
      </c>
      <c r="M177" s="44">
        <f t="shared" si="69"/>
        <v>946</v>
      </c>
      <c r="N177" s="44">
        <f t="shared" si="70"/>
        <v>44</v>
      </c>
      <c r="O177" s="44">
        <f t="shared" si="71"/>
        <v>8</v>
      </c>
      <c r="P177" s="46">
        <f t="shared" si="72"/>
        <v>1068</v>
      </c>
      <c r="Q177" s="49">
        <f t="shared" si="73"/>
        <v>4.868913857677903</v>
      </c>
      <c r="R177" s="48">
        <f t="shared" si="74"/>
        <v>0</v>
      </c>
      <c r="S177" s="45">
        <f t="shared" si="75"/>
        <v>8</v>
      </c>
      <c r="T177" s="44">
        <f t="shared" si="76"/>
        <v>127</v>
      </c>
      <c r="U177" s="44">
        <f t="shared" si="77"/>
        <v>8</v>
      </c>
      <c r="V177" s="44">
        <f t="shared" si="78"/>
        <v>0</v>
      </c>
      <c r="W177" s="46">
        <f t="shared" si="79"/>
        <v>143</v>
      </c>
      <c r="X177" s="50">
        <f t="shared" si="80"/>
        <v>5.5944055944055942</v>
      </c>
    </row>
    <row r="178" spans="1:24" s="80" customFormat="1" ht="15" customHeight="1">
      <c r="A178" s="113">
        <v>0.5</v>
      </c>
      <c r="B178" s="114" t="s">
        <v>26</v>
      </c>
      <c r="C178" s="115">
        <v>0.54166666666666663</v>
      </c>
      <c r="D178" s="44">
        <f t="shared" si="60"/>
        <v>25</v>
      </c>
      <c r="E178" s="44">
        <f t="shared" si="61"/>
        <v>110</v>
      </c>
      <c r="F178" s="45">
        <f t="shared" si="62"/>
        <v>1115</v>
      </c>
      <c r="G178" s="44">
        <f t="shared" si="63"/>
        <v>26</v>
      </c>
      <c r="H178" s="45">
        <f t="shared" si="64"/>
        <v>6</v>
      </c>
      <c r="I178" s="46">
        <f t="shared" si="65"/>
        <v>1257</v>
      </c>
      <c r="J178" s="47">
        <f t="shared" si="66"/>
        <v>2.5457438345266508</v>
      </c>
      <c r="K178" s="48">
        <f t="shared" si="67"/>
        <v>19</v>
      </c>
      <c r="L178" s="45">
        <f t="shared" si="68"/>
        <v>132</v>
      </c>
      <c r="M178" s="44">
        <f t="shared" si="69"/>
        <v>957</v>
      </c>
      <c r="N178" s="44">
        <f t="shared" si="70"/>
        <v>22</v>
      </c>
      <c r="O178" s="44">
        <f t="shared" si="71"/>
        <v>5</v>
      </c>
      <c r="P178" s="46">
        <f t="shared" si="72"/>
        <v>1116</v>
      </c>
      <c r="Q178" s="49">
        <f t="shared" si="73"/>
        <v>2.4193548387096775</v>
      </c>
      <c r="R178" s="48">
        <f t="shared" si="74"/>
        <v>1</v>
      </c>
      <c r="S178" s="45">
        <f t="shared" si="75"/>
        <v>17</v>
      </c>
      <c r="T178" s="44">
        <f t="shared" si="76"/>
        <v>108</v>
      </c>
      <c r="U178" s="44">
        <f t="shared" si="77"/>
        <v>5</v>
      </c>
      <c r="V178" s="44">
        <f t="shared" si="78"/>
        <v>0</v>
      </c>
      <c r="W178" s="46">
        <f t="shared" si="79"/>
        <v>130</v>
      </c>
      <c r="X178" s="50">
        <f t="shared" si="80"/>
        <v>3.8461538461538463</v>
      </c>
    </row>
    <row r="179" spans="1:24" s="80" customFormat="1" ht="15" customHeight="1">
      <c r="A179" s="113">
        <v>0.54166666666666663</v>
      </c>
      <c r="B179" s="114" t="s">
        <v>26</v>
      </c>
      <c r="C179" s="115">
        <v>0.58333333333333337</v>
      </c>
      <c r="D179" s="44">
        <f t="shared" si="60"/>
        <v>6</v>
      </c>
      <c r="E179" s="44">
        <f t="shared" si="61"/>
        <v>147</v>
      </c>
      <c r="F179" s="45">
        <f t="shared" si="62"/>
        <v>1020</v>
      </c>
      <c r="G179" s="44">
        <f t="shared" si="63"/>
        <v>21</v>
      </c>
      <c r="H179" s="45">
        <f t="shared" si="64"/>
        <v>3</v>
      </c>
      <c r="I179" s="46">
        <f t="shared" si="65"/>
        <v>1191</v>
      </c>
      <c r="J179" s="47">
        <f t="shared" si="66"/>
        <v>2.0151133501259446</v>
      </c>
      <c r="K179" s="48">
        <f t="shared" si="67"/>
        <v>16</v>
      </c>
      <c r="L179" s="45">
        <f t="shared" si="68"/>
        <v>60</v>
      </c>
      <c r="M179" s="44">
        <f t="shared" si="69"/>
        <v>1033</v>
      </c>
      <c r="N179" s="44">
        <f t="shared" si="70"/>
        <v>40</v>
      </c>
      <c r="O179" s="44">
        <f t="shared" si="71"/>
        <v>6</v>
      </c>
      <c r="P179" s="46">
        <f t="shared" si="72"/>
        <v>1139</v>
      </c>
      <c r="Q179" s="49">
        <f t="shared" si="73"/>
        <v>4.0386303775241439</v>
      </c>
      <c r="R179" s="48">
        <f t="shared" si="74"/>
        <v>3</v>
      </c>
      <c r="S179" s="45">
        <f t="shared" si="75"/>
        <v>10</v>
      </c>
      <c r="T179" s="44">
        <f t="shared" si="76"/>
        <v>128</v>
      </c>
      <c r="U179" s="44">
        <f t="shared" si="77"/>
        <v>7</v>
      </c>
      <c r="V179" s="44">
        <f t="shared" si="78"/>
        <v>0</v>
      </c>
      <c r="W179" s="46">
        <f t="shared" si="79"/>
        <v>145</v>
      </c>
      <c r="X179" s="50">
        <f t="shared" si="80"/>
        <v>4.8275862068965516</v>
      </c>
    </row>
    <row r="180" spans="1:24" s="80" customFormat="1" ht="15" customHeight="1">
      <c r="A180" s="113">
        <v>0.58333333333333337</v>
      </c>
      <c r="B180" s="114" t="s">
        <v>26</v>
      </c>
      <c r="C180" s="115">
        <v>0.625</v>
      </c>
      <c r="D180" s="44">
        <f t="shared" si="60"/>
        <v>15</v>
      </c>
      <c r="E180" s="44">
        <f t="shared" si="61"/>
        <v>136</v>
      </c>
      <c r="F180" s="45">
        <f t="shared" si="62"/>
        <v>1043</v>
      </c>
      <c r="G180" s="44">
        <f t="shared" si="63"/>
        <v>38</v>
      </c>
      <c r="H180" s="45">
        <f t="shared" si="64"/>
        <v>9</v>
      </c>
      <c r="I180" s="46">
        <f t="shared" si="65"/>
        <v>1226</v>
      </c>
      <c r="J180" s="47">
        <f t="shared" si="66"/>
        <v>3.8336052202283852</v>
      </c>
      <c r="K180" s="48">
        <f t="shared" si="67"/>
        <v>16</v>
      </c>
      <c r="L180" s="45">
        <f t="shared" si="68"/>
        <v>138</v>
      </c>
      <c r="M180" s="44">
        <f t="shared" si="69"/>
        <v>981</v>
      </c>
      <c r="N180" s="44">
        <f t="shared" si="70"/>
        <v>42</v>
      </c>
      <c r="O180" s="44">
        <f t="shared" si="71"/>
        <v>7</v>
      </c>
      <c r="P180" s="46">
        <f t="shared" si="72"/>
        <v>1168</v>
      </c>
      <c r="Q180" s="49">
        <f t="shared" si="73"/>
        <v>4.1952054794520546</v>
      </c>
      <c r="R180" s="48">
        <f t="shared" si="74"/>
        <v>1</v>
      </c>
      <c r="S180" s="45">
        <f t="shared" si="75"/>
        <v>19</v>
      </c>
      <c r="T180" s="44">
        <f t="shared" si="76"/>
        <v>101</v>
      </c>
      <c r="U180" s="44">
        <f t="shared" si="77"/>
        <v>11</v>
      </c>
      <c r="V180" s="44">
        <f t="shared" si="78"/>
        <v>3</v>
      </c>
      <c r="W180" s="46">
        <f t="shared" si="79"/>
        <v>134</v>
      </c>
      <c r="X180" s="50">
        <f t="shared" si="80"/>
        <v>10.44776119402985</v>
      </c>
    </row>
    <row r="181" spans="1:24" s="80" customFormat="1" ht="15" customHeight="1">
      <c r="A181" s="116">
        <v>0.625</v>
      </c>
      <c r="B181" s="117" t="s">
        <v>26</v>
      </c>
      <c r="C181" s="118">
        <v>0.66666666666666663</v>
      </c>
      <c r="D181" s="51">
        <f t="shared" si="60"/>
        <v>12</v>
      </c>
      <c r="E181" s="51">
        <f t="shared" si="61"/>
        <v>168</v>
      </c>
      <c r="F181" s="52">
        <f t="shared" si="62"/>
        <v>1053</v>
      </c>
      <c r="G181" s="51">
        <f t="shared" si="63"/>
        <v>32</v>
      </c>
      <c r="H181" s="52">
        <f t="shared" si="64"/>
        <v>11</v>
      </c>
      <c r="I181" s="53">
        <f t="shared" si="65"/>
        <v>1264</v>
      </c>
      <c r="J181" s="54">
        <f t="shared" si="66"/>
        <v>3.4018987341772151</v>
      </c>
      <c r="K181" s="55">
        <f t="shared" si="67"/>
        <v>19</v>
      </c>
      <c r="L181" s="52">
        <f t="shared" si="68"/>
        <v>81</v>
      </c>
      <c r="M181" s="51">
        <f t="shared" si="69"/>
        <v>1216</v>
      </c>
      <c r="N181" s="51">
        <f t="shared" si="70"/>
        <v>30</v>
      </c>
      <c r="O181" s="51">
        <f t="shared" si="71"/>
        <v>14</v>
      </c>
      <c r="P181" s="53">
        <f t="shared" si="72"/>
        <v>1341</v>
      </c>
      <c r="Q181" s="56">
        <f t="shared" si="73"/>
        <v>3.2811334824757643</v>
      </c>
      <c r="R181" s="55">
        <f t="shared" si="74"/>
        <v>1</v>
      </c>
      <c r="S181" s="52">
        <f t="shared" si="75"/>
        <v>8</v>
      </c>
      <c r="T181" s="51">
        <f t="shared" si="76"/>
        <v>121</v>
      </c>
      <c r="U181" s="51">
        <f t="shared" si="77"/>
        <v>3</v>
      </c>
      <c r="V181" s="51">
        <f t="shared" si="78"/>
        <v>1</v>
      </c>
      <c r="W181" s="53">
        <f t="shared" si="79"/>
        <v>133</v>
      </c>
      <c r="X181" s="57">
        <f t="shared" si="80"/>
        <v>3.007518796992481</v>
      </c>
    </row>
    <row r="182" spans="1:24" s="80" customFormat="1" ht="15" customHeight="1">
      <c r="A182" s="95">
        <v>0.66666666666666663</v>
      </c>
      <c r="B182" s="96" t="s">
        <v>26</v>
      </c>
      <c r="C182" s="97">
        <v>0.6875</v>
      </c>
      <c r="D182" s="2">
        <f t="shared" si="60"/>
        <v>6</v>
      </c>
      <c r="E182" s="2">
        <f t="shared" si="61"/>
        <v>89</v>
      </c>
      <c r="F182" s="3">
        <f t="shared" si="62"/>
        <v>629</v>
      </c>
      <c r="G182" s="2">
        <f t="shared" si="63"/>
        <v>11</v>
      </c>
      <c r="H182" s="3">
        <f t="shared" si="64"/>
        <v>5</v>
      </c>
      <c r="I182" s="4">
        <f t="shared" si="65"/>
        <v>734</v>
      </c>
      <c r="J182" s="5">
        <f t="shared" si="66"/>
        <v>2.1798365122615802</v>
      </c>
      <c r="K182" s="6">
        <f t="shared" si="67"/>
        <v>9</v>
      </c>
      <c r="L182" s="3">
        <f t="shared" si="68"/>
        <v>68</v>
      </c>
      <c r="M182" s="2">
        <f t="shared" si="69"/>
        <v>639</v>
      </c>
      <c r="N182" s="2">
        <f t="shared" si="70"/>
        <v>12</v>
      </c>
      <c r="O182" s="2">
        <f t="shared" si="71"/>
        <v>7</v>
      </c>
      <c r="P182" s="4">
        <f t="shared" si="72"/>
        <v>726</v>
      </c>
      <c r="Q182" s="7">
        <f t="shared" si="73"/>
        <v>2.6170798898071626</v>
      </c>
      <c r="R182" s="6">
        <f t="shared" si="74"/>
        <v>1</v>
      </c>
      <c r="S182" s="3">
        <f t="shared" si="75"/>
        <v>7</v>
      </c>
      <c r="T182" s="2">
        <f t="shared" si="76"/>
        <v>56</v>
      </c>
      <c r="U182" s="2">
        <f t="shared" si="77"/>
        <v>0</v>
      </c>
      <c r="V182" s="2">
        <f t="shared" si="78"/>
        <v>0</v>
      </c>
      <c r="W182" s="4">
        <f t="shared" si="79"/>
        <v>63</v>
      </c>
      <c r="X182" s="8">
        <f t="shared" si="80"/>
        <v>0</v>
      </c>
    </row>
    <row r="183" spans="1:24" s="80" customFormat="1" ht="15" customHeight="1">
      <c r="A183" s="119">
        <v>0.6875</v>
      </c>
      <c r="B183" s="120" t="s">
        <v>26</v>
      </c>
      <c r="C183" s="121">
        <v>0.70833333333333337</v>
      </c>
      <c r="D183" s="58">
        <f t="shared" si="60"/>
        <v>8</v>
      </c>
      <c r="E183" s="58">
        <f t="shared" si="61"/>
        <v>90</v>
      </c>
      <c r="F183" s="59">
        <f t="shared" si="62"/>
        <v>602</v>
      </c>
      <c r="G183" s="58">
        <f t="shared" si="63"/>
        <v>12</v>
      </c>
      <c r="H183" s="59">
        <f t="shared" si="64"/>
        <v>5</v>
      </c>
      <c r="I183" s="60">
        <f t="shared" si="65"/>
        <v>709</v>
      </c>
      <c r="J183" s="61">
        <f t="shared" si="66"/>
        <v>2.3977433004231314</v>
      </c>
      <c r="K183" s="62">
        <f t="shared" si="67"/>
        <v>6</v>
      </c>
      <c r="L183" s="59">
        <f t="shared" si="68"/>
        <v>98</v>
      </c>
      <c r="M183" s="58">
        <f t="shared" si="69"/>
        <v>514</v>
      </c>
      <c r="N183" s="58">
        <f t="shared" si="70"/>
        <v>10</v>
      </c>
      <c r="O183" s="58">
        <f t="shared" si="71"/>
        <v>4</v>
      </c>
      <c r="P183" s="60">
        <f t="shared" si="72"/>
        <v>626</v>
      </c>
      <c r="Q183" s="63">
        <f t="shared" si="73"/>
        <v>2.2364217252396164</v>
      </c>
      <c r="R183" s="62">
        <f t="shared" si="74"/>
        <v>0</v>
      </c>
      <c r="S183" s="59">
        <f t="shared" si="75"/>
        <v>11</v>
      </c>
      <c r="T183" s="58">
        <f t="shared" si="76"/>
        <v>43</v>
      </c>
      <c r="U183" s="58">
        <f t="shared" si="77"/>
        <v>1</v>
      </c>
      <c r="V183" s="58">
        <f t="shared" si="78"/>
        <v>0</v>
      </c>
      <c r="W183" s="60">
        <f t="shared" si="79"/>
        <v>55</v>
      </c>
      <c r="X183" s="64">
        <f t="shared" si="80"/>
        <v>1.8181818181818181</v>
      </c>
    </row>
    <row r="184" spans="1:24" s="80" customFormat="1" ht="15" customHeight="1">
      <c r="A184" s="101"/>
      <c r="B184" s="102" t="s">
        <v>25</v>
      </c>
      <c r="C184" s="103"/>
      <c r="D184" s="16">
        <f t="shared" si="60"/>
        <v>14</v>
      </c>
      <c r="E184" s="16">
        <f t="shared" si="61"/>
        <v>179</v>
      </c>
      <c r="F184" s="17">
        <f t="shared" si="62"/>
        <v>1231</v>
      </c>
      <c r="G184" s="16">
        <f t="shared" si="63"/>
        <v>23</v>
      </c>
      <c r="H184" s="17">
        <f t="shared" si="64"/>
        <v>10</v>
      </c>
      <c r="I184" s="18">
        <f t="shared" si="65"/>
        <v>1443</v>
      </c>
      <c r="J184" s="19">
        <f t="shared" si="66"/>
        <v>2.2869022869022873</v>
      </c>
      <c r="K184" s="20">
        <f t="shared" si="67"/>
        <v>15</v>
      </c>
      <c r="L184" s="17">
        <f t="shared" si="68"/>
        <v>166</v>
      </c>
      <c r="M184" s="16">
        <f t="shared" si="69"/>
        <v>1153</v>
      </c>
      <c r="N184" s="16">
        <f t="shared" si="70"/>
        <v>22</v>
      </c>
      <c r="O184" s="16">
        <f t="shared" si="71"/>
        <v>11</v>
      </c>
      <c r="P184" s="18">
        <f t="shared" si="72"/>
        <v>1352</v>
      </c>
      <c r="Q184" s="21">
        <f t="shared" si="73"/>
        <v>2.440828402366864</v>
      </c>
      <c r="R184" s="20">
        <f t="shared" si="74"/>
        <v>1</v>
      </c>
      <c r="S184" s="17">
        <f t="shared" si="75"/>
        <v>18</v>
      </c>
      <c r="T184" s="16">
        <f t="shared" si="76"/>
        <v>99</v>
      </c>
      <c r="U184" s="16">
        <f t="shared" si="77"/>
        <v>1</v>
      </c>
      <c r="V184" s="16">
        <f t="shared" si="78"/>
        <v>0</v>
      </c>
      <c r="W184" s="18">
        <f t="shared" si="79"/>
        <v>118</v>
      </c>
      <c r="X184" s="22">
        <f t="shared" si="80"/>
        <v>0.84745762711864403</v>
      </c>
    </row>
    <row r="185" spans="1:24" s="80" customFormat="1" ht="15" customHeight="1">
      <c r="A185" s="107">
        <v>0.70833333333333337</v>
      </c>
      <c r="B185" s="108" t="s">
        <v>26</v>
      </c>
      <c r="C185" s="109">
        <v>0.72916666666666663</v>
      </c>
      <c r="D185" s="30">
        <f t="shared" si="60"/>
        <v>7</v>
      </c>
      <c r="E185" s="30">
        <f t="shared" si="61"/>
        <v>77</v>
      </c>
      <c r="F185" s="31">
        <f t="shared" si="62"/>
        <v>587</v>
      </c>
      <c r="G185" s="30">
        <f t="shared" si="63"/>
        <v>10</v>
      </c>
      <c r="H185" s="31">
        <f t="shared" si="64"/>
        <v>6</v>
      </c>
      <c r="I185" s="32">
        <f t="shared" si="65"/>
        <v>680</v>
      </c>
      <c r="J185" s="33">
        <f t="shared" si="66"/>
        <v>2.3529411764705883</v>
      </c>
      <c r="K185" s="34">
        <f t="shared" si="67"/>
        <v>6</v>
      </c>
      <c r="L185" s="31">
        <f t="shared" si="68"/>
        <v>49</v>
      </c>
      <c r="M185" s="30">
        <f t="shared" si="69"/>
        <v>595</v>
      </c>
      <c r="N185" s="30">
        <f t="shared" si="70"/>
        <v>12</v>
      </c>
      <c r="O185" s="30">
        <f t="shared" si="71"/>
        <v>11</v>
      </c>
      <c r="P185" s="32">
        <f t="shared" si="72"/>
        <v>667</v>
      </c>
      <c r="Q185" s="35">
        <f t="shared" si="73"/>
        <v>3.4482758620689653</v>
      </c>
      <c r="R185" s="34">
        <f t="shared" si="74"/>
        <v>1</v>
      </c>
      <c r="S185" s="31">
        <f t="shared" si="75"/>
        <v>3</v>
      </c>
      <c r="T185" s="30">
        <f t="shared" si="76"/>
        <v>51</v>
      </c>
      <c r="U185" s="30">
        <f t="shared" si="77"/>
        <v>2</v>
      </c>
      <c r="V185" s="30">
        <f t="shared" si="78"/>
        <v>1</v>
      </c>
      <c r="W185" s="32">
        <f t="shared" si="79"/>
        <v>57</v>
      </c>
      <c r="X185" s="36">
        <f t="shared" si="80"/>
        <v>5.2631578947368416</v>
      </c>
    </row>
    <row r="186" spans="1:24" s="80" customFormat="1" ht="15" customHeight="1">
      <c r="A186" s="107">
        <v>0.72916666666666663</v>
      </c>
      <c r="B186" s="108" t="s">
        <v>26</v>
      </c>
      <c r="C186" s="109">
        <v>0.75</v>
      </c>
      <c r="D186" s="30">
        <f t="shared" si="60"/>
        <v>6</v>
      </c>
      <c r="E186" s="30">
        <f t="shared" si="61"/>
        <v>53</v>
      </c>
      <c r="F186" s="31">
        <f t="shared" si="62"/>
        <v>591</v>
      </c>
      <c r="G186" s="30">
        <f t="shared" si="63"/>
        <v>9</v>
      </c>
      <c r="H186" s="31">
        <f t="shared" si="64"/>
        <v>5</v>
      </c>
      <c r="I186" s="32">
        <f t="shared" si="65"/>
        <v>658</v>
      </c>
      <c r="J186" s="33">
        <f t="shared" si="66"/>
        <v>2.1276595744680851</v>
      </c>
      <c r="K186" s="34">
        <f t="shared" si="67"/>
        <v>12</v>
      </c>
      <c r="L186" s="31">
        <f t="shared" si="68"/>
        <v>26</v>
      </c>
      <c r="M186" s="30">
        <f t="shared" si="69"/>
        <v>614</v>
      </c>
      <c r="N186" s="30">
        <f t="shared" si="70"/>
        <v>12</v>
      </c>
      <c r="O186" s="30">
        <f t="shared" si="71"/>
        <v>5</v>
      </c>
      <c r="P186" s="32">
        <f t="shared" si="72"/>
        <v>657</v>
      </c>
      <c r="Q186" s="35">
        <f t="shared" si="73"/>
        <v>2.5875190258751903</v>
      </c>
      <c r="R186" s="34">
        <f t="shared" si="74"/>
        <v>0</v>
      </c>
      <c r="S186" s="31">
        <f t="shared" si="75"/>
        <v>5</v>
      </c>
      <c r="T186" s="30">
        <f t="shared" si="76"/>
        <v>58</v>
      </c>
      <c r="U186" s="30">
        <f t="shared" si="77"/>
        <v>4</v>
      </c>
      <c r="V186" s="30">
        <f t="shared" si="78"/>
        <v>0</v>
      </c>
      <c r="W186" s="32">
        <f t="shared" si="79"/>
        <v>67</v>
      </c>
      <c r="X186" s="36">
        <f t="shared" si="80"/>
        <v>5.9701492537313428</v>
      </c>
    </row>
    <row r="187" spans="1:24" s="80" customFormat="1" ht="15" customHeight="1">
      <c r="A187" s="101"/>
      <c r="B187" s="102" t="s">
        <v>25</v>
      </c>
      <c r="C187" s="103"/>
      <c r="D187" s="16">
        <f t="shared" si="60"/>
        <v>13</v>
      </c>
      <c r="E187" s="16">
        <f t="shared" si="61"/>
        <v>130</v>
      </c>
      <c r="F187" s="17">
        <f t="shared" si="62"/>
        <v>1178</v>
      </c>
      <c r="G187" s="16">
        <f t="shared" si="63"/>
        <v>19</v>
      </c>
      <c r="H187" s="17">
        <f t="shared" si="64"/>
        <v>11</v>
      </c>
      <c r="I187" s="18">
        <f t="shared" si="65"/>
        <v>1338</v>
      </c>
      <c r="J187" s="19">
        <f t="shared" si="66"/>
        <v>2.2421524663677128</v>
      </c>
      <c r="K187" s="20">
        <f t="shared" si="67"/>
        <v>18</v>
      </c>
      <c r="L187" s="17">
        <f t="shared" si="68"/>
        <v>75</v>
      </c>
      <c r="M187" s="16">
        <f t="shared" si="69"/>
        <v>1209</v>
      </c>
      <c r="N187" s="16">
        <f t="shared" si="70"/>
        <v>24</v>
      </c>
      <c r="O187" s="16">
        <f t="shared" si="71"/>
        <v>16</v>
      </c>
      <c r="P187" s="18">
        <f t="shared" si="72"/>
        <v>1324</v>
      </c>
      <c r="Q187" s="21">
        <f t="shared" si="73"/>
        <v>3.0211480362537766</v>
      </c>
      <c r="R187" s="20">
        <f t="shared" si="74"/>
        <v>1</v>
      </c>
      <c r="S187" s="17">
        <f t="shared" si="75"/>
        <v>8</v>
      </c>
      <c r="T187" s="16">
        <f t="shared" si="76"/>
        <v>109</v>
      </c>
      <c r="U187" s="16">
        <f t="shared" si="77"/>
        <v>6</v>
      </c>
      <c r="V187" s="16">
        <f t="shared" si="78"/>
        <v>1</v>
      </c>
      <c r="W187" s="18">
        <f t="shared" si="79"/>
        <v>124</v>
      </c>
      <c r="X187" s="22">
        <f t="shared" si="80"/>
        <v>5.6451612903225801</v>
      </c>
    </row>
    <row r="188" spans="1:24" s="80" customFormat="1" ht="15" customHeight="1">
      <c r="A188" s="107">
        <v>0.75</v>
      </c>
      <c r="B188" s="108" t="s">
        <v>26</v>
      </c>
      <c r="C188" s="109">
        <v>0.77083333333333337</v>
      </c>
      <c r="D188" s="30">
        <f t="shared" si="60"/>
        <v>9</v>
      </c>
      <c r="E188" s="30">
        <f t="shared" si="61"/>
        <v>57</v>
      </c>
      <c r="F188" s="31">
        <f t="shared" si="62"/>
        <v>684</v>
      </c>
      <c r="G188" s="30">
        <f t="shared" si="63"/>
        <v>9</v>
      </c>
      <c r="H188" s="31">
        <f t="shared" si="64"/>
        <v>3</v>
      </c>
      <c r="I188" s="32">
        <f t="shared" si="65"/>
        <v>753</v>
      </c>
      <c r="J188" s="33">
        <f t="shared" si="66"/>
        <v>1.593625498007968</v>
      </c>
      <c r="K188" s="34">
        <f t="shared" si="67"/>
        <v>17</v>
      </c>
      <c r="L188" s="31">
        <f t="shared" si="68"/>
        <v>49</v>
      </c>
      <c r="M188" s="30">
        <f t="shared" si="69"/>
        <v>632</v>
      </c>
      <c r="N188" s="30">
        <f t="shared" si="70"/>
        <v>9</v>
      </c>
      <c r="O188" s="30">
        <f t="shared" si="71"/>
        <v>3</v>
      </c>
      <c r="P188" s="32">
        <f t="shared" si="72"/>
        <v>693</v>
      </c>
      <c r="Q188" s="35">
        <f t="shared" si="73"/>
        <v>1.7316017316017316</v>
      </c>
      <c r="R188" s="34">
        <f t="shared" si="74"/>
        <v>2</v>
      </c>
      <c r="S188" s="31">
        <f t="shared" si="75"/>
        <v>9</v>
      </c>
      <c r="T188" s="30">
        <f t="shared" si="76"/>
        <v>86</v>
      </c>
      <c r="U188" s="30">
        <f t="shared" si="77"/>
        <v>5</v>
      </c>
      <c r="V188" s="30">
        <f t="shared" si="78"/>
        <v>0</v>
      </c>
      <c r="W188" s="32">
        <f t="shared" si="79"/>
        <v>100</v>
      </c>
      <c r="X188" s="36">
        <f t="shared" si="80"/>
        <v>5</v>
      </c>
    </row>
    <row r="189" spans="1:24" s="80" customFormat="1" ht="15" customHeight="1">
      <c r="A189" s="119">
        <v>0.77083333333333337</v>
      </c>
      <c r="B189" s="120" t="s">
        <v>26</v>
      </c>
      <c r="C189" s="121">
        <v>0.79166666666666663</v>
      </c>
      <c r="D189" s="58">
        <f t="shared" si="60"/>
        <v>6</v>
      </c>
      <c r="E189" s="58">
        <f t="shared" si="61"/>
        <v>41</v>
      </c>
      <c r="F189" s="59">
        <f t="shared" si="62"/>
        <v>597</v>
      </c>
      <c r="G189" s="58">
        <f t="shared" si="63"/>
        <v>7</v>
      </c>
      <c r="H189" s="59">
        <f t="shared" si="64"/>
        <v>3</v>
      </c>
      <c r="I189" s="60">
        <f t="shared" si="65"/>
        <v>648</v>
      </c>
      <c r="J189" s="61">
        <f t="shared" si="66"/>
        <v>1.5432098765432098</v>
      </c>
      <c r="K189" s="62">
        <f t="shared" si="67"/>
        <v>8</v>
      </c>
      <c r="L189" s="59">
        <f t="shared" si="68"/>
        <v>37</v>
      </c>
      <c r="M189" s="58">
        <f t="shared" si="69"/>
        <v>531</v>
      </c>
      <c r="N189" s="58">
        <f t="shared" si="70"/>
        <v>7</v>
      </c>
      <c r="O189" s="58">
        <f t="shared" si="71"/>
        <v>2</v>
      </c>
      <c r="P189" s="60">
        <f t="shared" si="72"/>
        <v>577</v>
      </c>
      <c r="Q189" s="63">
        <f t="shared" si="73"/>
        <v>1.559792027729636</v>
      </c>
      <c r="R189" s="62">
        <f t="shared" si="74"/>
        <v>0</v>
      </c>
      <c r="S189" s="59">
        <f t="shared" si="75"/>
        <v>5</v>
      </c>
      <c r="T189" s="58">
        <f t="shared" si="76"/>
        <v>41</v>
      </c>
      <c r="U189" s="58">
        <f t="shared" si="77"/>
        <v>0</v>
      </c>
      <c r="V189" s="58">
        <f t="shared" si="78"/>
        <v>0</v>
      </c>
      <c r="W189" s="60">
        <f t="shared" si="79"/>
        <v>46</v>
      </c>
      <c r="X189" s="64">
        <f t="shared" si="80"/>
        <v>0</v>
      </c>
    </row>
    <row r="190" spans="1:24" s="80" customFormat="1" ht="15" customHeight="1" thickBot="1">
      <c r="A190" s="101"/>
      <c r="B190" s="102" t="s">
        <v>25</v>
      </c>
      <c r="C190" s="103"/>
      <c r="D190" s="16">
        <f t="shared" si="60"/>
        <v>15</v>
      </c>
      <c r="E190" s="16">
        <f t="shared" si="61"/>
        <v>98</v>
      </c>
      <c r="F190" s="17">
        <f t="shared" si="62"/>
        <v>1281</v>
      </c>
      <c r="G190" s="16">
        <f t="shared" si="63"/>
        <v>16</v>
      </c>
      <c r="H190" s="17">
        <f t="shared" si="64"/>
        <v>6</v>
      </c>
      <c r="I190" s="18">
        <f t="shared" si="65"/>
        <v>1401</v>
      </c>
      <c r="J190" s="19">
        <f t="shared" si="66"/>
        <v>1.5703069236259815</v>
      </c>
      <c r="K190" s="20">
        <f t="shared" si="67"/>
        <v>25</v>
      </c>
      <c r="L190" s="17">
        <f t="shared" si="68"/>
        <v>86</v>
      </c>
      <c r="M190" s="16">
        <f t="shared" si="69"/>
        <v>1163</v>
      </c>
      <c r="N190" s="16">
        <f t="shared" si="70"/>
        <v>16</v>
      </c>
      <c r="O190" s="16">
        <f t="shared" si="71"/>
        <v>5</v>
      </c>
      <c r="P190" s="18">
        <f t="shared" si="72"/>
        <v>1270</v>
      </c>
      <c r="Q190" s="21">
        <f t="shared" si="73"/>
        <v>1.6535433070866141</v>
      </c>
      <c r="R190" s="20">
        <f t="shared" si="74"/>
        <v>2</v>
      </c>
      <c r="S190" s="17">
        <f t="shared" si="75"/>
        <v>14</v>
      </c>
      <c r="T190" s="16">
        <f t="shared" si="76"/>
        <v>127</v>
      </c>
      <c r="U190" s="16">
        <f t="shared" si="77"/>
        <v>5</v>
      </c>
      <c r="V190" s="16">
        <f t="shared" si="78"/>
        <v>0</v>
      </c>
      <c r="W190" s="18">
        <f t="shared" si="79"/>
        <v>146</v>
      </c>
      <c r="X190" s="22">
        <f t="shared" si="80"/>
        <v>3.4246575342465753</v>
      </c>
    </row>
    <row r="191" spans="1:24" s="80" customFormat="1" ht="15" customHeight="1" thickTop="1">
      <c r="A191" s="122"/>
      <c r="B191" s="123" t="s">
        <v>24</v>
      </c>
      <c r="C191" s="124"/>
      <c r="D191" s="65">
        <f t="shared" ref="D191:I191" si="81">+D171+D174+SUM(D175:D181)+D184+D187+D190</f>
        <v>230</v>
      </c>
      <c r="E191" s="65">
        <f t="shared" si="81"/>
        <v>1710</v>
      </c>
      <c r="F191" s="66">
        <f t="shared" si="81"/>
        <v>13784</v>
      </c>
      <c r="G191" s="65">
        <f t="shared" si="81"/>
        <v>374</v>
      </c>
      <c r="H191" s="66">
        <f t="shared" si="81"/>
        <v>88</v>
      </c>
      <c r="I191" s="67">
        <f t="shared" si="81"/>
        <v>15956</v>
      </c>
      <c r="J191" s="68">
        <f t="shared" si="66"/>
        <v>2.8954625219353223</v>
      </c>
      <c r="K191" s="69">
        <f t="shared" ref="K191:P191" si="82">+K171+K174+SUM(K175:K181)+K184+K187+K190</f>
        <v>203</v>
      </c>
      <c r="L191" s="66">
        <f t="shared" si="82"/>
        <v>1197</v>
      </c>
      <c r="M191" s="65">
        <f t="shared" si="82"/>
        <v>12423</v>
      </c>
      <c r="N191" s="65">
        <f t="shared" si="82"/>
        <v>390</v>
      </c>
      <c r="O191" s="65">
        <f t="shared" si="82"/>
        <v>101</v>
      </c>
      <c r="P191" s="67">
        <f t="shared" si="82"/>
        <v>14111</v>
      </c>
      <c r="Q191" s="70">
        <f t="shared" si="73"/>
        <v>3.4795549571256466</v>
      </c>
      <c r="R191" s="69">
        <f t="shared" ref="R191:W191" si="83">+R171+R174+SUM(R175:R181)+R184+R187+R190</f>
        <v>14</v>
      </c>
      <c r="S191" s="66">
        <f t="shared" si="83"/>
        <v>145</v>
      </c>
      <c r="T191" s="65">
        <f t="shared" si="83"/>
        <v>1389</v>
      </c>
      <c r="U191" s="65">
        <f t="shared" si="83"/>
        <v>62</v>
      </c>
      <c r="V191" s="65">
        <f t="shared" si="83"/>
        <v>9</v>
      </c>
      <c r="W191" s="67">
        <f t="shared" si="83"/>
        <v>1605</v>
      </c>
      <c r="X191" s="71">
        <f t="shared" si="80"/>
        <v>4.4236760124610592</v>
      </c>
    </row>
    <row r="192" spans="1:24" ht="12.95" customHeight="1"/>
    <row r="193" spans="1:24" ht="12.95" customHeight="1"/>
    <row r="194" spans="1:24" ht="12.95" customHeight="1"/>
    <row r="195" spans="1:24" ht="15" customHeight="1">
      <c r="J195" s="73"/>
      <c r="K195" s="1"/>
      <c r="L195" s="1"/>
      <c r="M195" s="1"/>
      <c r="N195" s="1"/>
      <c r="O195" s="1"/>
      <c r="P195" s="1"/>
      <c r="Q195" s="73" t="s">
        <v>0</v>
      </c>
      <c r="X195" s="73"/>
    </row>
    <row r="196" spans="1:24" s="79" customFormat="1" ht="14.1" customHeight="1">
      <c r="A196" s="87" t="s">
        <v>28</v>
      </c>
      <c r="B196" s="75"/>
      <c r="C196" s="88"/>
      <c r="D196" s="74"/>
      <c r="E196" s="75" t="s">
        <v>31</v>
      </c>
      <c r="F196" s="75"/>
      <c r="G196" s="75"/>
      <c r="H196" s="75"/>
      <c r="I196" s="75"/>
      <c r="J196" s="78"/>
      <c r="K196" s="77"/>
      <c r="L196" s="75" t="s">
        <v>29</v>
      </c>
      <c r="M196" s="75"/>
      <c r="N196" s="75"/>
      <c r="O196" s="75"/>
      <c r="P196" s="75"/>
      <c r="Q196" s="78"/>
    </row>
    <row r="197" spans="1:24" s="80" customFormat="1" ht="15" customHeight="1">
      <c r="A197" s="89"/>
      <c r="B197" s="90"/>
      <c r="C197" s="125" t="s">
        <v>1</v>
      </c>
      <c r="D197" s="156" t="s">
        <v>2</v>
      </c>
      <c r="E197" s="158" t="s">
        <v>3</v>
      </c>
      <c r="F197" s="156" t="s">
        <v>4</v>
      </c>
      <c r="G197" s="158" t="s">
        <v>5</v>
      </c>
      <c r="H197" s="156" t="s">
        <v>27</v>
      </c>
      <c r="I197" s="152" t="s">
        <v>7</v>
      </c>
      <c r="J197" s="154" t="s">
        <v>8</v>
      </c>
      <c r="K197" s="160" t="s">
        <v>2</v>
      </c>
      <c r="L197" s="158" t="s">
        <v>3</v>
      </c>
      <c r="M197" s="156" t="s">
        <v>4</v>
      </c>
      <c r="N197" s="158" t="s">
        <v>5</v>
      </c>
      <c r="O197" s="156" t="s">
        <v>6</v>
      </c>
      <c r="P197" s="152" t="s">
        <v>7</v>
      </c>
      <c r="Q197" s="152" t="s">
        <v>8</v>
      </c>
    </row>
    <row r="198" spans="1:24" s="80" customFormat="1" ht="15" customHeight="1">
      <c r="A198" s="92" t="s">
        <v>9</v>
      </c>
      <c r="B198" s="93"/>
      <c r="C198" s="93"/>
      <c r="D198" s="157"/>
      <c r="E198" s="159"/>
      <c r="F198" s="157"/>
      <c r="G198" s="159"/>
      <c r="H198" s="157"/>
      <c r="I198" s="153"/>
      <c r="J198" s="155"/>
      <c r="K198" s="161"/>
      <c r="L198" s="159"/>
      <c r="M198" s="157"/>
      <c r="N198" s="159"/>
      <c r="O198" s="157"/>
      <c r="P198" s="153"/>
      <c r="Q198" s="153"/>
    </row>
    <row r="199" spans="1:24" s="80" customFormat="1" ht="15" customHeight="1">
      <c r="A199" s="95">
        <v>0.29166666666666669</v>
      </c>
      <c r="B199" s="96" t="s">
        <v>26</v>
      </c>
      <c r="C199" s="126">
        <v>0.3125</v>
      </c>
      <c r="D199" s="3">
        <f>+K139</f>
        <v>0</v>
      </c>
      <c r="E199" s="2">
        <f>+L139</f>
        <v>3</v>
      </c>
      <c r="F199" s="3">
        <f>+M139</f>
        <v>26</v>
      </c>
      <c r="G199" s="2">
        <f>+N139</f>
        <v>2</v>
      </c>
      <c r="H199" s="3">
        <f>+O139</f>
        <v>0</v>
      </c>
      <c r="I199" s="4">
        <f>SUM(E199:H199)</f>
        <v>31</v>
      </c>
      <c r="J199" s="140">
        <f>IF(I199=0,0,((G199+H199)/I199*100))</f>
        <v>6.4516129032258061</v>
      </c>
      <c r="K199" s="6">
        <f>+D139</f>
        <v>1</v>
      </c>
      <c r="L199" s="2">
        <f>+E139</f>
        <v>9</v>
      </c>
      <c r="M199" s="3">
        <f>+F139</f>
        <v>76</v>
      </c>
      <c r="N199" s="2">
        <f>+G139</f>
        <v>6</v>
      </c>
      <c r="O199" s="3">
        <f>+H139</f>
        <v>1</v>
      </c>
      <c r="P199" s="4">
        <f>SUM(L199:O199)</f>
        <v>92</v>
      </c>
      <c r="Q199" s="8">
        <f>IF(P199=0,0,((N199+O199)/P199*100))</f>
        <v>7.608695652173914</v>
      </c>
    </row>
    <row r="200" spans="1:24" s="80" customFormat="1" ht="15" customHeight="1">
      <c r="A200" s="98">
        <v>0.3125</v>
      </c>
      <c r="B200" s="99" t="s">
        <v>26</v>
      </c>
      <c r="C200" s="127">
        <v>0.33333333333333331</v>
      </c>
      <c r="D200" s="10">
        <f>+K140</f>
        <v>0</v>
      </c>
      <c r="E200" s="9">
        <f>+L140</f>
        <v>1</v>
      </c>
      <c r="F200" s="10">
        <f>+M140</f>
        <v>45</v>
      </c>
      <c r="G200" s="9">
        <f>+N140</f>
        <v>1</v>
      </c>
      <c r="H200" s="10">
        <f>+O140</f>
        <v>1</v>
      </c>
      <c r="I200" s="11">
        <f>SUM(E200:H200)</f>
        <v>48</v>
      </c>
      <c r="J200" s="141">
        <f>IF(I200=0,0,((G200+H200)/I200*100))</f>
        <v>4.1666666666666661</v>
      </c>
      <c r="K200" s="13">
        <f>+D140</f>
        <v>1</v>
      </c>
      <c r="L200" s="9">
        <f>+E140</f>
        <v>7</v>
      </c>
      <c r="M200" s="10">
        <f>+F140</f>
        <v>98</v>
      </c>
      <c r="N200" s="9">
        <f>+G140</f>
        <v>2</v>
      </c>
      <c r="O200" s="10">
        <f>+H140</f>
        <v>1</v>
      </c>
      <c r="P200" s="11">
        <f>SUM(L200:O200)</f>
        <v>108</v>
      </c>
      <c r="Q200" s="15">
        <f>IF(P200=0,0,((N200+O200)/P200*100))</f>
        <v>2.7777777777777777</v>
      </c>
    </row>
    <row r="201" spans="1:24" s="80" customFormat="1" ht="15" customHeight="1">
      <c r="A201" s="101"/>
      <c r="B201" s="102" t="s">
        <v>25</v>
      </c>
      <c r="C201" s="128"/>
      <c r="D201" s="17">
        <f>+K141</f>
        <v>0</v>
      </c>
      <c r="E201" s="16">
        <f>+L141</f>
        <v>4</v>
      </c>
      <c r="F201" s="17">
        <f>+M141</f>
        <v>71</v>
      </c>
      <c r="G201" s="16">
        <f>+N141</f>
        <v>3</v>
      </c>
      <c r="H201" s="17">
        <f>+O141</f>
        <v>1</v>
      </c>
      <c r="I201" s="18">
        <f>SUM(E201:H201)</f>
        <v>79</v>
      </c>
      <c r="J201" s="142">
        <f>IF(I201=0,0,((G201+H201)/I201*100))</f>
        <v>5.0632911392405067</v>
      </c>
      <c r="K201" s="20">
        <f>+D141</f>
        <v>2</v>
      </c>
      <c r="L201" s="16">
        <f>+E141</f>
        <v>16</v>
      </c>
      <c r="M201" s="17">
        <f>+F141</f>
        <v>174</v>
      </c>
      <c r="N201" s="16">
        <f>+G141</f>
        <v>8</v>
      </c>
      <c r="O201" s="17">
        <f>+H141</f>
        <v>2</v>
      </c>
      <c r="P201" s="18">
        <f>SUM(L201:O201)</f>
        <v>200</v>
      </c>
      <c r="Q201" s="22">
        <f>IF(P201=0,0,((N201+O201)/P201*100))</f>
        <v>5</v>
      </c>
    </row>
    <row r="202" spans="1:24" s="80" customFormat="1" ht="15" customHeight="1">
      <c r="A202" s="104">
        <v>0.33333333333333331</v>
      </c>
      <c r="B202" s="105" t="s">
        <v>26</v>
      </c>
      <c r="C202" s="129">
        <v>0.35416666666666669</v>
      </c>
      <c r="D202" s="24">
        <f>+K142</f>
        <v>0</v>
      </c>
      <c r="E202" s="23">
        <f>+L142</f>
        <v>6</v>
      </c>
      <c r="F202" s="24">
        <f>+M142</f>
        <v>36</v>
      </c>
      <c r="G202" s="23">
        <f>+N142</f>
        <v>1</v>
      </c>
      <c r="H202" s="24">
        <f>+O142</f>
        <v>1</v>
      </c>
      <c r="I202" s="25">
        <f>SUM(E202:H202)</f>
        <v>44</v>
      </c>
      <c r="J202" s="143">
        <f>IF(I202=0,0,((G202+H202)/I202*100))</f>
        <v>4.5454545454545459</v>
      </c>
      <c r="K202" s="27">
        <f>+D142</f>
        <v>1</v>
      </c>
      <c r="L202" s="23">
        <f>+E142</f>
        <v>11</v>
      </c>
      <c r="M202" s="24">
        <f>+F142</f>
        <v>103</v>
      </c>
      <c r="N202" s="23">
        <f>+G142</f>
        <v>2</v>
      </c>
      <c r="O202" s="24">
        <f>+H142</f>
        <v>1</v>
      </c>
      <c r="P202" s="25">
        <f>SUM(L202:O202)</f>
        <v>117</v>
      </c>
      <c r="Q202" s="29">
        <f>IF(P202=0,0,((N202+O202)/P202*100))</f>
        <v>2.5641025641025639</v>
      </c>
    </row>
    <row r="203" spans="1:24" s="80" customFormat="1" ht="15" customHeight="1">
      <c r="A203" s="107">
        <v>0.35416666666666669</v>
      </c>
      <c r="B203" s="108" t="s">
        <v>26</v>
      </c>
      <c r="C203" s="130">
        <v>0.375</v>
      </c>
      <c r="D203" s="31">
        <f>+K143</f>
        <v>1</v>
      </c>
      <c r="E203" s="30">
        <f>+L143</f>
        <v>7</v>
      </c>
      <c r="F203" s="31">
        <f>+M143</f>
        <v>25</v>
      </c>
      <c r="G203" s="30">
        <f>+N143</f>
        <v>5</v>
      </c>
      <c r="H203" s="31">
        <f>+O143</f>
        <v>0</v>
      </c>
      <c r="I203" s="32">
        <f>SUM(E203:H203)</f>
        <v>37</v>
      </c>
      <c r="J203" s="144">
        <f>IF(I203=0,0,((G203+H203)/I203*100))</f>
        <v>13.513513513513514</v>
      </c>
      <c r="K203" s="34">
        <f>+D143</f>
        <v>1</v>
      </c>
      <c r="L203" s="30">
        <f>+E143</f>
        <v>11</v>
      </c>
      <c r="M203" s="31">
        <f>+F143</f>
        <v>80</v>
      </c>
      <c r="N203" s="30">
        <f>+G143</f>
        <v>4</v>
      </c>
      <c r="O203" s="31">
        <f>+H143</f>
        <v>0</v>
      </c>
      <c r="P203" s="32">
        <f>SUM(L203:O203)</f>
        <v>95</v>
      </c>
      <c r="Q203" s="36">
        <f>IF(P203=0,0,((N203+O203)/P203*100))</f>
        <v>4.2105263157894735</v>
      </c>
    </row>
    <row r="204" spans="1:24" s="80" customFormat="1" ht="15" customHeight="1">
      <c r="A204" s="101"/>
      <c r="B204" s="102" t="s">
        <v>25</v>
      </c>
      <c r="C204" s="128"/>
      <c r="D204" s="17">
        <f>+K144</f>
        <v>1</v>
      </c>
      <c r="E204" s="16">
        <f>+L144</f>
        <v>13</v>
      </c>
      <c r="F204" s="17">
        <f>+M144</f>
        <v>61</v>
      </c>
      <c r="G204" s="16">
        <f>+N144</f>
        <v>6</v>
      </c>
      <c r="H204" s="17">
        <f>+O144</f>
        <v>1</v>
      </c>
      <c r="I204" s="18">
        <f>SUM(E204:H204)</f>
        <v>81</v>
      </c>
      <c r="J204" s="142">
        <f>IF(I204=0,0,((G204+H204)/I204*100))</f>
        <v>8.6419753086419746</v>
      </c>
      <c r="K204" s="20">
        <f>+D144</f>
        <v>2</v>
      </c>
      <c r="L204" s="16">
        <f>+E144</f>
        <v>22</v>
      </c>
      <c r="M204" s="17">
        <f>+F144</f>
        <v>183</v>
      </c>
      <c r="N204" s="16">
        <f>+G144</f>
        <v>6</v>
      </c>
      <c r="O204" s="17">
        <f>+H144</f>
        <v>1</v>
      </c>
      <c r="P204" s="18">
        <f>SUM(L204:O204)</f>
        <v>212</v>
      </c>
      <c r="Q204" s="22">
        <f>IF(P204=0,0,((N204+O204)/P204*100))</f>
        <v>3.3018867924528301</v>
      </c>
    </row>
    <row r="205" spans="1:24" s="80" customFormat="1" ht="15" customHeight="1">
      <c r="A205" s="110">
        <v>0.375</v>
      </c>
      <c r="B205" s="111" t="s">
        <v>26</v>
      </c>
      <c r="C205" s="131">
        <v>0.41666666666666669</v>
      </c>
      <c r="D205" s="38">
        <f>+K145</f>
        <v>2</v>
      </c>
      <c r="E205" s="37">
        <f>+L145</f>
        <v>13</v>
      </c>
      <c r="F205" s="38">
        <f>+M145</f>
        <v>62</v>
      </c>
      <c r="G205" s="37">
        <f>+N145</f>
        <v>8</v>
      </c>
      <c r="H205" s="38">
        <f>+O145</f>
        <v>1</v>
      </c>
      <c r="I205" s="39">
        <f>SUM(E205:H205)</f>
        <v>84</v>
      </c>
      <c r="J205" s="145">
        <f>IF(I205=0,0,((G205+H205)/I205*100))</f>
        <v>10.714285714285714</v>
      </c>
      <c r="K205" s="41">
        <f>+D145</f>
        <v>1</v>
      </c>
      <c r="L205" s="37">
        <f>+E145</f>
        <v>13</v>
      </c>
      <c r="M205" s="38">
        <f>+F145</f>
        <v>131</v>
      </c>
      <c r="N205" s="37">
        <f>+G145</f>
        <v>7</v>
      </c>
      <c r="O205" s="38">
        <f>+H145</f>
        <v>0</v>
      </c>
      <c r="P205" s="39">
        <f>SUM(L205:O205)</f>
        <v>151</v>
      </c>
      <c r="Q205" s="43">
        <f>IF(P205=0,0,((N205+O205)/P205*100))</f>
        <v>4.6357615894039732</v>
      </c>
    </row>
    <row r="206" spans="1:24" s="80" customFormat="1" ht="15" customHeight="1">
      <c r="A206" s="113">
        <v>0.41666666666666669</v>
      </c>
      <c r="B206" s="114" t="s">
        <v>26</v>
      </c>
      <c r="C206" s="132">
        <v>0.45833333333333331</v>
      </c>
      <c r="D206" s="45">
        <f>+K146</f>
        <v>0</v>
      </c>
      <c r="E206" s="44">
        <f>+L146</f>
        <v>13</v>
      </c>
      <c r="F206" s="45">
        <f>+M146</f>
        <v>83</v>
      </c>
      <c r="G206" s="44">
        <f>+N146</f>
        <v>5</v>
      </c>
      <c r="H206" s="45">
        <f>+O146</f>
        <v>0</v>
      </c>
      <c r="I206" s="46">
        <f>SUM(E206:H206)</f>
        <v>101</v>
      </c>
      <c r="J206" s="146">
        <f>IF(I206=0,0,((G206+H206)/I206*100))</f>
        <v>4.9504950495049505</v>
      </c>
      <c r="K206" s="48">
        <f>+D146</f>
        <v>1</v>
      </c>
      <c r="L206" s="44">
        <f>+E146</f>
        <v>15</v>
      </c>
      <c r="M206" s="45">
        <f>+F146</f>
        <v>139</v>
      </c>
      <c r="N206" s="44">
        <f>+G146</f>
        <v>7</v>
      </c>
      <c r="O206" s="45">
        <f>+H146</f>
        <v>0</v>
      </c>
      <c r="P206" s="46">
        <f>SUM(L206:O206)</f>
        <v>161</v>
      </c>
      <c r="Q206" s="50">
        <f>IF(P206=0,0,((N206+O206)/P206*100))</f>
        <v>4.3478260869565215</v>
      </c>
    </row>
    <row r="207" spans="1:24" s="80" customFormat="1" ht="15" customHeight="1">
      <c r="A207" s="113">
        <v>0.45833333333333331</v>
      </c>
      <c r="B207" s="114" t="s">
        <v>26</v>
      </c>
      <c r="C207" s="132">
        <v>0.5</v>
      </c>
      <c r="D207" s="45">
        <f>+K147</f>
        <v>3</v>
      </c>
      <c r="E207" s="44">
        <f>+L147</f>
        <v>14</v>
      </c>
      <c r="F207" s="45">
        <f>+M147</f>
        <v>93</v>
      </c>
      <c r="G207" s="44">
        <f>+N147</f>
        <v>10</v>
      </c>
      <c r="H207" s="45">
        <f>+O147</f>
        <v>0</v>
      </c>
      <c r="I207" s="46">
        <f>SUM(E207:H207)</f>
        <v>117</v>
      </c>
      <c r="J207" s="146">
        <f>IF(I207=0,0,((G207+H207)/I207*100))</f>
        <v>8.5470085470085468</v>
      </c>
      <c r="K207" s="48">
        <f>+D147</f>
        <v>3</v>
      </c>
      <c r="L207" s="44">
        <f>+E147</f>
        <v>11</v>
      </c>
      <c r="M207" s="45">
        <f>+F147</f>
        <v>114</v>
      </c>
      <c r="N207" s="44">
        <f>+G147</f>
        <v>4</v>
      </c>
      <c r="O207" s="45">
        <f>+H147</f>
        <v>0</v>
      </c>
      <c r="P207" s="46">
        <f>SUM(L207:O207)</f>
        <v>129</v>
      </c>
      <c r="Q207" s="50">
        <f>IF(P207=0,0,((N207+O207)/P207*100))</f>
        <v>3.1007751937984498</v>
      </c>
    </row>
    <row r="208" spans="1:24" s="80" customFormat="1" ht="15" customHeight="1">
      <c r="A208" s="113">
        <v>0.5</v>
      </c>
      <c r="B208" s="114" t="s">
        <v>26</v>
      </c>
      <c r="C208" s="132">
        <v>0.54166666666666663</v>
      </c>
      <c r="D208" s="45">
        <f>+K148</f>
        <v>5</v>
      </c>
      <c r="E208" s="44">
        <f>+L148</f>
        <v>15</v>
      </c>
      <c r="F208" s="45">
        <f>+M148</f>
        <v>86</v>
      </c>
      <c r="G208" s="44">
        <f>+N148</f>
        <v>2</v>
      </c>
      <c r="H208" s="45">
        <f>+O148</f>
        <v>0</v>
      </c>
      <c r="I208" s="46">
        <f>SUM(E208:H208)</f>
        <v>103</v>
      </c>
      <c r="J208" s="146">
        <f>IF(I208=0,0,((G208+H208)/I208*100))</f>
        <v>1.9417475728155338</v>
      </c>
      <c r="K208" s="48">
        <f>+D148</f>
        <v>2</v>
      </c>
      <c r="L208" s="44">
        <f>+E148</f>
        <v>13</v>
      </c>
      <c r="M208" s="45">
        <f>+F148</f>
        <v>112</v>
      </c>
      <c r="N208" s="44">
        <f>+G148</f>
        <v>2</v>
      </c>
      <c r="O208" s="45">
        <f>+H148</f>
        <v>0</v>
      </c>
      <c r="P208" s="46">
        <f>SUM(L208:O208)</f>
        <v>127</v>
      </c>
      <c r="Q208" s="50">
        <f>IF(P208=0,0,((N208+O208)/P208*100))</f>
        <v>1.5748031496062991</v>
      </c>
    </row>
    <row r="209" spans="1:17" s="80" customFormat="1" ht="15" customHeight="1">
      <c r="A209" s="113">
        <v>0.54166666666666663</v>
      </c>
      <c r="B209" s="114" t="s">
        <v>26</v>
      </c>
      <c r="C209" s="132">
        <v>0.58333333333333337</v>
      </c>
      <c r="D209" s="45">
        <f>+K149</f>
        <v>2</v>
      </c>
      <c r="E209" s="44">
        <f>+L149</f>
        <v>15</v>
      </c>
      <c r="F209" s="45">
        <f>+M149</f>
        <v>86</v>
      </c>
      <c r="G209" s="44">
        <f>+N149</f>
        <v>7</v>
      </c>
      <c r="H209" s="45">
        <f>+O149</f>
        <v>0</v>
      </c>
      <c r="I209" s="46">
        <f>SUM(E209:H209)</f>
        <v>108</v>
      </c>
      <c r="J209" s="146">
        <f>IF(I209=0,0,((G209+H209)/I209*100))</f>
        <v>6.481481481481481</v>
      </c>
      <c r="K209" s="48">
        <f>+D149</f>
        <v>0</v>
      </c>
      <c r="L209" s="44">
        <f>+E149</f>
        <v>6</v>
      </c>
      <c r="M209" s="45">
        <f>+F149</f>
        <v>100</v>
      </c>
      <c r="N209" s="44">
        <f>+G149</f>
        <v>1</v>
      </c>
      <c r="O209" s="45">
        <f>+H149</f>
        <v>0</v>
      </c>
      <c r="P209" s="46">
        <f>SUM(L209:O209)</f>
        <v>107</v>
      </c>
      <c r="Q209" s="50">
        <f>IF(P209=0,0,((N209+O209)/P209*100))</f>
        <v>0.93457943925233633</v>
      </c>
    </row>
    <row r="210" spans="1:17" s="80" customFormat="1" ht="15" customHeight="1">
      <c r="A210" s="113">
        <v>0.58333333333333337</v>
      </c>
      <c r="B210" s="114" t="s">
        <v>26</v>
      </c>
      <c r="C210" s="132">
        <v>0.625</v>
      </c>
      <c r="D210" s="45">
        <f>+K150</f>
        <v>2</v>
      </c>
      <c r="E210" s="44">
        <f>+L150</f>
        <v>16</v>
      </c>
      <c r="F210" s="45">
        <f>+M150</f>
        <v>82</v>
      </c>
      <c r="G210" s="44">
        <f>+N150</f>
        <v>11</v>
      </c>
      <c r="H210" s="45">
        <f>+O150</f>
        <v>0</v>
      </c>
      <c r="I210" s="46">
        <f>SUM(E210:H210)</f>
        <v>109</v>
      </c>
      <c r="J210" s="146">
        <f>IF(I210=0,0,((G210+H210)/I210*100))</f>
        <v>10.091743119266056</v>
      </c>
      <c r="K210" s="48">
        <f>+D150</f>
        <v>1</v>
      </c>
      <c r="L210" s="44">
        <f>+E150</f>
        <v>11</v>
      </c>
      <c r="M210" s="45">
        <f>+F150</f>
        <v>117</v>
      </c>
      <c r="N210" s="44">
        <f>+G150</f>
        <v>5</v>
      </c>
      <c r="O210" s="45">
        <f>+H150</f>
        <v>1</v>
      </c>
      <c r="P210" s="46">
        <f>SUM(L210:O210)</f>
        <v>134</v>
      </c>
      <c r="Q210" s="50">
        <f>IF(P210=0,0,((N210+O210)/P210*100))</f>
        <v>4.4776119402985071</v>
      </c>
    </row>
    <row r="211" spans="1:17" s="80" customFormat="1" ht="15" customHeight="1">
      <c r="A211" s="116">
        <v>0.625</v>
      </c>
      <c r="B211" s="117" t="s">
        <v>26</v>
      </c>
      <c r="C211" s="133">
        <v>0.66666666666666663</v>
      </c>
      <c r="D211" s="52">
        <f>+K151</f>
        <v>0</v>
      </c>
      <c r="E211" s="51">
        <f>+L151</f>
        <v>23</v>
      </c>
      <c r="F211" s="52">
        <f>+M151</f>
        <v>75</v>
      </c>
      <c r="G211" s="51">
        <f>+N151</f>
        <v>5</v>
      </c>
      <c r="H211" s="52">
        <f>+O151</f>
        <v>1</v>
      </c>
      <c r="I211" s="53">
        <f>SUM(E211:H211)</f>
        <v>104</v>
      </c>
      <c r="J211" s="147">
        <f>IF(I211=0,0,((G211+H211)/I211*100))</f>
        <v>5.7692307692307692</v>
      </c>
      <c r="K211" s="55">
        <f>+D151</f>
        <v>0</v>
      </c>
      <c r="L211" s="51">
        <f>+E151</f>
        <v>20</v>
      </c>
      <c r="M211" s="52">
        <f>+F151</f>
        <v>138</v>
      </c>
      <c r="N211" s="51">
        <f>+G151</f>
        <v>5</v>
      </c>
      <c r="O211" s="52">
        <f>+H151</f>
        <v>0</v>
      </c>
      <c r="P211" s="53">
        <f>SUM(L211:O211)</f>
        <v>163</v>
      </c>
      <c r="Q211" s="57">
        <f>IF(P211=0,0,((N211+O211)/P211*100))</f>
        <v>3.0674846625766872</v>
      </c>
    </row>
    <row r="212" spans="1:17" s="80" customFormat="1" ht="15" customHeight="1">
      <c r="A212" s="95">
        <v>0.66666666666666663</v>
      </c>
      <c r="B212" s="96" t="s">
        <v>26</v>
      </c>
      <c r="C212" s="126">
        <v>0.6875</v>
      </c>
      <c r="D212" s="3">
        <f>+K152</f>
        <v>0</v>
      </c>
      <c r="E212" s="2">
        <f>+L152</f>
        <v>10</v>
      </c>
      <c r="F212" s="3">
        <f>+M152</f>
        <v>46</v>
      </c>
      <c r="G212" s="2">
        <f>+N152</f>
        <v>1</v>
      </c>
      <c r="H212" s="3">
        <f>+O152</f>
        <v>0</v>
      </c>
      <c r="I212" s="4">
        <f>SUM(E212:H212)</f>
        <v>57</v>
      </c>
      <c r="J212" s="140">
        <f>IF(I212=0,0,((G212+H212)/I212*100))</f>
        <v>1.7543859649122806</v>
      </c>
      <c r="K212" s="6">
        <f>+D152</f>
        <v>1</v>
      </c>
      <c r="L212" s="2">
        <f>+E152</f>
        <v>8</v>
      </c>
      <c r="M212" s="3">
        <f>+F152</f>
        <v>82</v>
      </c>
      <c r="N212" s="2">
        <f>+G152</f>
        <v>2</v>
      </c>
      <c r="O212" s="3">
        <f>+H152</f>
        <v>0</v>
      </c>
      <c r="P212" s="4">
        <f>SUM(L212:O212)</f>
        <v>92</v>
      </c>
      <c r="Q212" s="8">
        <f>IF(P212=0,0,((N212+O212)/P212*100))</f>
        <v>2.1739130434782608</v>
      </c>
    </row>
    <row r="213" spans="1:17" s="80" customFormat="1" ht="15.75" customHeight="1">
      <c r="A213" s="119">
        <v>0.6875</v>
      </c>
      <c r="B213" s="120" t="s">
        <v>26</v>
      </c>
      <c r="C213" s="134">
        <v>0.70833333333333337</v>
      </c>
      <c r="D213" s="59">
        <f>+K153</f>
        <v>1</v>
      </c>
      <c r="E213" s="58">
        <f>+L153</f>
        <v>7</v>
      </c>
      <c r="F213" s="59">
        <f>+M153</f>
        <v>29</v>
      </c>
      <c r="G213" s="58">
        <f>+N153</f>
        <v>1</v>
      </c>
      <c r="H213" s="59">
        <f>+O153</f>
        <v>0</v>
      </c>
      <c r="I213" s="60">
        <f>SUM(E213:H213)</f>
        <v>37</v>
      </c>
      <c r="J213" s="148">
        <f>IF(I213=0,0,((G213+H213)/I213*100))</f>
        <v>2.7027027027027026</v>
      </c>
      <c r="K213" s="62">
        <f>+D153</f>
        <v>0</v>
      </c>
      <c r="L213" s="58">
        <f>+E153</f>
        <v>8</v>
      </c>
      <c r="M213" s="59">
        <f>+F153</f>
        <v>56</v>
      </c>
      <c r="N213" s="58">
        <f>+G153</f>
        <v>5</v>
      </c>
      <c r="O213" s="59">
        <f>+H153</f>
        <v>0</v>
      </c>
      <c r="P213" s="60">
        <f>SUM(L213:O213)</f>
        <v>69</v>
      </c>
      <c r="Q213" s="64">
        <f>IF(P213=0,0,((N213+O213)/P213*100))</f>
        <v>7.2463768115942031</v>
      </c>
    </row>
    <row r="214" spans="1:17" s="80" customFormat="1" ht="15" customHeight="1">
      <c r="A214" s="101"/>
      <c r="B214" s="102" t="s">
        <v>25</v>
      </c>
      <c r="C214" s="128"/>
      <c r="D214" s="17">
        <f>+K154</f>
        <v>1</v>
      </c>
      <c r="E214" s="16">
        <f>+L154</f>
        <v>17</v>
      </c>
      <c r="F214" s="17">
        <f>+M154</f>
        <v>75</v>
      </c>
      <c r="G214" s="16">
        <f>+N154</f>
        <v>2</v>
      </c>
      <c r="H214" s="17">
        <f>+O154</f>
        <v>0</v>
      </c>
      <c r="I214" s="18">
        <f>SUM(E214:H214)</f>
        <v>94</v>
      </c>
      <c r="J214" s="142">
        <f>IF(I214=0,0,((G214+H214)/I214*100))</f>
        <v>2.1276595744680851</v>
      </c>
      <c r="K214" s="20">
        <f>+D154</f>
        <v>1</v>
      </c>
      <c r="L214" s="16">
        <f>+E154</f>
        <v>16</v>
      </c>
      <c r="M214" s="17">
        <f>+F154</f>
        <v>138</v>
      </c>
      <c r="N214" s="16">
        <f>+G154</f>
        <v>7</v>
      </c>
      <c r="O214" s="17">
        <f>+H154</f>
        <v>0</v>
      </c>
      <c r="P214" s="18">
        <f>SUM(L214:O214)</f>
        <v>161</v>
      </c>
      <c r="Q214" s="22">
        <f>IF(P214=0,0,((N214+O214)/P214*100))</f>
        <v>4.3478260869565215</v>
      </c>
    </row>
    <row r="215" spans="1:17" s="80" customFormat="1" ht="15" customHeight="1">
      <c r="A215" s="107">
        <v>0.70833333333333337</v>
      </c>
      <c r="B215" s="108" t="s">
        <v>26</v>
      </c>
      <c r="C215" s="130">
        <v>0.72916666666666663</v>
      </c>
      <c r="D215" s="31">
        <f>+K155</f>
        <v>0</v>
      </c>
      <c r="E215" s="30">
        <f>+L155</f>
        <v>12</v>
      </c>
      <c r="F215" s="31">
        <f>+M155</f>
        <v>50</v>
      </c>
      <c r="G215" s="30">
        <f>+N155</f>
        <v>3</v>
      </c>
      <c r="H215" s="31">
        <f>+O155</f>
        <v>0</v>
      </c>
      <c r="I215" s="32">
        <f>SUM(E215:H215)</f>
        <v>65</v>
      </c>
      <c r="J215" s="144">
        <f>IF(I215=0,0,((G215+H215)/I215*100))</f>
        <v>4.6153846153846159</v>
      </c>
      <c r="K215" s="34">
        <f>+D155</f>
        <v>0</v>
      </c>
      <c r="L215" s="30">
        <f>+E155</f>
        <v>11</v>
      </c>
      <c r="M215" s="31">
        <f>+F155</f>
        <v>62</v>
      </c>
      <c r="N215" s="30">
        <f>+G155</f>
        <v>6</v>
      </c>
      <c r="O215" s="31">
        <f>+H155</f>
        <v>0</v>
      </c>
      <c r="P215" s="32">
        <f>SUM(L215:O215)</f>
        <v>79</v>
      </c>
      <c r="Q215" s="36">
        <f>IF(P215=0,0,((N215+O215)/P215*100))</f>
        <v>7.59493670886076</v>
      </c>
    </row>
    <row r="216" spans="1:17" s="80" customFormat="1" ht="15" customHeight="1">
      <c r="A216" s="107">
        <v>0.72916666666666663</v>
      </c>
      <c r="B216" s="108" t="s">
        <v>26</v>
      </c>
      <c r="C216" s="130">
        <v>0.75</v>
      </c>
      <c r="D216" s="31">
        <f>+K156</f>
        <v>0</v>
      </c>
      <c r="E216" s="30">
        <f>+L156</f>
        <v>6</v>
      </c>
      <c r="F216" s="31">
        <f>+M156</f>
        <v>45</v>
      </c>
      <c r="G216" s="30">
        <f>+N156</f>
        <v>0</v>
      </c>
      <c r="H216" s="31">
        <f>+O156</f>
        <v>0</v>
      </c>
      <c r="I216" s="32">
        <f>SUM(E216:H216)</f>
        <v>51</v>
      </c>
      <c r="J216" s="144">
        <f>IF(I216=0,0,((G216+H216)/I216*100))</f>
        <v>0</v>
      </c>
      <c r="K216" s="34">
        <f>+D156</f>
        <v>1</v>
      </c>
      <c r="L216" s="30">
        <f>+E156</f>
        <v>10</v>
      </c>
      <c r="M216" s="31">
        <f>+F156</f>
        <v>79</v>
      </c>
      <c r="N216" s="30">
        <f>+G156</f>
        <v>1</v>
      </c>
      <c r="O216" s="31">
        <f>+H156</f>
        <v>0</v>
      </c>
      <c r="P216" s="32">
        <f>SUM(L216:O216)</f>
        <v>90</v>
      </c>
      <c r="Q216" s="36">
        <f>IF(P216=0,0,((N216+O216)/P216*100))</f>
        <v>1.1111111111111112</v>
      </c>
    </row>
    <row r="217" spans="1:17" s="80" customFormat="1" ht="15" customHeight="1">
      <c r="A217" s="101"/>
      <c r="B217" s="102" t="s">
        <v>25</v>
      </c>
      <c r="C217" s="128"/>
      <c r="D217" s="17">
        <f>+K157</f>
        <v>0</v>
      </c>
      <c r="E217" s="16">
        <f>+L157</f>
        <v>18</v>
      </c>
      <c r="F217" s="17">
        <f>+M157</f>
        <v>95</v>
      </c>
      <c r="G217" s="16">
        <f>+N157</f>
        <v>3</v>
      </c>
      <c r="H217" s="17">
        <f>+O157</f>
        <v>0</v>
      </c>
      <c r="I217" s="18">
        <f>SUM(E217:H217)</f>
        <v>116</v>
      </c>
      <c r="J217" s="142">
        <f>IF(I217=0,0,((G217+H217)/I217*100))</f>
        <v>2.5862068965517242</v>
      </c>
      <c r="K217" s="20">
        <f>+D157</f>
        <v>1</v>
      </c>
      <c r="L217" s="16">
        <f>+E157</f>
        <v>21</v>
      </c>
      <c r="M217" s="17">
        <f>+F157</f>
        <v>141</v>
      </c>
      <c r="N217" s="16">
        <f>+G157</f>
        <v>7</v>
      </c>
      <c r="O217" s="17">
        <f>+H157</f>
        <v>0</v>
      </c>
      <c r="P217" s="18">
        <f>SUM(L217:O217)</f>
        <v>169</v>
      </c>
      <c r="Q217" s="22">
        <f>IF(P217=0,0,((N217+O217)/P217*100))</f>
        <v>4.1420118343195274</v>
      </c>
    </row>
    <row r="218" spans="1:17" s="80" customFormat="1" ht="15" customHeight="1">
      <c r="A218" s="107">
        <v>0.75</v>
      </c>
      <c r="B218" s="108" t="s">
        <v>26</v>
      </c>
      <c r="C218" s="130">
        <v>0.77083333333333337</v>
      </c>
      <c r="D218" s="31">
        <f>+K158</f>
        <v>0</v>
      </c>
      <c r="E218" s="30">
        <f>+L158</f>
        <v>7</v>
      </c>
      <c r="F218" s="31">
        <f>+M158</f>
        <v>44</v>
      </c>
      <c r="G218" s="30">
        <f>+N158</f>
        <v>0</v>
      </c>
      <c r="H218" s="31">
        <f>+O158</f>
        <v>0</v>
      </c>
      <c r="I218" s="32">
        <f>SUM(E218:H218)</f>
        <v>51</v>
      </c>
      <c r="J218" s="144">
        <f>IF(I218=0,0,((G218+H218)/I218*100))</f>
        <v>0</v>
      </c>
      <c r="K218" s="34">
        <f>+D158</f>
        <v>1</v>
      </c>
      <c r="L218" s="30">
        <f>+E158</f>
        <v>7</v>
      </c>
      <c r="M218" s="31">
        <f>+F158</f>
        <v>103</v>
      </c>
      <c r="N218" s="30">
        <f>+G158</f>
        <v>1</v>
      </c>
      <c r="O218" s="31">
        <f>+H158</f>
        <v>0</v>
      </c>
      <c r="P218" s="32">
        <f>SUM(L218:O218)</f>
        <v>111</v>
      </c>
      <c r="Q218" s="36">
        <f>IF(P218=0,0,((N218+O218)/P218*100))</f>
        <v>0.90090090090090091</v>
      </c>
    </row>
    <row r="219" spans="1:17" s="80" customFormat="1" ht="15" customHeight="1">
      <c r="A219" s="119">
        <v>0.77083333333333337</v>
      </c>
      <c r="B219" s="120" t="s">
        <v>26</v>
      </c>
      <c r="C219" s="134">
        <v>0.79166666666666663</v>
      </c>
      <c r="D219" s="59">
        <f>+K159</f>
        <v>1</v>
      </c>
      <c r="E219" s="58">
        <f>+L159</f>
        <v>5</v>
      </c>
      <c r="F219" s="59">
        <f>+M159</f>
        <v>37</v>
      </c>
      <c r="G219" s="58">
        <f>+N159</f>
        <v>2</v>
      </c>
      <c r="H219" s="59">
        <f>+O159</f>
        <v>0</v>
      </c>
      <c r="I219" s="60">
        <f>SUM(E219:H219)</f>
        <v>44</v>
      </c>
      <c r="J219" s="148">
        <f>IF(I219=0,0,((G219+H219)/I219*100))</f>
        <v>4.5454545454545459</v>
      </c>
      <c r="K219" s="62">
        <f>+D159</f>
        <v>1</v>
      </c>
      <c r="L219" s="58">
        <f>+E159</f>
        <v>6</v>
      </c>
      <c r="M219" s="59">
        <f>+F159</f>
        <v>81</v>
      </c>
      <c r="N219" s="58">
        <f>+G159</f>
        <v>1</v>
      </c>
      <c r="O219" s="59">
        <f>+H159</f>
        <v>0</v>
      </c>
      <c r="P219" s="60">
        <f>SUM(L219:O219)</f>
        <v>88</v>
      </c>
      <c r="Q219" s="64">
        <f>IF(P219=0,0,((N219+O219)/P219*100))</f>
        <v>1.1363636363636365</v>
      </c>
    </row>
    <row r="220" spans="1:17" s="80" customFormat="1" ht="15" customHeight="1" thickBot="1">
      <c r="A220" s="101"/>
      <c r="B220" s="102" t="s">
        <v>25</v>
      </c>
      <c r="C220" s="128"/>
      <c r="D220" s="17">
        <f>+K160</f>
        <v>1</v>
      </c>
      <c r="E220" s="16">
        <f>+L160</f>
        <v>12</v>
      </c>
      <c r="F220" s="17">
        <f>+M160</f>
        <v>81</v>
      </c>
      <c r="G220" s="16">
        <f>+N160</f>
        <v>2</v>
      </c>
      <c r="H220" s="17">
        <f>+O160</f>
        <v>0</v>
      </c>
      <c r="I220" s="18">
        <f>SUM(E220:H220)</f>
        <v>95</v>
      </c>
      <c r="J220" s="142">
        <f>IF(I220=0,0,((G220+H220)/I220*100))</f>
        <v>2.1052631578947367</v>
      </c>
      <c r="K220" s="20">
        <f>+D160</f>
        <v>2</v>
      </c>
      <c r="L220" s="16">
        <f>+E160</f>
        <v>13</v>
      </c>
      <c r="M220" s="17">
        <f>+F160</f>
        <v>184</v>
      </c>
      <c r="N220" s="16">
        <f>+G160</f>
        <v>2</v>
      </c>
      <c r="O220" s="17">
        <f>+H160</f>
        <v>0</v>
      </c>
      <c r="P220" s="18">
        <f>SUM(L220:O220)</f>
        <v>199</v>
      </c>
      <c r="Q220" s="22">
        <f>IF(P220=0,0,((N220+O220)/P220*100))</f>
        <v>1.0050251256281406</v>
      </c>
    </row>
    <row r="221" spans="1:17" s="80" customFormat="1" ht="15" customHeight="1" thickTop="1">
      <c r="A221" s="122"/>
      <c r="B221" s="123" t="s">
        <v>24</v>
      </c>
      <c r="C221" s="135"/>
      <c r="D221" s="66">
        <f>+D201+D204+SUM(D205:D211)+D214+D217+D220</f>
        <v>17</v>
      </c>
      <c r="E221" s="65">
        <f>+E201+E204+SUM(E205:E211)+E214+E217+E220</f>
        <v>173</v>
      </c>
      <c r="F221" s="66">
        <f>+F201+F204+SUM(F205:F211)+F214+F217+F220</f>
        <v>950</v>
      </c>
      <c r="G221" s="65">
        <f>+G201+G204+SUM(G205:G211)+G214+G217+G220</f>
        <v>64</v>
      </c>
      <c r="H221" s="66">
        <f>+H201+H204+SUM(H205:H211)+H214+H217+H220</f>
        <v>4</v>
      </c>
      <c r="I221" s="67">
        <f>+I201+I204+SUM(I205:I211)+I214+I217+I220</f>
        <v>1191</v>
      </c>
      <c r="J221" s="149">
        <f>IF(I221=0,0,((G221+H221)/I221*100))</f>
        <v>5.7094878253568435</v>
      </c>
      <c r="K221" s="69">
        <f>+D161</f>
        <v>16</v>
      </c>
      <c r="L221" s="65">
        <f>+E161</f>
        <v>177</v>
      </c>
      <c r="M221" s="66">
        <f>+F161</f>
        <v>1671</v>
      </c>
      <c r="N221" s="65">
        <f>+G161</f>
        <v>61</v>
      </c>
      <c r="O221" s="66">
        <f>+H161</f>
        <v>4</v>
      </c>
      <c r="P221" s="67">
        <f>+P201+P204+SUM(P205:P211)+P214+P217+P220</f>
        <v>1913</v>
      </c>
      <c r="Q221" s="71">
        <f>IF(P221=0,0,((N221+O221)/P221*100))</f>
        <v>3.3978044955567173</v>
      </c>
    </row>
    <row r="222" spans="1:17" s="80" customFormat="1" ht="12.95" customHeight="1">
      <c r="A222" s="136"/>
      <c r="B222" s="137"/>
      <c r="C222" s="136"/>
      <c r="D222" s="138"/>
      <c r="E222" s="138"/>
      <c r="F222" s="138"/>
      <c r="G222" s="138"/>
      <c r="H222" s="138"/>
      <c r="I222" s="138"/>
      <c r="J222" s="139"/>
    </row>
    <row r="223" spans="1:17" s="80" customFormat="1" ht="12.95" customHeight="1">
      <c r="A223" s="136"/>
      <c r="B223" s="137"/>
      <c r="C223" s="136"/>
      <c r="D223" s="138"/>
      <c r="E223" s="138"/>
      <c r="F223" s="138"/>
      <c r="G223" s="138"/>
      <c r="H223" s="138"/>
      <c r="I223" s="138"/>
      <c r="J223" s="139"/>
    </row>
    <row r="224" spans="1:17" s="80" customFormat="1" ht="12.95" customHeight="1">
      <c r="A224" s="136"/>
      <c r="B224" s="137"/>
      <c r="C224" s="136"/>
      <c r="D224" s="138"/>
      <c r="E224" s="138"/>
      <c r="F224" s="138"/>
      <c r="G224" s="138"/>
      <c r="H224" s="138"/>
      <c r="I224" s="138"/>
      <c r="J224" s="139"/>
    </row>
    <row r="225" spans="1:11" s="1" customFormat="1" ht="15" customHeight="1">
      <c r="J225" s="73" t="s">
        <v>0</v>
      </c>
    </row>
    <row r="226" spans="1:11" s="79" customFormat="1" ht="14.1" customHeight="1">
      <c r="A226" s="87" t="s">
        <v>28</v>
      </c>
      <c r="B226" s="75"/>
      <c r="C226" s="150"/>
      <c r="D226" s="74"/>
      <c r="E226" s="75" t="s">
        <v>22</v>
      </c>
      <c r="F226" s="75"/>
      <c r="G226" s="75"/>
      <c r="H226" s="75"/>
      <c r="I226" s="75"/>
      <c r="J226" s="78"/>
    </row>
    <row r="227" spans="1:11" s="80" customFormat="1" ht="15" customHeight="1">
      <c r="A227" s="89"/>
      <c r="B227" s="90"/>
      <c r="C227" s="91" t="s">
        <v>1</v>
      </c>
      <c r="D227" s="156" t="s">
        <v>2</v>
      </c>
      <c r="E227" s="158" t="s">
        <v>3</v>
      </c>
      <c r="F227" s="156" t="s">
        <v>4</v>
      </c>
      <c r="G227" s="158" t="s">
        <v>5</v>
      </c>
      <c r="H227" s="156" t="s">
        <v>27</v>
      </c>
      <c r="I227" s="152" t="s">
        <v>7</v>
      </c>
      <c r="J227" s="152" t="s">
        <v>8</v>
      </c>
    </row>
    <row r="228" spans="1:11" s="80" customFormat="1" ht="15" customHeight="1">
      <c r="A228" s="92" t="s">
        <v>9</v>
      </c>
      <c r="B228" s="93"/>
      <c r="C228" s="94"/>
      <c r="D228" s="157"/>
      <c r="E228" s="159"/>
      <c r="F228" s="157"/>
      <c r="G228" s="159"/>
      <c r="H228" s="157"/>
      <c r="I228" s="153"/>
      <c r="J228" s="153"/>
    </row>
    <row r="229" spans="1:11" s="80" customFormat="1" ht="15" customHeight="1">
      <c r="A229" s="95">
        <v>0.29166666666666669</v>
      </c>
      <c r="B229" s="96" t="s">
        <v>26</v>
      </c>
      <c r="C229" s="97">
        <v>0.3125</v>
      </c>
      <c r="D229" s="2">
        <f t="shared" ref="D229:D251" si="84">+D109+K109+R109</f>
        <v>22</v>
      </c>
      <c r="E229" s="2">
        <f t="shared" ref="E229:E251" si="85">+E109+L109+S109</f>
        <v>112</v>
      </c>
      <c r="F229" s="2">
        <f t="shared" ref="F229:F251" si="86">+F109+M109+T109</f>
        <v>1150</v>
      </c>
      <c r="G229" s="2">
        <f t="shared" ref="G229:G251" si="87">+G109+N109+U109</f>
        <v>32</v>
      </c>
      <c r="H229" s="2">
        <f t="shared" ref="H229:H251" si="88">+H109+O109+V109</f>
        <v>7</v>
      </c>
      <c r="I229" s="4">
        <f t="shared" ref="I229:I250" si="89">SUM(E229:H229)</f>
        <v>1301</v>
      </c>
      <c r="J229" s="8">
        <f t="shared" ref="J229:J251" si="90">IF(I229=0,0,((G229+H229)/I229*100))</f>
        <v>2.997694081475788</v>
      </c>
    </row>
    <row r="230" spans="1:11" s="80" customFormat="1" ht="15" customHeight="1">
      <c r="A230" s="98">
        <v>0.3125</v>
      </c>
      <c r="B230" s="99" t="s">
        <v>26</v>
      </c>
      <c r="C230" s="100">
        <v>0.33333333333333331</v>
      </c>
      <c r="D230" s="9">
        <f t="shared" si="84"/>
        <v>20</v>
      </c>
      <c r="E230" s="9">
        <f t="shared" si="85"/>
        <v>77</v>
      </c>
      <c r="F230" s="10">
        <f t="shared" si="86"/>
        <v>1041</v>
      </c>
      <c r="G230" s="9">
        <f t="shared" si="87"/>
        <v>27</v>
      </c>
      <c r="H230" s="10">
        <f t="shared" si="88"/>
        <v>7</v>
      </c>
      <c r="I230" s="11">
        <f t="shared" si="89"/>
        <v>1152</v>
      </c>
      <c r="J230" s="15">
        <f t="shared" si="90"/>
        <v>2.9513888888888888</v>
      </c>
    </row>
    <row r="231" spans="1:11" s="80" customFormat="1" ht="15" customHeight="1">
      <c r="A231" s="101"/>
      <c r="B231" s="102" t="s">
        <v>25</v>
      </c>
      <c r="C231" s="103"/>
      <c r="D231" s="16">
        <f t="shared" si="84"/>
        <v>42</v>
      </c>
      <c r="E231" s="16">
        <f t="shared" si="85"/>
        <v>189</v>
      </c>
      <c r="F231" s="17">
        <f t="shared" si="86"/>
        <v>2191</v>
      </c>
      <c r="G231" s="16">
        <f t="shared" si="87"/>
        <v>59</v>
      </c>
      <c r="H231" s="17">
        <f t="shared" si="88"/>
        <v>14</v>
      </c>
      <c r="I231" s="18">
        <f t="shared" si="89"/>
        <v>2453</v>
      </c>
      <c r="J231" s="22">
        <f t="shared" si="90"/>
        <v>2.9759478189971467</v>
      </c>
      <c r="K231" s="151"/>
    </row>
    <row r="232" spans="1:11" s="80" customFormat="1" ht="15" customHeight="1">
      <c r="A232" s="104">
        <v>0.33333333333333331</v>
      </c>
      <c r="B232" s="105" t="s">
        <v>26</v>
      </c>
      <c r="C232" s="106">
        <v>0.35416666666666669</v>
      </c>
      <c r="D232" s="23">
        <f t="shared" si="84"/>
        <v>33</v>
      </c>
      <c r="E232" s="23">
        <f t="shared" si="85"/>
        <v>135</v>
      </c>
      <c r="F232" s="24">
        <f t="shared" si="86"/>
        <v>1146</v>
      </c>
      <c r="G232" s="23">
        <f t="shared" si="87"/>
        <v>30</v>
      </c>
      <c r="H232" s="24">
        <f t="shared" si="88"/>
        <v>9</v>
      </c>
      <c r="I232" s="25">
        <f t="shared" si="89"/>
        <v>1320</v>
      </c>
      <c r="J232" s="29">
        <f t="shared" si="90"/>
        <v>2.9545454545454546</v>
      </c>
    </row>
    <row r="233" spans="1:11" s="80" customFormat="1" ht="15" customHeight="1">
      <c r="A233" s="107">
        <v>0.35416666666666669</v>
      </c>
      <c r="B233" s="108" t="s">
        <v>26</v>
      </c>
      <c r="C233" s="109">
        <v>0.375</v>
      </c>
      <c r="D233" s="30">
        <f t="shared" si="84"/>
        <v>21</v>
      </c>
      <c r="E233" s="30">
        <f t="shared" si="85"/>
        <v>134</v>
      </c>
      <c r="F233" s="31">
        <f t="shared" si="86"/>
        <v>991</v>
      </c>
      <c r="G233" s="30">
        <f t="shared" si="87"/>
        <v>38</v>
      </c>
      <c r="H233" s="31">
        <f t="shared" si="88"/>
        <v>6</v>
      </c>
      <c r="I233" s="32">
        <f t="shared" si="89"/>
        <v>1169</v>
      </c>
      <c r="J233" s="36">
        <f t="shared" si="90"/>
        <v>3.7639007698887936</v>
      </c>
    </row>
    <row r="234" spans="1:11" s="80" customFormat="1" ht="15" customHeight="1">
      <c r="A234" s="101"/>
      <c r="B234" s="102" t="s">
        <v>25</v>
      </c>
      <c r="C234" s="103"/>
      <c r="D234" s="16">
        <f t="shared" si="84"/>
        <v>54</v>
      </c>
      <c r="E234" s="16">
        <f t="shared" si="85"/>
        <v>269</v>
      </c>
      <c r="F234" s="17">
        <f t="shared" si="86"/>
        <v>2137</v>
      </c>
      <c r="G234" s="16">
        <f t="shared" si="87"/>
        <v>68</v>
      </c>
      <c r="H234" s="17">
        <f t="shared" si="88"/>
        <v>15</v>
      </c>
      <c r="I234" s="18">
        <f t="shared" si="89"/>
        <v>2489</v>
      </c>
      <c r="J234" s="22">
        <f t="shared" si="90"/>
        <v>3.3346725592607469</v>
      </c>
      <c r="K234" s="151"/>
    </row>
    <row r="235" spans="1:11" s="80" customFormat="1" ht="15" customHeight="1">
      <c r="A235" s="110">
        <v>0.375</v>
      </c>
      <c r="B235" s="111" t="s">
        <v>26</v>
      </c>
      <c r="C235" s="112">
        <v>0.41666666666666669</v>
      </c>
      <c r="D235" s="37">
        <f t="shared" si="84"/>
        <v>32</v>
      </c>
      <c r="E235" s="37">
        <f t="shared" si="85"/>
        <v>182</v>
      </c>
      <c r="F235" s="38">
        <f t="shared" si="86"/>
        <v>2003</v>
      </c>
      <c r="G235" s="37">
        <f t="shared" si="87"/>
        <v>85</v>
      </c>
      <c r="H235" s="38">
        <f t="shared" si="88"/>
        <v>18</v>
      </c>
      <c r="I235" s="39">
        <f t="shared" si="89"/>
        <v>2288</v>
      </c>
      <c r="J235" s="43">
        <f t="shared" si="90"/>
        <v>4.5017482517482517</v>
      </c>
    </row>
    <row r="236" spans="1:11" s="80" customFormat="1" ht="15" customHeight="1">
      <c r="A236" s="113">
        <v>0.41666666666666669</v>
      </c>
      <c r="B236" s="114" t="s">
        <v>26</v>
      </c>
      <c r="C236" s="115">
        <v>0.45833333333333331</v>
      </c>
      <c r="D236" s="44">
        <f t="shared" si="84"/>
        <v>42</v>
      </c>
      <c r="E236" s="44">
        <f t="shared" si="85"/>
        <v>289</v>
      </c>
      <c r="F236" s="45">
        <f t="shared" si="86"/>
        <v>1816</v>
      </c>
      <c r="G236" s="44">
        <f t="shared" si="87"/>
        <v>71</v>
      </c>
      <c r="H236" s="45">
        <f t="shared" si="88"/>
        <v>9</v>
      </c>
      <c r="I236" s="46">
        <f t="shared" si="89"/>
        <v>2185</v>
      </c>
      <c r="J236" s="50">
        <f t="shared" si="90"/>
        <v>3.6613272311212817</v>
      </c>
    </row>
    <row r="237" spans="1:11" s="80" customFormat="1" ht="15" customHeight="1">
      <c r="A237" s="113">
        <v>0.45833333333333331</v>
      </c>
      <c r="B237" s="114" t="s">
        <v>26</v>
      </c>
      <c r="C237" s="115">
        <v>0.5</v>
      </c>
      <c r="D237" s="44">
        <f t="shared" si="84"/>
        <v>24</v>
      </c>
      <c r="E237" s="44">
        <f t="shared" si="85"/>
        <v>189</v>
      </c>
      <c r="F237" s="45">
        <f t="shared" si="86"/>
        <v>1912</v>
      </c>
      <c r="G237" s="44">
        <f t="shared" si="87"/>
        <v>70</v>
      </c>
      <c r="H237" s="45">
        <f t="shared" si="88"/>
        <v>11</v>
      </c>
      <c r="I237" s="46">
        <f t="shared" si="89"/>
        <v>2182</v>
      </c>
      <c r="J237" s="50">
        <f t="shared" si="90"/>
        <v>3.7121906507791023</v>
      </c>
    </row>
    <row r="238" spans="1:11" s="80" customFormat="1" ht="15" customHeight="1">
      <c r="A238" s="113">
        <v>0.5</v>
      </c>
      <c r="B238" s="114" t="s">
        <v>26</v>
      </c>
      <c r="C238" s="115">
        <v>0.54166666666666663</v>
      </c>
      <c r="D238" s="44">
        <f t="shared" si="84"/>
        <v>38</v>
      </c>
      <c r="E238" s="44">
        <f t="shared" si="85"/>
        <v>231</v>
      </c>
      <c r="F238" s="45">
        <f t="shared" si="86"/>
        <v>1982</v>
      </c>
      <c r="G238" s="44">
        <f t="shared" si="87"/>
        <v>49</v>
      </c>
      <c r="H238" s="45">
        <f t="shared" si="88"/>
        <v>11</v>
      </c>
      <c r="I238" s="46">
        <f t="shared" si="89"/>
        <v>2273</v>
      </c>
      <c r="J238" s="50">
        <f t="shared" si="90"/>
        <v>2.6396832380114388</v>
      </c>
    </row>
    <row r="239" spans="1:11" s="80" customFormat="1" ht="15" customHeight="1">
      <c r="A239" s="113">
        <v>0.54166666666666663</v>
      </c>
      <c r="B239" s="114" t="s">
        <v>26</v>
      </c>
      <c r="C239" s="115">
        <v>0.58333333333333337</v>
      </c>
      <c r="D239" s="44">
        <f t="shared" si="84"/>
        <v>23</v>
      </c>
      <c r="E239" s="44">
        <f t="shared" si="85"/>
        <v>196</v>
      </c>
      <c r="F239" s="45">
        <f t="shared" si="86"/>
        <v>1995</v>
      </c>
      <c r="G239" s="44">
        <f t="shared" si="87"/>
        <v>60</v>
      </c>
      <c r="H239" s="45">
        <f t="shared" si="88"/>
        <v>9</v>
      </c>
      <c r="I239" s="46">
        <f t="shared" si="89"/>
        <v>2260</v>
      </c>
      <c r="J239" s="50">
        <f t="shared" si="90"/>
        <v>3.0530973451327434</v>
      </c>
    </row>
    <row r="240" spans="1:11" s="80" customFormat="1" ht="15" customHeight="1">
      <c r="A240" s="113">
        <v>0.58333333333333337</v>
      </c>
      <c r="B240" s="114" t="s">
        <v>26</v>
      </c>
      <c r="C240" s="115">
        <v>0.625</v>
      </c>
      <c r="D240" s="44">
        <f t="shared" si="84"/>
        <v>29</v>
      </c>
      <c r="E240" s="44">
        <f t="shared" si="85"/>
        <v>266</v>
      </c>
      <c r="F240" s="45">
        <f t="shared" si="86"/>
        <v>1926</v>
      </c>
      <c r="G240" s="44">
        <f t="shared" si="87"/>
        <v>75</v>
      </c>
      <c r="H240" s="45">
        <f t="shared" si="88"/>
        <v>18</v>
      </c>
      <c r="I240" s="46">
        <f t="shared" si="89"/>
        <v>2285</v>
      </c>
      <c r="J240" s="50">
        <f t="shared" si="90"/>
        <v>4.0700218818380742</v>
      </c>
    </row>
    <row r="241" spans="1:11" s="80" customFormat="1" ht="15" customHeight="1">
      <c r="A241" s="116">
        <v>0.625</v>
      </c>
      <c r="B241" s="117" t="s">
        <v>26</v>
      </c>
      <c r="C241" s="118">
        <v>0.66666666666666663</v>
      </c>
      <c r="D241" s="51">
        <f t="shared" si="84"/>
        <v>32</v>
      </c>
      <c r="E241" s="51">
        <f t="shared" si="85"/>
        <v>214</v>
      </c>
      <c r="F241" s="52">
        <f t="shared" si="86"/>
        <v>2177</v>
      </c>
      <c r="G241" s="51">
        <f t="shared" si="87"/>
        <v>55</v>
      </c>
      <c r="H241" s="52">
        <f t="shared" si="88"/>
        <v>25</v>
      </c>
      <c r="I241" s="53">
        <f t="shared" si="89"/>
        <v>2471</v>
      </c>
      <c r="J241" s="57">
        <f t="shared" si="90"/>
        <v>3.2375556454876566</v>
      </c>
    </row>
    <row r="242" spans="1:11" s="80" customFormat="1" ht="15" customHeight="1">
      <c r="A242" s="95">
        <v>0.66666666666666663</v>
      </c>
      <c r="B242" s="96" t="s">
        <v>26</v>
      </c>
      <c r="C242" s="97">
        <v>0.6875</v>
      </c>
      <c r="D242" s="2">
        <f t="shared" si="84"/>
        <v>15</v>
      </c>
      <c r="E242" s="2">
        <f t="shared" si="85"/>
        <v>146</v>
      </c>
      <c r="F242" s="3">
        <f t="shared" si="86"/>
        <v>1196</v>
      </c>
      <c r="G242" s="2">
        <f t="shared" si="87"/>
        <v>20</v>
      </c>
      <c r="H242" s="3">
        <f t="shared" si="88"/>
        <v>12</v>
      </c>
      <c r="I242" s="4">
        <f t="shared" si="89"/>
        <v>1374</v>
      </c>
      <c r="J242" s="8">
        <f t="shared" si="90"/>
        <v>2.3289665211062593</v>
      </c>
    </row>
    <row r="243" spans="1:11" s="80" customFormat="1" ht="15" customHeight="1">
      <c r="A243" s="119">
        <v>0.6875</v>
      </c>
      <c r="B243" s="120" t="s">
        <v>26</v>
      </c>
      <c r="C243" s="121">
        <v>0.70833333333333337</v>
      </c>
      <c r="D243" s="58">
        <f t="shared" si="84"/>
        <v>13</v>
      </c>
      <c r="E243" s="58">
        <f t="shared" si="85"/>
        <v>184</v>
      </c>
      <c r="F243" s="59">
        <f t="shared" si="86"/>
        <v>1074</v>
      </c>
      <c r="G243" s="58">
        <f t="shared" si="87"/>
        <v>17</v>
      </c>
      <c r="H243" s="59">
        <f t="shared" si="88"/>
        <v>9</v>
      </c>
      <c r="I243" s="60">
        <f t="shared" si="89"/>
        <v>1284</v>
      </c>
      <c r="J243" s="64">
        <f t="shared" si="90"/>
        <v>2.0249221183800623</v>
      </c>
    </row>
    <row r="244" spans="1:11" s="80" customFormat="1" ht="15" customHeight="1">
      <c r="A244" s="101"/>
      <c r="B244" s="102" t="s">
        <v>25</v>
      </c>
      <c r="C244" s="103"/>
      <c r="D244" s="16">
        <f t="shared" si="84"/>
        <v>28</v>
      </c>
      <c r="E244" s="16">
        <f t="shared" si="85"/>
        <v>330</v>
      </c>
      <c r="F244" s="17">
        <f t="shared" si="86"/>
        <v>2270</v>
      </c>
      <c r="G244" s="16">
        <f t="shared" si="87"/>
        <v>37</v>
      </c>
      <c r="H244" s="17">
        <f t="shared" si="88"/>
        <v>21</v>
      </c>
      <c r="I244" s="18">
        <f t="shared" si="89"/>
        <v>2658</v>
      </c>
      <c r="J244" s="22">
        <f t="shared" si="90"/>
        <v>2.18209179834462</v>
      </c>
      <c r="K244" s="151"/>
    </row>
    <row r="245" spans="1:11" s="80" customFormat="1" ht="15" customHeight="1">
      <c r="A245" s="107">
        <v>0.70833333333333337</v>
      </c>
      <c r="B245" s="108" t="s">
        <v>26</v>
      </c>
      <c r="C245" s="109">
        <v>0.72916666666666663</v>
      </c>
      <c r="D245" s="30">
        <f t="shared" si="84"/>
        <v>14</v>
      </c>
      <c r="E245" s="30">
        <f t="shared" si="85"/>
        <v>106</v>
      </c>
      <c r="F245" s="31">
        <f t="shared" si="86"/>
        <v>1121</v>
      </c>
      <c r="G245" s="30">
        <f t="shared" si="87"/>
        <v>15</v>
      </c>
      <c r="H245" s="31">
        <f t="shared" si="88"/>
        <v>18</v>
      </c>
      <c r="I245" s="32">
        <f t="shared" si="89"/>
        <v>1260</v>
      </c>
      <c r="J245" s="36">
        <f t="shared" si="90"/>
        <v>2.6190476190476191</v>
      </c>
    </row>
    <row r="246" spans="1:11" s="80" customFormat="1" ht="15" customHeight="1">
      <c r="A246" s="107">
        <v>0.72916666666666663</v>
      </c>
      <c r="B246" s="108" t="s">
        <v>26</v>
      </c>
      <c r="C246" s="109">
        <v>0.75</v>
      </c>
      <c r="D246" s="30">
        <f t="shared" si="84"/>
        <v>17</v>
      </c>
      <c r="E246" s="30">
        <f t="shared" si="85"/>
        <v>68</v>
      </c>
      <c r="F246" s="31">
        <f t="shared" si="86"/>
        <v>1139</v>
      </c>
      <c r="G246" s="30">
        <f t="shared" si="87"/>
        <v>24</v>
      </c>
      <c r="H246" s="31">
        <f t="shared" si="88"/>
        <v>10</v>
      </c>
      <c r="I246" s="32">
        <f t="shared" si="89"/>
        <v>1241</v>
      </c>
      <c r="J246" s="36">
        <f t="shared" si="90"/>
        <v>2.7397260273972601</v>
      </c>
    </row>
    <row r="247" spans="1:11" s="80" customFormat="1" ht="15" customHeight="1">
      <c r="A247" s="101"/>
      <c r="B247" s="102" t="s">
        <v>25</v>
      </c>
      <c r="C247" s="103"/>
      <c r="D247" s="16">
        <f t="shared" si="84"/>
        <v>31</v>
      </c>
      <c r="E247" s="16">
        <f t="shared" si="85"/>
        <v>174</v>
      </c>
      <c r="F247" s="17">
        <f t="shared" si="86"/>
        <v>2260</v>
      </c>
      <c r="G247" s="16">
        <f t="shared" si="87"/>
        <v>39</v>
      </c>
      <c r="H247" s="17">
        <f t="shared" si="88"/>
        <v>28</v>
      </c>
      <c r="I247" s="18">
        <f t="shared" si="89"/>
        <v>2501</v>
      </c>
      <c r="J247" s="22">
        <f t="shared" si="90"/>
        <v>2.6789284286285486</v>
      </c>
      <c r="K247" s="151"/>
    </row>
    <row r="248" spans="1:11" s="80" customFormat="1" ht="15" customHeight="1">
      <c r="A248" s="107">
        <v>0.75</v>
      </c>
      <c r="B248" s="108" t="s">
        <v>26</v>
      </c>
      <c r="C248" s="109">
        <v>0.77083333333333337</v>
      </c>
      <c r="D248" s="30">
        <f t="shared" si="84"/>
        <v>27</v>
      </c>
      <c r="E248" s="30">
        <f t="shared" si="85"/>
        <v>101</v>
      </c>
      <c r="F248" s="31">
        <f t="shared" si="86"/>
        <v>1255</v>
      </c>
      <c r="G248" s="30">
        <f t="shared" si="87"/>
        <v>22</v>
      </c>
      <c r="H248" s="31">
        <f t="shared" si="88"/>
        <v>6</v>
      </c>
      <c r="I248" s="32">
        <f t="shared" si="89"/>
        <v>1384</v>
      </c>
      <c r="J248" s="36">
        <f t="shared" si="90"/>
        <v>2.0231213872832372</v>
      </c>
    </row>
    <row r="249" spans="1:11" s="80" customFormat="1" ht="15" customHeight="1">
      <c r="A249" s="119">
        <v>0.77083333333333337</v>
      </c>
      <c r="B249" s="120" t="s">
        <v>26</v>
      </c>
      <c r="C249" s="121">
        <v>0.79166666666666663</v>
      </c>
      <c r="D249" s="58">
        <f t="shared" si="84"/>
        <v>12</v>
      </c>
      <c r="E249" s="58">
        <f t="shared" si="85"/>
        <v>72</v>
      </c>
      <c r="F249" s="59">
        <f t="shared" si="86"/>
        <v>1051</v>
      </c>
      <c r="G249" s="58">
        <f t="shared" si="87"/>
        <v>11</v>
      </c>
      <c r="H249" s="59">
        <f t="shared" si="88"/>
        <v>5</v>
      </c>
      <c r="I249" s="60">
        <f t="shared" si="89"/>
        <v>1139</v>
      </c>
      <c r="J249" s="64">
        <f t="shared" si="90"/>
        <v>1.4047410008779631</v>
      </c>
    </row>
    <row r="250" spans="1:11" s="80" customFormat="1" ht="15" customHeight="1" thickBot="1">
      <c r="A250" s="101"/>
      <c r="B250" s="102" t="s">
        <v>25</v>
      </c>
      <c r="C250" s="103"/>
      <c r="D250" s="16">
        <f t="shared" si="84"/>
        <v>39</v>
      </c>
      <c r="E250" s="16">
        <f t="shared" si="85"/>
        <v>173</v>
      </c>
      <c r="F250" s="17">
        <f t="shared" si="86"/>
        <v>2306</v>
      </c>
      <c r="G250" s="16">
        <f t="shared" si="87"/>
        <v>33</v>
      </c>
      <c r="H250" s="17">
        <f t="shared" si="88"/>
        <v>11</v>
      </c>
      <c r="I250" s="18">
        <f t="shared" si="89"/>
        <v>2523</v>
      </c>
      <c r="J250" s="22">
        <f t="shared" si="90"/>
        <v>1.743955608402695</v>
      </c>
      <c r="K250" s="151"/>
    </row>
    <row r="251" spans="1:11" s="80" customFormat="1" ht="15" customHeight="1" thickTop="1">
      <c r="A251" s="122"/>
      <c r="B251" s="123" t="s">
        <v>24</v>
      </c>
      <c r="C251" s="124"/>
      <c r="D251" s="65">
        <f t="shared" si="84"/>
        <v>414</v>
      </c>
      <c r="E251" s="65">
        <f t="shared" si="85"/>
        <v>2702</v>
      </c>
      <c r="F251" s="66">
        <f t="shared" si="86"/>
        <v>24975</v>
      </c>
      <c r="G251" s="65">
        <f t="shared" si="87"/>
        <v>701</v>
      </c>
      <c r="H251" s="66">
        <f t="shared" si="88"/>
        <v>190</v>
      </c>
      <c r="I251" s="67">
        <f>+I231+I234+SUM(I235:I241)+I244+I247+I250</f>
        <v>28568</v>
      </c>
      <c r="J251" s="71">
        <f t="shared" si="90"/>
        <v>3.1188742649117893</v>
      </c>
    </row>
    <row r="252" spans="1:11" s="1" customFormat="1" ht="12" customHeight="1"/>
  </sheetData>
  <mergeCells count="133">
    <mergeCell ref="Q197:Q198"/>
    <mergeCell ref="M137:M138"/>
    <mergeCell ref="N137:N138"/>
    <mergeCell ref="O137:O138"/>
    <mergeCell ref="P137:P138"/>
    <mergeCell ref="Q137:Q138"/>
    <mergeCell ref="O197:O198"/>
    <mergeCell ref="V167:V168"/>
    <mergeCell ref="W167:W168"/>
    <mergeCell ref="L197:L198"/>
    <mergeCell ref="M197:M198"/>
    <mergeCell ref="N197:N198"/>
    <mergeCell ref="P197:P198"/>
    <mergeCell ref="S167:S168"/>
    <mergeCell ref="L137:L138"/>
    <mergeCell ref="G77:G78"/>
    <mergeCell ref="L77:L78"/>
    <mergeCell ref="M77:M78"/>
    <mergeCell ref="I77:I78"/>
    <mergeCell ref="J77:J78"/>
    <mergeCell ref="I107:I108"/>
    <mergeCell ref="H107:H108"/>
    <mergeCell ref="D137:D138"/>
    <mergeCell ref="K107:K108"/>
    <mergeCell ref="H77:H78"/>
    <mergeCell ref="J137:J138"/>
    <mergeCell ref="E137:E138"/>
    <mergeCell ref="F137:F138"/>
    <mergeCell ref="G137:G138"/>
    <mergeCell ref="H137:H138"/>
    <mergeCell ref="K137:K138"/>
    <mergeCell ref="I137:I138"/>
    <mergeCell ref="L47:L48"/>
    <mergeCell ref="U47:U48"/>
    <mergeCell ref="W47:W48"/>
    <mergeCell ref="X47:X48"/>
    <mergeCell ref="D77:D78"/>
    <mergeCell ref="E77:E78"/>
    <mergeCell ref="F77:F78"/>
    <mergeCell ref="O47:O48"/>
    <mergeCell ref="H47:H48"/>
    <mergeCell ref="I47:I48"/>
    <mergeCell ref="J47:J48"/>
    <mergeCell ref="G47:G48"/>
    <mergeCell ref="N77:N78"/>
    <mergeCell ref="M47:M48"/>
    <mergeCell ref="N47:N48"/>
    <mergeCell ref="P47:P48"/>
    <mergeCell ref="Q47:Q48"/>
    <mergeCell ref="D47:D48"/>
    <mergeCell ref="K17:K18"/>
    <mergeCell ref="L17:L18"/>
    <mergeCell ref="F47:F48"/>
    <mergeCell ref="J17:J18"/>
    <mergeCell ref="E47:E48"/>
    <mergeCell ref="W17:W18"/>
    <mergeCell ref="X17:X18"/>
    <mergeCell ref="D17:D18"/>
    <mergeCell ref="E17:E18"/>
    <mergeCell ref="G17:G18"/>
    <mergeCell ref="I17:I18"/>
    <mergeCell ref="F17:F18"/>
    <mergeCell ref="H17:H18"/>
    <mergeCell ref="V17:V18"/>
    <mergeCell ref="M17:M18"/>
    <mergeCell ref="N17:N18"/>
    <mergeCell ref="O17:O18"/>
    <mergeCell ref="P17:P18"/>
    <mergeCell ref="Q17:Q18"/>
    <mergeCell ref="R17:R18"/>
    <mergeCell ref="S17:S18"/>
    <mergeCell ref="T17:T18"/>
    <mergeCell ref="U17:U18"/>
    <mergeCell ref="D107:D108"/>
    <mergeCell ref="E107:E108"/>
    <mergeCell ref="F107:F108"/>
    <mergeCell ref="G107:G108"/>
    <mergeCell ref="W107:W108"/>
    <mergeCell ref="P107:P108"/>
    <mergeCell ref="Q107:Q108"/>
    <mergeCell ref="S107:S108"/>
    <mergeCell ref="T107:T108"/>
    <mergeCell ref="U107:U108"/>
    <mergeCell ref="L107:L108"/>
    <mergeCell ref="M107:M108"/>
    <mergeCell ref="N107:N108"/>
    <mergeCell ref="J227:J228"/>
    <mergeCell ref="D167:D168"/>
    <mergeCell ref="E167:E168"/>
    <mergeCell ref="D227:D228"/>
    <mergeCell ref="E227:E228"/>
    <mergeCell ref="F227:F228"/>
    <mergeCell ref="G227:G228"/>
    <mergeCell ref="H227:H228"/>
    <mergeCell ref="I227:I228"/>
    <mergeCell ref="X167:X168"/>
    <mergeCell ref="F167:F168"/>
    <mergeCell ref="G167:G168"/>
    <mergeCell ref="H167:H168"/>
    <mergeCell ref="I167:I168"/>
    <mergeCell ref="J107:J108"/>
    <mergeCell ref="V47:V48"/>
    <mergeCell ref="X107:X108"/>
    <mergeCell ref="O107:O108"/>
    <mergeCell ref="R47:R48"/>
    <mergeCell ref="J167:J168"/>
    <mergeCell ref="K167:K168"/>
    <mergeCell ref="K77:K78"/>
    <mergeCell ref="S47:S48"/>
    <mergeCell ref="T47:T48"/>
    <mergeCell ref="V107:V108"/>
    <mergeCell ref="R107:R108"/>
    <mergeCell ref="P167:P168"/>
    <mergeCell ref="L167:L168"/>
    <mergeCell ref="N167:N168"/>
    <mergeCell ref="Q77:Q78"/>
    <mergeCell ref="P77:P78"/>
    <mergeCell ref="O77:O78"/>
    <mergeCell ref="K47:K48"/>
    <mergeCell ref="T167:T168"/>
    <mergeCell ref="U167:U168"/>
    <mergeCell ref="Q167:Q168"/>
    <mergeCell ref="D197:D198"/>
    <mergeCell ref="E197:E198"/>
    <mergeCell ref="F197:F198"/>
    <mergeCell ref="G197:G198"/>
    <mergeCell ref="H197:H198"/>
    <mergeCell ref="K197:K198"/>
    <mergeCell ref="J197:J198"/>
    <mergeCell ref="M167:M168"/>
    <mergeCell ref="O167:O168"/>
    <mergeCell ref="I197:I198"/>
    <mergeCell ref="R167:R168"/>
  </mergeCells>
  <phoneticPr fontId="6"/>
  <dataValidations count="1">
    <dataValidation imeMode="hiragana" allowBlank="1" showInputMessage="1" showErrorMessage="1" sqref="A2:A13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04" max="16383" man="1"/>
    <brk id="164" max="16383" man="1"/>
    <brk id="2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2018-01-09T06:26:29Z</cp:lastPrinted>
  <dcterms:created xsi:type="dcterms:W3CDTF">1997-01-08T22:48:59Z</dcterms:created>
  <dcterms:modified xsi:type="dcterms:W3CDTF">2018-01-09T07:41:31Z</dcterms:modified>
</cp:coreProperties>
</file>