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01_処遇改善等加算\02_申請案内\01_申請書様式\★★★施設送付\私立保育所\"/>
    </mc:Choice>
  </mc:AlternateContent>
  <xr:revisionPtr revIDLastSave="0" documentId="13_ncr:1_{566EAAEA-D892-4A33-95B1-C2D4420FE875}" xr6:coauthVersionLast="47" xr6:coauthVersionMax="47" xr10:uidLastSave="{00000000-0000-0000-0000-000000000000}"/>
  <workbookProtection workbookAlgorithmName="SHA-512" workbookHashValue="F1S8CY2XulG8Hjlt9b73M/CIzml0P+oMiL7gcSvhbptFvHw7x29xIms/7WAsYV78uqDm1hvSs8Sm2Dvge8HO7Q==" workbookSaltValue="2TYtZ6lOKYcSSmVvcaJ9/Q==" workbookSpinCount="100000" lockStructure="1"/>
  <bookViews>
    <workbookView xWindow="-80" yWindow="-80" windowWidth="19360" windowHeight="10240" tabRatio="841" xr2:uid="{00000000-000D-0000-FFFF-FFFF00000000}"/>
  </bookViews>
  <sheets>
    <sheet name="一番最初に入力" sheetId="4" r:id="rId1"/>
    <sheet name="マスタ" sheetId="3" state="hidden" r:id="rId2"/>
    <sheet name="【適宜更新してください】法人情報" sheetId="5" state="hidden" r:id="rId3"/>
    <sheet name="研修受講履歴" sheetId="8" r:id="rId4"/>
    <sheet name="参考" sheetId="7" r:id="rId5"/>
  </sheets>
  <definedNames>
    <definedName name="_xlnm._FilterDatabase" localSheetId="2" hidden="1">【適宜更新してください】法人情報!$A$1:$F$268</definedName>
    <definedName name="_xlnm.Print_Area" localSheetId="0">一番最初に入力!$A$1:$P$108</definedName>
    <definedName name="_xlnm.Print_Area" localSheetId="3">研修受講履歴!$A$1:$S$67</definedName>
    <definedName name="職務分野別リーダー等">マスタ!$G$3:$G$10</definedName>
    <definedName name="専門リーダー等">マスタ!$F$3:$F$10</definedName>
    <definedName name="副主任保育士">マスタ!$E$3:$E$10</definedName>
    <definedName name="幼稚園教諭免許状更新講習">マスタ!$H$3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 i="8" l="1"/>
  <c r="P21" i="8"/>
  <c r="P22" i="8"/>
  <c r="P23" i="8"/>
  <c r="P26" i="8"/>
  <c r="P27" i="8"/>
  <c r="P29" i="8"/>
  <c r="P30" i="8"/>
  <c r="P31" i="8"/>
  <c r="P34" i="8"/>
  <c r="P35" i="8"/>
  <c r="P36" i="8"/>
  <c r="P37" i="8"/>
  <c r="P38" i="8"/>
  <c r="P65" i="8"/>
  <c r="O65" i="8"/>
  <c r="M65" i="8"/>
  <c r="L65" i="8"/>
  <c r="N65" i="8" s="1"/>
  <c r="P64" i="8"/>
  <c r="O64" i="8"/>
  <c r="M64" i="8"/>
  <c r="L64" i="8"/>
  <c r="N64" i="8" s="1"/>
  <c r="P63" i="8"/>
  <c r="O63" i="8"/>
  <c r="M63" i="8"/>
  <c r="N63" i="8" s="1"/>
  <c r="L63" i="8"/>
  <c r="P62" i="8"/>
  <c r="O62" i="8"/>
  <c r="M62" i="8"/>
  <c r="N62" i="8" s="1"/>
  <c r="L62" i="8"/>
  <c r="P61" i="8"/>
  <c r="O61" i="8"/>
  <c r="M61" i="8"/>
  <c r="L61" i="8"/>
  <c r="N61" i="8" s="1"/>
  <c r="P60" i="8"/>
  <c r="O60" i="8"/>
  <c r="M60" i="8"/>
  <c r="L60" i="8"/>
  <c r="N60" i="8" s="1"/>
  <c r="P59" i="8"/>
  <c r="O59" i="8"/>
  <c r="M59" i="8"/>
  <c r="N59" i="8" s="1"/>
  <c r="L59" i="8"/>
  <c r="P58" i="8"/>
  <c r="O58" i="8"/>
  <c r="N58" i="8"/>
  <c r="M58" i="8"/>
  <c r="L58" i="8"/>
  <c r="P57" i="8"/>
  <c r="O57" i="8"/>
  <c r="M57" i="8"/>
  <c r="L57" i="8"/>
  <c r="N57" i="8" s="1"/>
  <c r="P56" i="8"/>
  <c r="O56" i="8"/>
  <c r="M56" i="8"/>
  <c r="L56" i="8"/>
  <c r="N56" i="8" s="1"/>
  <c r="P55" i="8"/>
  <c r="O55" i="8"/>
  <c r="M55" i="8"/>
  <c r="L55" i="8"/>
  <c r="N55" i="8" s="1"/>
  <c r="P54" i="8"/>
  <c r="O54" i="8"/>
  <c r="N54" i="8"/>
  <c r="M54" i="8"/>
  <c r="L54" i="8"/>
  <c r="P53" i="8"/>
  <c r="O53" i="8"/>
  <c r="M53" i="8"/>
  <c r="L53" i="8"/>
  <c r="N53" i="8" s="1"/>
  <c r="P52" i="8"/>
  <c r="O52" i="8"/>
  <c r="M52" i="8"/>
  <c r="L52" i="8"/>
  <c r="N52" i="8" s="1"/>
  <c r="P51" i="8"/>
  <c r="O51" i="8"/>
  <c r="M51" i="8"/>
  <c r="N51" i="8" s="1"/>
  <c r="L51" i="8"/>
  <c r="P50" i="8"/>
  <c r="O50" i="8"/>
  <c r="M50" i="8"/>
  <c r="N50" i="8" s="1"/>
  <c r="L50" i="8"/>
  <c r="P49" i="8"/>
  <c r="O49" i="8"/>
  <c r="M49" i="8"/>
  <c r="L49" i="8"/>
  <c r="N49" i="8" s="1"/>
  <c r="P48" i="8"/>
  <c r="O48" i="8"/>
  <c r="M48" i="8"/>
  <c r="L48" i="8"/>
  <c r="N48" i="8" s="1"/>
  <c r="P47" i="8"/>
  <c r="O47" i="8"/>
  <c r="M47" i="8"/>
  <c r="N47" i="8" s="1"/>
  <c r="L47" i="8"/>
  <c r="P46" i="8"/>
  <c r="O46" i="8"/>
  <c r="O66" i="8" s="1"/>
  <c r="N46" i="8"/>
  <c r="M46" i="8"/>
  <c r="L46" i="8"/>
  <c r="Q38" i="8"/>
  <c r="N38" i="8"/>
  <c r="M38" i="8"/>
  <c r="O38" i="8" s="1"/>
  <c r="Q37" i="8"/>
  <c r="N37" i="8"/>
  <c r="M37" i="8"/>
  <c r="O37" i="8" s="1"/>
  <c r="Q36" i="8"/>
  <c r="N36" i="8"/>
  <c r="M36" i="8"/>
  <c r="Q35" i="8"/>
  <c r="N35" i="8"/>
  <c r="M35" i="8"/>
  <c r="O35" i="8" s="1"/>
  <c r="Q34" i="8"/>
  <c r="N34" i="8"/>
  <c r="M34" i="8"/>
  <c r="O34" i="8" s="1"/>
  <c r="Q33" i="8"/>
  <c r="N33" i="8"/>
  <c r="M33" i="8"/>
  <c r="O33" i="8" s="1"/>
  <c r="P33" i="8" s="1"/>
  <c r="Q32" i="8"/>
  <c r="N32" i="8"/>
  <c r="M32" i="8"/>
  <c r="Q31" i="8"/>
  <c r="N31" i="8"/>
  <c r="M31" i="8"/>
  <c r="Q30" i="8"/>
  <c r="N30" i="8"/>
  <c r="M30" i="8"/>
  <c r="O30" i="8" s="1"/>
  <c r="Q29" i="8"/>
  <c r="N29" i="8"/>
  <c r="M29" i="8"/>
  <c r="O29" i="8" s="1"/>
  <c r="Q28" i="8"/>
  <c r="N28" i="8"/>
  <c r="M28" i="8"/>
  <c r="Q27" i="8"/>
  <c r="N27" i="8"/>
  <c r="M27" i="8"/>
  <c r="O27" i="8" s="1"/>
  <c r="N26" i="8"/>
  <c r="M26" i="8"/>
  <c r="O26" i="8" s="1"/>
  <c r="Q26" i="8" s="1"/>
  <c r="N25" i="8"/>
  <c r="M25" i="8"/>
  <c r="O25" i="8" s="1"/>
  <c r="Q25" i="8" s="1"/>
  <c r="N24" i="8"/>
  <c r="M24" i="8"/>
  <c r="N23" i="8"/>
  <c r="M23" i="8"/>
  <c r="O23" i="8" s="1"/>
  <c r="N22" i="8"/>
  <c r="M22" i="8"/>
  <c r="Q21" i="8"/>
  <c r="N21" i="8"/>
  <c r="M21" i="8"/>
  <c r="O21" i="8" s="1"/>
  <c r="N20" i="8"/>
  <c r="M20" i="8"/>
  <c r="O20" i="8" s="1"/>
  <c r="Q20" i="8" s="1"/>
  <c r="N19" i="8"/>
  <c r="M19" i="8"/>
  <c r="Q7" i="8"/>
  <c r="Q6" i="8"/>
  <c r="R43" i="8" s="1"/>
  <c r="R2" i="8"/>
  <c r="R42" i="8" s="1"/>
  <c r="T1" i="8"/>
  <c r="O36" i="8" l="1"/>
  <c r="O22" i="8"/>
  <c r="Q22" i="8" s="1"/>
  <c r="P25" i="8"/>
  <c r="O32" i="8"/>
  <c r="P32" i="8" s="1"/>
  <c r="O19" i="8"/>
  <c r="P19" i="8" s="1"/>
  <c r="O28" i="8"/>
  <c r="P28" i="8" s="1"/>
  <c r="O31" i="8"/>
  <c r="P40" i="8"/>
  <c r="Q23" i="8"/>
  <c r="O24" i="8"/>
  <c r="P24" i="8" s="1"/>
  <c r="Q19" i="8"/>
  <c r="Q24" i="8" l="1"/>
  <c r="P39" i="8"/>
  <c r="G2" i="3" l="1"/>
  <c r="F2" i="3"/>
  <c r="E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8" authorId="0" shapeId="0" xr:uid="{00000000-0006-0000-0000-000001000000}">
      <text>
        <r>
          <rPr>
            <b/>
            <sz val="9"/>
            <color indexed="81"/>
            <rFont val="游ゴシック"/>
            <family val="3"/>
            <charset val="128"/>
          </rPr>
          <t>数字5文字を半角で入力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CB28FD1C-127A-4711-AC20-F0290911C0E0}">
      <text>
        <r>
          <rPr>
            <b/>
            <sz val="9"/>
            <color indexed="81"/>
            <rFont val="MS P ゴシック"/>
            <family val="3"/>
            <charset val="128"/>
          </rPr>
          <t>2025/9/8森:</t>
        </r>
        <r>
          <rPr>
            <sz val="9"/>
            <color indexed="81"/>
            <rFont val="MS P ゴシック"/>
            <family val="3"/>
            <charset val="128"/>
          </rPr>
          <t xml:space="preserve">
分園+本園の利用定員</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1190332</author>
  </authors>
  <commentList>
    <comment ref="Q8" authorId="0" shapeId="0" xr:uid="{FDF60288-F47E-42F7-9304-75E6D9219C4B}">
      <text>
        <r>
          <rPr>
            <b/>
            <sz val="9"/>
            <color indexed="81"/>
            <rFont val="游ゴシック"/>
            <family val="3"/>
            <charset val="128"/>
          </rPr>
          <t xml:space="preserve">法人名および代表者名を入力ください。
（例）学校法人　〇〇学園
　　　理事長　●●　●●
</t>
        </r>
      </text>
    </comment>
    <comment ref="Q10" authorId="0" shapeId="0" xr:uid="{299B7007-6F6A-49E9-8AAD-02EE11DDBA14}">
      <text>
        <r>
          <rPr>
            <b/>
            <sz val="9"/>
            <color indexed="81"/>
            <rFont val="游ゴシック"/>
            <family val="3"/>
            <charset val="128"/>
          </rPr>
          <t>ご担当者様の氏名や電話番号を入力ください。</t>
        </r>
      </text>
    </comment>
    <comment ref="B14" authorId="0" shapeId="0" xr:uid="{75A8288E-1A63-40A0-A212-8EAF47673476}">
      <text>
        <r>
          <rPr>
            <b/>
            <sz val="11"/>
            <color indexed="81"/>
            <rFont val="游ゴシック"/>
            <family val="3"/>
            <charset val="128"/>
          </rPr>
          <t xml:space="preserve">令和６年度に処遇改善等加算Ⅱを受けていた施設は「はい」を、受けていない場合は「いいえ」を選択してください。
※令和６年度の年度途中から適用していた施設は「はい」を選択して差支えございません。
※令和７年度新規施設は「いいえ」を選択してください。
</t>
        </r>
      </text>
    </comment>
    <comment ref="C17" authorId="0" shapeId="0" xr:uid="{F64B4F9A-AAFC-416D-BEF0-C42CE7A3C7CB}">
      <text>
        <r>
          <rPr>
            <b/>
            <sz val="10"/>
            <color indexed="81"/>
            <rFont val="游ゴシック"/>
            <family val="3"/>
            <charset val="128"/>
          </rPr>
          <t>施設で発令している職位に相当する職位をプルダウンより選択してください。</t>
        </r>
      </text>
    </comment>
    <comment ref="D17" authorId="0" shapeId="0" xr:uid="{14673390-06BA-40D9-B6E4-D5547B49182D}">
      <text>
        <r>
          <rPr>
            <b/>
            <sz val="11"/>
            <color indexed="81"/>
            <rFont val="游ゴシック"/>
            <family val="3"/>
            <charset val="128"/>
          </rPr>
          <t xml:space="preserve">各職員の保育士キャリアアップ研修の受講状況を選択してください。
</t>
        </r>
        <r>
          <rPr>
            <b/>
            <sz val="11"/>
            <color indexed="10"/>
            <rFont val="游ゴシック"/>
            <family val="3"/>
            <charset val="128"/>
          </rPr>
          <t>※各都道府県または都道府県知事の指定した研修実施機関（市町村を含む）が実施している「保育士等キャリアアップ研修」が対象です。</t>
        </r>
        <r>
          <rPr>
            <b/>
            <sz val="11"/>
            <color indexed="81"/>
            <rFont val="游ゴシック"/>
            <family val="3"/>
            <charset val="128"/>
          </rPr>
          <t xml:space="preserve">
〇：令和7年4月1日時点で修了し終えているもの
△：令和7年4月2日～令和8年3月31日に修了および修了見込のもの</t>
        </r>
      </text>
    </comment>
    <comment ref="P39" authorId="0" shapeId="0" xr:uid="{3FA82EB8-056A-494C-A101-25C315B20D51}">
      <text>
        <r>
          <rPr>
            <b/>
            <sz val="14"/>
            <color indexed="81"/>
            <rFont val="游ゴシック"/>
            <family val="3"/>
            <charset val="128"/>
          </rPr>
          <t>この人数を、別紙様式3「加算算定対象人数等認定申請書（区分３（質の向上分））」の
「１．加算の要件及び加算額の算定に係る研修修了者」のQ14セル</t>
        </r>
        <r>
          <rPr>
            <b/>
            <sz val="14"/>
            <color indexed="10"/>
            <rFont val="游ゴシック"/>
            <family val="3"/>
            <charset val="128"/>
          </rPr>
          <t>「ⅰ 副主任保育士等（人数A）」</t>
        </r>
        <r>
          <rPr>
            <b/>
            <sz val="14"/>
            <color indexed="81"/>
            <rFont val="游ゴシック"/>
            <family val="3"/>
            <charset val="128"/>
          </rPr>
          <t>に転記してください。（家庭的保育事業は除く）</t>
        </r>
      </text>
    </comment>
    <comment ref="P40" authorId="0" shapeId="0" xr:uid="{5E92009F-7F87-4E7B-ADA0-A7E32318AB39}">
      <text>
        <r>
          <rPr>
            <b/>
            <sz val="14"/>
            <color indexed="81"/>
            <rFont val="游ゴシック"/>
            <family val="3"/>
            <charset val="128"/>
            <scheme val="minor"/>
          </rPr>
          <t>この人数を、別紙様式3「加算算定対象人数等認定申請書（区分３（質の向上分））」の
「１．加算の要件及び加算額の算定に係る研修修了者」のQ16セル</t>
        </r>
        <r>
          <rPr>
            <b/>
            <sz val="14"/>
            <color indexed="10"/>
            <rFont val="游ゴシック"/>
            <family val="3"/>
            <charset val="128"/>
            <scheme val="minor"/>
          </rPr>
          <t>「ⅲ 園長又は主任保育士、副園長、教頭、主幹教諭、主幹保育教諭等（人数A）」</t>
        </r>
        <r>
          <rPr>
            <b/>
            <sz val="14"/>
            <color indexed="81"/>
            <rFont val="游ゴシック"/>
            <family val="3"/>
            <charset val="128"/>
            <scheme val="minor"/>
          </rPr>
          <t>に転記してください。（家庭的保育事業は除く）</t>
        </r>
      </text>
    </comment>
    <comment ref="O66" authorId="0" shapeId="0" xr:uid="{61647B4A-BD1A-444C-BD7E-B690067561B4}">
      <text>
        <r>
          <rPr>
            <b/>
            <sz val="14"/>
            <color indexed="81"/>
            <rFont val="游ゴシック"/>
            <family val="3"/>
            <charset val="128"/>
          </rPr>
          <t>この人数を、別紙様式3「加算算定対象人数等認定申請書（区分３（質の向上分））」の
「１．加算の要件及び加算額の算定に係る研修修了者」のQ15セル</t>
        </r>
        <r>
          <rPr>
            <b/>
            <sz val="14"/>
            <color indexed="10"/>
            <rFont val="游ゴシック"/>
            <family val="3"/>
            <charset val="128"/>
          </rPr>
          <t>「ⅱ 職務分野別リーダー等（人数B）」</t>
        </r>
        <r>
          <rPr>
            <b/>
            <sz val="14"/>
            <color indexed="81"/>
            <rFont val="游ゴシック"/>
            <family val="3"/>
            <charset val="128"/>
          </rPr>
          <t>に
転記してください。（家庭的保育事業は除く）</t>
        </r>
      </text>
    </comment>
  </commentList>
</comments>
</file>

<file path=xl/sharedStrings.xml><?xml version="1.0" encoding="utf-8"?>
<sst xmlns="http://schemas.openxmlformats.org/spreadsheetml/2006/main" count="1986" uniqueCount="1230">
  <si>
    <t>職位</t>
    <rPh sb="0" eb="2">
      <t>ショクイ</t>
    </rPh>
    <phoneticPr fontId="3"/>
  </si>
  <si>
    <t>副主任保育士</t>
    <rPh sb="0" eb="6">
      <t>フクシュニンホイクシ</t>
    </rPh>
    <phoneticPr fontId="3"/>
  </si>
  <si>
    <t>氏名</t>
    <rPh sb="0" eb="2">
      <t>シメイ</t>
    </rPh>
    <phoneticPr fontId="3"/>
  </si>
  <si>
    <t>施設・事業所名</t>
    <rPh sb="0" eb="2">
      <t>シセツ</t>
    </rPh>
    <rPh sb="3" eb="6">
      <t>ジギョウショ</t>
    </rPh>
    <rPh sb="6" eb="7">
      <t>メイ</t>
    </rPh>
    <phoneticPr fontId="3"/>
  </si>
  <si>
    <t>備考</t>
    <rPh sb="0" eb="2">
      <t>ビコウ</t>
    </rPh>
    <phoneticPr fontId="3"/>
  </si>
  <si>
    <t>No</t>
    <phoneticPr fontId="3"/>
  </si>
  <si>
    <t>保育士等キャリアアップ研修</t>
    <rPh sb="0" eb="2">
      <t>ホイク</t>
    </rPh>
    <rPh sb="2" eb="3">
      <t>シ</t>
    </rPh>
    <rPh sb="3" eb="4">
      <t>トウ</t>
    </rPh>
    <rPh sb="11" eb="13">
      <t>ケンシュウ</t>
    </rPh>
    <phoneticPr fontId="3"/>
  </si>
  <si>
    <t>乳児保育</t>
    <rPh sb="0" eb="2">
      <t>ニュウジ</t>
    </rPh>
    <rPh sb="2" eb="4">
      <t>ホイク</t>
    </rPh>
    <phoneticPr fontId="3"/>
  </si>
  <si>
    <t>マネジメント研修</t>
    <rPh sb="6" eb="8">
      <t>ケンシュウ</t>
    </rPh>
    <phoneticPr fontId="3"/>
  </si>
  <si>
    <t>食育・アレルギー対応</t>
    <rPh sb="0" eb="2">
      <t>ショクイク</t>
    </rPh>
    <rPh sb="8" eb="10">
      <t>タイオウ</t>
    </rPh>
    <phoneticPr fontId="3"/>
  </si>
  <si>
    <t>幼稚園教諭免許状更新講習</t>
    <rPh sb="0" eb="3">
      <t>ヨウチエン</t>
    </rPh>
    <rPh sb="3" eb="5">
      <t>キョウユ</t>
    </rPh>
    <rPh sb="5" eb="7">
      <t>メンキョ</t>
    </rPh>
    <rPh sb="7" eb="8">
      <t>ジョウ</t>
    </rPh>
    <rPh sb="8" eb="10">
      <t>コウシン</t>
    </rPh>
    <rPh sb="10" eb="12">
      <t>コウシュウ</t>
    </rPh>
    <phoneticPr fontId="3"/>
  </si>
  <si>
    <t>幼児教育</t>
    <rPh sb="0" eb="2">
      <t>ヨウジ</t>
    </rPh>
    <rPh sb="2" eb="4">
      <t>キョウイク</t>
    </rPh>
    <phoneticPr fontId="3"/>
  </si>
  <si>
    <t>保育所</t>
    <phoneticPr fontId="3"/>
  </si>
  <si>
    <t>小規模保育事業</t>
    <phoneticPr fontId="3"/>
  </si>
  <si>
    <t>家庭的保育事業</t>
    <phoneticPr fontId="3"/>
  </si>
  <si>
    <t>障害児保育</t>
    <rPh sb="0" eb="2">
      <t>ショウガイ</t>
    </rPh>
    <rPh sb="2" eb="3">
      <t>ジ</t>
    </rPh>
    <rPh sb="3" eb="5">
      <t>ホイク</t>
    </rPh>
    <phoneticPr fontId="3"/>
  </si>
  <si>
    <t>事業所内保育事業</t>
    <phoneticPr fontId="3"/>
  </si>
  <si>
    <t>保健衛生・安全対策</t>
    <rPh sb="0" eb="2">
      <t>ホケン</t>
    </rPh>
    <rPh sb="2" eb="4">
      <t>エイセイ</t>
    </rPh>
    <rPh sb="5" eb="7">
      <t>アンゼン</t>
    </rPh>
    <rPh sb="7" eb="9">
      <t>タイサク</t>
    </rPh>
    <phoneticPr fontId="3"/>
  </si>
  <si>
    <t>保護者支援・子育て支援</t>
    <rPh sb="0" eb="3">
      <t>ホゴシャ</t>
    </rPh>
    <rPh sb="3" eb="5">
      <t>シエン</t>
    </rPh>
    <rPh sb="6" eb="8">
      <t>コソダ</t>
    </rPh>
    <rPh sb="9" eb="11">
      <t>シエン</t>
    </rPh>
    <phoneticPr fontId="3"/>
  </si>
  <si>
    <t>マネジメント研修（H29～R1）</t>
    <rPh sb="6" eb="8">
      <t>ケンシュウ</t>
    </rPh>
    <phoneticPr fontId="3"/>
  </si>
  <si>
    <t>マネジメント研修（H29～R1）</t>
    <phoneticPr fontId="3"/>
  </si>
  <si>
    <t>保育実践研修（H29～R1）</t>
    <rPh sb="0" eb="2">
      <t>ホイク</t>
    </rPh>
    <rPh sb="2" eb="4">
      <t>ジッセン</t>
    </rPh>
    <rPh sb="4" eb="6">
      <t>ケンシュウ</t>
    </rPh>
    <phoneticPr fontId="3"/>
  </si>
  <si>
    <t>保育実践研修（H29～R1）</t>
    <phoneticPr fontId="3"/>
  </si>
  <si>
    <t>専門リーダー等</t>
    <rPh sb="0" eb="2">
      <t>センモン</t>
    </rPh>
    <rPh sb="6" eb="7">
      <t>トウ</t>
    </rPh>
    <phoneticPr fontId="3"/>
  </si>
  <si>
    <t>職務分野別リーダー等</t>
    <rPh sb="0" eb="5">
      <t>ショクムブンヤベツ</t>
    </rPh>
    <rPh sb="9" eb="10">
      <t>トウ</t>
    </rPh>
    <phoneticPr fontId="3"/>
  </si>
  <si>
    <t>まず初めに，</t>
    <rPh sb="2" eb="3">
      <t>ハジ</t>
    </rPh>
    <phoneticPr fontId="3"/>
  </si>
  <si>
    <t>（１）</t>
    <phoneticPr fontId="3"/>
  </si>
  <si>
    <t>下の表から，貴園の施設コードを選択してください。</t>
    <rPh sb="0" eb="1">
      <t>シタ</t>
    </rPh>
    <rPh sb="2" eb="3">
      <t>ヒョウ</t>
    </rPh>
    <rPh sb="6" eb="7">
      <t>キ</t>
    </rPh>
    <rPh sb="7" eb="8">
      <t>エン</t>
    </rPh>
    <rPh sb="9" eb="11">
      <t>シセツ</t>
    </rPh>
    <rPh sb="15" eb="17">
      <t>センタク</t>
    </rPh>
    <phoneticPr fontId="3"/>
  </si>
  <si>
    <t>（２）</t>
    <phoneticPr fontId="3"/>
  </si>
  <si>
    <t>（３）</t>
    <phoneticPr fontId="3"/>
  </si>
  <si>
    <t>（４）</t>
    <phoneticPr fontId="3"/>
  </si>
  <si>
    <t>（５）</t>
    <phoneticPr fontId="3"/>
  </si>
  <si>
    <t>施設コード一覧</t>
    <rPh sb="0" eb="2">
      <t>シセツ</t>
    </rPh>
    <rPh sb="5" eb="7">
      <t>イチラン</t>
    </rPh>
    <phoneticPr fontId="14"/>
  </si>
  <si>
    <t>私立保育所</t>
    <rPh sb="0" eb="2">
      <t>シリツ</t>
    </rPh>
    <rPh sb="2" eb="4">
      <t>ホイク</t>
    </rPh>
    <rPh sb="4" eb="5">
      <t>ジョ</t>
    </rPh>
    <phoneticPr fontId="14"/>
  </si>
  <si>
    <t>青葉区</t>
    <rPh sb="0" eb="3">
      <t>アオバク</t>
    </rPh>
    <phoneticPr fontId="12"/>
  </si>
  <si>
    <t>太白区</t>
    <rPh sb="0" eb="3">
      <t>タイハクク</t>
    </rPh>
    <phoneticPr fontId="12"/>
  </si>
  <si>
    <t>宮城野区</t>
    <rPh sb="0" eb="4">
      <t>ミヤギノク</t>
    </rPh>
    <phoneticPr fontId="12"/>
  </si>
  <si>
    <t>04123</t>
  </si>
  <si>
    <t>チャイルドスクエア仙台六丁の目元町</t>
  </si>
  <si>
    <t>01102</t>
  </si>
  <si>
    <t>台の原保育園</t>
  </si>
  <si>
    <t>02101</t>
  </si>
  <si>
    <t>仙台保育所　こじか園</t>
  </si>
  <si>
    <t>03101</t>
  </si>
  <si>
    <t>五城保育園</t>
  </si>
  <si>
    <t>04126</t>
  </si>
  <si>
    <t>チャイルドスクエア仙台荒井南</t>
  </si>
  <si>
    <t>01103</t>
  </si>
  <si>
    <t>和敬保育園</t>
  </si>
  <si>
    <t>02102</t>
  </si>
  <si>
    <t>宝保育園</t>
  </si>
  <si>
    <t>03103</t>
  </si>
  <si>
    <t>小田原保育園</t>
  </si>
  <si>
    <t>04127</t>
  </si>
  <si>
    <t>仙台荒井雲母保育園</t>
  </si>
  <si>
    <t>01105</t>
  </si>
  <si>
    <t>柏木保育園</t>
  </si>
  <si>
    <t>02103</t>
  </si>
  <si>
    <t>富沢わかば保育園</t>
  </si>
  <si>
    <t>03104</t>
  </si>
  <si>
    <t>乳銀杏保育園</t>
  </si>
  <si>
    <t>04133</t>
  </si>
  <si>
    <t>ビックママランド卸町園</t>
  </si>
  <si>
    <t>01106</t>
  </si>
  <si>
    <t>かたひら保育園</t>
  </si>
  <si>
    <t>02105</t>
  </si>
  <si>
    <t>長町自由の星保育園</t>
  </si>
  <si>
    <t>04135</t>
  </si>
  <si>
    <t>六郷ぱれっと保育園</t>
    <phoneticPr fontId="3"/>
  </si>
  <si>
    <t>01107</t>
  </si>
  <si>
    <t>ことりの家保育園</t>
  </si>
  <si>
    <t>02107</t>
  </si>
  <si>
    <t>茂庭ピッパラ保育園</t>
  </si>
  <si>
    <t>03108</t>
  </si>
  <si>
    <t>鶴ケ谷希望園</t>
  </si>
  <si>
    <t>04136</t>
  </si>
  <si>
    <t>六郷保育園</t>
    <phoneticPr fontId="3"/>
  </si>
  <si>
    <t>01108</t>
  </si>
  <si>
    <t>中江保育園</t>
  </si>
  <si>
    <t>02110</t>
  </si>
  <si>
    <t>柳生もりの子保育園</t>
  </si>
  <si>
    <t>03109</t>
  </si>
  <si>
    <t>福室希望園</t>
  </si>
  <si>
    <t>泉区</t>
    <rPh sb="0" eb="2">
      <t>イズミク</t>
    </rPh>
    <phoneticPr fontId="12"/>
  </si>
  <si>
    <t>02111</t>
  </si>
  <si>
    <t>ますみ保育園</t>
  </si>
  <si>
    <t>03110</t>
  </si>
  <si>
    <t>田子希望園</t>
  </si>
  <si>
    <t>05101</t>
  </si>
  <si>
    <t>南光台保育園</t>
  </si>
  <si>
    <t>02112</t>
  </si>
  <si>
    <t>まつぼっくり保育園</t>
  </si>
  <si>
    <t>03111</t>
  </si>
  <si>
    <t>扇町まるさんかくしかく保育園</t>
  </si>
  <si>
    <t>05103</t>
  </si>
  <si>
    <t>泉中央保育園</t>
  </si>
  <si>
    <t>01114</t>
  </si>
  <si>
    <t>あさひの森保育園</t>
  </si>
  <si>
    <t>02114</t>
  </si>
  <si>
    <t>しげる保育園</t>
  </si>
  <si>
    <t>03113</t>
  </si>
  <si>
    <t>鶴ケ谷マードレ保育園</t>
  </si>
  <si>
    <t>05106</t>
  </si>
  <si>
    <t>虹の丘保育園</t>
  </si>
  <si>
    <t>01115</t>
  </si>
  <si>
    <t>ワッセ森のひろば保育園</t>
  </si>
  <si>
    <t>05108</t>
  </si>
  <si>
    <t>南光のぞみ保育園</t>
  </si>
  <si>
    <t>01116</t>
  </si>
  <si>
    <t>愛隣こども園</t>
  </si>
  <si>
    <t>02119</t>
  </si>
  <si>
    <t>仙台袋原あおぞら保育園</t>
  </si>
  <si>
    <t>03120</t>
  </si>
  <si>
    <t>保育園ワタキューキンダーハイム</t>
  </si>
  <si>
    <t>05115</t>
  </si>
  <si>
    <t>アスク八乙女保育園</t>
  </si>
  <si>
    <t>01118</t>
  </si>
  <si>
    <t>さねや・ちるどれんず・ふぁあむ</t>
  </si>
  <si>
    <t>02120</t>
  </si>
  <si>
    <t>ポポラー仙台長町園</t>
  </si>
  <si>
    <t>03121</t>
  </si>
  <si>
    <t>仙台岩切あおぞら保育園</t>
  </si>
  <si>
    <t>05118</t>
  </si>
  <si>
    <t>コスモス将監保育園</t>
    <rPh sb="4" eb="6">
      <t>ショウゲン</t>
    </rPh>
    <rPh sb="6" eb="9">
      <t>ホイクエン</t>
    </rPh>
    <phoneticPr fontId="8"/>
  </si>
  <si>
    <t>02121</t>
  </si>
  <si>
    <t>コスモス〆木保育園</t>
  </si>
  <si>
    <t>05120</t>
  </si>
  <si>
    <t>仙台いずみの森保育園</t>
  </si>
  <si>
    <t>02123</t>
  </si>
  <si>
    <t>アスク富沢保育園</t>
  </si>
  <si>
    <t>03124</t>
  </si>
  <si>
    <t>ニチイキッズ仙台さかえ保育園</t>
  </si>
  <si>
    <t>05123</t>
  </si>
  <si>
    <t>パリス将監西保育園</t>
  </si>
  <si>
    <t>01128</t>
  </si>
  <si>
    <t>コスモス大手町保育園</t>
    <rPh sb="4" eb="7">
      <t>オオテマチ</t>
    </rPh>
    <rPh sb="9" eb="10">
      <t>エン</t>
    </rPh>
    <phoneticPr fontId="8"/>
  </si>
  <si>
    <t>02124</t>
  </si>
  <si>
    <t>アスク南仙台保育園</t>
  </si>
  <si>
    <t>03128</t>
  </si>
  <si>
    <t>岩切どろんこ保育園</t>
    <rPh sb="0" eb="2">
      <t>イワキリ</t>
    </rPh>
    <rPh sb="6" eb="9">
      <t>ホイクエン</t>
    </rPh>
    <phoneticPr fontId="8"/>
  </si>
  <si>
    <t>05124</t>
  </si>
  <si>
    <t>仙台八乙女雲母保育園</t>
  </si>
  <si>
    <t>01129</t>
  </si>
  <si>
    <t>メリーポピンズエスパル仙台ルーム</t>
    <rPh sb="11" eb="13">
      <t>センダイ</t>
    </rPh>
    <phoneticPr fontId="8"/>
  </si>
  <si>
    <t>02125</t>
  </si>
  <si>
    <t>富沢南なないろ保育園</t>
    <phoneticPr fontId="14"/>
  </si>
  <si>
    <t>03129</t>
  </si>
  <si>
    <t>榴岡はるかぜ保育園</t>
    <rPh sb="0" eb="2">
      <t>ツツジガオカ</t>
    </rPh>
    <rPh sb="6" eb="9">
      <t>ホイクエン</t>
    </rPh>
    <phoneticPr fontId="8"/>
  </si>
  <si>
    <t>05126</t>
  </si>
  <si>
    <t>八乙女らぽむ保育園</t>
  </si>
  <si>
    <t>01130</t>
  </si>
  <si>
    <t>パリス錦町保育園</t>
    <rPh sb="3" eb="5">
      <t>ニシキチョウ</t>
    </rPh>
    <rPh sb="5" eb="8">
      <t>ホイクエン</t>
    </rPh>
    <phoneticPr fontId="8"/>
  </si>
  <si>
    <t>02126</t>
  </si>
  <si>
    <t>クリムスポーツ保育園</t>
    <rPh sb="7" eb="10">
      <t>ホイクエン</t>
    </rPh>
    <phoneticPr fontId="8"/>
  </si>
  <si>
    <t>03130</t>
  </si>
  <si>
    <t>岩切たんぽぽ保育園</t>
    <rPh sb="0" eb="2">
      <t>イワキリ</t>
    </rPh>
    <phoneticPr fontId="17"/>
  </si>
  <si>
    <t>05127</t>
  </si>
  <si>
    <t>紫山いちにいさん保育園</t>
  </si>
  <si>
    <t>01132</t>
  </si>
  <si>
    <t>通町ハピネス保育園</t>
  </si>
  <si>
    <t>03132</t>
  </si>
  <si>
    <t>パプリカ保育園</t>
  </si>
  <si>
    <t>05131</t>
  </si>
  <si>
    <t>やまとみらい南光台東保育園</t>
  </si>
  <si>
    <t>02128</t>
  </si>
  <si>
    <t>アスク山田かぎとり保育園</t>
    <rPh sb="3" eb="5">
      <t>ヤマダ</t>
    </rPh>
    <rPh sb="9" eb="11">
      <t>ホイク</t>
    </rPh>
    <rPh sb="11" eb="12">
      <t>エン</t>
    </rPh>
    <phoneticPr fontId="8"/>
  </si>
  <si>
    <t>05132</t>
  </si>
  <si>
    <t>向陽台はるかぜ保育園</t>
  </si>
  <si>
    <t>02129</t>
  </si>
  <si>
    <t>富沢自由の星保育園</t>
  </si>
  <si>
    <t>03142</t>
  </si>
  <si>
    <t>榴岡なないろ保育園</t>
  </si>
  <si>
    <t>05134</t>
  </si>
  <si>
    <t>いずみ保育園</t>
    <phoneticPr fontId="3"/>
  </si>
  <si>
    <t>01135</t>
  </si>
  <si>
    <t>朝市センター保育園</t>
  </si>
  <si>
    <t>02130</t>
  </si>
  <si>
    <t>アイグラン保育園長町南</t>
    <phoneticPr fontId="3"/>
  </si>
  <si>
    <t>03145</t>
  </si>
  <si>
    <t>鶴ケ谷はぐくみ保育園</t>
    <rPh sb="0" eb="3">
      <t>ツルガヤ</t>
    </rPh>
    <phoneticPr fontId="14"/>
  </si>
  <si>
    <t>02131</t>
  </si>
  <si>
    <t>鹿野なないろ保育園</t>
  </si>
  <si>
    <t>若林区</t>
    <rPh sb="0" eb="2">
      <t>ワカバヤシ</t>
    </rPh>
    <rPh sb="2" eb="3">
      <t>ク</t>
    </rPh>
    <phoneticPr fontId="12"/>
  </si>
  <si>
    <t>02132</t>
    <phoneticPr fontId="3"/>
  </si>
  <si>
    <t>富沢アリス保育園</t>
    <rPh sb="0" eb="2">
      <t>トミザワ</t>
    </rPh>
    <phoneticPr fontId="3"/>
  </si>
  <si>
    <t>04102</t>
  </si>
  <si>
    <t>穀町保育園</t>
  </si>
  <si>
    <t>01142</t>
  </si>
  <si>
    <t>ファニーハート保育園</t>
    <rPh sb="7" eb="10">
      <t>ホイクエン</t>
    </rPh>
    <phoneticPr fontId="8"/>
  </si>
  <si>
    <t>01146</t>
  </si>
  <si>
    <t>ふれあい保育園</t>
    <rPh sb="4" eb="7">
      <t>ホイクエン</t>
    </rPh>
    <phoneticPr fontId="3"/>
  </si>
  <si>
    <t>02138</t>
  </si>
  <si>
    <t>あすと長町めぐみ保育園</t>
    <rPh sb="3" eb="5">
      <t>ナガマチ</t>
    </rPh>
    <rPh sb="8" eb="11">
      <t>ホイクエン</t>
    </rPh>
    <phoneticPr fontId="18"/>
  </si>
  <si>
    <t>04108</t>
  </si>
  <si>
    <t>上飯田くるみ保育園</t>
    <phoneticPr fontId="8"/>
  </si>
  <si>
    <t>宮城総合支所</t>
    <rPh sb="0" eb="2">
      <t>ミヤギ</t>
    </rPh>
    <rPh sb="2" eb="4">
      <t>ソウゴウ</t>
    </rPh>
    <rPh sb="4" eb="6">
      <t>シショ</t>
    </rPh>
    <phoneticPr fontId="12"/>
  </si>
  <si>
    <t>02139</t>
  </si>
  <si>
    <t>仙台元氣保育園</t>
  </si>
  <si>
    <t>04109</t>
  </si>
  <si>
    <t>やまとまちあから保育園</t>
    <phoneticPr fontId="8"/>
  </si>
  <si>
    <t>06101</t>
  </si>
  <si>
    <t>国見ケ丘せんだんの杜保育園</t>
  </si>
  <si>
    <t>02140</t>
  </si>
  <si>
    <t>諏訪ぱれっと保育園</t>
    <rPh sb="0" eb="2">
      <t>スワ</t>
    </rPh>
    <phoneticPr fontId="8"/>
  </si>
  <si>
    <t>04110</t>
  </si>
  <si>
    <t>ダーナ保育園</t>
    <phoneticPr fontId="8"/>
  </si>
  <si>
    <t>02155</t>
    <phoneticPr fontId="14"/>
  </si>
  <si>
    <t>06108</t>
  </si>
  <si>
    <t>アスク愛子保育園</t>
  </si>
  <si>
    <t>02156</t>
  </si>
  <si>
    <t>アスイク保育園中田町</t>
    <phoneticPr fontId="3"/>
  </si>
  <si>
    <t>04114</t>
  </si>
  <si>
    <t>アスクやまとまち保育園</t>
    <phoneticPr fontId="8"/>
  </si>
  <si>
    <t>02157</t>
  </si>
  <si>
    <t>NOVAバイリンガル仙台富沢保育園</t>
    <phoneticPr fontId="3"/>
  </si>
  <si>
    <t>04116</t>
  </si>
  <si>
    <t>ニチイキッズ仙台あらい保育園</t>
  </si>
  <si>
    <t>06111</t>
  </si>
  <si>
    <t>第２コスモス錦保育所</t>
  </si>
  <si>
    <t>02158</t>
  </si>
  <si>
    <t>もりのなかま保育園四郎丸園もぐもぐ＋</t>
    <phoneticPr fontId="3"/>
  </si>
  <si>
    <t>04118</t>
  </si>
  <si>
    <t>仙台こども保育園</t>
    <rPh sb="0" eb="2">
      <t>センダイ</t>
    </rPh>
    <rPh sb="5" eb="8">
      <t>ホイクエン</t>
    </rPh>
    <phoneticPr fontId="12"/>
  </si>
  <si>
    <t>06112</t>
  </si>
  <si>
    <t>川前ぱれっと保育園</t>
  </si>
  <si>
    <t>02161</t>
    <phoneticPr fontId="19"/>
  </si>
  <si>
    <t>中田なないろ保育園</t>
    <phoneticPr fontId="3"/>
  </si>
  <si>
    <t>04122</t>
  </si>
  <si>
    <t>若林どろんこ保育園</t>
  </si>
  <si>
    <t>06114</t>
    <phoneticPr fontId="3"/>
  </si>
  <si>
    <t>南吉成すぎのこ保育園</t>
    <rPh sb="0" eb="1">
      <t>ミナミ</t>
    </rPh>
    <rPh sb="1" eb="3">
      <t>ヨシナリ</t>
    </rPh>
    <phoneticPr fontId="8"/>
  </si>
  <si>
    <t>家庭的保育事業</t>
    <rPh sb="0" eb="7">
      <t>カテイテキホイクジギョウ</t>
    </rPh>
    <phoneticPr fontId="14"/>
  </si>
  <si>
    <t>太白区</t>
    <rPh sb="0" eb="2">
      <t>タイハク</t>
    </rPh>
    <rPh sb="2" eb="3">
      <t>ク</t>
    </rPh>
    <phoneticPr fontId="12"/>
  </si>
  <si>
    <t>石川　信子</t>
    <rPh sb="0" eb="2">
      <t>イシカワ</t>
    </rPh>
    <rPh sb="3" eb="5">
      <t>ノブコ</t>
    </rPh>
    <phoneticPr fontId="22"/>
  </si>
  <si>
    <t>菊地　美夏</t>
    <rPh sb="0" eb="2">
      <t>キクチ</t>
    </rPh>
    <rPh sb="3" eb="5">
      <t>ミカ</t>
    </rPh>
    <phoneticPr fontId="22"/>
  </si>
  <si>
    <t>佐藤　恵美子</t>
    <rPh sb="0" eb="2">
      <t>サトウ</t>
    </rPh>
    <rPh sb="3" eb="6">
      <t>エミコ</t>
    </rPh>
    <phoneticPr fontId="22"/>
  </si>
  <si>
    <t>鈴木　史子</t>
    <rPh sb="0" eb="5">
      <t>スズキ　      フミ    コ</t>
    </rPh>
    <phoneticPr fontId="22"/>
  </si>
  <si>
    <t>戸田　由美</t>
    <rPh sb="0" eb="2">
      <t>トダ</t>
    </rPh>
    <rPh sb="3" eb="5">
      <t>ユミ</t>
    </rPh>
    <phoneticPr fontId="22"/>
  </si>
  <si>
    <t>伊藤　由美子</t>
    <rPh sb="0" eb="2">
      <t>イトウ</t>
    </rPh>
    <rPh sb="3" eb="6">
      <t>ユミコ</t>
    </rPh>
    <phoneticPr fontId="22"/>
  </si>
  <si>
    <t>木村　和子</t>
    <rPh sb="0" eb="2">
      <t>キ　ムラ</t>
    </rPh>
    <rPh sb="3" eb="5">
      <t>カズコ</t>
    </rPh>
    <phoneticPr fontId="22"/>
  </si>
  <si>
    <t>仲　　恵美</t>
    <rPh sb="0" eb="1">
      <t>ナカ</t>
    </rPh>
    <rPh sb="3" eb="5">
      <t>エミ</t>
    </rPh>
    <phoneticPr fontId="22"/>
  </si>
  <si>
    <t>矢澤　要子</t>
    <rPh sb="0" eb="2">
      <t>ヤザワ</t>
    </rPh>
    <rPh sb="3" eb="4">
      <t>ヨウ</t>
    </rPh>
    <rPh sb="4" eb="5">
      <t>コ</t>
    </rPh>
    <phoneticPr fontId="22"/>
  </si>
  <si>
    <t>宇佐美　恵子</t>
    <rPh sb="0" eb="3">
      <t>ウサミ</t>
    </rPh>
    <rPh sb="4" eb="6">
      <t>ケイコ</t>
    </rPh>
    <phoneticPr fontId="22"/>
  </si>
  <si>
    <t>佐藤　弘美</t>
    <rPh sb="0" eb="2">
      <t>サトウ</t>
    </rPh>
    <rPh sb="3" eb="5">
      <t>ヒロミ</t>
    </rPh>
    <phoneticPr fontId="22"/>
  </si>
  <si>
    <t>多田　直美</t>
    <rPh sb="0" eb="2">
      <t>タダ</t>
    </rPh>
    <rPh sb="3" eb="5">
      <t>ナオミ</t>
    </rPh>
    <phoneticPr fontId="22"/>
  </si>
  <si>
    <t>齋藤　眞弓</t>
    <rPh sb="0" eb="2">
      <t>サイトウ</t>
    </rPh>
    <rPh sb="3" eb="5">
      <t>マユミ</t>
    </rPh>
    <phoneticPr fontId="22"/>
  </si>
  <si>
    <t>鎌田　優子</t>
    <rPh sb="0" eb="2">
      <t>カマタ</t>
    </rPh>
    <rPh sb="3" eb="5">
      <t>ユウコ</t>
    </rPh>
    <phoneticPr fontId="22"/>
  </si>
  <si>
    <t>小林　希</t>
    <rPh sb="0" eb="2">
      <t>コバヤシ</t>
    </rPh>
    <rPh sb="3" eb="4">
      <t>ノゾミ</t>
    </rPh>
    <phoneticPr fontId="22"/>
  </si>
  <si>
    <t>41114</t>
  </si>
  <si>
    <t>小出　美知子</t>
    <rPh sb="0" eb="2">
      <t>コイデ</t>
    </rPh>
    <rPh sb="3" eb="6">
      <t>ミチコ</t>
    </rPh>
    <phoneticPr fontId="22"/>
  </si>
  <si>
    <t>菊地　恵子</t>
    <rPh sb="0" eb="2">
      <t>キクチ</t>
    </rPh>
    <rPh sb="3" eb="5">
      <t>ケイコ</t>
    </rPh>
    <phoneticPr fontId="22"/>
  </si>
  <si>
    <t>佐藤　勇介</t>
    <rPh sb="0" eb="2">
      <t>サトウ</t>
    </rPh>
    <rPh sb="3" eb="5">
      <t>ユウスケ</t>
    </rPh>
    <phoneticPr fontId="22"/>
  </si>
  <si>
    <t>及川　文子</t>
    <rPh sb="0" eb="1">
      <t>オイカワ　　　アヤコ</t>
    </rPh>
    <phoneticPr fontId="22"/>
  </si>
  <si>
    <t>青葉区・宮城総合支所</t>
    <rPh sb="0" eb="3">
      <t>アオバク</t>
    </rPh>
    <rPh sb="4" eb="6">
      <t>ミヤギ</t>
    </rPh>
    <rPh sb="6" eb="8">
      <t>ソウゴウ</t>
    </rPh>
    <rPh sb="8" eb="10">
      <t>シショ</t>
    </rPh>
    <phoneticPr fontId="12"/>
  </si>
  <si>
    <t>飛内　侑里</t>
    <rPh sb="0" eb="2">
      <t>トビナイ</t>
    </rPh>
    <rPh sb="3" eb="5">
      <t>ユウリ</t>
    </rPh>
    <phoneticPr fontId="22"/>
  </si>
  <si>
    <t>鈴木　明子</t>
    <rPh sb="0" eb="2">
      <t>スズキ</t>
    </rPh>
    <rPh sb="3" eb="5">
      <t>アキコ</t>
    </rPh>
    <phoneticPr fontId="22"/>
  </si>
  <si>
    <t>齊藤　あゆみ</t>
    <rPh sb="0" eb="2">
      <t>サイトウ</t>
    </rPh>
    <phoneticPr fontId="22"/>
  </si>
  <si>
    <t>志小田　舞子</t>
    <rPh sb="0" eb="3">
      <t>シコダ</t>
    </rPh>
    <rPh sb="4" eb="6">
      <t>マイコ</t>
    </rPh>
    <phoneticPr fontId="22"/>
  </si>
  <si>
    <t>41604</t>
  </si>
  <si>
    <t>佐藤　礼子</t>
    <rPh sb="0" eb="2">
      <t>サトウ</t>
    </rPh>
    <rPh sb="3" eb="5">
      <t>レイコ</t>
    </rPh>
    <phoneticPr fontId="22"/>
  </si>
  <si>
    <t>藤垣　祐子</t>
    <rPh sb="0" eb="2">
      <t>フジガキ</t>
    </rPh>
    <rPh sb="3" eb="5">
      <t>ユウコ</t>
    </rPh>
    <phoneticPr fontId="22"/>
  </si>
  <si>
    <t>村田　寿恵</t>
    <rPh sb="0" eb="2">
      <t>ムラタ</t>
    </rPh>
    <rPh sb="3" eb="5">
      <t>ヒサエ</t>
    </rPh>
    <phoneticPr fontId="22"/>
  </si>
  <si>
    <t>41605</t>
  </si>
  <si>
    <t>佐藤　かおり</t>
    <rPh sb="0" eb="2">
      <t>サトウ</t>
    </rPh>
    <phoneticPr fontId="22"/>
  </si>
  <si>
    <t>石山　立身</t>
    <rPh sb="0" eb="2">
      <t>イシヤマ</t>
    </rPh>
    <rPh sb="3" eb="4">
      <t>タ</t>
    </rPh>
    <rPh sb="4" eb="5">
      <t>ミ</t>
    </rPh>
    <phoneticPr fontId="22"/>
  </si>
  <si>
    <t>伊藤　美樹</t>
    <rPh sb="0" eb="2">
      <t>イトウ</t>
    </rPh>
    <rPh sb="3" eb="5">
      <t>ミキ</t>
    </rPh>
    <phoneticPr fontId="22"/>
  </si>
  <si>
    <t>41606</t>
  </si>
  <si>
    <t>佐藤　久美子</t>
    <rPh sb="0" eb="2">
      <t>サトウ</t>
    </rPh>
    <rPh sb="3" eb="6">
      <t>クミコ</t>
    </rPh>
    <phoneticPr fontId="22"/>
  </si>
  <si>
    <t>五十嵐　綾芳</t>
    <rPh sb="0" eb="3">
      <t>イガラシ</t>
    </rPh>
    <rPh sb="4" eb="5">
      <t>アヤ</t>
    </rPh>
    <rPh sb="5" eb="6">
      <t>ホウ</t>
    </rPh>
    <phoneticPr fontId="3"/>
  </si>
  <si>
    <t>小規模Ａ型　青葉区</t>
    <rPh sb="0" eb="3">
      <t>ショウキボ</t>
    </rPh>
    <rPh sb="4" eb="5">
      <t>ガタ</t>
    </rPh>
    <rPh sb="6" eb="9">
      <t>アオバク</t>
    </rPh>
    <phoneticPr fontId="14"/>
  </si>
  <si>
    <t>小規模Ａ型　宮城野区</t>
    <rPh sb="0" eb="3">
      <t>ショウキボ</t>
    </rPh>
    <rPh sb="4" eb="5">
      <t>ガタ</t>
    </rPh>
    <rPh sb="6" eb="10">
      <t>ミヤギノク</t>
    </rPh>
    <phoneticPr fontId="14"/>
  </si>
  <si>
    <t>小規模Ａ型　太白区</t>
    <rPh sb="0" eb="3">
      <t>ショウキボ</t>
    </rPh>
    <rPh sb="4" eb="5">
      <t>ガタ</t>
    </rPh>
    <rPh sb="6" eb="9">
      <t>タイハクク</t>
    </rPh>
    <phoneticPr fontId="14"/>
  </si>
  <si>
    <t>小規模Ｂ型</t>
    <rPh sb="0" eb="3">
      <t>ショウキボ</t>
    </rPh>
    <rPh sb="4" eb="5">
      <t>ガタ</t>
    </rPh>
    <phoneticPr fontId="14"/>
  </si>
  <si>
    <t>にじいろ保育園</t>
  </si>
  <si>
    <t>ブルーベリーズ保育園</t>
  </si>
  <si>
    <t>とみざわ保育園</t>
  </si>
  <si>
    <t>キッズガーデン・グランママ</t>
  </si>
  <si>
    <t>ニチイキッズ仙台くろまつ保育園</t>
  </si>
  <si>
    <t>ぼだい保育園</t>
  </si>
  <si>
    <t>ぴっころきっず長町南</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</si>
  <si>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</si>
  <si>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</si>
  <si>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</si>
  <si>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</si>
  <si>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</si>
  <si>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</si>
  <si>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</si>
  <si>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</si>
  <si>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</si>
  <si>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</si>
  <si>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おひさま原っぱ保育園</t>
  </si>
  <si>
    <t>ちゃいるどらんど岩切駅前保育園</t>
  </si>
  <si>
    <t>バンビのおうち保育園</t>
  </si>
  <si>
    <t>にこにこハウス</t>
  </si>
  <si>
    <t>おうち保育園木町どおり</t>
  </si>
  <si>
    <t>しらとり保育園</t>
  </si>
  <si>
    <t>アテナ保育園</t>
  </si>
  <si>
    <t>小規模保育事業所ココカラ荒巻</t>
  </si>
  <si>
    <t>さくらんぼ保育園</t>
  </si>
  <si>
    <t>砂押こころ保育園</t>
  </si>
  <si>
    <t>太白だんだん保育園</t>
  </si>
  <si>
    <t>かみすぎさくら保育園</t>
  </si>
  <si>
    <t>キッズフィールド新田東園</t>
  </si>
  <si>
    <t>時のかけはし保育園</t>
  </si>
  <si>
    <t>小羊園</t>
  </si>
  <si>
    <t>すまいる立町保育園</t>
  </si>
  <si>
    <t>つつじがおか保育園</t>
  </si>
  <si>
    <t>おおぞら保育園</t>
  </si>
  <si>
    <t>パパママ保育園</t>
  </si>
  <si>
    <t>ぷりえ～る保育園あらまき</t>
  </si>
  <si>
    <t>ペンギンナーサリースクールせんだい</t>
  </si>
  <si>
    <t>袋原ちびっこひろば保育園</t>
  </si>
  <si>
    <t>愛子つぼみ保育園</t>
  </si>
  <si>
    <t>ハピネス保育園中野栄</t>
    <rPh sb="4" eb="7">
      <t>ホイクエン</t>
    </rPh>
    <rPh sb="7" eb="10">
      <t>ナカノサカエ</t>
    </rPh>
    <phoneticPr fontId="14"/>
  </si>
  <si>
    <t>こぶたの城おおのだ保育園</t>
  </si>
  <si>
    <t>北・杜のみらい保育園</t>
  </si>
  <si>
    <t>苦竹ナーサリー</t>
    <rPh sb="0" eb="2">
      <t>ニガタケ</t>
    </rPh>
    <phoneticPr fontId="14"/>
  </si>
  <si>
    <t>杜のぽかぽか保育園</t>
  </si>
  <si>
    <t>小規模保育事業Ｃ型</t>
    <rPh sb="0" eb="3">
      <t>ショウキボ</t>
    </rPh>
    <rPh sb="3" eb="5">
      <t>ホイク</t>
    </rPh>
    <rPh sb="5" eb="7">
      <t>ジギョウ</t>
    </rPh>
    <rPh sb="8" eb="9">
      <t>ガタ</t>
    </rPh>
    <phoneticPr fontId="14"/>
  </si>
  <si>
    <t>パリス榴岡保育園</t>
  </si>
  <si>
    <t>富沢こころ保育園</t>
  </si>
  <si>
    <t>共同保育所ちろりん村</t>
  </si>
  <si>
    <t>しあわせいっぱい保育園　新田</t>
    <phoneticPr fontId="14"/>
  </si>
  <si>
    <t>大野田こころ保育園</t>
  </si>
  <si>
    <t>高橋　真由美・鈴木　めぐみ</t>
    <rPh sb="0" eb="2">
      <t>タカハシ</t>
    </rPh>
    <rPh sb="3" eb="6">
      <t>マユミ</t>
    </rPh>
    <phoneticPr fontId="22"/>
  </si>
  <si>
    <t>きまちこころ保育園</t>
  </si>
  <si>
    <t>もりのなかま保育園小田原園もぐもぐ+</t>
    <rPh sb="12" eb="13">
      <t>エン</t>
    </rPh>
    <phoneticPr fontId="14"/>
  </si>
  <si>
    <t>こどもの家エミール</t>
  </si>
  <si>
    <t>ぽっかぽか彩保育園</t>
    <phoneticPr fontId="14"/>
  </si>
  <si>
    <t>キッズフィールド富沢園</t>
  </si>
  <si>
    <t>遊佐　ひろ子・畠山　祐子</t>
    <rPh sb="0" eb="2">
      <t>ユサ</t>
    </rPh>
    <rPh sb="5" eb="6">
      <t>コ</t>
    </rPh>
    <phoneticPr fontId="22"/>
  </si>
  <si>
    <t>小規模Ａ型　若林区</t>
    <rPh sb="0" eb="3">
      <t>ショウキボ</t>
    </rPh>
    <rPh sb="4" eb="5">
      <t>ガタ</t>
    </rPh>
    <rPh sb="6" eb="9">
      <t>ワカバヤシク</t>
    </rPh>
    <phoneticPr fontId="14"/>
  </si>
  <si>
    <t>岸　麻記子・天間　千栄子</t>
    <rPh sb="0" eb="1">
      <t>キシ</t>
    </rPh>
    <rPh sb="2" eb="5">
      <t>マキコ</t>
    </rPh>
    <rPh sb="6" eb="7">
      <t>テン</t>
    </rPh>
    <rPh sb="7" eb="8">
      <t>マ</t>
    </rPh>
    <rPh sb="9" eb="12">
      <t>チエコ</t>
    </rPh>
    <phoneticPr fontId="22"/>
  </si>
  <si>
    <t>かみすぎさくら第2保育園</t>
  </si>
  <si>
    <t>保育ルーム　きらきら</t>
  </si>
  <si>
    <t>バイリンガル保育園八木山</t>
  </si>
  <si>
    <t>菅野　淳・菅野　美紀</t>
    <rPh sb="0" eb="2">
      <t>カンノ</t>
    </rPh>
    <rPh sb="3" eb="4">
      <t>アツシ</t>
    </rPh>
    <rPh sb="5" eb="7">
      <t>カンノ</t>
    </rPh>
    <rPh sb="8" eb="10">
      <t>ミキ</t>
    </rPh>
    <phoneticPr fontId="22"/>
  </si>
  <si>
    <t>さくらっこ保育園</t>
  </si>
  <si>
    <t>カール大和町ナーサリー</t>
  </si>
  <si>
    <t>31422</t>
  </si>
  <si>
    <t>ビックママランドあすと長町園</t>
  </si>
  <si>
    <t>小野　敬子・酒井　リエ子</t>
    <rPh sb="0" eb="2">
      <t>オノ</t>
    </rPh>
    <rPh sb="3" eb="5">
      <t>ケイコ</t>
    </rPh>
    <rPh sb="6" eb="8">
      <t>サカイ</t>
    </rPh>
    <rPh sb="11" eb="12">
      <t>コ</t>
    </rPh>
    <phoneticPr fontId="22"/>
  </si>
  <si>
    <t>小規模保育事業所ココカラ五橋</t>
  </si>
  <si>
    <t>31423</t>
  </si>
  <si>
    <t>長町南こころ保育園</t>
  </si>
  <si>
    <t>たっこの家</t>
  </si>
  <si>
    <t>すまいる新寺保育園</t>
  </si>
  <si>
    <t>31424</t>
  </si>
  <si>
    <t>太陽と大地の長町南保育園</t>
  </si>
  <si>
    <t>愛児園</t>
  </si>
  <si>
    <t>ろりぽっぷ小規模保育園おほしさま館</t>
  </si>
  <si>
    <t>小規模Ａ型　泉区・宮総</t>
    <rPh sb="0" eb="3">
      <t>ショウキボ</t>
    </rPh>
    <rPh sb="4" eb="5">
      <t>ガタ</t>
    </rPh>
    <rPh sb="6" eb="7">
      <t>イズミ</t>
    </rPh>
    <rPh sb="7" eb="8">
      <t>ク</t>
    </rPh>
    <rPh sb="9" eb="10">
      <t>ミヤ</t>
    </rPh>
    <rPh sb="10" eb="11">
      <t>ソウ</t>
    </rPh>
    <phoneticPr fontId="14"/>
  </si>
  <si>
    <t>Ａ型</t>
    <rPh sb="1" eb="2">
      <t>ガタ</t>
    </rPh>
    <phoneticPr fontId="12"/>
  </si>
  <si>
    <t>カール高松ナーサリー</t>
  </si>
  <si>
    <t>ちびっこひろば保育園</t>
  </si>
  <si>
    <t>サン・キッズ保育園</t>
  </si>
  <si>
    <t>ワタキュー保育園北四番丁園</t>
    <rPh sb="5" eb="8">
      <t>ホイクエン</t>
    </rPh>
    <rPh sb="8" eb="12">
      <t>キタヨバンチョウ</t>
    </rPh>
    <rPh sb="12" eb="13">
      <t>エン</t>
    </rPh>
    <phoneticPr fontId="23"/>
  </si>
  <si>
    <t>カールリトルプリスクール</t>
  </si>
  <si>
    <t>カール荒井ナーサリー</t>
  </si>
  <si>
    <t>やまとみらい八乙女保育園</t>
  </si>
  <si>
    <t>ビックママランド支倉園</t>
    <rPh sb="8" eb="10">
      <t>ハセクラ</t>
    </rPh>
    <rPh sb="10" eb="11">
      <t>エン</t>
    </rPh>
    <phoneticPr fontId="23"/>
  </si>
  <si>
    <t>バイリンガル保育園なないろの里</t>
  </si>
  <si>
    <t>わくわくモリモリ保育所</t>
    <rPh sb="8" eb="10">
      <t>ホイク</t>
    </rPh>
    <rPh sb="10" eb="11">
      <t>ショ</t>
    </rPh>
    <phoneticPr fontId="23"/>
  </si>
  <si>
    <t>ちゃいるどらんど六丁の目南保育園</t>
  </si>
  <si>
    <t>リコリコ保育園</t>
  </si>
  <si>
    <t>空飛ぶくぢら保育所</t>
  </si>
  <si>
    <t>森のプーさん保育園</t>
  </si>
  <si>
    <t>ろりぽっぷ第2小規模保育園おひさま館</t>
  </si>
  <si>
    <t>ハピネス保育園南光台東</t>
  </si>
  <si>
    <t>あすと長町保育所</t>
    <rPh sb="3" eb="5">
      <t>ナガマチ</t>
    </rPh>
    <rPh sb="5" eb="7">
      <t>ホイク</t>
    </rPh>
    <rPh sb="7" eb="8">
      <t>ショ</t>
    </rPh>
    <phoneticPr fontId="23"/>
  </si>
  <si>
    <t>グレース保育園</t>
  </si>
  <si>
    <t>六丁の目保育園中町園</t>
  </si>
  <si>
    <t>泉中央さんさん保育室</t>
  </si>
  <si>
    <t>もりのひろば保育園</t>
    <rPh sb="6" eb="9">
      <t>ホイクエン</t>
    </rPh>
    <phoneticPr fontId="23"/>
  </si>
  <si>
    <t>アスイク保育園　薬師堂前</t>
  </si>
  <si>
    <t>第2紫山いちにいさん保育園</t>
    <phoneticPr fontId="14"/>
  </si>
  <si>
    <t>Ｂ型</t>
    <rPh sb="1" eb="2">
      <t>ガタ</t>
    </rPh>
    <phoneticPr fontId="12"/>
  </si>
  <si>
    <t>ヤクルト二日町つばめ保育園</t>
    <rPh sb="4" eb="7">
      <t>フツカマチ</t>
    </rPh>
    <rPh sb="10" eb="13">
      <t>ホイクエン</t>
    </rPh>
    <phoneticPr fontId="23"/>
  </si>
  <si>
    <t>きらきら保育園</t>
    <rPh sb="4" eb="7">
      <t>ホイクエン</t>
    </rPh>
    <phoneticPr fontId="23"/>
  </si>
  <si>
    <t>おひさま保育園　</t>
  </si>
  <si>
    <t>ヤクルトあやしつばめ保育園</t>
    <rPh sb="10" eb="13">
      <t>ホイクエン</t>
    </rPh>
    <phoneticPr fontId="23"/>
  </si>
  <si>
    <t>保育所型</t>
    <rPh sb="0" eb="2">
      <t>ホイク</t>
    </rPh>
    <rPh sb="2" eb="3">
      <t>ショ</t>
    </rPh>
    <rPh sb="3" eb="4">
      <t>ガタ</t>
    </rPh>
    <phoneticPr fontId="12"/>
  </si>
  <si>
    <t>エスパルキッズ保育園</t>
    <rPh sb="7" eb="10">
      <t>ホイクエン</t>
    </rPh>
    <phoneticPr fontId="24"/>
  </si>
  <si>
    <t>東北大学川内けやき保育園</t>
    <rPh sb="0" eb="2">
      <t>トウホク</t>
    </rPh>
    <rPh sb="2" eb="4">
      <t>ダイガク</t>
    </rPh>
    <rPh sb="4" eb="6">
      <t>カワウチ</t>
    </rPh>
    <rPh sb="9" eb="12">
      <t>ホイクエン</t>
    </rPh>
    <phoneticPr fontId="24"/>
  </si>
  <si>
    <t>南中山すいせん保育園</t>
    <phoneticPr fontId="24"/>
  </si>
  <si>
    <t>キッズ・マークトゥエイン</t>
    <phoneticPr fontId="12"/>
  </si>
  <si>
    <t>せせらぎ保育園</t>
    <rPh sb="4" eb="7">
      <t>ホイクエン</t>
    </rPh>
    <phoneticPr fontId="24"/>
  </si>
  <si>
    <t>31102</t>
  </si>
  <si>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</si>
  <si>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</si>
  <si>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</si>
  <si>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8"/>
  </si>
  <si>
    <t>設置者</t>
    <rPh sb="0" eb="3">
      <t>セッチシャ</t>
    </rPh>
    <phoneticPr fontId="8"/>
  </si>
  <si>
    <t>定員数</t>
    <rPh sb="0" eb="2">
      <t>テイイン</t>
    </rPh>
    <rPh sb="2" eb="3">
      <t>スウ</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</si>
  <si>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</si>
  <si>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</si>
  <si>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</si>
  <si>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</si>
  <si>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</si>
  <si>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</si>
  <si>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</si>
  <si>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</si>
  <si>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</si>
  <si>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</si>
  <si>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</si>
  <si>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</si>
  <si>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</si>
  <si>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</si>
  <si>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</si>
  <si>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</si>
  <si>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</si>
  <si>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</si>
  <si>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</si>
  <si>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</si>
  <si>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</si>
  <si>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</si>
  <si>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</si>
  <si>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</si>
  <si>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</si>
  <si>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</si>
  <si>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</si>
  <si>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</si>
  <si>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</si>
  <si>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</si>
  <si>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</si>
  <si>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</si>
  <si>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</si>
  <si>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</si>
  <si>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</si>
  <si>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</si>
  <si>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</si>
  <si>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</si>
  <si>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</si>
  <si>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</si>
  <si>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</si>
  <si>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</si>
  <si>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</si>
  <si>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</si>
  <si>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</si>
  <si>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</si>
  <si>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</si>
  <si>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</si>
  <si>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</si>
  <si>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</si>
  <si>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</si>
  <si>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</si>
  <si>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</si>
  <si>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</si>
  <si>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</si>
  <si>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</si>
  <si>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</si>
  <si>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</si>
  <si>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</si>
  <si>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</si>
  <si>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</si>
  <si>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</si>
  <si>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</si>
  <si>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</si>
  <si>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</si>
  <si>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</si>
  <si>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</si>
  <si>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</si>
  <si>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</si>
  <si>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</si>
  <si>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</si>
  <si>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</si>
  <si>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</si>
  <si>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</si>
  <si>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</si>
  <si>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</si>
  <si>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</si>
  <si>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</si>
  <si>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</si>
  <si>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</si>
  <si>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</si>
  <si>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</si>
  <si>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</si>
  <si>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</si>
  <si>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</si>
  <si>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</si>
  <si>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</si>
  <si>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</si>
  <si>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</si>
  <si>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</si>
  <si>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</si>
  <si>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</si>
  <si>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</si>
  <si>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</si>
  <si>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</si>
  <si>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</si>
  <si>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</si>
  <si>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</si>
  <si>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</si>
  <si>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</si>
  <si>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</si>
  <si>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</si>
  <si>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</si>
  <si>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</si>
  <si>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</si>
  <si>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</si>
  <si>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</si>
  <si>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</si>
  <si>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</si>
  <si>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</si>
  <si>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</si>
  <si>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</si>
  <si>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</si>
  <si>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31103</t>
  </si>
  <si>
    <t>31105</t>
  </si>
  <si>
    <t>東京都千代田区神田神保町1-14-1</t>
  </si>
  <si>
    <t>特定非営利活動法人　フローレンス</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</si>
  <si>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</si>
  <si>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</si>
  <si>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</si>
  <si>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</si>
  <si>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</si>
  <si>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</si>
  <si>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</si>
  <si>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</si>
  <si>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</si>
  <si>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</si>
  <si>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</si>
  <si>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</si>
  <si>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</si>
  <si>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</si>
  <si>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</si>
  <si>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</si>
  <si>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</si>
  <si>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</si>
  <si>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</si>
  <si>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</si>
  <si>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</si>
  <si>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仙台市青葉区西花苑1丁目10-7</t>
  </si>
  <si>
    <t>31126</t>
  </si>
  <si>
    <t>31127</t>
  </si>
  <si>
    <t>有限会社　カール英会話ほいくえん</t>
  </si>
  <si>
    <t>31128</t>
  </si>
  <si>
    <t>31129</t>
  </si>
  <si>
    <t>ぶんぶん保育園小田原園</t>
  </si>
  <si>
    <t>31202</t>
  </si>
  <si>
    <t>一般社団法人　アイルアーク</t>
  </si>
  <si>
    <t>31203</t>
  </si>
  <si>
    <t>31204</t>
  </si>
  <si>
    <t>株式会社　Lateral Kids</t>
  </si>
  <si>
    <t>31205</t>
  </si>
  <si>
    <t>31206</t>
  </si>
  <si>
    <t>31207</t>
  </si>
  <si>
    <t>株式会社　ちゃいるどらんど</t>
  </si>
  <si>
    <t>31210</t>
  </si>
  <si>
    <t>31212</t>
  </si>
  <si>
    <t>31214</t>
  </si>
  <si>
    <t>株式会社　佐藤商会</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</si>
  <si>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</si>
  <si>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</si>
  <si>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</si>
  <si>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</si>
  <si>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</si>
  <si>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</si>
  <si>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</si>
  <si>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</si>
  <si>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</si>
  <si>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</si>
  <si>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</si>
  <si>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</si>
  <si>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31225</t>
  </si>
  <si>
    <t>一般社団法人　ぽっかぽか</t>
  </si>
  <si>
    <t>31301</t>
  </si>
  <si>
    <t xml:space="preserve">東京都渋谷区道玄坂1－12－1渋谷マークシティウェスト17階 </t>
  </si>
  <si>
    <t>31302</t>
  </si>
  <si>
    <t>31303</t>
  </si>
  <si>
    <t>31305</t>
  </si>
  <si>
    <t>31306</t>
  </si>
  <si>
    <t>学校法人　ろりぽっぷ学園</t>
  </si>
  <si>
    <t>31307</t>
  </si>
  <si>
    <t>株式会社　ちびっこひろば保育園</t>
  </si>
  <si>
    <t>31308</t>
  </si>
  <si>
    <t>31309</t>
  </si>
  <si>
    <t>宮城県大崎市古川穂波3-8-50</t>
  </si>
  <si>
    <t>カラマンディ　株式会社</t>
  </si>
  <si>
    <t>31310</t>
  </si>
  <si>
    <t>31311</t>
  </si>
  <si>
    <t>特定非営利活動法人　空飛ぶくぢらの会</t>
  </si>
  <si>
    <t>31312</t>
  </si>
  <si>
    <t>31313</t>
  </si>
  <si>
    <t>学校法人　岩沼学園</t>
  </si>
  <si>
    <t>31314</t>
  </si>
  <si>
    <t>31316</t>
  </si>
  <si>
    <t>特定非営利活動法人　アスイク</t>
  </si>
  <si>
    <t>31401</t>
  </si>
  <si>
    <t>31402</t>
  </si>
  <si>
    <t>株式会社　プライムツーワン</t>
  </si>
  <si>
    <t>31403</t>
  </si>
  <si>
    <t>31404</t>
  </si>
  <si>
    <t>31405</t>
  </si>
  <si>
    <t>31407</t>
  </si>
  <si>
    <t>31408</t>
  </si>
  <si>
    <t>31409</t>
  </si>
  <si>
    <t>31410</t>
  </si>
  <si>
    <t>31411</t>
  </si>
  <si>
    <t>31412</t>
  </si>
  <si>
    <t>31413</t>
  </si>
  <si>
    <t>31414</t>
  </si>
  <si>
    <t>31415</t>
  </si>
  <si>
    <t>31416</t>
  </si>
  <si>
    <t>31418</t>
  </si>
  <si>
    <t>株式会社　リアリノ</t>
  </si>
  <si>
    <t>31419</t>
  </si>
  <si>
    <t>31420</t>
  </si>
  <si>
    <t>31421</t>
  </si>
  <si>
    <t>仙台市若林区東八番丁183</t>
  </si>
  <si>
    <t>株式会社　ビック・ママ</t>
  </si>
  <si>
    <t>31503</t>
  </si>
  <si>
    <t>31505</t>
  </si>
  <si>
    <t>31506</t>
  </si>
  <si>
    <t>31507</t>
  </si>
  <si>
    <t>仙台市泉区泉中央1-45-3</t>
  </si>
  <si>
    <t>31508</t>
  </si>
  <si>
    <t>31510</t>
  </si>
  <si>
    <t>31511</t>
  </si>
  <si>
    <t>31512</t>
  </si>
  <si>
    <t>31516</t>
  </si>
  <si>
    <t>第2紫山いちにいさん保育園</t>
  </si>
  <si>
    <t>仙台市泉区紫山4-20-2</t>
  </si>
  <si>
    <t>株式会社　いちにいさん</t>
  </si>
  <si>
    <t>31517</t>
  </si>
  <si>
    <t>31604</t>
  </si>
  <si>
    <t>32103</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</si>
  <si>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</si>
  <si>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</si>
  <si>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</si>
  <si>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</si>
  <si>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</si>
  <si>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</si>
  <si>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</si>
  <si>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</si>
  <si>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</si>
  <si>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</si>
  <si>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</si>
  <si>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</si>
  <si>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労働者協同組合ワーカーズコープ・センター事業団</t>
  </si>
  <si>
    <t>32505</t>
  </si>
  <si>
    <t>32507</t>
  </si>
  <si>
    <t>32603</t>
  </si>
  <si>
    <t>33102</t>
  </si>
  <si>
    <t>高橋　真由美</t>
  </si>
  <si>
    <t>33202</t>
  </si>
  <si>
    <t>仙台市家庭保育室ちゅうりっぷ　代表　遊佐　ひろ子</t>
  </si>
  <si>
    <t>33301</t>
  </si>
  <si>
    <t>岸　麻記子</t>
  </si>
  <si>
    <t>33302</t>
  </si>
  <si>
    <t>菅野　淳</t>
  </si>
  <si>
    <t>33401</t>
  </si>
  <si>
    <t>小野　敬子</t>
  </si>
  <si>
    <t>41102</t>
  </si>
  <si>
    <t>家庭的保育事業</t>
  </si>
  <si>
    <t>石川　信子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</si>
  <si>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</si>
  <si>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</si>
  <si>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</si>
  <si>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</si>
  <si>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</si>
  <si>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</si>
  <si>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</si>
  <si>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</si>
  <si>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</si>
  <si>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</si>
  <si>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</si>
  <si>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</si>
  <si>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</si>
  <si>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</si>
  <si>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</si>
  <si>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</si>
  <si>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</si>
  <si>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</si>
  <si>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</si>
  <si>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</si>
  <si>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</si>
  <si>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</si>
  <si>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</si>
  <si>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</si>
  <si>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</si>
  <si>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</si>
  <si>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</si>
  <si>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</si>
  <si>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</si>
  <si>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</si>
  <si>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</si>
  <si>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</si>
  <si>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</si>
  <si>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</si>
  <si>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41416</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</si>
  <si>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</si>
  <si>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</si>
  <si>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</si>
  <si>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</si>
  <si>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</si>
  <si>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</si>
  <si>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</si>
  <si>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</si>
  <si>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</si>
  <si>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</si>
  <si>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</si>
  <si>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</si>
  <si>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</si>
  <si>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</si>
  <si>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</si>
  <si>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</si>
  <si>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</si>
  <si>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</si>
  <si>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</si>
  <si>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</si>
  <si>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佐藤　礼子</t>
  </si>
  <si>
    <t>佐藤　かおり</t>
  </si>
  <si>
    <t>佐藤　久美子</t>
  </si>
  <si>
    <t>41607</t>
  </si>
  <si>
    <t>61103</t>
  </si>
  <si>
    <t>61104</t>
  </si>
  <si>
    <t>61105</t>
  </si>
  <si>
    <t>61401</t>
  </si>
  <si>
    <t>61402</t>
  </si>
  <si>
    <t>61501</t>
  </si>
  <si>
    <t>62101</t>
  </si>
  <si>
    <t>宮城中央ヤクルト販売　株式会社</t>
  </si>
  <si>
    <t>62501</t>
  </si>
  <si>
    <t>62601</t>
  </si>
  <si>
    <t>63102</t>
  </si>
  <si>
    <t>63103</t>
  </si>
  <si>
    <t>63501</t>
  </si>
  <si>
    <t>南中山すいせん保育園</t>
  </si>
  <si>
    <t>63502</t>
  </si>
  <si>
    <t>キッズ・マークトゥエイン</t>
  </si>
  <si>
    <t>99999</t>
  </si>
  <si>
    <t>私立保育所</t>
    <rPh sb="0" eb="4">
      <t>シリツホイク</t>
    </rPh>
    <rPh sb="4" eb="5">
      <t>ショ</t>
    </rPh>
    <phoneticPr fontId="12"/>
  </si>
  <si>
    <t>給付のおうち保育園</t>
    <rPh sb="0" eb="2">
      <t>キュウフ</t>
    </rPh>
    <rPh sb="6" eb="9">
      <t>ホイクエン</t>
    </rPh>
    <phoneticPr fontId="12"/>
  </si>
  <si>
    <t>仙台市青葉区上杉１丁目10-100</t>
    <rPh sb="0" eb="3">
      <t>センダイシ</t>
    </rPh>
    <rPh sb="3" eb="6">
      <t>アオバク</t>
    </rPh>
    <rPh sb="6" eb="8">
      <t>カミスギ</t>
    </rPh>
    <rPh sb="9" eb="11">
      <t>チョウメ</t>
    </rPh>
    <phoneticPr fontId="12"/>
  </si>
  <si>
    <t>株式会社　かみすぎ</t>
    <rPh sb="0" eb="4">
      <t>カブシキガイシャ</t>
    </rPh>
    <phoneticPr fontId="28"/>
  </si>
  <si>
    <t>研修受講履歴一覧に自動入力されている法人の情報等が正しいかどうかを確認し，担当者・連絡先電話番号を入力してください。</t>
    <rPh sb="9" eb="11">
      <t>ジドウ</t>
    </rPh>
    <rPh sb="11" eb="13">
      <t>ニュウリョク</t>
    </rPh>
    <rPh sb="18" eb="20">
      <t>ホウジン</t>
    </rPh>
    <rPh sb="21" eb="23">
      <t>ジョウホウ</t>
    </rPh>
    <rPh sb="23" eb="24">
      <t>トウ</t>
    </rPh>
    <rPh sb="25" eb="26">
      <t>タダ</t>
    </rPh>
    <rPh sb="33" eb="35">
      <t>カクニン</t>
    </rPh>
    <rPh sb="37" eb="40">
      <t>タントウシャ</t>
    </rPh>
    <rPh sb="41" eb="44">
      <t>レンラクサキ</t>
    </rPh>
    <rPh sb="44" eb="46">
      <t>デンワ</t>
    </rPh>
    <rPh sb="46" eb="48">
      <t>バンゴウ</t>
    </rPh>
    <rPh sb="49" eb="51">
      <t>ニュウリョク</t>
    </rPh>
    <phoneticPr fontId="3"/>
  </si>
  <si>
    <t>その他</t>
    <rPh sb="2" eb="3">
      <t>タ</t>
    </rPh>
    <phoneticPr fontId="3"/>
  </si>
  <si>
    <t>居宅訪問型保育事業</t>
    <rPh sb="0" eb="9">
      <t>キョタクホウモンガタホイクジギョウ</t>
    </rPh>
    <phoneticPr fontId="14"/>
  </si>
  <si>
    <t>居宅訪問型保育事業（フローレンス）</t>
    <rPh sb="0" eb="2">
      <t>キョタク</t>
    </rPh>
    <rPh sb="2" eb="4">
      <t>ホウモン</t>
    </rPh>
    <rPh sb="4" eb="5">
      <t>ガタ</t>
    </rPh>
    <rPh sb="5" eb="7">
      <t>ホイク</t>
    </rPh>
    <rPh sb="7" eb="9">
      <t>ジギョウ</t>
    </rPh>
    <phoneticPr fontId="22"/>
  </si>
  <si>
    <t>04138</t>
    <phoneticPr fontId="14"/>
  </si>
  <si>
    <t>03146</t>
  </si>
  <si>
    <t>ぽっかぽか紬保育園</t>
    <rPh sb="5" eb="6">
      <t>ツムギ</t>
    </rPh>
    <rPh sb="6" eb="9">
      <t>ホイクエン</t>
    </rPh>
    <phoneticPr fontId="14"/>
  </si>
  <si>
    <t>02162</t>
    <phoneticPr fontId="14"/>
  </si>
  <si>
    <t>恵和町いちにいさん保育園</t>
    <rPh sb="0" eb="3">
      <t>ケイワマチ</t>
    </rPh>
    <rPh sb="9" eb="12">
      <t>ホイクエン</t>
    </rPh>
    <phoneticPr fontId="3"/>
  </si>
  <si>
    <t>保育所</t>
    <rPh sb="0" eb="2">
      <t>ホイク</t>
    </rPh>
    <rPh sb="2" eb="3">
      <t>ショ</t>
    </rPh>
    <phoneticPr fontId="3"/>
  </si>
  <si>
    <t>仙台市宮城野区幸町２－１６ー１３</t>
  </si>
  <si>
    <t>04138</t>
  </si>
  <si>
    <t>幼児保育</t>
    <rPh sb="0" eb="2">
      <t>ヨウジ</t>
    </rPh>
    <rPh sb="2" eb="4">
      <t>ホイク</t>
    </rPh>
    <phoneticPr fontId="3"/>
  </si>
  <si>
    <t>障害児保育</t>
    <rPh sb="0" eb="5">
      <t>ショウガイジホイク</t>
    </rPh>
    <phoneticPr fontId="3"/>
  </si>
  <si>
    <t>保健衛生・安全対策</t>
    <phoneticPr fontId="3"/>
  </si>
  <si>
    <t>保護者支援・子育て支援</t>
    <phoneticPr fontId="3"/>
  </si>
  <si>
    <t>R7.4.1時点で修了した分野数</t>
    <rPh sb="6" eb="8">
      <t>ジテン</t>
    </rPh>
    <rPh sb="9" eb="11">
      <t>シュウリョウ</t>
    </rPh>
    <rPh sb="13" eb="15">
      <t>ブンヤ</t>
    </rPh>
    <rPh sb="15" eb="16">
      <t>スウ</t>
    </rPh>
    <phoneticPr fontId="3"/>
  </si>
  <si>
    <t>R7.4.2～R8.3.31に修了する見込みの分野数</t>
    <rPh sb="15" eb="17">
      <t>シュウリョウ</t>
    </rPh>
    <rPh sb="19" eb="21">
      <t>ミコ</t>
    </rPh>
    <rPh sb="23" eb="25">
      <t>ブンヤ</t>
    </rPh>
    <rPh sb="25" eb="26">
      <t>スウ</t>
    </rPh>
    <phoneticPr fontId="3"/>
  </si>
  <si>
    <t>合計</t>
    <rPh sb="0" eb="2">
      <t>ゴウケイ</t>
    </rPh>
    <phoneticPr fontId="3"/>
  </si>
  <si>
    <t>マネジメント研修
（H29～R1）</t>
    <phoneticPr fontId="3"/>
  </si>
  <si>
    <t>施設・事業所類型</t>
    <rPh sb="0" eb="2">
      <t>シセツ</t>
    </rPh>
    <rPh sb="3" eb="6">
      <t>ジギョウショ</t>
    </rPh>
    <rPh sb="6" eb="8">
      <t>ルイケイ</t>
    </rPh>
    <phoneticPr fontId="3"/>
  </si>
  <si>
    <t>担当者連絡先</t>
    <rPh sb="0" eb="3">
      <t>タントウシャ</t>
    </rPh>
    <rPh sb="3" eb="6">
      <t>レンラクサキ</t>
    </rPh>
    <phoneticPr fontId="3"/>
  </si>
  <si>
    <t>設置者名
（法人名・代表者名）</t>
    <rPh sb="0" eb="3">
      <t>セッチシャ</t>
    </rPh>
    <rPh sb="3" eb="4">
      <t>メイ</t>
    </rPh>
    <rPh sb="6" eb="8">
      <t>ホウジン</t>
    </rPh>
    <rPh sb="8" eb="9">
      <t>メイ</t>
    </rPh>
    <rPh sb="10" eb="13">
      <t>ダイヒョウシャ</t>
    </rPh>
    <rPh sb="13" eb="14">
      <t>メイ</t>
    </rPh>
    <phoneticPr fontId="3"/>
  </si>
  <si>
    <t>マネジメント研修
（R2～）</t>
    <phoneticPr fontId="3"/>
  </si>
  <si>
    <t>１．副主任保育士・専門リーダー等</t>
    <rPh sb="2" eb="5">
      <t>フクシュニン</t>
    </rPh>
    <rPh sb="5" eb="8">
      <t>ホイクシ</t>
    </rPh>
    <rPh sb="9" eb="11">
      <t>センモン</t>
    </rPh>
    <rPh sb="15" eb="16">
      <t>トウ</t>
    </rPh>
    <phoneticPr fontId="3"/>
  </si>
  <si>
    <t>２.職務分野別リーダー</t>
    <rPh sb="2" eb="7">
      <t>ショクムブンヤベツ</t>
    </rPh>
    <phoneticPr fontId="3"/>
  </si>
  <si>
    <t>令和７年度　研修受講履歴一覧（私立保育所・地域型保育事業用）</t>
    <rPh sb="0" eb="2">
      <t>レイワ</t>
    </rPh>
    <rPh sb="3" eb="5">
      <t>ネンド</t>
    </rPh>
    <rPh sb="6" eb="8">
      <t>ケンシュウ</t>
    </rPh>
    <rPh sb="8" eb="10">
      <t>ジュコウ</t>
    </rPh>
    <rPh sb="10" eb="12">
      <t>リレキ</t>
    </rPh>
    <rPh sb="12" eb="14">
      <t>イチラン</t>
    </rPh>
    <rPh sb="15" eb="17">
      <t>シリツ</t>
    </rPh>
    <rPh sb="17" eb="19">
      <t>ホイク</t>
    </rPh>
    <rPh sb="19" eb="20">
      <t>ショ</t>
    </rPh>
    <rPh sb="21" eb="28">
      <t>チイキガタホイクジギョウ</t>
    </rPh>
    <rPh sb="28" eb="29">
      <t>ヨウ</t>
    </rPh>
    <phoneticPr fontId="3"/>
  </si>
  <si>
    <r>
      <t xml:space="preserve">保育士キャリアアップ研修受講状況　
</t>
    </r>
    <r>
      <rPr>
        <b/>
        <sz val="10"/>
        <color rgb="FFFF0000"/>
        <rFont val="游ゴシック"/>
        <family val="3"/>
        <charset val="128"/>
      </rPr>
      <t>（R7.4.1時点で修了したもの→〇、R7.4.2～R8.3.31に修了および修了見込のもの→△）</t>
    </r>
    <rPh sb="0" eb="3">
      <t>ホイクシ</t>
    </rPh>
    <rPh sb="10" eb="12">
      <t>ケンシュウ</t>
    </rPh>
    <rPh sb="12" eb="14">
      <t>ジュコウ</t>
    </rPh>
    <rPh sb="14" eb="16">
      <t>ジョウキョウ</t>
    </rPh>
    <rPh sb="25" eb="27">
      <t>ジテン</t>
    </rPh>
    <rPh sb="28" eb="30">
      <t>シュウリョウ</t>
    </rPh>
    <rPh sb="52" eb="54">
      <t>シュウリョウ</t>
    </rPh>
    <rPh sb="57" eb="59">
      <t>シュウリョウ</t>
    </rPh>
    <rPh sb="59" eb="61">
      <t>ミコミ</t>
    </rPh>
    <phoneticPr fontId="3"/>
  </si>
  <si>
    <t>0．基礎情報</t>
    <rPh sb="2" eb="4">
      <t>キソ</t>
    </rPh>
    <rPh sb="4" eb="6">
      <t>ジョウホウ</t>
    </rPh>
    <phoneticPr fontId="3"/>
  </si>
  <si>
    <t>➡</t>
    <phoneticPr fontId="3"/>
  </si>
  <si>
    <t>令和６年度に処遇改善等加算Ⅱを適用していましたか</t>
    <rPh sb="0" eb="2">
      <t>レイワ</t>
    </rPh>
    <rPh sb="3" eb="5">
      <t>ネンド</t>
    </rPh>
    <rPh sb="6" eb="13">
      <t>ショグウカイゼントウカサン</t>
    </rPh>
    <rPh sb="15" eb="17">
      <t>テキヨウ</t>
    </rPh>
    <phoneticPr fontId="3"/>
  </si>
  <si>
    <t>副主任保育士等
（年度内に研修修了予定）
△</t>
    <rPh sb="0" eb="3">
      <t>フクシュニン</t>
    </rPh>
    <rPh sb="3" eb="6">
      <t>ホイクシ</t>
    </rPh>
    <rPh sb="6" eb="7">
      <t>トウ</t>
    </rPh>
    <rPh sb="9" eb="12">
      <t>ネンドナイ</t>
    </rPh>
    <rPh sb="13" eb="15">
      <t>ケンシュウ</t>
    </rPh>
    <rPh sb="15" eb="17">
      <t>シュウリョウ</t>
    </rPh>
    <rPh sb="17" eb="19">
      <t>ヨテイ</t>
    </rPh>
    <phoneticPr fontId="3"/>
  </si>
  <si>
    <t>職務分野別リーダー等
（年度内に研修修了予定）
△</t>
    <rPh sb="0" eb="5">
      <t>ショクムブンヤベツ</t>
    </rPh>
    <rPh sb="9" eb="10">
      <t>トウ</t>
    </rPh>
    <rPh sb="12" eb="15">
      <t>ネンドナイ</t>
    </rPh>
    <rPh sb="16" eb="18">
      <t>ケンシュウ</t>
    </rPh>
    <rPh sb="18" eb="20">
      <t>シュウリョウ</t>
    </rPh>
    <rPh sb="20" eb="22">
      <t>ヨテイ</t>
    </rPh>
    <phoneticPr fontId="3"/>
  </si>
  <si>
    <t>園長以外の管理職
（年度内に研修修了予定）
△</t>
    <rPh sb="0" eb="2">
      <t>エンチョウ</t>
    </rPh>
    <rPh sb="2" eb="4">
      <t>イガイ</t>
    </rPh>
    <rPh sb="5" eb="7">
      <t>カンリ</t>
    </rPh>
    <rPh sb="7" eb="8">
      <t>ショク</t>
    </rPh>
    <phoneticPr fontId="3"/>
  </si>
  <si>
    <t>加算額の算定の対象</t>
    <rPh sb="0" eb="2">
      <t>カサン</t>
    </rPh>
    <rPh sb="2" eb="3">
      <t>ガク</t>
    </rPh>
    <rPh sb="4" eb="6">
      <t>サンテイ</t>
    </rPh>
    <rPh sb="7" eb="9">
      <t>タイショウ</t>
    </rPh>
    <phoneticPr fontId="3"/>
  </si>
  <si>
    <t>配分（賃金改善）の対象</t>
    <rPh sb="0" eb="2">
      <t>ハイブン</t>
    </rPh>
    <rPh sb="3" eb="5">
      <t>チンギン</t>
    </rPh>
    <rPh sb="5" eb="7">
      <t>カイゼン</t>
    </rPh>
    <rPh sb="9" eb="11">
      <t>タイショウ</t>
    </rPh>
    <phoneticPr fontId="3"/>
  </si>
  <si>
    <t>R6に処遇改善等加算を適用していない</t>
    <rPh sb="3" eb="10">
      <t>ショグウカイゼントウカサン</t>
    </rPh>
    <rPh sb="11" eb="13">
      <t>テキヨウ</t>
    </rPh>
    <phoneticPr fontId="3"/>
  </si>
  <si>
    <t>R6に処遇改善等加算を適用していた</t>
    <rPh sb="3" eb="10">
      <t>ショグウカイゼントウカサン</t>
    </rPh>
    <rPh sb="11" eb="13">
      <t>テキヨウ</t>
    </rPh>
    <phoneticPr fontId="3"/>
  </si>
  <si>
    <r>
      <t xml:space="preserve">×
</t>
    </r>
    <r>
      <rPr>
        <sz val="16"/>
        <color theme="1"/>
        <rFont val="UD デジタル 教科書体 NK-B"/>
        <family val="1"/>
        <charset val="128"/>
      </rPr>
      <t>（R7は〇）</t>
    </r>
    <phoneticPr fontId="3"/>
  </si>
  <si>
    <t>〇</t>
    <phoneticPr fontId="3"/>
  </si>
  <si>
    <t>×</t>
    <phoneticPr fontId="3"/>
  </si>
  <si>
    <r>
      <t xml:space="preserve">〇
</t>
    </r>
    <r>
      <rPr>
        <sz val="9"/>
        <color theme="1"/>
        <rFont val="UD デジタル 教科書体 NK-B"/>
        <family val="1"/>
        <charset val="128"/>
      </rPr>
      <t>（賃金バランスを鑑みて必要なとき）</t>
    </r>
    <rPh sb="3" eb="5">
      <t>チンギン</t>
    </rPh>
    <rPh sb="10" eb="11">
      <t>カンガ</t>
    </rPh>
    <rPh sb="13" eb="15">
      <t>ヒツヨウ</t>
    </rPh>
    <phoneticPr fontId="3"/>
  </si>
  <si>
    <t>副主任保育士等
（4月1日時点で研修修了済み）
〇</t>
    <rPh sb="0" eb="3">
      <t>フクシュニン</t>
    </rPh>
    <rPh sb="3" eb="6">
      <t>ホイクシ</t>
    </rPh>
    <rPh sb="6" eb="7">
      <t>トウ</t>
    </rPh>
    <rPh sb="10" eb="11">
      <t>ガツ</t>
    </rPh>
    <rPh sb="12" eb="13">
      <t>ヒ</t>
    </rPh>
    <rPh sb="13" eb="15">
      <t>ジテン</t>
    </rPh>
    <rPh sb="16" eb="18">
      <t>ケンシュウ</t>
    </rPh>
    <rPh sb="18" eb="20">
      <t>シュウリョウ</t>
    </rPh>
    <rPh sb="20" eb="21">
      <t>スミ</t>
    </rPh>
    <phoneticPr fontId="3"/>
  </si>
  <si>
    <t>職務分野別リーダー等
（4月1日時点で研修修了済み）
〇</t>
    <rPh sb="0" eb="5">
      <t>ショクムブンヤベツ</t>
    </rPh>
    <rPh sb="9" eb="10">
      <t>トウ</t>
    </rPh>
    <rPh sb="13" eb="14">
      <t>ガツ</t>
    </rPh>
    <rPh sb="15" eb="16">
      <t>ヒ</t>
    </rPh>
    <rPh sb="16" eb="18">
      <t>ジテン</t>
    </rPh>
    <rPh sb="19" eb="21">
      <t>ケンシュウ</t>
    </rPh>
    <rPh sb="21" eb="23">
      <t>シュウリョウ</t>
    </rPh>
    <rPh sb="23" eb="24">
      <t>スミ</t>
    </rPh>
    <phoneticPr fontId="3"/>
  </si>
  <si>
    <t>園長
（4月1日時点で研修修了済み）
〇</t>
    <rPh sb="0" eb="2">
      <t>エンチョウ</t>
    </rPh>
    <rPh sb="5" eb="6">
      <t>ガツ</t>
    </rPh>
    <rPh sb="7" eb="8">
      <t>ヒ</t>
    </rPh>
    <rPh sb="8" eb="10">
      <t>ジテン</t>
    </rPh>
    <rPh sb="11" eb="13">
      <t>ケンシュウ</t>
    </rPh>
    <rPh sb="13" eb="15">
      <t>シュウリョウ</t>
    </rPh>
    <rPh sb="15" eb="16">
      <t>ス</t>
    </rPh>
    <phoneticPr fontId="3"/>
  </si>
  <si>
    <t>園長以外の管理職
（4月1日時点で研修修了済み）
〇</t>
    <rPh sb="0" eb="2">
      <t>エンチョウ</t>
    </rPh>
    <rPh sb="2" eb="4">
      <t>イガイ</t>
    </rPh>
    <rPh sb="5" eb="7">
      <t>カンリ</t>
    </rPh>
    <rPh sb="7" eb="8">
      <t>ショク</t>
    </rPh>
    <rPh sb="11" eb="12">
      <t>ガツ</t>
    </rPh>
    <rPh sb="13" eb="14">
      <t>ヒ</t>
    </rPh>
    <rPh sb="14" eb="16">
      <t>ジテン</t>
    </rPh>
    <rPh sb="17" eb="19">
      <t>ケンシュウ</t>
    </rPh>
    <rPh sb="19" eb="21">
      <t>シュウリョウ</t>
    </rPh>
    <rPh sb="21" eb="22">
      <t>ス</t>
    </rPh>
    <phoneticPr fontId="3"/>
  </si>
  <si>
    <t>・令和8年度以降、加算額の算定の対象とすることはできない</t>
    <rPh sb="1" eb="3">
      <t>レイワ</t>
    </rPh>
    <rPh sb="4" eb="6">
      <t>ネンド</t>
    </rPh>
    <rPh sb="6" eb="8">
      <t>イコウ</t>
    </rPh>
    <rPh sb="9" eb="11">
      <t>カサン</t>
    </rPh>
    <rPh sb="11" eb="12">
      <t>ガク</t>
    </rPh>
    <rPh sb="13" eb="15">
      <t>サンテイ</t>
    </rPh>
    <rPh sb="16" eb="18">
      <t>タイショウ</t>
    </rPh>
    <phoneticPr fontId="3"/>
  </si>
  <si>
    <r>
      <t xml:space="preserve">×
</t>
    </r>
    <r>
      <rPr>
        <sz val="16"/>
        <color rgb="FFFF0000"/>
        <rFont val="UD デジタル 教科書体 NK-B"/>
        <family val="1"/>
        <charset val="128"/>
      </rPr>
      <t>（R7も×）</t>
    </r>
    <phoneticPr fontId="3"/>
  </si>
  <si>
    <t>【令和７年度　研修受講履歴一覧（保育所・地域型保育事業所）】　作成の手引き</t>
    <rPh sb="1" eb="3">
      <t>レイワ</t>
    </rPh>
    <rPh sb="4" eb="6">
      <t>ネンド</t>
    </rPh>
    <rPh sb="7" eb="9">
      <t>ケンシュウ</t>
    </rPh>
    <rPh sb="9" eb="11">
      <t>ジュコウ</t>
    </rPh>
    <rPh sb="11" eb="13">
      <t>リレキ</t>
    </rPh>
    <rPh sb="13" eb="15">
      <t>イチラン</t>
    </rPh>
    <rPh sb="16" eb="18">
      <t>ホイク</t>
    </rPh>
    <rPh sb="18" eb="19">
      <t>ジョ</t>
    </rPh>
    <rPh sb="20" eb="23">
      <t>チイキガタ</t>
    </rPh>
    <rPh sb="23" eb="25">
      <t>ホイク</t>
    </rPh>
    <rPh sb="25" eb="28">
      <t>ジギョウショ</t>
    </rPh>
    <rPh sb="31" eb="33">
      <t>サクセイ</t>
    </rPh>
    <rPh sb="34" eb="36">
      <t>テビ</t>
    </rPh>
    <phoneticPr fontId="3"/>
  </si>
  <si>
    <t>これによって，自動的に施設名等が研修受講履歴一覧に入力されます。</t>
    <rPh sb="7" eb="10">
      <t>ジドウテキ</t>
    </rPh>
    <rPh sb="11" eb="13">
      <t>シセツ</t>
    </rPh>
    <rPh sb="13" eb="14">
      <t>メイ</t>
    </rPh>
    <rPh sb="14" eb="15">
      <t>トウ</t>
    </rPh>
    <rPh sb="16" eb="18">
      <t>ケンシュウ</t>
    </rPh>
    <rPh sb="18" eb="20">
      <t>ジュコウ</t>
    </rPh>
    <rPh sb="20" eb="22">
      <t>リレキ</t>
    </rPh>
    <rPh sb="22" eb="24">
      <t>イチラン</t>
    </rPh>
    <rPh sb="25" eb="27">
      <t>ニュウリョク</t>
    </rPh>
    <phoneticPr fontId="3"/>
  </si>
  <si>
    <t>「0.基礎情報」に、令和６年度処遇改善等加算Ⅱを適用の有無をご回答ください。</t>
    <rPh sb="3" eb="5">
      <t>キソ</t>
    </rPh>
    <rPh sb="5" eb="7">
      <t>ジョウホウ</t>
    </rPh>
    <rPh sb="10" eb="12">
      <t>レイワ</t>
    </rPh>
    <rPh sb="13" eb="15">
      <t>ネンド</t>
    </rPh>
    <rPh sb="15" eb="26">
      <t>ショグウカイゼントウカサン２ヲテキヨウ</t>
    </rPh>
    <rPh sb="27" eb="29">
      <t>ウム</t>
    </rPh>
    <rPh sb="31" eb="33">
      <t>カイトウ</t>
    </rPh>
    <phoneticPr fontId="3"/>
  </si>
  <si>
    <t>最後に，記載内容に間違いがないことを再度確認してご提出ください。</t>
    <rPh sb="0" eb="2">
      <t>サイゴ</t>
    </rPh>
    <rPh sb="4" eb="6">
      <t>キサイ</t>
    </rPh>
    <rPh sb="6" eb="8">
      <t>ナイヨウ</t>
    </rPh>
    <rPh sb="9" eb="11">
      <t>マチガ</t>
    </rPh>
    <rPh sb="18" eb="20">
      <t>サイド</t>
    </rPh>
    <rPh sb="20" eb="22">
      <t>カクニン</t>
    </rPh>
    <rPh sb="25" eb="27">
      <t>テイシュツ</t>
    </rPh>
    <phoneticPr fontId="3"/>
  </si>
  <si>
    <t>「１．副主任保育士・専門リーダー等」および「２.職務分野別リーダー」に研修受講状況を入力してください。</t>
    <rPh sb="35" eb="41">
      <t>ケンシュウジュコウジョウキョウ</t>
    </rPh>
    <rPh sb="42" eb="44">
      <t>ニュウリョク</t>
    </rPh>
    <phoneticPr fontId="3"/>
  </si>
  <si>
    <t>加算額の算定対象可否</t>
    <rPh sb="0" eb="2">
      <t>カサン</t>
    </rPh>
    <rPh sb="2" eb="3">
      <t>ガク</t>
    </rPh>
    <rPh sb="4" eb="6">
      <t>サンテイ</t>
    </rPh>
    <rPh sb="6" eb="8">
      <t>タイショウ</t>
    </rPh>
    <rPh sb="8" eb="10">
      <t>カヒ</t>
    </rPh>
    <phoneticPr fontId="3"/>
  </si>
  <si>
    <t>配分（賃金改善）可否</t>
    <rPh sb="0" eb="2">
      <t>ハイブン</t>
    </rPh>
    <rPh sb="3" eb="5">
      <t>チンギン</t>
    </rPh>
    <rPh sb="5" eb="7">
      <t>カイゼン</t>
    </rPh>
    <rPh sb="8" eb="10">
      <t>カヒ</t>
    </rPh>
    <phoneticPr fontId="3"/>
  </si>
  <si>
    <t>・加算額の算定の対象とするには、4月1日時点で在籍していることが必要</t>
    <rPh sb="1" eb="3">
      <t>カサン</t>
    </rPh>
    <rPh sb="3" eb="4">
      <t>ガク</t>
    </rPh>
    <rPh sb="5" eb="7">
      <t>サンテイ</t>
    </rPh>
    <rPh sb="8" eb="10">
      <t>タイショウ</t>
    </rPh>
    <rPh sb="17" eb="18">
      <t>ガツ</t>
    </rPh>
    <rPh sb="19" eb="20">
      <t>ニチ</t>
    </rPh>
    <rPh sb="20" eb="22">
      <t>ジテン</t>
    </rPh>
    <rPh sb="23" eb="25">
      <t>ザイセキ</t>
    </rPh>
    <rPh sb="32" eb="34">
      <t>ヒツヨウ</t>
    </rPh>
    <phoneticPr fontId="3"/>
  </si>
  <si>
    <t>・加算額の算定の対象とするには、4月1日時点で在籍していることが必要
・配分（賃金改善）の対象とするにおいては研修修了要件なし</t>
    <rPh sb="6" eb="8">
      <t>ハイブン</t>
    </rPh>
    <rPh sb="9" eb="11">
      <t>チンギン</t>
    </rPh>
    <rPh sb="11" eb="13">
      <t>カイゼン</t>
    </rPh>
    <rPh sb="17" eb="18">
      <t>ガツ</t>
    </rPh>
    <rPh sb="19" eb="20">
      <t>ニチ</t>
    </rPh>
    <rPh sb="20" eb="22">
      <t>ジテン</t>
    </rPh>
    <rPh sb="23" eb="25">
      <t>ザイセキ</t>
    </rPh>
    <rPh sb="32" eb="34">
      <t>ヒツヨウ</t>
    </rPh>
    <rPh sb="34" eb="36">
      <t>ヨウケン</t>
    </rPh>
    <phoneticPr fontId="3"/>
  </si>
  <si>
    <t>・配分（賃金改善）の対象とするにおいては研修修了要件なし</t>
  </si>
  <si>
    <r>
      <t>加算額の算定にかかる研修修了者　</t>
    </r>
    <r>
      <rPr>
        <b/>
        <sz val="12"/>
        <color rgb="FFFF0000"/>
        <rFont val="游ゴシック"/>
        <family val="3"/>
        <charset val="128"/>
      </rPr>
      <t>副主任保育士等</t>
    </r>
    <r>
      <rPr>
        <b/>
        <sz val="12"/>
        <color theme="1"/>
        <rFont val="游ゴシック"/>
        <family val="3"/>
        <charset val="128"/>
      </rPr>
      <t>の合計</t>
    </r>
    <rPh sb="0" eb="2">
      <t>カサン</t>
    </rPh>
    <rPh sb="2" eb="3">
      <t>ガク</t>
    </rPh>
    <rPh sb="4" eb="6">
      <t>サンテイ</t>
    </rPh>
    <rPh sb="10" eb="12">
      <t>ケンシュウ</t>
    </rPh>
    <rPh sb="12" eb="15">
      <t>シュウリョウシャ</t>
    </rPh>
    <rPh sb="16" eb="19">
      <t>フクシュニン</t>
    </rPh>
    <rPh sb="19" eb="22">
      <t>ホイクシ</t>
    </rPh>
    <rPh sb="22" eb="23">
      <t>トウ</t>
    </rPh>
    <rPh sb="24" eb="26">
      <t>ゴウケイ</t>
    </rPh>
    <phoneticPr fontId="3"/>
  </si>
  <si>
    <r>
      <t>加算額の算定にかかる研修修了者　</t>
    </r>
    <r>
      <rPr>
        <b/>
        <sz val="12"/>
        <color rgb="FFFF0000"/>
        <rFont val="游ゴシック"/>
        <family val="3"/>
        <charset val="128"/>
      </rPr>
      <t>園長等</t>
    </r>
    <r>
      <rPr>
        <b/>
        <sz val="12"/>
        <color theme="1"/>
        <rFont val="游ゴシック"/>
        <family val="3"/>
        <charset val="128"/>
      </rPr>
      <t>の合計</t>
    </r>
    <rPh sb="0" eb="2">
      <t>カサン</t>
    </rPh>
    <rPh sb="2" eb="3">
      <t>ガク</t>
    </rPh>
    <rPh sb="4" eb="6">
      <t>サンテイ</t>
    </rPh>
    <rPh sb="10" eb="12">
      <t>ケンシュウ</t>
    </rPh>
    <rPh sb="12" eb="15">
      <t>シュウリョウシャ</t>
    </rPh>
    <rPh sb="16" eb="18">
      <t>エンチョウ</t>
    </rPh>
    <rPh sb="18" eb="19">
      <t>トウ</t>
    </rPh>
    <rPh sb="20" eb="22">
      <t>ゴウケイ</t>
    </rPh>
    <phoneticPr fontId="3"/>
  </si>
  <si>
    <t>加算額の算定にかかる研修修了者　合計</t>
    <rPh sb="0" eb="2">
      <t>カサン</t>
    </rPh>
    <rPh sb="2" eb="3">
      <t>ガク</t>
    </rPh>
    <rPh sb="4" eb="6">
      <t>サンテイ</t>
    </rPh>
    <rPh sb="10" eb="12">
      <t>ケンシュウ</t>
    </rPh>
    <rPh sb="12" eb="15">
      <t>シュウリョウシャ</t>
    </rPh>
    <rPh sb="16" eb="18">
      <t>ゴウケイ</t>
    </rPh>
    <phoneticPr fontId="3"/>
  </si>
  <si>
    <r>
      <t>※下記の点について、ご確認及びご了承の上チェック（</t>
    </r>
    <r>
      <rPr>
        <b/>
        <sz val="11"/>
        <color theme="1"/>
        <rFont val="Segoe UI Symbol"/>
        <family val="3"/>
      </rPr>
      <t>☑</t>
    </r>
    <r>
      <rPr>
        <b/>
        <sz val="11"/>
        <color theme="1"/>
        <rFont val="游ゴシック"/>
        <family val="3"/>
        <charset val="128"/>
      </rPr>
      <t>）をし、提出をしてください。</t>
    </r>
    <rPh sb="1" eb="3">
      <t>カキ</t>
    </rPh>
    <rPh sb="4" eb="5">
      <t>テン</t>
    </rPh>
    <rPh sb="11" eb="13">
      <t>カクニン</t>
    </rPh>
    <rPh sb="13" eb="14">
      <t>オヨ</t>
    </rPh>
    <rPh sb="16" eb="18">
      <t>リョウショウ</t>
    </rPh>
    <rPh sb="19" eb="20">
      <t>ウエ</t>
    </rPh>
    <rPh sb="30" eb="32">
      <t>テイシュツ</t>
    </rPh>
    <phoneticPr fontId="3"/>
  </si>
  <si>
    <t>職員の研修受講状況を確認の上、下記の内容に相違がないことを証明する。</t>
    <phoneticPr fontId="3"/>
  </si>
  <si>
    <t>研修修了証などの関係書類は適切に保管し、仙台市から提出を求められた際には、速やかに提出しなければならない。
（新規施設や、令和6年度に処遇改善等加算Ⅱを適用していない施設、その他必要と認められる場合には、修了証等の関係書類の提出を求めることがあります。）</t>
    <rPh sb="0" eb="2">
      <t>ケンシュウ</t>
    </rPh>
    <rPh sb="2" eb="4">
      <t>シュウリョウ</t>
    </rPh>
    <rPh sb="4" eb="5">
      <t>ショウ</t>
    </rPh>
    <rPh sb="8" eb="10">
      <t>カンケイ</t>
    </rPh>
    <rPh sb="10" eb="12">
      <t>ショルイ</t>
    </rPh>
    <rPh sb="13" eb="15">
      <t>テキセツ</t>
    </rPh>
    <rPh sb="16" eb="18">
      <t>ホカン</t>
    </rPh>
    <rPh sb="20" eb="23">
      <t>センダイシ</t>
    </rPh>
    <rPh sb="25" eb="27">
      <t>テイシュツ</t>
    </rPh>
    <rPh sb="28" eb="29">
      <t>モト</t>
    </rPh>
    <rPh sb="33" eb="34">
      <t>サイ</t>
    </rPh>
    <rPh sb="37" eb="38">
      <t>スミ</t>
    </rPh>
    <rPh sb="41" eb="43">
      <t>テイシュツ</t>
    </rPh>
    <phoneticPr fontId="3"/>
  </si>
  <si>
    <t>04126</t>
    <phoneticPr fontId="12"/>
  </si>
  <si>
    <t>チャイルドスクエア仙台荒井南</t>
    <rPh sb="11" eb="12">
      <t>アラ</t>
    </rPh>
    <rPh sb="12" eb="13">
      <t>イ</t>
    </rPh>
    <rPh sb="13" eb="14">
      <t>ミナミ</t>
    </rPh>
    <phoneticPr fontId="12"/>
  </si>
  <si>
    <t>もりのなかま保育園六丁の目駅前園サイエンス＋</t>
    <rPh sb="6" eb="9">
      <t>ホイクエン</t>
    </rPh>
    <rPh sb="9" eb="11">
      <t>ロクチョウ</t>
    </rPh>
    <rPh sb="12" eb="13">
      <t>メ</t>
    </rPh>
    <rPh sb="13" eb="15">
      <t>エキマエ</t>
    </rPh>
    <rPh sb="15" eb="16">
      <t>エン</t>
    </rPh>
    <phoneticPr fontId="3"/>
  </si>
  <si>
    <t>04139</t>
    <phoneticPr fontId="14"/>
  </si>
  <si>
    <t>保育園あみ</t>
    <rPh sb="0" eb="3">
      <t>ホイクエン</t>
    </rPh>
    <phoneticPr fontId="3"/>
  </si>
  <si>
    <t>NOVAバイリンガル仙台八木山保育園</t>
    <rPh sb="10" eb="12">
      <t>センダイ</t>
    </rPh>
    <rPh sb="12" eb="15">
      <t>ヤギヤマ</t>
    </rPh>
    <rPh sb="15" eb="18">
      <t>ホイクエン</t>
    </rPh>
    <phoneticPr fontId="8"/>
  </si>
  <si>
    <t>濱中　明美</t>
    <rPh sb="0" eb="1">
      <t>ハマ</t>
    </rPh>
    <rPh sb="1" eb="2">
      <t>ナカ</t>
    </rPh>
    <rPh sb="3" eb="5">
      <t>アケミ</t>
    </rPh>
    <phoneticPr fontId="22"/>
  </si>
  <si>
    <t>皆川　舞</t>
    <rPh sb="0" eb="2">
      <t>ミナカワ</t>
    </rPh>
    <rPh sb="3" eb="4">
      <t>マイ</t>
    </rPh>
    <phoneticPr fontId="14"/>
  </si>
  <si>
    <t>武藤　由姫</t>
    <rPh sb="0" eb="2">
      <t>ムトウ</t>
    </rPh>
    <rPh sb="3" eb="4">
      <t>ユ</t>
    </rPh>
    <rPh sb="4" eb="5">
      <t>ヒメ</t>
    </rPh>
    <phoneticPr fontId="22"/>
  </si>
  <si>
    <t>岸　麻記子</t>
    <phoneticPr fontId="3"/>
  </si>
  <si>
    <t>髙橋　加奈</t>
    <rPh sb="0" eb="2">
      <t>タカハシ</t>
    </rPh>
    <rPh sb="3" eb="5">
      <t>カナ</t>
    </rPh>
    <phoneticPr fontId="14"/>
  </si>
  <si>
    <t>五十嵐　綾芳</t>
    <rPh sb="0" eb="3">
      <t>イガラシ</t>
    </rPh>
    <rPh sb="4" eb="5">
      <t>アヤ</t>
    </rPh>
    <rPh sb="5" eb="6">
      <t>ヨシ</t>
    </rPh>
    <phoneticPr fontId="22"/>
  </si>
  <si>
    <t>菊地　由美子</t>
    <rPh sb="0" eb="2">
      <t>キクチ</t>
    </rPh>
    <rPh sb="3" eb="6">
      <t>ユミコ</t>
    </rPh>
    <phoneticPr fontId="14"/>
  </si>
  <si>
    <t>小野　恵理</t>
    <rPh sb="0" eb="2">
      <t>オノ</t>
    </rPh>
    <rPh sb="3" eb="5">
      <t>エリ</t>
    </rPh>
    <phoneticPr fontId="14"/>
  </si>
  <si>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14"/>
  </si>
  <si>
    <t>ぽっかぽか栞保育園</t>
    <phoneticPr fontId="14"/>
  </si>
  <si>
    <t>32113</t>
    <phoneticPr fontId="14"/>
  </si>
  <si>
    <t>はっぱのおうち</t>
    <phoneticPr fontId="14"/>
  </si>
  <si>
    <t>KIDS-Kan</t>
    <phoneticPr fontId="14"/>
  </si>
  <si>
    <t>ぶんぶん保育園二日町園</t>
    <rPh sb="7" eb="11">
      <t>フツカマチエン</t>
    </rPh>
    <phoneticPr fontId="14"/>
  </si>
  <si>
    <t>朝市っこ保育園</t>
    <phoneticPr fontId="14"/>
  </si>
  <si>
    <t>りありのきっず仙台郡山</t>
    <rPh sb="9" eb="11">
      <t>コオリヤマ</t>
    </rPh>
    <phoneticPr fontId="14"/>
  </si>
  <si>
    <t>ピーターパン東勝山</t>
  </si>
  <si>
    <t>31226</t>
  </si>
  <si>
    <t>リトルキッズガーデン</t>
    <phoneticPr fontId="14"/>
  </si>
  <si>
    <t>もりのなかま保育園富沢駅前園</t>
    <phoneticPr fontId="14"/>
  </si>
  <si>
    <t>事業祖内保育事業</t>
    <rPh sb="0" eb="2">
      <t>ジギョウ</t>
    </rPh>
    <rPh sb="2" eb="3">
      <t>ソ</t>
    </rPh>
    <rPh sb="3" eb="4">
      <t>ナイ</t>
    </rPh>
    <rPh sb="4" eb="6">
      <t>ホイク</t>
    </rPh>
    <rPh sb="6" eb="8">
      <t>ジギョウ</t>
    </rPh>
    <phoneticPr fontId="14"/>
  </si>
  <si>
    <t>ぶんぶん保育園小田原園</t>
    <rPh sb="7" eb="10">
      <t>オダワラ</t>
    </rPh>
    <rPh sb="10" eb="11">
      <t>エン</t>
    </rPh>
    <phoneticPr fontId="14"/>
  </si>
  <si>
    <t>31425</t>
    <phoneticPr fontId="14"/>
  </si>
  <si>
    <t>こころの杜保育園</t>
    <rPh sb="4" eb="5">
      <t>モリ</t>
    </rPh>
    <rPh sb="5" eb="8">
      <t>ホイクエン</t>
    </rPh>
    <phoneticPr fontId="14"/>
  </si>
  <si>
    <t>31130</t>
  </si>
  <si>
    <t>りありのきっず仙台勾当台</t>
    <rPh sb="9" eb="12">
      <t>コウトウダイ</t>
    </rPh>
    <phoneticPr fontId="14"/>
  </si>
  <si>
    <t>31426</t>
    <phoneticPr fontId="14"/>
  </si>
  <si>
    <t>こころの星保育園</t>
    <rPh sb="4" eb="5">
      <t>ホシ</t>
    </rPh>
    <rPh sb="5" eb="8">
      <t>ホイクエン</t>
    </rPh>
    <phoneticPr fontId="14"/>
  </si>
  <si>
    <t>61302</t>
    <phoneticPr fontId="14"/>
  </si>
  <si>
    <t>ライフの学校　保育園　六郷キャンパス</t>
    <rPh sb="4" eb="6">
      <t>ガッコウ</t>
    </rPh>
    <rPh sb="7" eb="10">
      <t>ホイクエン</t>
    </rPh>
    <phoneticPr fontId="14"/>
  </si>
  <si>
    <t>31131</t>
  </si>
  <si>
    <t>りありのきっず仙台錦町公園</t>
    <phoneticPr fontId="14"/>
  </si>
  <si>
    <t>りっきーぱーくあすと長町</t>
    <rPh sb="10" eb="12">
      <t>ナガマチ</t>
    </rPh>
    <phoneticPr fontId="23"/>
  </si>
  <si>
    <t>61403</t>
    <phoneticPr fontId="14"/>
  </si>
  <si>
    <t>おひさまの杜保育園</t>
    <phoneticPr fontId="14"/>
  </si>
  <si>
    <t>アートチャイルドケア仙台泉中央</t>
  </si>
  <si>
    <t>61601</t>
    <phoneticPr fontId="14"/>
  </si>
  <si>
    <t>ピーターパン北中山</t>
  </si>
  <si>
    <t>31517</t>
    <phoneticPr fontId="14"/>
  </si>
  <si>
    <t>泉ヶ丘保育園</t>
    <phoneticPr fontId="14"/>
  </si>
  <si>
    <t>31519</t>
  </si>
  <si>
    <t>ハピネス保育園市名坂</t>
    <phoneticPr fontId="14"/>
  </si>
  <si>
    <t>いろは園</t>
    <rPh sb="3" eb="4">
      <t>エン</t>
    </rPh>
    <phoneticPr fontId="14"/>
  </si>
  <si>
    <t>小規模保育事業（Ａ型）</t>
    <rPh sb="0" eb="7">
      <t>ショウキボホイクジギョウ</t>
    </rPh>
    <rPh sb="9" eb="10">
      <t>ガタ</t>
    </rPh>
    <phoneticPr fontId="8"/>
  </si>
  <si>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</si>
  <si>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</si>
  <si>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小規模保育事業（Ａ型）</t>
  </si>
  <si>
    <t>東京都千代田区神田駿河台4-6 御茶ノ水ソラシティ</t>
    <rPh sb="16" eb="18">
      <t>オチャ</t>
    </rPh>
    <rPh sb="19" eb="20">
      <t>ミズ</t>
    </rPh>
    <phoneticPr fontId="4"/>
  </si>
  <si>
    <t>株式会社　ニチイ学館</t>
    <rPh sb="8" eb="10">
      <t>ガッカン</t>
    </rPh>
    <phoneticPr fontId="12"/>
  </si>
  <si>
    <t>ＷＡＣまごころ保育園</t>
    <rPh sb="7" eb="10">
      <t>ホイクエン</t>
    </rPh>
    <phoneticPr fontId="7"/>
  </si>
  <si>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</si>
  <si>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</si>
  <si>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</si>
  <si>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</si>
  <si>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</si>
  <si>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</si>
  <si>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</si>
  <si>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</si>
  <si>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</si>
  <si>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</si>
  <si>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</si>
  <si>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4"/>
  </si>
  <si>
    <t>有限会社　グローアップ</t>
    <rPh sb="0" eb="2">
      <t>ユウゲン</t>
    </rPh>
    <rPh sb="2" eb="4">
      <t>カイシャ</t>
    </rPh>
    <phoneticPr fontId="11"/>
  </si>
  <si>
    <t>すまいる立町保育園</t>
    <rPh sb="4" eb="6">
      <t>タチマチ</t>
    </rPh>
    <rPh sb="6" eb="9">
      <t>ホイクエン</t>
    </rPh>
    <phoneticPr fontId="4"/>
  </si>
  <si>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</si>
  <si>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</si>
  <si>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4"/>
  </si>
  <si>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</si>
  <si>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</si>
  <si>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</si>
  <si>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</si>
  <si>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</si>
  <si>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</si>
  <si>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4"/>
  </si>
  <si>
    <t>仙台市青葉区東勝山1-19-7</t>
    <rPh sb="0" eb="3">
      <t>センダイシ</t>
    </rPh>
    <rPh sb="3" eb="6">
      <t>アオバク</t>
    </rPh>
    <rPh sb="6" eb="7">
      <t>ヒガシ</t>
    </rPh>
    <rPh sb="7" eb="9">
      <t>カツヤマ</t>
    </rPh>
    <phoneticPr fontId="4"/>
  </si>
  <si>
    <t>きまちこころ保育園</t>
    <rPh sb="6" eb="9">
      <t>ホイクエン</t>
    </rPh>
    <phoneticPr fontId="4"/>
  </si>
  <si>
    <t>仙台市青葉区木町通2-4-16</t>
    <rPh sb="0" eb="3">
      <t>センダイシ</t>
    </rPh>
    <rPh sb="3" eb="6">
      <t>アオバク</t>
    </rPh>
    <rPh sb="6" eb="8">
      <t>キマチ</t>
    </rPh>
    <rPh sb="8" eb="9">
      <t>トオリ</t>
    </rPh>
    <phoneticPr fontId="4"/>
  </si>
  <si>
    <t>こどもの家エミール</t>
    <rPh sb="4" eb="5">
      <t>イエ</t>
    </rPh>
    <phoneticPr fontId="4"/>
  </si>
  <si>
    <t>株式会社　エミール</t>
    <rPh sb="0" eb="4">
      <t>カブシキガイシャ</t>
    </rPh>
    <phoneticPr fontId="15"/>
  </si>
  <si>
    <t>朝市っこ保育園</t>
    <rPh sb="0" eb="2">
      <t>アサイチ</t>
    </rPh>
    <rPh sb="4" eb="7">
      <t>ホイクエン</t>
    </rPh>
    <phoneticPr fontId="4"/>
  </si>
  <si>
    <t>仙台市青葉区中央4-3-28-3F</t>
    <rPh sb="0" eb="3">
      <t>センダイシ</t>
    </rPh>
    <phoneticPr fontId="4"/>
  </si>
  <si>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</si>
  <si>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4"/>
  </si>
  <si>
    <t>有限会社　グローアップ</t>
    <rPh sb="0" eb="4">
      <t>ユウゲンガイシャ</t>
    </rPh>
    <phoneticPr fontId="15"/>
  </si>
  <si>
    <t>さくらっこ保育園</t>
    <rPh sb="5" eb="8">
      <t>ホイクエン</t>
    </rPh>
    <phoneticPr fontId="4"/>
  </si>
  <si>
    <t>東京都立川市砂川町2-36-13</t>
    <rPh sb="0" eb="3">
      <t>トウキョウト</t>
    </rPh>
    <rPh sb="3" eb="6">
      <t>タチカワシ</t>
    </rPh>
    <rPh sb="6" eb="7">
      <t>スナ</t>
    </rPh>
    <rPh sb="7" eb="8">
      <t>カワ</t>
    </rPh>
    <rPh sb="8" eb="9">
      <t>マチ</t>
    </rPh>
    <phoneticPr fontId="4"/>
  </si>
  <si>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</si>
  <si>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4"/>
  </si>
  <si>
    <t>栃木県宇都宮市中河原町３－１９　宇都宮セントラルビル８Ｆ</t>
    <rPh sb="0" eb="3">
      <t>トチギケン</t>
    </rPh>
    <rPh sb="3" eb="7">
      <t>ウツノミヤシ</t>
    </rPh>
    <rPh sb="7" eb="11">
      <t>ナカガワラマチ</t>
    </rPh>
    <rPh sb="16" eb="19">
      <t>ウツノミヤ</t>
    </rPh>
    <phoneticPr fontId="4"/>
  </si>
  <si>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</si>
  <si>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</si>
  <si>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</si>
  <si>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</si>
  <si>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</si>
  <si>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</si>
  <si>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4"/>
  </si>
  <si>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</si>
  <si>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</si>
  <si>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3"/>
  </si>
  <si>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</si>
  <si>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株式会社　リアリノ</t>
    <rPh sb="0" eb="2">
      <t>カブシキ</t>
    </rPh>
    <rPh sb="2" eb="4">
      <t>カイシャ</t>
    </rPh>
    <phoneticPr fontId="3"/>
  </si>
  <si>
    <t>りありのきっず仙台錦町公園</t>
    <rPh sb="7" eb="9">
      <t>センダイ</t>
    </rPh>
    <rPh sb="9" eb="13">
      <t>ニシキチョウコウエン</t>
    </rPh>
    <phoneticPr fontId="4"/>
  </si>
  <si>
    <t>京都府長岡京市下海印寺樽井２－１　パデシオン長岡京西山天王山駅前１Ｆ</t>
  </si>
  <si>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</si>
  <si>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</si>
  <si>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</si>
  <si>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</si>
  <si>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</si>
  <si>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</si>
  <si>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</si>
  <si>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4"/>
  </si>
  <si>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</si>
  <si>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</si>
  <si>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</si>
  <si>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4"/>
  </si>
  <si>
    <t>ＳＯＵキッズケア株式会社</t>
    <rPh sb="8" eb="10">
      <t>カブシキ</t>
    </rPh>
    <rPh sb="10" eb="12">
      <t>カイシャ</t>
    </rPh>
    <phoneticPr fontId="11"/>
  </si>
  <si>
    <t>ちゃいるどらんど岩切駅前保育園</t>
    <rPh sb="8" eb="12">
      <t>イワキリエキマエ</t>
    </rPh>
    <phoneticPr fontId="4"/>
  </si>
  <si>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</si>
  <si>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</si>
  <si>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</si>
  <si>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</si>
  <si>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</si>
  <si>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</si>
  <si>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</si>
  <si>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</si>
  <si>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つつじがおか保育園</t>
    <rPh sb="6" eb="9">
      <t>ホイクエン</t>
    </rPh>
    <phoneticPr fontId="4"/>
  </si>
  <si>
    <t>仙台市宮城野区萩野町3-8-11 木村ビル1F</t>
    <rPh sb="17" eb="19">
      <t>キムラ</t>
    </rPh>
    <phoneticPr fontId="4"/>
  </si>
  <si>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</si>
  <si>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株式会社　ペンギンエデュケーション</t>
    <rPh sb="0" eb="2">
      <t>カブシキ</t>
    </rPh>
    <rPh sb="2" eb="4">
      <t>カイシャ</t>
    </rPh>
    <phoneticPr fontId="4"/>
  </si>
  <si>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</si>
  <si>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株式会社　エルプレイス</t>
    <rPh sb="0" eb="4">
      <t>カブシキガイシャ</t>
    </rPh>
    <phoneticPr fontId="15"/>
  </si>
  <si>
    <t>パリス榴岡保育園</t>
    <rPh sb="3" eb="5">
      <t>ツツジガオカ</t>
    </rPh>
    <rPh sb="5" eb="7">
      <t>ホイク</t>
    </rPh>
    <rPh sb="7" eb="8">
      <t>エン</t>
    </rPh>
    <phoneticPr fontId="4"/>
  </si>
  <si>
    <t>山形県新庄市金沢1917-7</t>
    <rPh sb="0" eb="3">
      <t>ヤマガタケン</t>
    </rPh>
    <rPh sb="3" eb="6">
      <t>シンジョウシ</t>
    </rPh>
    <rPh sb="6" eb="8">
      <t>カナザワ</t>
    </rPh>
    <phoneticPr fontId="4"/>
  </si>
  <si>
    <t>しあわせいっぱい保育園　新田</t>
    <rPh sb="8" eb="10">
      <t>ホイク</t>
    </rPh>
    <rPh sb="10" eb="11">
      <t>エン</t>
    </rPh>
    <rPh sb="12" eb="14">
      <t>シンデン</t>
    </rPh>
    <phoneticPr fontId="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</si>
  <si>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</si>
  <si>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株式会社ハンドシェイク</t>
    <rPh sb="0" eb="2">
      <t>カブシキ</t>
    </rPh>
    <rPh sb="2" eb="4">
      <t>カイシャ</t>
    </rPh>
    <phoneticPr fontId="4"/>
  </si>
  <si>
    <t>もりのなかま保育園小田原園もぐもぐ＋</t>
    <rPh sb="9" eb="12">
      <t>オダワラ</t>
    </rPh>
    <rPh sb="12" eb="13">
      <t>エン</t>
    </rPh>
    <phoneticPr fontId="4"/>
  </si>
  <si>
    <t>ぽっかぽか彩保育園</t>
    <rPh sb="5" eb="6">
      <t>アヤ</t>
    </rPh>
    <rPh sb="6" eb="9">
      <t>ホイクエン</t>
    </rPh>
    <phoneticPr fontId="4"/>
  </si>
  <si>
    <t>仙台市宮城野区幸町2丁目16-13</t>
    <rPh sb="0" eb="3">
      <t>センダイシ</t>
    </rPh>
    <phoneticPr fontId="4"/>
  </si>
  <si>
    <t>リトルキッズガーデン</t>
  </si>
  <si>
    <t>ライクキッズ株式会社</t>
    <rPh sb="6" eb="7">
      <t>カブ</t>
    </rPh>
    <rPh sb="7" eb="8">
      <t>シキ</t>
    </rPh>
    <rPh sb="8" eb="10">
      <t>ガイシャ</t>
    </rPh>
    <phoneticPr fontId="4"/>
  </si>
  <si>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</si>
  <si>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4"/>
  </si>
  <si>
    <t>ろりぽっぷ小規模保育園おほしさま館</t>
    <rPh sb="5" eb="8">
      <t>ショウキボ</t>
    </rPh>
    <rPh sb="8" eb="11">
      <t>ホイクエン</t>
    </rPh>
    <rPh sb="16" eb="17">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</si>
  <si>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</si>
  <si>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</si>
  <si>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</si>
  <si>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</si>
  <si>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4"/>
  </si>
  <si>
    <t>宮城県大崎市古川穂波3-8-50</t>
    <rPh sb="0" eb="3">
      <t>ミヤギケン</t>
    </rPh>
    <rPh sb="3" eb="5">
      <t>オオサキ</t>
    </rPh>
    <rPh sb="5" eb="6">
      <t>シ</t>
    </rPh>
    <rPh sb="6" eb="8">
      <t>フルカワ</t>
    </rPh>
    <rPh sb="8" eb="9">
      <t>ホ</t>
    </rPh>
    <rPh sb="9" eb="10">
      <t>ナミ</t>
    </rPh>
    <phoneticPr fontId="4"/>
  </si>
  <si>
    <t>カラマンディ　株式会社</t>
    <rPh sb="7" eb="11">
      <t>カブシキガイシャ</t>
    </rPh>
    <phoneticPr fontId="15"/>
  </si>
  <si>
    <t>空飛ぶくぢら保育所</t>
    <rPh sb="0" eb="1">
      <t>ソラ</t>
    </rPh>
    <rPh sb="1" eb="2">
      <t>ト</t>
    </rPh>
    <rPh sb="6" eb="8">
      <t>ホイク</t>
    </rPh>
    <rPh sb="8" eb="9">
      <t>ショ</t>
    </rPh>
    <phoneticPr fontId="4"/>
  </si>
  <si>
    <t>仙台市若林区木ノ下4-8-6</t>
    <rPh sb="0" eb="3">
      <t>センダイシ</t>
    </rPh>
    <rPh sb="3" eb="6">
      <t>ワカバヤシク</t>
    </rPh>
    <rPh sb="6" eb="7">
      <t>キ</t>
    </rPh>
    <rPh sb="8" eb="9">
      <t>シタ</t>
    </rPh>
    <phoneticPr fontId="4"/>
  </si>
  <si>
    <t>ろりぽっぷ第2小規模保育園おひさま館</t>
    <rPh sb="5" eb="6">
      <t>ダイ</t>
    </rPh>
    <rPh sb="7" eb="10">
      <t>ショウキボ</t>
    </rPh>
    <rPh sb="10" eb="13">
      <t>ホイクエン</t>
    </rPh>
    <rPh sb="17" eb="18">
      <t>カン</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</si>
  <si>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</si>
  <si>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グレース保育園</t>
    <rPh sb="4" eb="7">
      <t>ホイクエン</t>
    </rPh>
    <phoneticPr fontId="4"/>
  </si>
  <si>
    <t>宮城県岩沼市桜3-8-15</t>
    <rPh sb="0" eb="3">
      <t>ミヤギケン</t>
    </rPh>
    <rPh sb="3" eb="6">
      <t>イワヌマシ</t>
    </rPh>
    <rPh sb="6" eb="7">
      <t>サクラ</t>
    </rPh>
    <phoneticPr fontId="4"/>
  </si>
  <si>
    <t>六丁の目保育園中町園</t>
    <rPh sb="0" eb="2">
      <t>ロクチョウ</t>
    </rPh>
    <rPh sb="3" eb="4">
      <t>メ</t>
    </rPh>
    <rPh sb="4" eb="7">
      <t>ホイクエン</t>
    </rPh>
    <rPh sb="7" eb="9">
      <t>ナカマチ</t>
    </rPh>
    <rPh sb="9" eb="10">
      <t>エン</t>
    </rPh>
    <phoneticPr fontId="4"/>
  </si>
  <si>
    <t>仙台市若林区六丁の目東町3-17</t>
    <rPh sb="3" eb="6">
      <t>ワカバヤシク</t>
    </rPh>
    <rPh sb="6" eb="8">
      <t>ロクチョウ</t>
    </rPh>
    <rPh sb="9" eb="10">
      <t>メ</t>
    </rPh>
    <rPh sb="10" eb="11">
      <t>ヒガシ</t>
    </rPh>
    <rPh sb="11" eb="12">
      <t>マチ</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</si>
  <si>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</si>
  <si>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アスイク保育園　薬師堂前</t>
    <rPh sb="4" eb="7">
      <t>ホイクエン</t>
    </rPh>
    <rPh sb="8" eb="11">
      <t>ヤクシドウ</t>
    </rPh>
    <rPh sb="11" eb="12">
      <t>マエ</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</si>
  <si>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</si>
  <si>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</si>
  <si>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</si>
  <si>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</si>
  <si>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</si>
  <si>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ＳＯＵキッズケア株式会社</t>
  </si>
  <si>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</si>
  <si>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</si>
  <si>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</si>
  <si>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4"/>
  </si>
  <si>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</si>
  <si>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</si>
  <si>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4"/>
  </si>
  <si>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</si>
  <si>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</si>
  <si>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4"/>
  </si>
  <si>
    <t>仙台市青葉区木町通2-4-16</t>
    <rPh sb="3" eb="6">
      <t>アオバク</t>
    </rPh>
    <rPh sb="6" eb="8">
      <t>キマチ</t>
    </rPh>
    <rPh sb="8" eb="9">
      <t>ドオ</t>
    </rPh>
    <phoneticPr fontId="4"/>
  </si>
  <si>
    <t>株式会社　F＆S</t>
    <rPh sb="0" eb="4">
      <t>カブシキカイシャ</t>
    </rPh>
    <phoneticPr fontId="4"/>
  </si>
  <si>
    <t>時のかけはし保育園</t>
    <rPh sb="0" eb="1">
      <t>トキ</t>
    </rPh>
    <rPh sb="6" eb="9">
      <t>ホイクエン</t>
    </rPh>
    <phoneticPr fontId="4"/>
  </si>
  <si>
    <t>仙台市若林区六丁の目西町3-41-201</t>
    <rPh sb="3" eb="6">
      <t>ワカバヤシク</t>
    </rPh>
    <rPh sb="6" eb="8">
      <t>ロクチョウ</t>
    </rPh>
    <rPh sb="9" eb="10">
      <t>メ</t>
    </rPh>
    <rPh sb="10" eb="11">
      <t>ニシ</t>
    </rPh>
    <rPh sb="11" eb="12">
      <t>マチ</t>
    </rPh>
    <phoneticPr fontId="4"/>
  </si>
  <si>
    <t>宮城県岩沼市土ヶ崎1-7-8</t>
    <rPh sb="0" eb="3">
      <t>ミヤギケン</t>
    </rPh>
    <rPh sb="3" eb="6">
      <t>イワヌマシ</t>
    </rPh>
    <rPh sb="6" eb="7">
      <t>ツチ</t>
    </rPh>
    <rPh sb="8" eb="9">
      <t>サキ</t>
    </rPh>
    <phoneticPr fontId="19"/>
  </si>
  <si>
    <t>猪野　育夫</t>
    <rPh sb="0" eb="2">
      <t>イノ</t>
    </rPh>
    <rPh sb="3" eb="5">
      <t>イクオ</t>
    </rPh>
    <phoneticPr fontId="8"/>
  </si>
  <si>
    <t>袋原ちびっこひろば保育園</t>
    <rPh sb="0" eb="1">
      <t>フクロ</t>
    </rPh>
    <rPh sb="1" eb="2">
      <t>ハラ</t>
    </rPh>
    <rPh sb="9" eb="12">
      <t>ホイクエン</t>
    </rPh>
    <phoneticPr fontId="4"/>
  </si>
  <si>
    <t>仙台市若林区若林1丁目6-17</t>
    <rPh sb="3" eb="6">
      <t>ワカバヤシク</t>
    </rPh>
    <rPh sb="6" eb="8">
      <t>ワカバヤシ</t>
    </rPh>
    <rPh sb="9" eb="11">
      <t>チョウメ</t>
    </rPh>
    <phoneticPr fontId="4"/>
  </si>
  <si>
    <t>こぶたの城おおのだ保育園</t>
    <rPh sb="4" eb="5">
      <t>シロ</t>
    </rPh>
    <rPh sb="9" eb="12">
      <t>ホイクエン</t>
    </rPh>
    <phoneticPr fontId="4"/>
  </si>
  <si>
    <t>仙台市太白区あすと長町3丁目2-23</t>
    <rPh sb="9" eb="11">
      <t>ナガマチ</t>
    </rPh>
    <rPh sb="12" eb="14">
      <t>チョウメ</t>
    </rPh>
    <phoneticPr fontId="4"/>
  </si>
  <si>
    <t>株式会社　ラヴィエール</t>
    <rPh sb="0" eb="2">
      <t>カブシキ</t>
    </rPh>
    <rPh sb="2" eb="4">
      <t>カイシャ</t>
    </rPh>
    <phoneticPr fontId="4"/>
  </si>
  <si>
    <t>杜のぽかぽか保育園</t>
    <rPh sb="0" eb="1">
      <t>モリ</t>
    </rPh>
    <rPh sb="6" eb="9">
      <t>ホイクエン</t>
    </rPh>
    <phoneticPr fontId="4"/>
  </si>
  <si>
    <t>仙台市太白区大野田5-30-1</t>
    <rPh sb="0" eb="3">
      <t>センダイシ</t>
    </rPh>
    <rPh sb="3" eb="6">
      <t>タイハクク</t>
    </rPh>
    <rPh sb="6" eb="9">
      <t>オオノダ</t>
    </rPh>
    <phoneticPr fontId="4"/>
  </si>
  <si>
    <t>合同会社　もりぽか舎</t>
    <rPh sb="0" eb="2">
      <t>ゴウドウ</t>
    </rPh>
    <rPh sb="2" eb="4">
      <t>カイシャ</t>
    </rPh>
    <rPh sb="9" eb="10">
      <t>シャ</t>
    </rPh>
    <phoneticPr fontId="4"/>
  </si>
  <si>
    <t>富沢こころ保育園</t>
    <rPh sb="0" eb="2">
      <t>トミザワ</t>
    </rPh>
    <rPh sb="5" eb="8">
      <t>ホイクエン</t>
    </rPh>
    <phoneticPr fontId="4"/>
  </si>
  <si>
    <t>仙台市青葉区木町通2丁目4-16</t>
    <rPh sb="0" eb="3">
      <t>センダイシ</t>
    </rPh>
    <rPh sb="3" eb="6">
      <t>アオバク</t>
    </rPh>
    <rPh sb="6" eb="8">
      <t>キマチ</t>
    </rPh>
    <rPh sb="8" eb="9">
      <t>ドオリ</t>
    </rPh>
    <rPh sb="10" eb="12">
      <t>チョウメ</t>
    </rPh>
    <phoneticPr fontId="4"/>
  </si>
  <si>
    <t>大野田こころ保育園</t>
    <rPh sb="0" eb="3">
      <t>オオノダ</t>
    </rPh>
    <rPh sb="6" eb="9">
      <t>ホイクエン</t>
    </rPh>
    <phoneticPr fontId="3"/>
  </si>
  <si>
    <t>りありのきっず仙台郡山</t>
    <rPh sb="7" eb="9">
      <t>センダイ</t>
    </rPh>
    <rPh sb="9" eb="11">
      <t>コオリヤマ</t>
    </rPh>
    <phoneticPr fontId="3"/>
  </si>
  <si>
    <t>キッズフィールド富沢園</t>
    <rPh sb="8" eb="10">
      <t>トミザワ</t>
    </rPh>
    <rPh sb="10" eb="11">
      <t>エン</t>
    </rPh>
    <phoneticPr fontId="4"/>
  </si>
  <si>
    <t>もりのなかま保育園富沢駅前園</t>
    <rPh sb="6" eb="9">
      <t>ホイクエン</t>
    </rPh>
    <rPh sb="9" eb="11">
      <t>トミザワ</t>
    </rPh>
    <rPh sb="11" eb="13">
      <t>エキマエ</t>
    </rPh>
    <rPh sb="13" eb="14">
      <t>エン</t>
    </rPh>
    <phoneticPr fontId="3"/>
  </si>
  <si>
    <t>ビックママランドあすと長町園</t>
    <rPh sb="11" eb="13">
      <t>ナガマチ</t>
    </rPh>
    <rPh sb="13" eb="14">
      <t>エン</t>
    </rPh>
    <phoneticPr fontId="4"/>
  </si>
  <si>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</si>
  <si>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</si>
  <si>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仙台市青葉区北山3-9-20</t>
    <rPh sb="0" eb="3">
      <t>センダイシ</t>
    </rPh>
    <rPh sb="3" eb="6">
      <t>アオバク</t>
    </rPh>
    <rPh sb="6" eb="8">
      <t>キタヤマ</t>
    </rPh>
    <phoneticPr fontId="4"/>
  </si>
  <si>
    <t>株式会社　明和</t>
    <rPh sb="0" eb="2">
      <t>カブシキ</t>
    </rPh>
    <rPh sb="2" eb="4">
      <t>カイシャ</t>
    </rPh>
    <rPh sb="5" eb="7">
      <t>メイワ</t>
    </rPh>
    <phoneticPr fontId="4"/>
  </si>
  <si>
    <t>31425</t>
  </si>
  <si>
    <t>こころの杜保育園</t>
    <rPh sb="4" eb="5">
      <t>モリ</t>
    </rPh>
    <rPh sb="5" eb="8">
      <t>ホイクエン</t>
    </rPh>
    <phoneticPr fontId="7"/>
  </si>
  <si>
    <t>31426</t>
  </si>
  <si>
    <t>こころの星保育園</t>
    <rPh sb="4" eb="5">
      <t>ホシ</t>
    </rPh>
    <rPh sb="5" eb="7">
      <t>ホイク</t>
    </rPh>
    <rPh sb="7" eb="8">
      <t>エン</t>
    </rPh>
    <phoneticPr fontId="7"/>
  </si>
  <si>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</si>
  <si>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</si>
  <si>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</si>
  <si>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</si>
  <si>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</si>
  <si>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4"/>
  </si>
  <si>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</si>
  <si>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</si>
  <si>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4"/>
  </si>
  <si>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</si>
  <si>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</si>
  <si>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</si>
  <si>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4"/>
  </si>
  <si>
    <t>ピーターパン北中山園</t>
    <rPh sb="6" eb="7">
      <t>キタ</t>
    </rPh>
    <rPh sb="7" eb="9">
      <t>ナカヤマ</t>
    </rPh>
    <rPh sb="9" eb="10">
      <t>エン</t>
    </rPh>
    <phoneticPr fontId="4"/>
  </si>
  <si>
    <t>泉中央さんさん保育室</t>
    <rPh sb="0" eb="3">
      <t>イズミチュウオウ</t>
    </rPh>
    <rPh sb="7" eb="10">
      <t>ホイクシツ</t>
    </rPh>
    <phoneticPr fontId="4"/>
  </si>
  <si>
    <t>仙台市泉区将監13-1-1</t>
    <rPh sb="0" eb="3">
      <t>センダイシ</t>
    </rPh>
    <rPh sb="3" eb="5">
      <t>イズミク</t>
    </rPh>
    <rPh sb="5" eb="7">
      <t>ショウゲン</t>
    </rPh>
    <phoneticPr fontId="4"/>
  </si>
  <si>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</si>
  <si>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4"/>
  </si>
  <si>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</si>
  <si>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</si>
  <si>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</si>
  <si>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</si>
  <si>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</si>
  <si>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31605</t>
  </si>
  <si>
    <t>いろは園</t>
    <rPh sb="3" eb="4">
      <t>エン</t>
    </rPh>
    <phoneticPr fontId="7"/>
  </si>
  <si>
    <t>一般社団法人　祉</t>
    <rPh sb="0" eb="6">
      <t>イッパンシャダンホウジン</t>
    </rPh>
    <rPh sb="7" eb="8">
      <t>サイ</t>
    </rPh>
    <phoneticPr fontId="7"/>
  </si>
  <si>
    <t>小規模保育事業（Ｂ型）</t>
  </si>
  <si>
    <t>仙台市青葉区宮町5-10-10-106</t>
    <rPh sb="0" eb="3">
      <t>センダイシ</t>
    </rPh>
    <rPh sb="3" eb="6">
      <t>アオバク</t>
    </rPh>
    <rPh sb="6" eb="8">
      <t>ミヤマチ</t>
    </rPh>
    <phoneticPr fontId="4"/>
  </si>
  <si>
    <t>阿部　嘉子</t>
    <rPh sb="0" eb="2">
      <t>アベ</t>
    </rPh>
    <rPh sb="3" eb="5">
      <t>ヨシコ</t>
    </rPh>
    <phoneticPr fontId="8"/>
  </si>
  <si>
    <t>ぽっかぽか栞保育園</t>
    <rPh sb="5" eb="6">
      <t>シオリ</t>
    </rPh>
    <rPh sb="6" eb="8">
      <t>ホイク</t>
    </rPh>
    <rPh sb="8" eb="9">
      <t>エン</t>
    </rPh>
    <phoneticPr fontId="4"/>
  </si>
  <si>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</si>
  <si>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</si>
  <si>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</si>
  <si>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</si>
  <si>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4"/>
  </si>
  <si>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</si>
  <si>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</si>
  <si>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32113</t>
  </si>
  <si>
    <t>はっぱのおうち</t>
  </si>
  <si>
    <t>仙台市青葉区川平４－１２－２８</t>
  </si>
  <si>
    <t>株式会社　はっぱのおうち</t>
    <rPh sb="0" eb="4">
      <t>カブシキカイシャ</t>
    </rPh>
    <phoneticPr fontId="7"/>
  </si>
  <si>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</si>
  <si>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</si>
  <si>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</si>
  <si>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</si>
  <si>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</si>
  <si>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</si>
  <si>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</si>
  <si>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4"/>
  </si>
  <si>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</si>
  <si>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</si>
  <si>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</si>
  <si>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</si>
  <si>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</si>
  <si>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小規模保育事業（Ｃ型）</t>
    <rPh sb="0" eb="3">
      <t>ショウキボ</t>
    </rPh>
    <rPh sb="3" eb="5">
      <t>ホイク</t>
    </rPh>
    <rPh sb="5" eb="7">
      <t>ジギョウ</t>
    </rPh>
    <rPh sb="9" eb="10">
      <t>ガタ</t>
    </rPh>
    <phoneticPr fontId="8"/>
  </si>
  <si>
    <t>髙橋　真由美・鈴木　めぐみ</t>
    <rPh sb="0" eb="2">
      <t>タカハシ</t>
    </rPh>
    <rPh sb="3" eb="6">
      <t>マユミ</t>
    </rPh>
    <rPh sb="7" eb="9">
      <t>スズキ</t>
    </rPh>
    <phoneticPr fontId="2"/>
  </si>
  <si>
    <t>小規模保育事業（Ｃ型）</t>
  </si>
  <si>
    <t>遊佐　ひろ子・畠山　祐子</t>
    <rPh sb="0" eb="2">
      <t>ユサ</t>
    </rPh>
    <rPh sb="5" eb="6">
      <t>コ</t>
    </rPh>
    <rPh sb="7" eb="9">
      <t>ハタケヤマ</t>
    </rPh>
    <rPh sb="10" eb="12">
      <t>ユウコ</t>
    </rPh>
    <phoneticPr fontId="2"/>
  </si>
  <si>
    <t>岸　麻記子・天間　千栄子</t>
    <rPh sb="0" eb="1">
      <t>キシ</t>
    </rPh>
    <rPh sb="2" eb="5">
      <t>マキコ</t>
    </rPh>
    <rPh sb="6" eb="8">
      <t>テンマ</t>
    </rPh>
    <rPh sb="9" eb="12">
      <t>チエコ</t>
    </rPh>
    <phoneticPr fontId="2"/>
  </si>
  <si>
    <t>菅野　淳・菅野　美紀</t>
    <rPh sb="0" eb="2">
      <t>カンノ</t>
    </rPh>
    <rPh sb="3" eb="4">
      <t>ジュン</t>
    </rPh>
    <rPh sb="5" eb="7">
      <t>カンノ</t>
    </rPh>
    <rPh sb="8" eb="10">
      <t>ミキ</t>
    </rPh>
    <phoneticPr fontId="2"/>
  </si>
  <si>
    <t>小野　敬子・酒井　リエ子</t>
    <rPh sb="0" eb="2">
      <t>オノ</t>
    </rPh>
    <rPh sb="3" eb="5">
      <t>ケイコ</t>
    </rPh>
    <rPh sb="6" eb="8">
      <t>サカイ</t>
    </rPh>
    <rPh sb="11" eb="12">
      <t>コ</t>
    </rPh>
    <phoneticPr fontId="2"/>
  </si>
  <si>
    <t>石川　信子</t>
    <rPh sb="0" eb="2">
      <t>イシカワ</t>
    </rPh>
    <rPh sb="3" eb="5">
      <t>ノブコ</t>
    </rPh>
    <phoneticPr fontId="2"/>
  </si>
  <si>
    <t>木村　和子</t>
    <rPh sb="0" eb="2">
      <t>キムラ</t>
    </rPh>
    <rPh sb="3" eb="5">
      <t>カズコ</t>
    </rPh>
    <phoneticPr fontId="2"/>
  </si>
  <si>
    <t>濱中　明美</t>
    <rPh sb="0" eb="2">
      <t>ハマナカ</t>
    </rPh>
    <rPh sb="3" eb="5">
      <t>アケミ</t>
    </rPh>
    <phoneticPr fontId="2"/>
  </si>
  <si>
    <t>佐藤　弘美</t>
    <rPh sb="0" eb="2">
      <t>サトウ</t>
    </rPh>
    <rPh sb="3" eb="5">
      <t>ヒロミ</t>
    </rPh>
    <phoneticPr fontId="2"/>
  </si>
  <si>
    <t>小出　美知子</t>
    <rPh sb="0" eb="2">
      <t>コイデ</t>
    </rPh>
    <rPh sb="3" eb="6">
      <t>ミチコ</t>
    </rPh>
    <phoneticPr fontId="2"/>
  </si>
  <si>
    <t>41118</t>
  </si>
  <si>
    <t>皆川　舞</t>
    <rPh sb="0" eb="2">
      <t>ミナカワ</t>
    </rPh>
    <rPh sb="3" eb="4">
      <t>マイ</t>
    </rPh>
    <phoneticPr fontId="4"/>
  </si>
  <si>
    <t>鈴木　史子</t>
    <rPh sb="0" eb="2">
      <t>スズキ</t>
    </rPh>
    <rPh sb="3" eb="5">
      <t>フミコ</t>
    </rPh>
    <phoneticPr fontId="2"/>
  </si>
  <si>
    <t>仲　恵美</t>
    <rPh sb="0" eb="1">
      <t>ナカ</t>
    </rPh>
    <rPh sb="2" eb="4">
      <t>エミ</t>
    </rPh>
    <phoneticPr fontId="2"/>
  </si>
  <si>
    <t>齋藤　眞弓</t>
    <rPh sb="0" eb="2">
      <t>サイトウ</t>
    </rPh>
    <rPh sb="3" eb="4">
      <t>マ</t>
    </rPh>
    <rPh sb="4" eb="5">
      <t>ユミ</t>
    </rPh>
    <phoneticPr fontId="2"/>
  </si>
  <si>
    <t>菊地　恵子</t>
    <rPh sb="0" eb="2">
      <t>キクチ</t>
    </rPh>
    <rPh sb="3" eb="5">
      <t>ケイコ</t>
    </rPh>
    <phoneticPr fontId="2"/>
  </si>
  <si>
    <t>41308</t>
  </si>
  <si>
    <t>武藤　由姫</t>
  </si>
  <si>
    <t>41309</t>
  </si>
  <si>
    <t>岸　麻記子</t>
    <rPh sb="0" eb="1">
      <t>キシ</t>
    </rPh>
    <rPh sb="2" eb="3">
      <t>マ</t>
    </rPh>
    <rPh sb="3" eb="4">
      <t>キ</t>
    </rPh>
    <rPh sb="4" eb="5">
      <t>コ</t>
    </rPh>
    <phoneticPr fontId="4"/>
  </si>
  <si>
    <t>菊地　美夏</t>
    <rPh sb="0" eb="2">
      <t>キクチ</t>
    </rPh>
    <rPh sb="3" eb="5">
      <t>ミカ</t>
    </rPh>
    <phoneticPr fontId="2"/>
  </si>
  <si>
    <t>戸田　由美</t>
    <rPh sb="0" eb="2">
      <t>トダ</t>
    </rPh>
    <rPh sb="3" eb="5">
      <t>ユミ</t>
    </rPh>
    <phoneticPr fontId="2"/>
  </si>
  <si>
    <t>矢澤　要子</t>
    <rPh sb="0" eb="2">
      <t>ヤザワ</t>
    </rPh>
    <rPh sb="3" eb="5">
      <t>ヨウコ</t>
    </rPh>
    <phoneticPr fontId="2"/>
  </si>
  <si>
    <t xml:space="preserve">鎌田　優子 </t>
    <rPh sb="0" eb="2">
      <t>カマタ</t>
    </rPh>
    <rPh sb="3" eb="5">
      <t>ユウコ</t>
    </rPh>
    <phoneticPr fontId="2"/>
  </si>
  <si>
    <t>佐藤　勇介</t>
    <rPh sb="0" eb="2">
      <t>サトウ</t>
    </rPh>
    <rPh sb="3" eb="5">
      <t>ユウスケ</t>
    </rPh>
    <phoneticPr fontId="2"/>
  </si>
  <si>
    <t>飛内　侑里</t>
    <rPh sb="0" eb="2">
      <t>ヒウチ</t>
    </rPh>
    <rPh sb="3" eb="4">
      <t>ユウ</t>
    </rPh>
    <rPh sb="4" eb="5">
      <t>サト</t>
    </rPh>
    <phoneticPr fontId="2"/>
  </si>
  <si>
    <t>齊藤　あゆみ</t>
    <rPh sb="0" eb="2">
      <t>サイトウ</t>
    </rPh>
    <phoneticPr fontId="2"/>
  </si>
  <si>
    <t>藤垣　祐子</t>
    <rPh sb="0" eb="2">
      <t>フジガキ</t>
    </rPh>
    <rPh sb="3" eb="5">
      <t>ユウコ</t>
    </rPh>
    <phoneticPr fontId="2"/>
  </si>
  <si>
    <t>石山　立身</t>
    <rPh sb="0" eb="2">
      <t>イシヤマ</t>
    </rPh>
    <rPh sb="3" eb="4">
      <t>タ</t>
    </rPh>
    <rPh sb="4" eb="5">
      <t>ミ</t>
    </rPh>
    <phoneticPr fontId="2"/>
  </si>
  <si>
    <t>髙橋　加奈</t>
    <rPh sb="0" eb="2">
      <t>タカハシ</t>
    </rPh>
    <rPh sb="3" eb="5">
      <t>カナ</t>
    </rPh>
    <phoneticPr fontId="2"/>
  </si>
  <si>
    <t>家庭的保育事業　髙橋　加奈　施設長　髙橋　加奈</t>
  </si>
  <si>
    <t>菊地　由美子</t>
    <rPh sb="0" eb="2">
      <t>キクチ</t>
    </rPh>
    <rPh sb="3" eb="6">
      <t>ユミコ</t>
    </rPh>
    <phoneticPr fontId="3"/>
  </si>
  <si>
    <t>菊地　由美子</t>
  </si>
  <si>
    <t>佐藤　恵美子</t>
    <rPh sb="0" eb="2">
      <t>サトウ</t>
    </rPh>
    <rPh sb="3" eb="6">
      <t>エミコ</t>
    </rPh>
    <phoneticPr fontId="2"/>
  </si>
  <si>
    <t>伊藤　由美子</t>
    <rPh sb="0" eb="2">
      <t>イトウ</t>
    </rPh>
    <rPh sb="3" eb="6">
      <t>ユミコ</t>
    </rPh>
    <phoneticPr fontId="2"/>
  </si>
  <si>
    <t>宇佐美　恵子</t>
    <rPh sb="0" eb="3">
      <t>ウサミ</t>
    </rPh>
    <rPh sb="4" eb="6">
      <t>ケイコ</t>
    </rPh>
    <phoneticPr fontId="2"/>
  </si>
  <si>
    <t>多田　直美</t>
    <rPh sb="0" eb="2">
      <t>タダ</t>
    </rPh>
    <rPh sb="3" eb="5">
      <t>ナオミ</t>
    </rPh>
    <phoneticPr fontId="2"/>
  </si>
  <si>
    <t>小林　希</t>
    <rPh sb="0" eb="2">
      <t>コバヤシ</t>
    </rPh>
    <rPh sb="3" eb="4">
      <t>ノゾミ</t>
    </rPh>
    <phoneticPr fontId="2"/>
  </si>
  <si>
    <t>及川　文子</t>
    <rPh sb="0" eb="2">
      <t>オイカワ</t>
    </rPh>
    <rPh sb="3" eb="5">
      <t>フミコ</t>
    </rPh>
    <phoneticPr fontId="2"/>
  </si>
  <si>
    <t>鈴木　明子</t>
    <rPh sb="0" eb="2">
      <t>スズキ</t>
    </rPh>
    <rPh sb="3" eb="5">
      <t>アキコ</t>
    </rPh>
    <phoneticPr fontId="2"/>
  </si>
  <si>
    <t>志小田　舞子</t>
    <rPh sb="0" eb="1">
      <t>ココロザシ</t>
    </rPh>
    <rPh sb="1" eb="2">
      <t>ショウ</t>
    </rPh>
    <rPh sb="2" eb="3">
      <t>タ</t>
    </rPh>
    <rPh sb="4" eb="6">
      <t>マイコ</t>
    </rPh>
    <phoneticPr fontId="2"/>
  </si>
  <si>
    <t>村田　寿恵</t>
    <rPh sb="0" eb="2">
      <t>ムラタ</t>
    </rPh>
    <rPh sb="3" eb="4">
      <t>コトブキ</t>
    </rPh>
    <rPh sb="4" eb="5">
      <t>メグ</t>
    </rPh>
    <phoneticPr fontId="2"/>
  </si>
  <si>
    <t>伊藤　美樹</t>
    <rPh sb="0" eb="2">
      <t>イトウ</t>
    </rPh>
    <rPh sb="3" eb="5">
      <t>ミキ</t>
    </rPh>
    <phoneticPr fontId="2"/>
  </si>
  <si>
    <t>41521</t>
  </si>
  <si>
    <t>小野　恵理</t>
    <rPh sb="0" eb="2">
      <t>オノ</t>
    </rPh>
    <rPh sb="3" eb="5">
      <t>エリ</t>
    </rPh>
    <phoneticPr fontId="4"/>
  </si>
  <si>
    <t>小野　恵理</t>
    <rPh sb="3" eb="5">
      <t>エリ</t>
    </rPh>
    <phoneticPr fontId="4"/>
  </si>
  <si>
    <t>佐藤　礼子</t>
    <rPh sb="0" eb="2">
      <t>サトウ</t>
    </rPh>
    <rPh sb="3" eb="5">
      <t>レイコ</t>
    </rPh>
    <phoneticPr fontId="2"/>
  </si>
  <si>
    <t>佐藤　かおり</t>
    <rPh sb="0" eb="2">
      <t>サトウ</t>
    </rPh>
    <phoneticPr fontId="2"/>
  </si>
  <si>
    <t>佐藤　久美子</t>
    <rPh sb="0" eb="2">
      <t>サトウ</t>
    </rPh>
    <rPh sb="3" eb="6">
      <t>クミコ</t>
    </rPh>
    <phoneticPr fontId="2"/>
  </si>
  <si>
    <t>家庭的保育事業　五十嵐　綾芳 家庭的保育者　五十嵐　綾芳</t>
  </si>
  <si>
    <t>51101</t>
  </si>
  <si>
    <t>居宅訪問型保育事業</t>
    <rPh sb="0" eb="9">
      <t>キョタクホウモンガタホイクジギョウ</t>
    </rPh>
    <phoneticPr fontId="41"/>
  </si>
  <si>
    <t>居宅訪問型保育事業（フローレンス）</t>
    <rPh sb="0" eb="9">
      <t>キョタクホウモンガタホイクジギョウ</t>
    </rPh>
    <phoneticPr fontId="41"/>
  </si>
  <si>
    <t>事業所内保育事業（小規模保育事業-Ａ型）</t>
    <rPh sb="9" eb="12">
      <t>ショウキボ</t>
    </rPh>
    <rPh sb="12" eb="14">
      <t>ホイク</t>
    </rPh>
    <rPh sb="14" eb="16">
      <t>ジギョウ</t>
    </rPh>
    <phoneticPr fontId="41"/>
  </si>
  <si>
    <t>ワタキュー保育園北四番丁園</t>
    <rPh sb="5" eb="8">
      <t>ホイクエン</t>
    </rPh>
    <rPh sb="8" eb="12">
      <t>キタヨバンチョウ</t>
    </rPh>
    <rPh sb="12" eb="13">
      <t>エン</t>
    </rPh>
    <phoneticPr fontId="7"/>
  </si>
  <si>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4"/>
  </si>
  <si>
    <t>ワタキューセイモア　株式会社</t>
    <rPh sb="10" eb="12">
      <t>カブシキ</t>
    </rPh>
    <rPh sb="12" eb="14">
      <t>カイシャ</t>
    </rPh>
    <phoneticPr fontId="11"/>
  </si>
  <si>
    <t>事業所内保育事業（小規模保育事業-Ａ型）</t>
  </si>
  <si>
    <t>ビックママランド支倉園</t>
    <rPh sb="8" eb="10">
      <t>ハセクラ</t>
    </rPh>
    <rPh sb="10" eb="11">
      <t>エン</t>
    </rPh>
    <phoneticPr fontId="7"/>
  </si>
  <si>
    <t>仙台市若林区東八番丁183BM本社ビル</t>
    <rPh sb="0" eb="3">
      <t>センダイシ</t>
    </rPh>
    <rPh sb="3" eb="6">
      <t>ワカバヤシク</t>
    </rPh>
    <rPh sb="6" eb="7">
      <t>ヒガシ</t>
    </rPh>
    <rPh sb="15" eb="17">
      <t>ホンシャ</t>
    </rPh>
    <phoneticPr fontId="4"/>
  </si>
  <si>
    <t>株式会社　ビック・ママ</t>
    <rPh sb="0" eb="2">
      <t>カブシキ</t>
    </rPh>
    <rPh sb="2" eb="4">
      <t>カイシャ</t>
    </rPh>
    <phoneticPr fontId="11"/>
  </si>
  <si>
    <t>わくわくモリモリ保育所</t>
    <rPh sb="8" eb="10">
      <t>ホイク</t>
    </rPh>
    <rPh sb="10" eb="11">
      <t>ショ</t>
    </rPh>
    <phoneticPr fontId="4"/>
  </si>
  <si>
    <t>仙台市青葉区五橋1－6－2</t>
    <rPh sb="0" eb="3">
      <t>センダイシ</t>
    </rPh>
    <rPh sb="3" eb="6">
      <t>アオバク</t>
    </rPh>
    <rPh sb="6" eb="8">
      <t>イツツバシ</t>
    </rPh>
    <phoneticPr fontId="4"/>
  </si>
  <si>
    <t>医療法人社団　裕歯会</t>
    <rPh sb="0" eb="2">
      <t>イリョウ</t>
    </rPh>
    <rPh sb="2" eb="4">
      <t>ホウジン</t>
    </rPh>
    <rPh sb="4" eb="6">
      <t>シャダン</t>
    </rPh>
    <rPh sb="7" eb="8">
      <t>ユウ</t>
    </rPh>
    <rPh sb="8" eb="9">
      <t>ハ</t>
    </rPh>
    <rPh sb="9" eb="10">
      <t>カイ</t>
    </rPh>
    <phoneticPr fontId="11"/>
  </si>
  <si>
    <t>61302</t>
  </si>
  <si>
    <t>ライフの学校　保育園　六郷キャンパス</t>
    <rPh sb="4" eb="6">
      <t>ガッコウ</t>
    </rPh>
    <rPh sb="7" eb="9">
      <t>ホイク</t>
    </rPh>
    <rPh sb="9" eb="10">
      <t>エン</t>
    </rPh>
    <phoneticPr fontId="7"/>
  </si>
  <si>
    <t>仙台市若林区上飯田字天神１－１</t>
  </si>
  <si>
    <t>社会福祉法人　ライフの学校</t>
    <rPh sb="0" eb="6">
      <t>シャカイフクシホウジン</t>
    </rPh>
    <rPh sb="11" eb="13">
      <t>ガッコウ</t>
    </rPh>
    <phoneticPr fontId="7"/>
  </si>
  <si>
    <t>あすと長町保育所</t>
    <rPh sb="3" eb="5">
      <t>ナガマチ</t>
    </rPh>
    <rPh sb="5" eb="7">
      <t>ホイク</t>
    </rPh>
    <rPh sb="7" eb="8">
      <t>ショ</t>
    </rPh>
    <phoneticPr fontId="7"/>
  </si>
  <si>
    <t>仙台市泉区南光台東2-11-26</t>
    <rPh sb="0" eb="3">
      <t>センダイシ</t>
    </rPh>
    <rPh sb="3" eb="5">
      <t>イズミク</t>
    </rPh>
    <rPh sb="5" eb="7">
      <t>ナンコウ</t>
    </rPh>
    <rPh sb="7" eb="8">
      <t>ダイ</t>
    </rPh>
    <rPh sb="8" eb="9">
      <t>ヒガシ</t>
    </rPh>
    <phoneticPr fontId="4"/>
  </si>
  <si>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</si>
  <si>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4"/>
  </si>
  <si>
    <t>仙台市太白区長町7丁目19-39　ＣＯＭビル101</t>
    <rPh sb="6" eb="8">
      <t>ナガマチ</t>
    </rPh>
    <rPh sb="9" eb="11">
      <t>チョウメ</t>
    </rPh>
    <phoneticPr fontId="4"/>
  </si>
  <si>
    <t>株式会社　ミツイ</t>
    <rPh sb="0" eb="2">
      <t>カブシキ</t>
    </rPh>
    <rPh sb="2" eb="4">
      <t>カイシャ</t>
    </rPh>
    <phoneticPr fontId="4"/>
  </si>
  <si>
    <t>61403</t>
  </si>
  <si>
    <t>おひさまの杜保育園</t>
    <rPh sb="5" eb="6">
      <t>モリ</t>
    </rPh>
    <rPh sb="6" eb="9">
      <t>ホイクエン</t>
    </rPh>
    <phoneticPr fontId="7"/>
  </si>
  <si>
    <t>もりのひろば保育園</t>
    <rPh sb="6" eb="9">
      <t>ホイクエン</t>
    </rPh>
    <phoneticPr fontId="7"/>
  </si>
  <si>
    <t>仙台市宮城野区幸町2-22-37</t>
    <rPh sb="7" eb="9">
      <t>サイワイチョウ</t>
    </rPh>
    <phoneticPr fontId="4"/>
  </si>
  <si>
    <t>有限会社　ＡＫＩ</t>
    <rPh sb="0" eb="2">
      <t>ユウゲン</t>
    </rPh>
    <rPh sb="2" eb="4">
      <t>カイシャ</t>
    </rPh>
    <phoneticPr fontId="11"/>
  </si>
  <si>
    <t>61601</t>
  </si>
  <si>
    <t>せせらぎ保育園</t>
    <rPh sb="4" eb="7">
      <t>ホイクエン</t>
    </rPh>
    <phoneticPr fontId="7"/>
  </si>
  <si>
    <t>仙台市青葉区芋沢字横前1-1</t>
    <rPh sb="0" eb="3">
      <t>センダイシ</t>
    </rPh>
    <rPh sb="3" eb="6">
      <t>アオバク</t>
    </rPh>
    <rPh sb="6" eb="7">
      <t>イモ</t>
    </rPh>
    <rPh sb="7" eb="8">
      <t>ザワ</t>
    </rPh>
    <rPh sb="8" eb="9">
      <t>アザ</t>
    </rPh>
    <rPh sb="9" eb="10">
      <t>ヨコ</t>
    </rPh>
    <rPh sb="10" eb="11">
      <t>マエ</t>
    </rPh>
    <phoneticPr fontId="4"/>
  </si>
  <si>
    <t>社会福祉法人　陽光福祉会</t>
    <rPh sb="0" eb="2">
      <t>シャカイ</t>
    </rPh>
    <rPh sb="2" eb="4">
      <t>フクシ</t>
    </rPh>
    <rPh sb="4" eb="6">
      <t>ホウジン</t>
    </rPh>
    <rPh sb="7" eb="8">
      <t>ヨウ</t>
    </rPh>
    <rPh sb="8" eb="9">
      <t>ヒカリ</t>
    </rPh>
    <rPh sb="9" eb="11">
      <t>フクシ</t>
    </rPh>
    <rPh sb="11" eb="12">
      <t>カイ</t>
    </rPh>
    <phoneticPr fontId="4"/>
  </si>
  <si>
    <t>事業所内保育事業（小規模保育事業-Ｂ型）</t>
  </si>
  <si>
    <t>ヤクルト二日町つばめ保育園</t>
    <rPh sb="4" eb="7">
      <t>フツカマチ</t>
    </rPh>
    <rPh sb="10" eb="13">
      <t>ホイクエン</t>
    </rPh>
    <phoneticPr fontId="4"/>
  </si>
  <si>
    <t>宮城県名取市植松字宮島77</t>
    <rPh sb="0" eb="3">
      <t>ミヤギケン</t>
    </rPh>
    <rPh sb="3" eb="6">
      <t>ナトリシ</t>
    </rPh>
    <rPh sb="6" eb="8">
      <t>ウエマツ</t>
    </rPh>
    <rPh sb="8" eb="9">
      <t>アザ</t>
    </rPh>
    <rPh sb="9" eb="10">
      <t>ミヤ</t>
    </rPh>
    <rPh sb="10" eb="11">
      <t>シマ</t>
    </rPh>
    <phoneticPr fontId="4"/>
  </si>
  <si>
    <t>きらきら保育園</t>
    <rPh sb="4" eb="7">
      <t>ホイクエン</t>
    </rPh>
    <phoneticPr fontId="4"/>
  </si>
  <si>
    <t>仙台市泉区住吉台東5-5-8</t>
    <rPh sb="0" eb="3">
      <t>センダイシ</t>
    </rPh>
    <rPh sb="3" eb="5">
      <t>イズミク</t>
    </rPh>
    <rPh sb="5" eb="7">
      <t>スミヨシ</t>
    </rPh>
    <rPh sb="7" eb="8">
      <t>ダイ</t>
    </rPh>
    <rPh sb="8" eb="9">
      <t>ヒガシ</t>
    </rPh>
    <phoneticPr fontId="4"/>
  </si>
  <si>
    <t>有限会社　ひだまり介護</t>
    <rPh sb="0" eb="4">
      <t>ユウゲンガイシャ</t>
    </rPh>
    <rPh sb="9" eb="11">
      <t>カイゴ</t>
    </rPh>
    <phoneticPr fontId="4"/>
  </si>
  <si>
    <t>ヤクルトあやしつばめ保育園</t>
    <rPh sb="10" eb="13">
      <t>ホイクエン</t>
    </rPh>
    <phoneticPr fontId="4"/>
  </si>
  <si>
    <t>事業所内保育事業（保育所型）</t>
    <rPh sb="9" eb="11">
      <t>ホイク</t>
    </rPh>
    <rPh sb="11" eb="12">
      <t>ショ</t>
    </rPh>
    <phoneticPr fontId="41"/>
  </si>
  <si>
    <t>エスパルキッズ保育園</t>
    <rPh sb="7" eb="10">
      <t>ホイクエン</t>
    </rPh>
    <phoneticPr fontId="7"/>
  </si>
  <si>
    <t>仙台市青葉区中央1-1-1</t>
    <rPh sb="0" eb="6">
      <t>センダイシアオバク</t>
    </rPh>
    <rPh sb="6" eb="8">
      <t>チュウオウ</t>
    </rPh>
    <phoneticPr fontId="4"/>
  </si>
  <si>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</si>
  <si>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</si>
  <si>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</si>
  <si>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</si>
  <si>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仙台市青葉区栗生1-25-1</t>
    <rPh sb="0" eb="3">
      <t>センダイシ</t>
    </rPh>
    <rPh sb="3" eb="6">
      <t>アオバク</t>
    </rPh>
    <rPh sb="6" eb="7">
      <t>クリ</t>
    </rPh>
    <rPh sb="7" eb="8">
      <t>ショウ</t>
    </rPh>
    <phoneticPr fontId="4"/>
  </si>
  <si>
    <t>社会福祉法人　幸生会</t>
    <rPh sb="0" eb="2">
      <t>シャカイ</t>
    </rPh>
    <rPh sb="2" eb="4">
      <t>フクシ</t>
    </rPh>
    <rPh sb="4" eb="6">
      <t>ホウジン</t>
    </rPh>
    <rPh sb="7" eb="8">
      <t>コウ</t>
    </rPh>
    <rPh sb="8" eb="9">
      <t>セイ</t>
    </rPh>
    <rPh sb="9" eb="10">
      <t>カイ</t>
    </rPh>
    <phoneticPr fontId="4"/>
  </si>
  <si>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</si>
  <si>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4"/>
  </si>
  <si>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</si>
  <si>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</si>
  <si>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</si>
  <si>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</si>
  <si>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</si>
  <si>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</si>
  <si>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</si>
  <si>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</si>
  <si>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</si>
  <si>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</si>
  <si>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富沢南なないろ保育園</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</si>
  <si>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</si>
  <si>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</si>
  <si>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</si>
  <si>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</si>
  <si>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</si>
  <si>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</si>
  <si>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</si>
  <si>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</si>
  <si>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</si>
  <si>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</si>
  <si>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</si>
  <si>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</si>
  <si>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</si>
  <si>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</si>
  <si>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アスイク保育園中田町</t>
  </si>
  <si>
    <t>仙台市宮城野区鉄砲町中３－１４　テラス仙台駅東口２階</t>
  </si>
  <si>
    <t>NOVAバイリンガル仙台富沢保育園</t>
  </si>
  <si>
    <t>もりのなかま保育園四郎丸園もぐもぐ＋</t>
  </si>
  <si>
    <t>仙台市青葉区一番町２－５－２２－２F</t>
  </si>
  <si>
    <t>株式会社Lateral Kids</t>
  </si>
  <si>
    <t>中田なないろ保育園</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</si>
  <si>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</si>
  <si>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</si>
  <si>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</si>
  <si>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</si>
  <si>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</si>
  <si>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</si>
  <si>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</si>
  <si>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</si>
  <si>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</si>
  <si>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</si>
  <si>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</si>
  <si>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六郷ぱれっと保育園</t>
  </si>
  <si>
    <t>六郷保育園</t>
  </si>
  <si>
    <t>仙台市若林区六郷７－１０</t>
  </si>
  <si>
    <t>一般社団法人保育アートラボ</t>
  </si>
  <si>
    <t>もりのなかま保育園六丁の目駅前園サイエンス＋</t>
  </si>
  <si>
    <t>04139</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</si>
  <si>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</si>
  <si>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</si>
  <si>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</si>
  <si>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</si>
  <si>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</si>
  <si>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</si>
  <si>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</si>
  <si>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</si>
  <si>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受講した研修が要件をみたしていないことが判明した場合等、加算の適用の取消しおよび加算額の返還を求める場合がある。</t>
    <rPh sb="0" eb="2">
      <t>ジュコウ</t>
    </rPh>
    <rPh sb="4" eb="6">
      <t>ケンシュウ</t>
    </rPh>
    <rPh sb="7" eb="9">
      <t>ヨウケン</t>
    </rPh>
    <rPh sb="20" eb="22">
      <t>ハンメイ</t>
    </rPh>
    <rPh sb="24" eb="26">
      <t>バアイ</t>
    </rPh>
    <rPh sb="26" eb="27">
      <t>トウ</t>
    </rPh>
    <rPh sb="28" eb="30">
      <t>カサン</t>
    </rPh>
    <rPh sb="31" eb="33">
      <t>テキヨウ</t>
    </rPh>
    <rPh sb="34" eb="36">
      <t>トリケ</t>
    </rPh>
    <rPh sb="40" eb="42">
      <t>カサン</t>
    </rPh>
    <rPh sb="42" eb="43">
      <t>ガク</t>
    </rPh>
    <rPh sb="44" eb="46">
      <t>ヘンカン</t>
    </rPh>
    <rPh sb="47" eb="48">
      <t>モト</t>
    </rPh>
    <rPh sb="50" eb="52">
      <t>バアイ</t>
    </rPh>
    <phoneticPr fontId="3"/>
  </si>
  <si>
    <t>園長
（年度内に研修修了予定）
△</t>
    <rPh sb="0" eb="2">
      <t>エンチョウ</t>
    </rPh>
    <rPh sb="4" eb="7">
      <t>ネンドナイ</t>
    </rPh>
    <rPh sb="8" eb="10">
      <t>ケンシュウ</t>
    </rPh>
    <rPh sb="10" eb="12">
      <t>シュウリョウ</t>
    </rPh>
    <rPh sb="12" eb="14">
      <t>ヨテイ</t>
    </rPh>
    <phoneticPr fontId="3"/>
  </si>
  <si>
    <t>・加算額の算定の対象とするには、4月1日時点で在籍していることが必要
・令和8年度以降、加算額の算定の対象とすることはできない</t>
    <rPh sb="1" eb="3">
      <t>カサン</t>
    </rPh>
    <rPh sb="3" eb="4">
      <t>ガク</t>
    </rPh>
    <rPh sb="5" eb="7">
      <t>サンテイ</t>
    </rPh>
    <rPh sb="8" eb="10">
      <t>タイショウ</t>
    </rPh>
    <rPh sb="17" eb="18">
      <t>ガツ</t>
    </rPh>
    <rPh sb="19" eb="20">
      <t>ニチ</t>
    </rPh>
    <rPh sb="20" eb="22">
      <t>ジテン</t>
    </rPh>
    <rPh sb="23" eb="25">
      <t>ザイセキ</t>
    </rPh>
    <rPh sb="32" eb="34">
      <t>ヒツヨウ</t>
    </rPh>
    <phoneticPr fontId="3"/>
  </si>
  <si>
    <t>・加算額の算定の対象とするには、4月1日時点で在籍していることが必要
・配分（賃金改善）の対象とするにおいては研修修了要件なし
・令和8年度以降、加算額の算定の対象とすることはできない</t>
    <rPh sb="6" eb="8">
      <t>ハイブン</t>
    </rPh>
    <rPh sb="9" eb="11">
      <t>チンギン</t>
    </rPh>
    <rPh sb="11" eb="13">
      <t>カイゼン</t>
    </rPh>
    <rPh sb="17" eb="18">
      <t>ガツ</t>
    </rPh>
    <rPh sb="19" eb="20">
      <t>ニチ</t>
    </rPh>
    <rPh sb="20" eb="22">
      <t>ジテン</t>
    </rPh>
    <rPh sb="23" eb="25">
      <t>ザイセキ</t>
    </rPh>
    <rPh sb="32" eb="34">
      <t>ヒツヨウ</t>
    </rPh>
    <rPh sb="34" eb="36">
      <t>ヨウケン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</si>
</sst>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 \ "/>
    <numFmt numFmtId="178" formatCode="#,##0;\ \-#,##0;\ ;@"/>
    <numFmt numFmtId="179" formatCode="#,###;\ \-#,###;"/>
  </numFmts>
  <fonts count="60">
    <font>
      <sz val="11"/>
      <color theme="1"/>
      <name val="ＭＳ Ｐゴシック"/>
      <family val="3"/>
      <charset val="128"/>
    </font>
    <font>
      <sz val="11"/>
      <color theme="1"/>
      <name val="游ゴシック"/>
      <family val="2"/>
      <charset val="128"/>
      <scheme val="minor"/>
    </font>
    <font>
      <b/>
      <sz val="11"/>
      <color theme="3"/>
      <name val="ＭＳ Ｐゴシック"/>
      <family val="2"/>
      <charset val="128"/>
    </font>
    <font>
      <sz val="6"/>
      <name val="ＭＳ Ｐゴシック"/>
      <family val="3"/>
      <charset val="128"/>
    </font>
    <font>
      <sz val="11"/>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11"/>
      <name val="ＭＳ Ｐゴシック"/>
      <family val="3"/>
      <charset val="128"/>
    </font>
    <font>
      <b/>
      <sz val="14"/>
      <name val="HGSｺﾞｼｯｸM"/>
      <family val="3"/>
      <charset val="128"/>
    </font>
    <font>
      <sz val="11"/>
      <name val="HGSｺﾞｼｯｸM"/>
      <family val="3"/>
      <charset val="128"/>
    </font>
    <font>
      <sz val="16"/>
      <name val="HGSｺﾞｼｯｸM"/>
      <family val="3"/>
      <charset val="128"/>
    </font>
    <font>
      <sz val="6"/>
      <name val="游ゴシック"/>
      <family val="2"/>
      <charset val="128"/>
      <scheme val="minor"/>
    </font>
    <font>
      <sz val="12"/>
      <name val="HGSｺﾞｼｯｸM"/>
      <family val="3"/>
      <charset val="128"/>
    </font>
    <font>
      <sz val="6"/>
      <name val="游ゴシック"/>
      <family val="3"/>
      <charset val="128"/>
      <scheme val="minor"/>
    </font>
    <font>
      <sz val="11"/>
      <color theme="1"/>
      <name val="HGSｺﾞｼｯｸM"/>
      <family val="3"/>
      <charset val="128"/>
    </font>
    <font>
      <sz val="11"/>
      <color theme="1"/>
      <name val="游ゴシック"/>
      <family val="2"/>
      <scheme val="minor"/>
    </font>
    <font>
      <b/>
      <sz val="22"/>
      <name val="ＭＳ 明朝"/>
      <family val="1"/>
      <charset val="128"/>
    </font>
    <font>
      <b/>
      <u/>
      <sz val="12"/>
      <name val="ＭＳ 明朝"/>
      <family val="1"/>
      <charset val="128"/>
    </font>
    <font>
      <sz val="6"/>
      <name val="ＭＳ Ｐゴシック"/>
      <family val="2"/>
      <charset val="128"/>
    </font>
    <font>
      <sz val="11"/>
      <color theme="1"/>
      <name val="游ゴシック"/>
      <family val="2"/>
      <charset val="128"/>
      <scheme val="minor"/>
    </font>
    <font>
      <sz val="11"/>
      <name val="HGPｺﾞｼｯｸM"/>
      <family val="3"/>
      <charset val="128"/>
    </font>
    <font>
      <sz val="22"/>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name val="游ゴシック"/>
      <family val="3"/>
      <charset val="128"/>
    </font>
    <font>
      <b/>
      <sz val="9"/>
      <color indexed="81"/>
      <name val="游ゴシック"/>
      <family val="3"/>
      <charset val="128"/>
    </font>
    <font>
      <b/>
      <sz val="11"/>
      <name val="游ゴシック"/>
      <family val="3"/>
      <charset val="128"/>
    </font>
    <font>
      <sz val="11"/>
      <color rgb="FF00B0F0"/>
      <name val="ＭＳ 明朝"/>
      <family val="1"/>
      <charset val="128"/>
    </font>
    <font>
      <sz val="10"/>
      <name val="游ゴシック"/>
      <family val="3"/>
      <charset val="128"/>
    </font>
    <font>
      <sz val="11"/>
      <color theme="1"/>
      <name val="游ゴシック"/>
      <family val="3"/>
      <charset val="128"/>
    </font>
    <font>
      <sz val="10"/>
      <color theme="1"/>
      <name val="游ゴシック"/>
      <family val="3"/>
      <charset val="128"/>
    </font>
    <font>
      <sz val="9"/>
      <color theme="1"/>
      <name val="游ゴシック"/>
      <family val="3"/>
      <charset val="128"/>
    </font>
    <font>
      <b/>
      <sz val="12"/>
      <color theme="1"/>
      <name val="游ゴシック"/>
      <family val="3"/>
      <charset val="128"/>
    </font>
    <font>
      <b/>
      <sz val="14"/>
      <color theme="1"/>
      <name val="游ゴシック"/>
      <family val="3"/>
      <charset val="128"/>
    </font>
    <font>
      <b/>
      <sz val="10"/>
      <color theme="1"/>
      <name val="游ゴシック"/>
      <family val="3"/>
      <charset val="128"/>
    </font>
    <font>
      <b/>
      <sz val="9"/>
      <color theme="1"/>
      <name val="游ゴシック"/>
      <family val="3"/>
      <charset val="128"/>
    </font>
    <font>
      <b/>
      <sz val="11"/>
      <color indexed="81"/>
      <name val="游ゴシック"/>
      <family val="3"/>
      <charset val="128"/>
    </font>
    <font>
      <b/>
      <sz val="10"/>
      <color rgb="FFFF0000"/>
      <name val="游ゴシック"/>
      <family val="3"/>
      <charset val="128"/>
    </font>
    <font>
      <sz val="14"/>
      <color theme="1"/>
      <name val="游ゴシック"/>
      <family val="3"/>
      <charset val="128"/>
    </font>
    <font>
      <sz val="11"/>
      <color theme="1"/>
      <name val="UD デジタル 教科書体 NK-B"/>
      <family val="1"/>
      <charset val="128"/>
    </font>
    <font>
      <b/>
      <sz val="12"/>
      <color theme="1"/>
      <name val="UD デジタル 教科書体 NK-B"/>
      <family val="1"/>
      <charset val="128"/>
    </font>
    <font>
      <sz val="10"/>
      <color theme="1"/>
      <name val="UD デジタル 教科書体 NK-B"/>
      <family val="1"/>
      <charset val="128"/>
    </font>
    <font>
      <sz val="16"/>
      <color theme="1"/>
      <name val="UD デジタル 教科書体 NK-B"/>
      <family val="1"/>
      <charset val="128"/>
    </font>
    <font>
      <sz val="22"/>
      <color theme="1"/>
      <name val="UD デジタル 教科書体 NK-B"/>
      <family val="1"/>
      <charset val="128"/>
    </font>
    <font>
      <sz val="9"/>
      <color theme="1"/>
      <name val="UD デジタル 教科書体 NK-B"/>
      <family val="1"/>
      <charset val="128"/>
    </font>
    <font>
      <sz val="22"/>
      <color rgb="FFFF0000"/>
      <name val="UD デジタル 教科書体 NK-B"/>
      <family val="1"/>
      <charset val="128"/>
    </font>
    <font>
      <sz val="16"/>
      <color rgb="FFFF0000"/>
      <name val="UD デジタル 教科書体 NK-B"/>
      <family val="1"/>
      <charset val="128"/>
    </font>
    <font>
      <sz val="8"/>
      <color theme="1"/>
      <name val="UD デジタル 教科書体 NK-B"/>
      <family val="1"/>
      <charset val="128"/>
    </font>
    <font>
      <b/>
      <sz val="11"/>
      <color indexed="10"/>
      <name val="游ゴシック"/>
      <family val="3"/>
      <charset val="128"/>
    </font>
    <font>
      <b/>
      <sz val="12"/>
      <color rgb="FFFF0000"/>
      <name val="游ゴシック"/>
      <family val="3"/>
      <charset val="128"/>
    </font>
    <font>
      <b/>
      <sz val="14"/>
      <color indexed="81"/>
      <name val="游ゴシック"/>
      <family val="3"/>
      <charset val="128"/>
    </font>
    <font>
      <b/>
      <sz val="14"/>
      <color indexed="10"/>
      <name val="游ゴシック"/>
      <family val="3"/>
      <charset val="128"/>
    </font>
    <font>
      <b/>
      <sz val="14"/>
      <color indexed="81"/>
      <name val="游ゴシック"/>
      <family val="3"/>
      <charset val="128"/>
      <scheme val="minor"/>
    </font>
    <font>
      <b/>
      <sz val="14"/>
      <color indexed="10"/>
      <name val="游ゴシック"/>
      <family val="3"/>
      <charset val="128"/>
      <scheme val="minor"/>
    </font>
    <font>
      <b/>
      <sz val="10"/>
      <color indexed="81"/>
      <name val="游ゴシック"/>
      <family val="3"/>
      <charset val="128"/>
    </font>
    <font>
      <b/>
      <sz val="11"/>
      <color theme="1"/>
      <name val="游ゴシック"/>
      <family val="3"/>
      <charset val="128"/>
    </font>
    <font>
      <b/>
      <sz val="11"/>
      <color theme="1"/>
      <name val="Segoe UI Symbol"/>
      <family val="3"/>
    </font>
    <font>
      <b/>
      <sz val="9"/>
      <color indexed="81"/>
      <name val="MS P ゴシック"/>
      <family val="3"/>
      <charset val="128"/>
    </font>
    <font>
      <sz val="9"/>
      <color indexed="81"/>
      <name val="MS P ゴシック"/>
      <family val="3"/>
      <charset val="128"/>
    </font>
  </fonts>
  <fills count="1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s>
  <borders count="94">
    <border>
      <left/>
      <right/>
      <top/>
      <bottom/>
      <diagonal/>
    </border>
    <border>
      <left style="thin">
        <color auto="1"/>
      </left>
      <right/>
      <top style="medium">
        <color auto="1"/>
      </top>
      <bottom style="thin">
        <color indexed="64"/>
      </bottom>
      <diagonal/>
    </border>
    <border>
      <left/>
      <right style="medium">
        <color auto="1"/>
      </right>
      <top style="medium">
        <color auto="1"/>
      </top>
      <bottom style="thin">
        <color indexed="64"/>
      </bottom>
      <diagonal/>
    </border>
    <border>
      <left style="thin">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style="medium">
        <color indexed="64"/>
      </right>
      <top style="thin">
        <color indexed="64"/>
      </top>
      <bottom style="thin">
        <color auto="1"/>
      </bottom>
      <diagonal/>
    </border>
    <border>
      <left/>
      <right style="thin">
        <color auto="1"/>
      </right>
      <top style="medium">
        <color indexed="64"/>
      </top>
      <bottom style="thin">
        <color auto="1"/>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right style="thin">
        <color auto="1"/>
      </right>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auto="1"/>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thin">
        <color indexed="64"/>
      </left>
      <right/>
      <top style="hair">
        <color indexed="64"/>
      </top>
      <bottom style="thin">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diagonal/>
    </border>
    <border>
      <left/>
      <right/>
      <top style="medium">
        <color auto="1"/>
      </top>
      <bottom style="thin">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hair">
        <color auto="1"/>
      </right>
      <top style="hair">
        <color indexed="64"/>
      </top>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style="medium">
        <color indexed="64"/>
      </bottom>
      <diagonal/>
    </border>
    <border>
      <left/>
      <right/>
      <top style="hair">
        <color auto="1"/>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bottom style="thin">
        <color auto="1"/>
      </bottom>
      <diagonal/>
    </border>
    <border>
      <left/>
      <right/>
      <top/>
      <bottom style="thin">
        <color indexed="64"/>
      </bottom>
      <diagonal/>
    </border>
    <border>
      <left/>
      <right style="medium">
        <color indexed="64"/>
      </right>
      <top/>
      <bottom style="thin">
        <color auto="1"/>
      </bottom>
      <diagonal/>
    </border>
    <border>
      <left style="thin">
        <color auto="1"/>
      </left>
      <right/>
      <top style="thin">
        <color auto="1"/>
      </top>
      <bottom/>
      <diagonal/>
    </border>
    <border>
      <left/>
      <right style="medium">
        <color indexed="64"/>
      </right>
      <top style="thin">
        <color auto="1"/>
      </top>
      <bottom/>
      <diagonal/>
    </border>
    <border>
      <left style="thin">
        <color auto="1"/>
      </left>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auto="1"/>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auto="1"/>
      </top>
      <bottom style="hair">
        <color indexed="64"/>
      </bottom>
      <diagonal/>
    </border>
    <border>
      <left/>
      <right style="medium">
        <color indexed="64"/>
      </right>
      <top style="hair">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right/>
      <top style="medium">
        <color auto="1"/>
      </top>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hair">
        <color indexed="64"/>
      </top>
      <bottom style="hair">
        <color indexed="64"/>
      </bottom>
      <diagonal/>
    </border>
    <border>
      <left style="thin">
        <color auto="1"/>
      </left>
      <right style="thin">
        <color indexed="64"/>
      </right>
      <top style="hair">
        <color indexed="64"/>
      </top>
      <bottom/>
      <diagonal/>
    </border>
    <border>
      <left/>
      <right style="thin">
        <color auto="1"/>
      </right>
      <top/>
      <bottom/>
      <diagonal/>
    </border>
    <border>
      <left/>
      <right style="thin">
        <color auto="1"/>
      </right>
      <top style="thin">
        <color auto="1"/>
      </top>
      <bottom/>
      <diagonal/>
    </border>
    <border>
      <left/>
      <right style="thin">
        <color auto="1"/>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alignment vertical="center"/>
    </xf>
    <xf numFmtId="0" fontId="8" fillId="0" borderId="0">
      <alignment vertical="center"/>
    </xf>
    <xf numFmtId="0" fontId="8" fillId="0" borderId="0">
      <alignment vertical="center"/>
    </xf>
    <xf numFmtId="0" fontId="16" fillId="0" borderId="0"/>
    <xf numFmtId="0" fontId="8" fillId="0" borderId="0">
      <alignment vertical="center"/>
    </xf>
    <xf numFmtId="0" fontId="20" fillId="0" borderId="0">
      <alignment vertical="center"/>
    </xf>
    <xf numFmtId="0" fontId="20" fillId="0" borderId="0">
      <alignment vertical="center"/>
    </xf>
    <xf numFmtId="0" fontId="8" fillId="0" borderId="0">
      <alignment vertical="center"/>
    </xf>
    <xf numFmtId="0" fontId="1" fillId="0" borderId="0">
      <alignment vertical="center"/>
    </xf>
    <xf numFmtId="0" fontId="1" fillId="0" borderId="0">
      <alignment vertical="center"/>
    </xf>
  </cellStyleXfs>
  <cellXfs count="32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9" fillId="0" borderId="0" xfId="1" applyFont="1" applyAlignment="1">
      <alignment horizontal="left" vertical="center"/>
    </xf>
    <xf numFmtId="0" fontId="10" fillId="0" borderId="0" xfId="1" applyFont="1">
      <alignment vertical="center"/>
    </xf>
    <xf numFmtId="0" fontId="10" fillId="0" borderId="0" xfId="1" applyFont="1" applyAlignment="1">
      <alignment horizontal="left" vertical="center"/>
    </xf>
    <xf numFmtId="49" fontId="10" fillId="0" borderId="0" xfId="1" applyNumberFormat="1" applyFont="1" applyAlignment="1">
      <alignment horizontal="right" vertical="center"/>
    </xf>
    <xf numFmtId="49" fontId="11" fillId="3" borderId="11" xfId="1" applyNumberFormat="1" applyFont="1" applyFill="1" applyBorder="1" applyAlignment="1" applyProtection="1">
      <alignment horizontal="center" vertical="center" shrinkToFit="1"/>
      <protection locked="0"/>
    </xf>
    <xf numFmtId="49" fontId="10" fillId="0" borderId="0" xfId="1" applyNumberFormat="1" applyFont="1">
      <alignment vertical="center"/>
    </xf>
    <xf numFmtId="0" fontId="10" fillId="0" borderId="0" xfId="2" applyFont="1">
      <alignment vertical="center"/>
    </xf>
    <xf numFmtId="0" fontId="10" fillId="3" borderId="17" xfId="4" applyFont="1" applyFill="1" applyBorder="1" applyAlignment="1">
      <alignment horizontal="center" vertical="center"/>
    </xf>
    <xf numFmtId="0" fontId="10" fillId="0" borderId="0" xfId="7" applyFont="1">
      <alignment vertical="center"/>
    </xf>
    <xf numFmtId="0" fontId="10" fillId="0" borderId="0" xfId="5" applyFont="1">
      <alignment vertical="center"/>
    </xf>
    <xf numFmtId="49" fontId="27" fillId="4" borderId="3" xfId="2" applyNumberFormat="1" applyFont="1" applyFill="1" applyBorder="1" applyAlignment="1">
      <alignment horizontal="left" vertical="center" shrinkToFit="1"/>
    </xf>
    <xf numFmtId="0" fontId="27" fillId="4" borderId="6" xfId="2" applyFont="1" applyFill="1" applyBorder="1" applyAlignment="1">
      <alignment vertical="center" shrinkToFit="1"/>
    </xf>
    <xf numFmtId="0" fontId="27" fillId="4" borderId="3" xfId="2" applyFont="1" applyFill="1" applyBorder="1" applyAlignment="1">
      <alignment vertical="center" shrinkToFit="1"/>
    </xf>
    <xf numFmtId="0" fontId="25" fillId="0" borderId="0" xfId="2" applyFont="1" applyAlignment="1">
      <alignment vertical="center" shrinkToFit="1"/>
    </xf>
    <xf numFmtId="49" fontId="25" fillId="7" borderId="35" xfId="2" applyNumberFormat="1" applyFont="1" applyFill="1" applyBorder="1" applyAlignment="1">
      <alignment horizontal="center" vertical="center" shrinkToFit="1"/>
    </xf>
    <xf numFmtId="49" fontId="25" fillId="7" borderId="34" xfId="2" applyNumberFormat="1" applyFont="1" applyFill="1" applyBorder="1" applyAlignment="1">
      <alignment horizontal="left" vertical="center" shrinkToFit="1"/>
    </xf>
    <xf numFmtId="49" fontId="25" fillId="7" borderId="35" xfId="2" applyNumberFormat="1" applyFont="1" applyFill="1" applyBorder="1" applyAlignment="1">
      <alignment vertical="center" shrinkToFit="1"/>
    </xf>
    <xf numFmtId="0" fontId="25" fillId="7" borderId="34" xfId="2" applyFont="1" applyFill="1" applyBorder="1" applyAlignment="1">
      <alignment vertical="center" shrinkToFit="1"/>
    </xf>
    <xf numFmtId="0" fontId="25" fillId="7" borderId="35" xfId="2" applyFont="1" applyFill="1" applyBorder="1" applyAlignment="1">
      <alignment vertical="center" shrinkToFit="1"/>
    </xf>
    <xf numFmtId="0" fontId="25" fillId="7" borderId="28" xfId="2" applyFont="1" applyFill="1" applyBorder="1" applyAlignment="1">
      <alignment vertical="center" shrinkToFit="1"/>
    </xf>
    <xf numFmtId="49" fontId="25" fillId="0" borderId="0" xfId="2" applyNumberFormat="1" applyFont="1" applyAlignment="1">
      <alignment horizontal="center" vertical="center" shrinkToFit="1"/>
    </xf>
    <xf numFmtId="0" fontId="4" fillId="0" borderId="0" xfId="0" applyFont="1" applyAlignment="1">
      <alignment horizontal="center" vertical="center"/>
    </xf>
    <xf numFmtId="0" fontId="4" fillId="8" borderId="3" xfId="0" applyFont="1" applyFill="1" applyBorder="1" applyAlignment="1">
      <alignment horizontal="center" vertical="center"/>
    </xf>
    <xf numFmtId="0" fontId="4" fillId="0" borderId="3" xfId="0" applyFont="1" applyBorder="1">
      <alignment vertical="center"/>
    </xf>
    <xf numFmtId="0" fontId="4" fillId="0" borderId="3" xfId="0" applyFont="1" applyBorder="1" applyAlignment="1">
      <alignment horizontal="left" vertical="center"/>
    </xf>
    <xf numFmtId="0" fontId="4" fillId="9" borderId="3" xfId="0" applyFont="1" applyFill="1" applyBorder="1">
      <alignment vertical="center"/>
    </xf>
    <xf numFmtId="0" fontId="4" fillId="10" borderId="3" xfId="0" applyFont="1" applyFill="1" applyBorder="1" applyAlignment="1">
      <alignment horizontal="center" vertical="center"/>
    </xf>
    <xf numFmtId="176" fontId="21" fillId="0" borderId="0" xfId="5" applyNumberFormat="1" applyFont="1" applyAlignment="1">
      <alignment horizontal="left" vertical="center" shrinkToFit="1"/>
    </xf>
    <xf numFmtId="0" fontId="10" fillId="0" borderId="0" xfId="0" applyFont="1">
      <alignment vertical="center"/>
    </xf>
    <xf numFmtId="0" fontId="29" fillId="0" borderId="0" xfId="0" applyFont="1">
      <alignment vertical="center"/>
    </xf>
    <xf numFmtId="0" fontId="15" fillId="0" borderId="0" xfId="2" applyFont="1">
      <alignment vertical="center"/>
    </xf>
    <xf numFmtId="0" fontId="15" fillId="0" borderId="0" xfId="3" applyFont="1" applyAlignment="1">
      <alignment vertical="center" shrinkToFit="1"/>
    </xf>
    <xf numFmtId="0" fontId="15" fillId="0" borderId="0" xfId="3" applyFont="1" applyAlignment="1">
      <alignment vertical="center"/>
    </xf>
    <xf numFmtId="0" fontId="10" fillId="0" borderId="0" xfId="4" applyFont="1">
      <alignment vertical="center"/>
    </xf>
    <xf numFmtId="0" fontId="10" fillId="3" borderId="17" xfId="4" applyFont="1" applyFill="1" applyBorder="1" applyAlignment="1">
      <alignment horizontal="center" vertical="center" shrinkToFit="1"/>
    </xf>
    <xf numFmtId="0" fontId="15" fillId="0" borderId="0" xfId="5" applyFont="1" applyAlignment="1">
      <alignment vertical="center" shrinkToFit="1"/>
    </xf>
    <xf numFmtId="0" fontId="15" fillId="0" borderId="0" xfId="5" applyFont="1">
      <alignment vertical="center"/>
    </xf>
    <xf numFmtId="0" fontId="10" fillId="3" borderId="18" xfId="4" applyFont="1" applyFill="1" applyBorder="1" applyAlignment="1">
      <alignment horizontal="center" vertical="center" shrinkToFit="1"/>
    </xf>
    <xf numFmtId="49" fontId="15" fillId="3" borderId="17" xfId="0" applyNumberFormat="1" applyFont="1" applyFill="1" applyBorder="1" applyAlignment="1">
      <alignment horizontal="center" vertical="center" shrinkToFit="1"/>
    </xf>
    <xf numFmtId="0" fontId="10" fillId="3" borderId="20" xfId="4" applyFont="1" applyFill="1" applyBorder="1" applyAlignment="1">
      <alignment horizontal="center" vertical="center" shrinkToFit="1"/>
    </xf>
    <xf numFmtId="49" fontId="10" fillId="3" borderId="17" xfId="4" applyNumberFormat="1" applyFont="1" applyFill="1" applyBorder="1" applyAlignment="1">
      <alignment horizontal="center" vertical="center" shrinkToFit="1"/>
    </xf>
    <xf numFmtId="0" fontId="29" fillId="0" borderId="0" xfId="4" applyFont="1">
      <alignment vertical="center"/>
    </xf>
    <xf numFmtId="0" fontId="15" fillId="3" borderId="17" xfId="3" applyFont="1" applyFill="1" applyBorder="1" applyAlignment="1">
      <alignment horizontal="center" vertical="center" shrinkToFit="1"/>
    </xf>
    <xf numFmtId="0" fontId="15" fillId="3" borderId="20" xfId="3" applyFont="1" applyFill="1" applyBorder="1" applyAlignment="1">
      <alignment horizontal="center" vertical="center" shrinkToFit="1"/>
    </xf>
    <xf numFmtId="49" fontId="15" fillId="3" borderId="20" xfId="3" applyNumberFormat="1" applyFont="1" applyFill="1" applyBorder="1" applyAlignment="1">
      <alignment horizontal="center" vertical="center" shrinkToFit="1"/>
    </xf>
    <xf numFmtId="0" fontId="15" fillId="3" borderId="18" xfId="3" applyFont="1" applyFill="1" applyBorder="1" applyAlignment="1">
      <alignment horizontal="center" vertical="center" shrinkToFit="1"/>
    </xf>
    <xf numFmtId="49" fontId="15" fillId="3" borderId="17" xfId="3" applyNumberFormat="1" applyFont="1" applyFill="1" applyBorder="1" applyAlignment="1">
      <alignment horizontal="center" vertical="center" shrinkToFit="1"/>
    </xf>
    <xf numFmtId="0" fontId="15" fillId="0" borderId="23" xfId="3" applyFont="1" applyBorder="1" applyAlignment="1">
      <alignment horizontal="center" vertical="center" shrinkToFit="1"/>
    </xf>
    <xf numFmtId="0" fontId="10" fillId="0" borderId="0" xfId="4" applyFont="1" applyAlignment="1">
      <alignment horizontal="left" vertical="center" shrinkToFit="1"/>
    </xf>
    <xf numFmtId="49" fontId="10" fillId="3" borderId="20" xfId="4" applyNumberFormat="1" applyFont="1" applyFill="1" applyBorder="1" applyAlignment="1">
      <alignment horizontal="center" vertical="center" shrinkToFit="1"/>
    </xf>
    <xf numFmtId="0" fontId="15" fillId="0" borderId="0" xfId="3" applyFont="1" applyAlignment="1">
      <alignment horizontal="center" vertical="center" shrinkToFit="1"/>
    </xf>
    <xf numFmtId="0" fontId="30" fillId="0" borderId="0" xfId="0" applyFont="1">
      <alignment vertical="center"/>
    </xf>
    <xf numFmtId="0" fontId="30" fillId="0" borderId="0" xfId="0" applyFont="1" applyAlignment="1">
      <alignment vertical="center" wrapText="1"/>
    </xf>
    <xf numFmtId="0" fontId="31" fillId="0" borderId="0" xfId="0" applyFont="1">
      <alignment vertical="center"/>
    </xf>
    <xf numFmtId="0" fontId="32" fillId="0" borderId="0" xfId="0" applyFont="1">
      <alignment vertical="center"/>
    </xf>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1" fillId="0" borderId="56" xfId="0" applyFont="1" applyBorder="1" applyAlignment="1">
      <alignment horizontal="center" vertical="center"/>
    </xf>
    <xf numFmtId="0" fontId="31" fillId="0" borderId="0" xfId="0" applyFont="1" applyAlignment="1">
      <alignment vertical="center" wrapText="1"/>
    </xf>
    <xf numFmtId="0" fontId="31" fillId="0" borderId="58" xfId="0" applyFont="1" applyBorder="1" applyAlignment="1">
      <alignment vertical="center" wrapText="1"/>
    </xf>
    <xf numFmtId="0" fontId="33" fillId="0" borderId="0" xfId="0" applyFont="1">
      <alignment vertical="center"/>
    </xf>
    <xf numFmtId="0" fontId="34" fillId="0" borderId="0" xfId="0" applyFont="1">
      <alignment vertical="center"/>
    </xf>
    <xf numFmtId="0" fontId="32" fillId="8" borderId="3" xfId="0" applyFont="1" applyFill="1" applyBorder="1" applyAlignment="1">
      <alignment horizontal="center" vertical="center" wrapText="1"/>
    </xf>
    <xf numFmtId="0" fontId="32" fillId="11" borderId="3" xfId="0" applyFont="1" applyFill="1" applyBorder="1" applyAlignment="1">
      <alignment horizontal="center" vertical="center" wrapText="1"/>
    </xf>
    <xf numFmtId="0" fontId="32" fillId="12" borderId="3" xfId="0" applyFont="1" applyFill="1" applyBorder="1" applyAlignment="1">
      <alignment horizontal="center" vertical="center" wrapText="1"/>
    </xf>
    <xf numFmtId="177" fontId="35" fillId="0" borderId="68" xfId="0" applyNumberFormat="1" applyFont="1" applyBorder="1" applyAlignment="1">
      <alignment horizontal="center" vertical="center"/>
    </xf>
    <xf numFmtId="177" fontId="35" fillId="0" borderId="26" xfId="0" applyNumberFormat="1" applyFont="1" applyBorder="1" applyAlignment="1">
      <alignment horizontal="center" vertical="center"/>
    </xf>
    <xf numFmtId="177" fontId="35" fillId="0" borderId="69" xfId="0" applyNumberFormat="1" applyFont="1" applyBorder="1" applyAlignment="1">
      <alignment horizontal="center" vertical="center"/>
    </xf>
    <xf numFmtId="49" fontId="30" fillId="0" borderId="0" xfId="0" applyNumberFormat="1" applyFont="1" applyAlignment="1">
      <alignment horizontal="right" vertical="center"/>
    </xf>
    <xf numFmtId="177" fontId="31" fillId="0" borderId="30" xfId="0" applyNumberFormat="1" applyFont="1" applyBorder="1" applyAlignment="1">
      <alignment horizontal="center" vertical="center"/>
    </xf>
    <xf numFmtId="177" fontId="35" fillId="0" borderId="30" xfId="0" applyNumberFormat="1" applyFont="1" applyBorder="1" applyAlignment="1">
      <alignment horizontal="center" vertical="center"/>
    </xf>
    <xf numFmtId="177" fontId="31" fillId="0" borderId="31" xfId="0" applyNumberFormat="1" applyFont="1" applyBorder="1" applyAlignment="1">
      <alignment horizontal="center" vertical="center"/>
    </xf>
    <xf numFmtId="177" fontId="35" fillId="0" borderId="31" xfId="0" applyNumberFormat="1" applyFont="1" applyBorder="1" applyAlignment="1">
      <alignment horizontal="center" vertical="center"/>
    </xf>
    <xf numFmtId="177" fontId="31" fillId="0" borderId="54" xfId="0" applyNumberFormat="1" applyFont="1" applyBorder="1" applyAlignment="1">
      <alignment horizontal="center" vertical="center"/>
    </xf>
    <xf numFmtId="177" fontId="35" fillId="0" borderId="54" xfId="0" applyNumberFormat="1" applyFont="1" applyBorder="1" applyAlignment="1">
      <alignment horizontal="center" vertical="center"/>
    </xf>
    <xf numFmtId="0" fontId="39" fillId="0" borderId="0" xfId="0" applyFont="1">
      <alignment vertical="center"/>
    </xf>
    <xf numFmtId="0" fontId="34" fillId="0" borderId="0" xfId="0" applyFont="1" applyAlignment="1">
      <alignment horizontal="center" vertical="center" wrapText="1"/>
    </xf>
    <xf numFmtId="0" fontId="36" fillId="13" borderId="5" xfId="0" applyFont="1" applyFill="1" applyBorder="1" applyAlignment="1">
      <alignment horizontal="center" vertical="center" wrapText="1"/>
    </xf>
    <xf numFmtId="0" fontId="36" fillId="13" borderId="3" xfId="0" applyFont="1" applyFill="1" applyBorder="1" applyAlignment="1">
      <alignment horizontal="center" vertical="center" wrapText="1"/>
    </xf>
    <xf numFmtId="0" fontId="34" fillId="3" borderId="74" xfId="0" applyFont="1" applyFill="1" applyBorder="1" applyAlignment="1" applyProtection="1">
      <alignment horizontal="center" vertical="center" wrapText="1"/>
      <protection locked="0"/>
    </xf>
    <xf numFmtId="0" fontId="40" fillId="0" borderId="0" xfId="0" applyFont="1">
      <alignment vertical="center"/>
    </xf>
    <xf numFmtId="0" fontId="40" fillId="0" borderId="0" xfId="0" applyFont="1" applyAlignment="1">
      <alignment horizontal="center" vertical="center"/>
    </xf>
    <xf numFmtId="0" fontId="40" fillId="0" borderId="47" xfId="0" applyFont="1" applyBorder="1">
      <alignment vertical="center"/>
    </xf>
    <xf numFmtId="0" fontId="40" fillId="0" borderId="78" xfId="0" applyFont="1" applyBorder="1" applyAlignment="1">
      <alignment horizontal="center" vertical="center"/>
    </xf>
    <xf numFmtId="0" fontId="40" fillId="0" borderId="78" xfId="0" applyFont="1" applyBorder="1" applyAlignment="1">
      <alignment horizontal="center" vertical="center" wrapText="1"/>
    </xf>
    <xf numFmtId="0" fontId="40" fillId="0" borderId="48" xfId="0" applyFont="1" applyBorder="1" applyAlignment="1">
      <alignment horizontal="center" vertical="center"/>
    </xf>
    <xf numFmtId="0" fontId="42" fillId="8" borderId="79" xfId="0" applyFont="1" applyFill="1" applyBorder="1" applyAlignment="1">
      <alignment horizontal="center" vertical="center" wrapText="1"/>
    </xf>
    <xf numFmtId="0" fontId="42" fillId="8" borderId="3" xfId="0" applyFont="1" applyFill="1" applyBorder="1" applyAlignment="1">
      <alignment horizontal="center" vertical="center" wrapText="1"/>
    </xf>
    <xf numFmtId="0" fontId="42" fillId="8" borderId="41" xfId="0" applyFont="1" applyFill="1" applyBorder="1" applyAlignment="1">
      <alignment horizontal="center" vertical="center" wrapText="1"/>
    </xf>
    <xf numFmtId="0" fontId="42" fillId="12" borderId="79" xfId="0" applyFont="1" applyFill="1" applyBorder="1" applyAlignment="1">
      <alignment horizontal="center" vertical="center" wrapText="1"/>
    </xf>
    <xf numFmtId="0" fontId="42" fillId="12" borderId="3" xfId="0" applyFont="1" applyFill="1" applyBorder="1" applyAlignment="1">
      <alignment horizontal="center" vertical="center" wrapText="1"/>
    </xf>
    <xf numFmtId="0" fontId="42" fillId="12" borderId="41" xfId="0" applyFont="1" applyFill="1" applyBorder="1" applyAlignment="1">
      <alignment horizontal="center" vertical="center" wrapText="1"/>
    </xf>
    <xf numFmtId="0" fontId="44" fillId="8" borderId="79" xfId="0" applyFont="1" applyFill="1" applyBorder="1" applyAlignment="1">
      <alignment horizontal="center" vertical="center"/>
    </xf>
    <xf numFmtId="0" fontId="44" fillId="8" borderId="3" xfId="0" applyFont="1" applyFill="1" applyBorder="1" applyAlignment="1">
      <alignment horizontal="center" vertical="center"/>
    </xf>
    <xf numFmtId="0" fontId="44" fillId="12" borderId="79" xfId="0" applyFont="1" applyFill="1" applyBorder="1" applyAlignment="1">
      <alignment horizontal="center" vertical="center"/>
    </xf>
    <xf numFmtId="0" fontId="44" fillId="12" borderId="3" xfId="0" applyFont="1" applyFill="1" applyBorder="1" applyAlignment="1">
      <alignment horizontal="center" vertical="center"/>
    </xf>
    <xf numFmtId="0" fontId="44" fillId="8" borderId="3" xfId="0" applyFont="1" applyFill="1" applyBorder="1" applyAlignment="1">
      <alignment horizontal="center" vertical="center" wrapText="1"/>
    </xf>
    <xf numFmtId="0" fontId="45" fillId="8" borderId="4" xfId="0" applyFont="1" applyFill="1" applyBorder="1">
      <alignment vertical="center"/>
    </xf>
    <xf numFmtId="0" fontId="45" fillId="8" borderId="80" xfId="0" applyFont="1" applyFill="1" applyBorder="1">
      <alignment vertical="center"/>
    </xf>
    <xf numFmtId="0" fontId="45" fillId="12" borderId="4" xfId="0" applyFont="1" applyFill="1" applyBorder="1">
      <alignment vertical="center"/>
    </xf>
    <xf numFmtId="0" fontId="44" fillId="12" borderId="3" xfId="0" applyFont="1" applyFill="1" applyBorder="1" applyAlignment="1">
      <alignment horizontal="center" vertical="center" wrapText="1"/>
    </xf>
    <xf numFmtId="0" fontId="45" fillId="12" borderId="80" xfId="0" applyFont="1" applyFill="1" applyBorder="1">
      <alignment vertical="center"/>
    </xf>
    <xf numFmtId="0" fontId="44" fillId="12" borderId="41" xfId="0" applyFont="1" applyFill="1" applyBorder="1" applyAlignment="1">
      <alignment horizontal="center" vertical="center" wrapText="1"/>
    </xf>
    <xf numFmtId="0" fontId="45" fillId="12" borderId="81" xfId="0" applyFont="1" applyFill="1" applyBorder="1">
      <alignment vertical="center"/>
    </xf>
    <xf numFmtId="0" fontId="46" fillId="12" borderId="3" xfId="0" applyFont="1" applyFill="1" applyBorder="1" applyAlignment="1">
      <alignment horizontal="center" vertical="center" wrapText="1"/>
    </xf>
    <xf numFmtId="0" fontId="48" fillId="8" borderId="80" xfId="0" applyFont="1" applyFill="1" applyBorder="1" applyAlignment="1">
      <alignment vertical="center" wrapText="1"/>
    </xf>
    <xf numFmtId="0" fontId="48" fillId="8" borderId="80" xfId="0" applyFont="1" applyFill="1" applyBorder="1">
      <alignment vertical="center"/>
    </xf>
    <xf numFmtId="0" fontId="48" fillId="12" borderId="80" xfId="0" applyFont="1" applyFill="1" applyBorder="1">
      <alignment vertical="center"/>
    </xf>
    <xf numFmtId="0" fontId="48" fillId="12" borderId="80" xfId="0" applyFont="1" applyFill="1" applyBorder="1" applyAlignment="1">
      <alignment vertical="center" wrapText="1"/>
    </xf>
    <xf numFmtId="0" fontId="31" fillId="0" borderId="0" xfId="0" applyFont="1" applyAlignment="1">
      <alignment horizontal="center" vertical="center"/>
    </xf>
    <xf numFmtId="0" fontId="31" fillId="0" borderId="0" xfId="0" applyFont="1" applyAlignment="1" applyProtection="1">
      <alignment vertical="center" shrinkToFit="1"/>
      <protection locked="0"/>
    </xf>
    <xf numFmtId="0" fontId="31" fillId="0" borderId="0" xfId="0" applyFont="1" applyAlignment="1" applyProtection="1">
      <alignment horizontal="center" vertical="center" wrapText="1"/>
      <protection locked="0"/>
    </xf>
    <xf numFmtId="177" fontId="31" fillId="0" borderId="0" xfId="0" applyNumberFormat="1" applyFont="1" applyAlignment="1">
      <alignment horizontal="center" vertical="center"/>
    </xf>
    <xf numFmtId="177" fontId="35" fillId="0" borderId="0" xfId="0" applyNumberFormat="1" applyFont="1" applyAlignment="1">
      <alignment horizontal="center" vertical="center"/>
    </xf>
    <xf numFmtId="0" fontId="31" fillId="0" borderId="0" xfId="0" applyFont="1" applyProtection="1">
      <alignment vertical="center"/>
      <protection locked="0"/>
    </xf>
    <xf numFmtId="177" fontId="39" fillId="0" borderId="84" xfId="0" applyNumberFormat="1" applyFont="1" applyBorder="1" applyAlignment="1">
      <alignment horizontal="center" vertical="center"/>
    </xf>
    <xf numFmtId="0" fontId="31" fillId="0" borderId="84" xfId="0" applyFont="1" applyBorder="1" applyProtection="1">
      <alignment vertical="center"/>
      <protection locked="0"/>
    </xf>
    <xf numFmtId="0" fontId="31" fillId="0" borderId="33" xfId="0" applyFont="1" applyBorder="1" applyAlignment="1">
      <alignment horizontal="center" vertical="center"/>
    </xf>
    <xf numFmtId="0" fontId="31" fillId="0" borderId="31" xfId="0" applyFont="1" applyBorder="1" applyAlignment="1">
      <alignment horizontal="center" vertical="center"/>
    </xf>
    <xf numFmtId="0" fontId="31" fillId="0" borderId="30" xfId="0" applyFont="1" applyBorder="1" applyAlignment="1">
      <alignment horizontal="center" vertical="center"/>
    </xf>
    <xf numFmtId="0" fontId="31" fillId="0" borderId="88" xfId="0" applyFont="1" applyBorder="1" applyAlignment="1">
      <alignment horizontal="center" vertical="center"/>
    </xf>
    <xf numFmtId="0" fontId="31" fillId="0" borderId="54" xfId="0" applyFont="1" applyBorder="1" applyAlignment="1">
      <alignment horizontal="center" vertical="center"/>
    </xf>
    <xf numFmtId="0" fontId="31" fillId="0" borderId="89" xfId="0" applyFont="1" applyBorder="1" applyAlignment="1">
      <alignment horizontal="center" vertical="center"/>
    </xf>
    <xf numFmtId="0" fontId="31" fillId="0" borderId="36" xfId="0" applyFont="1" applyBorder="1" applyAlignment="1">
      <alignment horizontal="center" vertical="center"/>
    </xf>
    <xf numFmtId="177" fontId="39" fillId="0" borderId="0" xfId="0" applyNumberFormat="1" applyFont="1" applyAlignment="1">
      <alignment horizontal="center" vertical="center"/>
    </xf>
    <xf numFmtId="0" fontId="56" fillId="0" borderId="0" xfId="0" applyFont="1">
      <alignment vertical="center"/>
    </xf>
    <xf numFmtId="0" fontId="10" fillId="6" borderId="14" xfId="4" applyFont="1" applyFill="1" applyBorder="1" applyAlignment="1">
      <alignment horizontal="center" vertical="center" shrinkToFit="1"/>
    </xf>
    <xf numFmtId="0" fontId="10" fillId="6" borderId="15" xfId="4" applyFont="1" applyFill="1" applyBorder="1" applyAlignment="1">
      <alignment horizontal="center" vertical="center" shrinkToFit="1"/>
    </xf>
    <xf numFmtId="0" fontId="10" fillId="6" borderId="16" xfId="4" applyFont="1" applyFill="1" applyBorder="1" applyAlignment="1">
      <alignment horizontal="center" vertical="center" shrinkToFit="1"/>
    </xf>
    <xf numFmtId="0" fontId="10" fillId="0" borderId="17" xfId="4" applyFont="1" applyBorder="1" applyAlignment="1">
      <alignment horizontal="left" vertical="center"/>
    </xf>
    <xf numFmtId="0" fontId="10" fillId="7" borderId="16" xfId="4" applyFont="1" applyFill="1" applyBorder="1" applyAlignment="1">
      <alignment horizontal="left" vertical="center" shrinkToFit="1"/>
    </xf>
    <xf numFmtId="0" fontId="35" fillId="3" borderId="74" xfId="0" applyFont="1" applyFill="1" applyBorder="1" applyAlignment="1" applyProtection="1">
      <alignment horizontal="center" vertical="center"/>
      <protection locked="0"/>
    </xf>
    <xf numFmtId="0" fontId="31" fillId="3" borderId="13" xfId="0" applyFont="1" applyFill="1" applyBorder="1" applyAlignment="1" applyProtection="1">
      <alignment vertical="center" shrinkToFit="1"/>
      <protection locked="0"/>
    </xf>
    <xf numFmtId="0" fontId="31" fillId="3" borderId="31" xfId="0" applyFont="1" applyFill="1" applyBorder="1" applyAlignment="1" applyProtection="1">
      <alignment vertical="center" shrinkToFit="1"/>
      <protection locked="0"/>
    </xf>
    <xf numFmtId="0" fontId="31" fillId="3" borderId="30" xfId="0" applyFont="1" applyFill="1" applyBorder="1" applyAlignment="1" applyProtection="1">
      <alignment horizontal="center" vertical="center" wrapText="1"/>
      <protection locked="0"/>
    </xf>
    <xf numFmtId="0" fontId="31" fillId="3" borderId="15" xfId="0" applyFont="1" applyFill="1" applyBorder="1" applyAlignment="1" applyProtection="1">
      <alignment vertical="center" shrinkToFit="1"/>
      <protection locked="0"/>
    </xf>
    <xf numFmtId="0" fontId="31" fillId="3" borderId="31" xfId="0" applyFont="1" applyFill="1" applyBorder="1" applyAlignment="1" applyProtection="1">
      <alignment horizontal="center" vertical="center" wrapText="1"/>
      <protection locked="0"/>
    </xf>
    <xf numFmtId="0" fontId="31" fillId="3" borderId="42" xfId="0" applyFont="1" applyFill="1" applyBorder="1" applyAlignment="1" applyProtection="1">
      <alignment horizontal="center" vertical="center" wrapText="1"/>
      <protection locked="0"/>
    </xf>
    <xf numFmtId="0" fontId="31" fillId="3" borderId="52" xfId="0" applyFont="1" applyFill="1" applyBorder="1" applyAlignment="1" applyProtection="1">
      <alignment vertical="center" shrinkToFit="1"/>
      <protection locked="0"/>
    </xf>
    <xf numFmtId="0" fontId="31" fillId="3" borderId="54" xfId="0" applyFont="1" applyFill="1" applyBorder="1" applyAlignment="1" applyProtection="1">
      <alignment vertical="center" shrinkToFit="1"/>
      <protection locked="0"/>
    </xf>
    <xf numFmtId="0" fontId="31" fillId="3" borderId="54" xfId="0" applyFont="1" applyFill="1" applyBorder="1" applyAlignment="1" applyProtection="1">
      <alignment horizontal="center" vertical="center" wrapText="1"/>
      <protection locked="0"/>
    </xf>
    <xf numFmtId="0" fontId="31" fillId="3" borderId="70" xfId="0" applyFont="1" applyFill="1" applyBorder="1" applyProtection="1">
      <alignment vertical="center"/>
      <protection locked="0"/>
    </xf>
    <xf numFmtId="0" fontId="31" fillId="3" borderId="53" xfId="0" applyFont="1" applyFill="1" applyBorder="1" applyProtection="1">
      <alignment vertical="center"/>
      <protection locked="0"/>
    </xf>
    <xf numFmtId="0" fontId="31" fillId="3" borderId="55" xfId="0" applyFont="1" applyFill="1" applyBorder="1" applyProtection="1">
      <alignment vertical="center"/>
      <protection locked="0"/>
    </xf>
    <xf numFmtId="177" fontId="34" fillId="14" borderId="74" xfId="0" applyNumberFormat="1" applyFont="1" applyFill="1" applyBorder="1" applyAlignment="1">
      <alignment horizontal="center" vertical="center"/>
    </xf>
    <xf numFmtId="0" fontId="10" fillId="7" borderId="13" xfId="4" applyFont="1" applyFill="1" applyBorder="1" applyAlignment="1">
      <alignment horizontal="left" vertical="center" shrinkToFit="1"/>
    </xf>
    <xf numFmtId="0" fontId="15" fillId="0" borderId="22" xfId="8" applyFont="1" applyBorder="1" applyAlignment="1">
      <alignment horizontal="center" vertical="center" shrinkToFit="1"/>
    </xf>
    <xf numFmtId="0" fontId="10" fillId="0" borderId="22" xfId="4" applyFont="1" applyBorder="1" applyAlignment="1">
      <alignment vertical="center" shrinkToFit="1"/>
    </xf>
    <xf numFmtId="0" fontId="10" fillId="7" borderId="15" xfId="4" applyFont="1" applyFill="1" applyBorder="1" applyAlignment="1">
      <alignment horizontal="center" vertical="center" shrinkToFit="1"/>
    </xf>
    <xf numFmtId="176" fontId="21" fillId="3" borderId="17" xfId="0" applyNumberFormat="1" applyFont="1" applyFill="1" applyBorder="1" applyAlignment="1">
      <alignment horizontal="center" vertical="center" shrinkToFit="1"/>
    </xf>
    <xf numFmtId="176" fontId="21" fillId="3" borderId="16" xfId="0" applyNumberFormat="1" applyFont="1" applyFill="1" applyBorder="1" applyAlignment="1">
      <alignment horizontal="center" vertical="center" shrinkToFit="1"/>
    </xf>
    <xf numFmtId="0" fontId="10" fillId="3" borderId="0" xfId="4" applyFont="1" applyFill="1" applyAlignment="1">
      <alignment horizontal="center" vertical="center"/>
    </xf>
    <xf numFmtId="0" fontId="10" fillId="0" borderId="21" xfId="4" applyFont="1" applyBorder="1">
      <alignment vertical="center"/>
    </xf>
    <xf numFmtId="0" fontId="10" fillId="0" borderId="22" xfId="4" applyFont="1" applyBorder="1">
      <alignment vertical="center"/>
    </xf>
    <xf numFmtId="0" fontId="10" fillId="0" borderId="49" xfId="4" applyFont="1" applyBorder="1">
      <alignment vertical="center"/>
    </xf>
    <xf numFmtId="176" fontId="21" fillId="0" borderId="0" xfId="9" applyNumberFormat="1" applyFont="1" applyAlignment="1">
      <alignment horizontal="left" vertical="center" shrinkToFit="1"/>
    </xf>
    <xf numFmtId="49" fontId="10" fillId="3" borderId="18" xfId="8" applyNumberFormat="1" applyFont="1" applyFill="1" applyBorder="1" applyAlignment="1">
      <alignment horizontal="center" vertical="center" shrinkToFit="1"/>
    </xf>
    <xf numFmtId="49" fontId="10" fillId="3" borderId="17" xfId="8" applyNumberFormat="1" applyFont="1" applyFill="1" applyBorder="1" applyAlignment="1">
      <alignment horizontal="center" vertical="center" shrinkToFit="1"/>
    </xf>
    <xf numFmtId="49" fontId="15" fillId="3" borderId="20" xfId="0" applyNumberFormat="1" applyFont="1" applyFill="1" applyBorder="1" applyAlignment="1">
      <alignment horizontal="center" vertical="center" shrinkToFit="1"/>
    </xf>
    <xf numFmtId="49" fontId="10" fillId="3" borderId="14" xfId="8" applyNumberFormat="1" applyFont="1" applyFill="1" applyBorder="1" applyAlignment="1">
      <alignment horizontal="center" vertical="center" shrinkToFit="1"/>
    </xf>
    <xf numFmtId="0" fontId="10" fillId="3" borderId="20" xfId="4" applyFont="1" applyFill="1" applyBorder="1" applyAlignment="1">
      <alignment horizontal="center" vertical="center"/>
    </xf>
    <xf numFmtId="49" fontId="10" fillId="3" borderId="17" xfId="8" applyNumberFormat="1" applyFont="1" applyFill="1" applyBorder="1" applyAlignment="1">
      <alignment horizontal="center" vertical="center"/>
    </xf>
    <xf numFmtId="0" fontId="10" fillId="0" borderId="14" xfId="8" applyFont="1" applyBorder="1" applyAlignment="1">
      <alignment horizontal="left" vertical="center"/>
    </xf>
    <xf numFmtId="0" fontId="10" fillId="0" borderId="15" xfId="8" applyFont="1" applyBorder="1" applyAlignment="1">
      <alignment horizontal="left" vertical="center"/>
    </xf>
    <xf numFmtId="0" fontId="10" fillId="0" borderId="16" xfId="8" applyFont="1" applyBorder="1" applyAlignment="1">
      <alignment horizontal="left" vertical="center"/>
    </xf>
    <xf numFmtId="49" fontId="15" fillId="3" borderId="14" xfId="0" applyNumberFormat="1" applyFont="1" applyFill="1" applyBorder="1" applyAlignment="1">
      <alignment horizontal="center" vertical="center" shrinkToFit="1"/>
    </xf>
    <xf numFmtId="0" fontId="10" fillId="0" borderId="0" xfId="8" applyFont="1" applyAlignment="1">
      <alignment horizontal="center" vertical="center" shrinkToFit="1"/>
    </xf>
    <xf numFmtId="0" fontId="15" fillId="0" borderId="0" xfId="0" applyFont="1">
      <alignment vertical="center"/>
    </xf>
    <xf numFmtId="49" fontId="10" fillId="3" borderId="20" xfId="8" applyNumberFormat="1" applyFont="1" applyFill="1" applyBorder="1" applyAlignment="1">
      <alignment horizontal="center" vertical="center" shrinkToFit="1"/>
    </xf>
    <xf numFmtId="0" fontId="10" fillId="0" borderId="0" xfId="4" applyFont="1" applyAlignment="1">
      <alignment horizontal="center" vertical="center" shrinkToFit="1"/>
    </xf>
    <xf numFmtId="0" fontId="10" fillId="0" borderId="0" xfId="8" applyFont="1">
      <alignment vertical="center"/>
    </xf>
    <xf numFmtId="0" fontId="10" fillId="3" borderId="0" xfId="4" applyFont="1" applyFill="1" applyAlignment="1">
      <alignment horizontal="center" vertical="center" shrinkToFit="1"/>
    </xf>
    <xf numFmtId="49" fontId="10" fillId="3" borderId="20" xfId="8" applyNumberFormat="1" applyFont="1" applyFill="1" applyBorder="1" applyAlignment="1">
      <alignment horizontal="center" vertical="center"/>
    </xf>
    <xf numFmtId="49" fontId="25" fillId="0" borderId="29" xfId="2" applyNumberFormat="1" applyFont="1" applyBorder="1" applyAlignment="1">
      <alignment vertical="center" shrinkToFit="1"/>
    </xf>
    <xf numFmtId="0" fontId="25" fillId="0" borderId="13" xfId="2" applyFont="1" applyBorder="1" applyAlignment="1">
      <alignment vertical="center" shrinkToFit="1"/>
    </xf>
    <xf numFmtId="49" fontId="25" fillId="0" borderId="30" xfId="2" applyNumberFormat="1" applyFont="1" applyBorder="1" applyAlignment="1">
      <alignment vertical="center" shrinkToFit="1"/>
    </xf>
    <xf numFmtId="0" fontId="25" fillId="0" borderId="30" xfId="2" applyFont="1" applyBorder="1" applyAlignment="1">
      <alignment vertical="center" shrinkToFit="1"/>
    </xf>
    <xf numFmtId="0" fontId="25" fillId="0" borderId="29" xfId="2" applyFont="1" applyBorder="1" applyAlignment="1">
      <alignment vertical="center" shrinkToFit="1"/>
    </xf>
    <xf numFmtId="49" fontId="25" fillId="0" borderId="27" xfId="2" applyNumberFormat="1" applyFont="1" applyBorder="1" applyAlignment="1">
      <alignment vertical="center" shrinkToFit="1"/>
    </xf>
    <xf numFmtId="0" fontId="25" fillId="0" borderId="15" xfId="2" applyFont="1" applyBorder="1" applyAlignment="1">
      <alignment vertical="center" shrinkToFit="1"/>
    </xf>
    <xf numFmtId="49" fontId="25" fillId="0" borderId="31" xfId="2" applyNumberFormat="1" applyFont="1" applyBorder="1" applyAlignment="1">
      <alignment vertical="center" shrinkToFit="1"/>
    </xf>
    <xf numFmtId="0" fontId="25" fillId="0" borderId="31" xfId="2" applyFont="1" applyBorder="1" applyAlignment="1">
      <alignment vertical="center" shrinkToFit="1"/>
    </xf>
    <xf numFmtId="0" fontId="25" fillId="0" borderId="27" xfId="2" applyFont="1" applyBorder="1" applyAlignment="1">
      <alignment vertical="center" shrinkToFit="1"/>
    </xf>
    <xf numFmtId="49" fontId="25" fillId="0" borderId="36" xfId="2" applyNumberFormat="1" applyFont="1" applyBorder="1" applyAlignment="1">
      <alignment vertical="center" shrinkToFit="1"/>
    </xf>
    <xf numFmtId="0" fontId="25" fillId="0" borderId="22" xfId="2" applyFont="1" applyBorder="1" applyAlignment="1">
      <alignment vertical="center" shrinkToFit="1"/>
    </xf>
    <xf numFmtId="0" fontId="25" fillId="0" borderId="35" xfId="2" applyFont="1" applyBorder="1" applyAlignment="1">
      <alignment vertical="center" shrinkToFit="1"/>
    </xf>
    <xf numFmtId="0" fontId="25" fillId="0" borderId="34" xfId="2" applyFont="1" applyBorder="1" applyAlignment="1">
      <alignment vertical="center" shrinkToFit="1"/>
    </xf>
    <xf numFmtId="0" fontId="25" fillId="0" borderId="28" xfId="2" applyFont="1" applyBorder="1" applyAlignment="1">
      <alignment vertical="center" shrinkToFit="1"/>
    </xf>
    <xf numFmtId="49" fontId="25" fillId="0" borderId="25" xfId="2" applyNumberFormat="1" applyFont="1" applyBorder="1" applyAlignment="1">
      <alignment vertical="center" shrinkToFit="1"/>
    </xf>
    <xf numFmtId="0" fontId="25" fillId="0" borderId="32" xfId="2" applyFont="1" applyBorder="1" applyAlignment="1">
      <alignment vertical="center" shrinkToFit="1"/>
    </xf>
    <xf numFmtId="0" fontId="25" fillId="0" borderId="33" xfId="2" applyFont="1" applyBorder="1" applyAlignment="1">
      <alignment vertical="center" shrinkToFit="1"/>
    </xf>
    <xf numFmtId="0" fontId="25" fillId="0" borderId="37" xfId="2" applyFont="1" applyBorder="1" applyAlignment="1">
      <alignment vertical="center" shrinkToFit="1"/>
    </xf>
    <xf numFmtId="0" fontId="25" fillId="0" borderId="25" xfId="2" applyFont="1" applyBorder="1" applyAlignment="1">
      <alignment vertical="center" shrinkToFit="1"/>
    </xf>
    <xf numFmtId="0" fontId="25" fillId="0" borderId="38" xfId="2" applyFont="1" applyBorder="1" applyAlignment="1">
      <alignment vertical="center" shrinkToFit="1"/>
    </xf>
    <xf numFmtId="49" fontId="25" fillId="0" borderId="28" xfId="2" applyNumberFormat="1" applyFont="1" applyBorder="1" applyAlignment="1">
      <alignment vertical="center" shrinkToFit="1"/>
    </xf>
    <xf numFmtId="0" fontId="25" fillId="0" borderId="39" xfId="2" applyFont="1" applyBorder="1" applyAlignment="1">
      <alignment vertical="center" shrinkToFit="1"/>
    </xf>
    <xf numFmtId="0" fontId="25" fillId="0" borderId="40" xfId="2" applyFont="1" applyBorder="1" applyAlignment="1">
      <alignment vertical="center" shrinkToFit="1"/>
    </xf>
    <xf numFmtId="49" fontId="25" fillId="2" borderId="13" xfId="4" applyNumberFormat="1" applyFont="1" applyFill="1" applyBorder="1" applyAlignment="1">
      <alignment horizontal="center" vertical="center" shrinkToFit="1"/>
    </xf>
    <xf numFmtId="49" fontId="25" fillId="2" borderId="33" xfId="4" applyNumberFormat="1" applyFont="1" applyFill="1" applyBorder="1" applyAlignment="1">
      <alignment horizontal="left" vertical="center" shrinkToFit="1"/>
    </xf>
    <xf numFmtId="0" fontId="25" fillId="2" borderId="13" xfId="4" applyFont="1" applyFill="1" applyBorder="1" applyAlignment="1">
      <alignment vertical="center" shrinkToFit="1"/>
    </xf>
    <xf numFmtId="0" fontId="25" fillId="2" borderId="30" xfId="4" applyFont="1" applyFill="1" applyBorder="1" applyAlignment="1">
      <alignment vertical="center" shrinkToFit="1"/>
    </xf>
    <xf numFmtId="49" fontId="25" fillId="2" borderId="15" xfId="4" applyNumberFormat="1" applyFont="1" applyFill="1" applyBorder="1" applyAlignment="1">
      <alignment horizontal="center" vertical="center" shrinkToFit="1"/>
    </xf>
    <xf numFmtId="49" fontId="25" fillId="2" borderId="30" xfId="4" applyNumberFormat="1" applyFont="1" applyFill="1" applyBorder="1" applyAlignment="1">
      <alignment horizontal="left" vertical="center" shrinkToFit="1"/>
    </xf>
    <xf numFmtId="179" fontId="31" fillId="0" borderId="58" xfId="0" applyNumberFormat="1" applyFont="1" applyBorder="1" applyAlignment="1">
      <alignment horizontal="right" vertical="center" shrinkToFit="1"/>
    </xf>
    <xf numFmtId="0" fontId="10" fillId="7" borderId="17" xfId="4" applyFont="1" applyFill="1" applyBorder="1" applyAlignment="1">
      <alignment horizontal="left" vertical="center" shrinkToFit="1"/>
    </xf>
    <xf numFmtId="0" fontId="10" fillId="0" borderId="0" xfId="4" applyFont="1" applyAlignment="1">
      <alignment horizontal="left" vertical="center" shrinkToFit="1"/>
    </xf>
    <xf numFmtId="0" fontId="10" fillId="0" borderId="14" xfId="8" applyFont="1" applyBorder="1" applyAlignment="1">
      <alignment horizontal="left" vertical="center" shrinkToFit="1"/>
    </xf>
    <xf numFmtId="0" fontId="10" fillId="0" borderId="15" xfId="8" applyFont="1" applyBorder="1" applyAlignment="1">
      <alignment horizontal="left" vertical="center" shrinkToFit="1"/>
    </xf>
    <xf numFmtId="0" fontId="10" fillId="0" borderId="16" xfId="8" applyFont="1" applyBorder="1" applyAlignment="1">
      <alignment horizontal="left" vertical="center" shrinkToFit="1"/>
    </xf>
    <xf numFmtId="0" fontId="10" fillId="0" borderId="14" xfId="8" applyFont="1" applyBorder="1" applyAlignment="1">
      <alignment horizontal="left" vertical="center"/>
    </xf>
    <xf numFmtId="0" fontId="10" fillId="0" borderId="15" xfId="8" applyFont="1" applyBorder="1" applyAlignment="1">
      <alignment horizontal="left" vertical="center"/>
    </xf>
    <xf numFmtId="0" fontId="10" fillId="0" borderId="16" xfId="8" applyFont="1" applyBorder="1" applyAlignment="1">
      <alignment horizontal="left" vertical="center"/>
    </xf>
    <xf numFmtId="0" fontId="10" fillId="0" borderId="0" xfId="8" applyFont="1" applyAlignment="1">
      <alignment horizontal="left" vertical="center" shrinkToFit="1"/>
    </xf>
    <xf numFmtId="0" fontId="10" fillId="6" borderId="14" xfId="8" applyFont="1" applyFill="1" applyBorder="1" applyAlignment="1">
      <alignment horizontal="center" vertical="center" shrinkToFit="1"/>
    </xf>
    <xf numFmtId="0" fontId="10" fillId="6" borderId="15" xfId="8" applyFont="1" applyFill="1" applyBorder="1" applyAlignment="1">
      <alignment horizontal="center" vertical="center" shrinkToFit="1"/>
    </xf>
    <xf numFmtId="0" fontId="10" fillId="6" borderId="16" xfId="8" applyFont="1" applyFill="1" applyBorder="1" applyAlignment="1">
      <alignment horizontal="center" vertical="center" shrinkToFit="1"/>
    </xf>
    <xf numFmtId="0" fontId="10" fillId="0" borderId="24" xfId="8" applyFont="1" applyBorder="1" applyAlignment="1">
      <alignment horizontal="left" vertical="center" shrinkToFit="1"/>
    </xf>
    <xf numFmtId="176" fontId="21" fillId="0" borderId="20" xfId="0" applyNumberFormat="1" applyFont="1" applyBorder="1" applyAlignment="1">
      <alignment horizontal="left" vertical="center" shrinkToFit="1"/>
    </xf>
    <xf numFmtId="176" fontId="21" fillId="0" borderId="17" xfId="0" applyNumberFormat="1" applyFont="1" applyBorder="1" applyAlignment="1">
      <alignment horizontal="left" vertical="center" shrinkToFit="1"/>
    </xf>
    <xf numFmtId="0" fontId="10" fillId="0" borderId="12" xfId="8" applyFont="1" applyBorder="1" applyAlignment="1">
      <alignment horizontal="left" vertical="center" shrinkToFit="1"/>
    </xf>
    <xf numFmtId="0" fontId="10" fillId="0" borderId="13" xfId="8" applyFont="1" applyBorder="1" applyAlignment="1">
      <alignment horizontal="left" vertical="center" shrinkToFit="1"/>
    </xf>
    <xf numFmtId="0" fontId="10" fillId="0" borderId="19" xfId="8" applyFont="1" applyBorder="1" applyAlignment="1">
      <alignment horizontal="left" vertical="center" shrinkToFit="1"/>
    </xf>
    <xf numFmtId="0" fontId="10" fillId="0" borderId="17" xfId="4" applyFont="1" applyBorder="1" applyAlignment="1">
      <alignment horizontal="left" vertical="center" shrinkToFit="1"/>
    </xf>
    <xf numFmtId="0" fontId="10" fillId="0" borderId="14" xfId="4" applyFont="1" applyBorder="1" applyAlignment="1">
      <alignment horizontal="left" vertical="center" shrinkToFit="1"/>
    </xf>
    <xf numFmtId="0" fontId="10" fillId="0" borderId="15" xfId="4" applyFont="1" applyBorder="1" applyAlignment="1">
      <alignment horizontal="left" vertical="center" shrinkToFit="1"/>
    </xf>
    <xf numFmtId="0" fontId="10" fillId="0" borderId="16" xfId="4" applyFont="1" applyBorder="1" applyAlignment="1">
      <alignment horizontal="left" vertical="center" shrinkToFit="1"/>
    </xf>
    <xf numFmtId="0" fontId="10" fillId="0" borderId="22" xfId="4" applyFont="1" applyBorder="1" applyAlignment="1">
      <alignment horizontal="left" vertical="center"/>
    </xf>
    <xf numFmtId="0" fontId="10" fillId="0" borderId="17" xfId="4" applyFont="1" applyBorder="1" applyAlignment="1">
      <alignment horizontal="left" vertical="center"/>
    </xf>
    <xf numFmtId="0" fontId="10" fillId="0" borderId="14" xfId="4" applyFont="1" applyBorder="1">
      <alignment vertical="center"/>
    </xf>
    <xf numFmtId="0" fontId="10" fillId="0" borderId="15" xfId="4" applyFont="1" applyBorder="1">
      <alignment vertical="center"/>
    </xf>
    <xf numFmtId="0" fontId="10" fillId="0" borderId="16" xfId="4" applyFont="1" applyBorder="1">
      <alignment vertical="center"/>
    </xf>
    <xf numFmtId="0" fontId="10" fillId="6" borderId="17" xfId="4" applyFont="1" applyFill="1" applyBorder="1" applyAlignment="1">
      <alignment horizontal="center" vertical="center" shrinkToFit="1"/>
    </xf>
    <xf numFmtId="176" fontId="21" fillId="6" borderId="16" xfId="0" applyNumberFormat="1" applyFont="1" applyFill="1" applyBorder="1" applyAlignment="1">
      <alignment horizontal="center" vertical="center" shrinkToFit="1"/>
    </xf>
    <xf numFmtId="176" fontId="21" fillId="6" borderId="17" xfId="0" applyNumberFormat="1" applyFont="1" applyFill="1" applyBorder="1" applyAlignment="1">
      <alignment horizontal="center" vertical="center" shrinkToFit="1"/>
    </xf>
    <xf numFmtId="0" fontId="10" fillId="7" borderId="14" xfId="4" applyFont="1" applyFill="1" applyBorder="1" applyAlignment="1">
      <alignment horizontal="left" vertical="center" shrinkToFit="1"/>
    </xf>
    <xf numFmtId="0" fontId="10" fillId="7" borderId="15" xfId="4" applyFont="1" applyFill="1" applyBorder="1" applyAlignment="1">
      <alignment horizontal="left" vertical="center" shrinkToFit="1"/>
    </xf>
    <xf numFmtId="0" fontId="10" fillId="2" borderId="14" xfId="4" applyFont="1" applyFill="1" applyBorder="1" applyAlignment="1">
      <alignment horizontal="left" vertical="center" shrinkToFit="1"/>
    </xf>
    <xf numFmtId="0" fontId="10" fillId="2" borderId="15" xfId="4" applyFont="1" applyFill="1" applyBorder="1" applyAlignment="1">
      <alignment horizontal="left" vertical="center" shrinkToFit="1"/>
    </xf>
    <xf numFmtId="0" fontId="10" fillId="2" borderId="16" xfId="4" applyFont="1" applyFill="1" applyBorder="1" applyAlignment="1">
      <alignment horizontal="left" vertical="center" shrinkToFit="1"/>
    </xf>
    <xf numFmtId="0" fontId="10" fillId="6" borderId="14" xfId="4" applyFont="1" applyFill="1" applyBorder="1" applyAlignment="1">
      <alignment horizontal="center" vertical="center" shrinkToFit="1"/>
    </xf>
    <xf numFmtId="0" fontId="10" fillId="6" borderId="15" xfId="4" applyFont="1" applyFill="1" applyBorder="1" applyAlignment="1">
      <alignment horizontal="center" vertical="center" shrinkToFit="1"/>
    </xf>
    <xf numFmtId="0" fontId="10" fillId="6" borderId="16" xfId="4" applyFont="1" applyFill="1" applyBorder="1" applyAlignment="1">
      <alignment horizontal="center" vertical="center" shrinkToFit="1"/>
    </xf>
    <xf numFmtId="0" fontId="10" fillId="0" borderId="0" xfId="1" applyFont="1" applyAlignment="1">
      <alignment horizontal="left" vertical="center" wrapText="1"/>
    </xf>
    <xf numFmtId="0" fontId="13" fillId="5" borderId="0" xfId="2" applyFont="1" applyFill="1" applyAlignment="1">
      <alignment horizontal="left" vertical="center"/>
    </xf>
    <xf numFmtId="0" fontId="10" fillId="7" borderId="12" xfId="4" applyFont="1" applyFill="1" applyBorder="1" applyAlignment="1">
      <alignment horizontal="left" vertical="center" shrinkToFit="1"/>
    </xf>
    <xf numFmtId="0" fontId="10" fillId="7" borderId="13" xfId="4" applyFont="1" applyFill="1" applyBorder="1" applyAlignment="1">
      <alignment horizontal="left" vertical="center" shrinkToFit="1"/>
    </xf>
    <xf numFmtId="0" fontId="10" fillId="6" borderId="14" xfId="4" applyFont="1" applyFill="1" applyBorder="1" applyAlignment="1">
      <alignment horizontal="center" vertical="center"/>
    </xf>
    <xf numFmtId="0" fontId="10" fillId="6" borderId="15" xfId="4" applyFont="1" applyFill="1" applyBorder="1" applyAlignment="1">
      <alignment horizontal="center" vertical="center"/>
    </xf>
    <xf numFmtId="0" fontId="10" fillId="6" borderId="16" xfId="4" applyFont="1" applyFill="1" applyBorder="1" applyAlignment="1">
      <alignment horizontal="center" vertical="center"/>
    </xf>
    <xf numFmtId="0" fontId="10" fillId="0" borderId="0" xfId="1" applyFont="1" applyAlignment="1">
      <alignment horizontal="left" vertical="top" wrapText="1"/>
    </xf>
    <xf numFmtId="0" fontId="10" fillId="0" borderId="0" xfId="1" applyFont="1" applyAlignment="1">
      <alignment horizontal="left" vertical="center"/>
    </xf>
    <xf numFmtId="0" fontId="10" fillId="6" borderId="14" xfId="8" applyFont="1" applyFill="1" applyBorder="1" applyAlignment="1">
      <alignment horizontal="center" vertical="center"/>
    </xf>
    <xf numFmtId="0" fontId="10" fillId="6" borderId="15" xfId="8" applyFont="1" applyFill="1" applyBorder="1" applyAlignment="1">
      <alignment horizontal="center" vertical="center"/>
    </xf>
    <xf numFmtId="0" fontId="10" fillId="6" borderId="16" xfId="8" applyFont="1" applyFill="1" applyBorder="1" applyAlignment="1">
      <alignment horizontal="center" vertical="center"/>
    </xf>
    <xf numFmtId="0" fontId="10" fillId="0" borderId="14" xfId="4" applyFont="1" applyBorder="1" applyAlignment="1">
      <alignment horizontal="left" vertical="center"/>
    </xf>
    <xf numFmtId="0" fontId="10" fillId="0" borderId="15" xfId="4" applyFont="1" applyBorder="1" applyAlignment="1">
      <alignment horizontal="left" vertical="center"/>
    </xf>
    <xf numFmtId="0" fontId="10" fillId="0" borderId="16" xfId="4" applyFont="1" applyBorder="1" applyAlignment="1">
      <alignment horizontal="left" vertical="center"/>
    </xf>
    <xf numFmtId="176" fontId="21" fillId="0" borderId="17" xfId="6" applyNumberFormat="1" applyFont="1" applyBorder="1" applyAlignment="1">
      <alignment horizontal="left" vertical="center" shrinkToFit="1"/>
    </xf>
    <xf numFmtId="0" fontId="10" fillId="0" borderId="21" xfId="8" applyFont="1" applyBorder="1" applyAlignment="1">
      <alignment horizontal="left" vertical="center"/>
    </xf>
    <xf numFmtId="0" fontId="10" fillId="0" borderId="22" xfId="8" applyFont="1" applyBorder="1" applyAlignment="1">
      <alignment horizontal="left" vertical="center"/>
    </xf>
    <xf numFmtId="0" fontId="10" fillId="0" borderId="49" xfId="8" applyFont="1" applyBorder="1" applyAlignment="1">
      <alignment horizontal="left" vertical="center"/>
    </xf>
    <xf numFmtId="0" fontId="31" fillId="3" borderId="15" xfId="0" applyFont="1" applyFill="1" applyBorder="1" applyAlignment="1" applyProtection="1">
      <alignment horizontal="center" vertical="center"/>
      <protection locked="0"/>
    </xf>
    <xf numFmtId="0" fontId="31" fillId="3" borderId="87" xfId="0" applyFont="1" applyFill="1" applyBorder="1" applyAlignment="1" applyProtection="1">
      <alignment horizontal="center" vertical="center"/>
      <protection locked="0"/>
    </xf>
    <xf numFmtId="0" fontId="31" fillId="3" borderId="52" xfId="0" applyFont="1" applyFill="1" applyBorder="1" applyAlignment="1" applyProtection="1">
      <alignment horizontal="center" vertical="center"/>
      <protection locked="0"/>
    </xf>
    <xf numFmtId="0" fontId="31" fillId="3" borderId="77" xfId="0" applyFont="1" applyFill="1" applyBorder="1" applyAlignment="1" applyProtection="1">
      <alignment horizontal="center" vertical="center"/>
      <protection locked="0"/>
    </xf>
    <xf numFmtId="0" fontId="34" fillId="0" borderId="86" xfId="0" applyFont="1" applyBorder="1" applyAlignment="1">
      <alignment horizontal="center" vertical="center"/>
    </xf>
    <xf numFmtId="0" fontId="34" fillId="0" borderId="92" xfId="0" applyFont="1" applyBorder="1" applyAlignment="1">
      <alignment horizontal="center" vertical="center"/>
    </xf>
    <xf numFmtId="0" fontId="34" fillId="0" borderId="93" xfId="0" applyFont="1" applyBorder="1" applyAlignment="1">
      <alignment horizontal="center" vertical="center"/>
    </xf>
    <xf numFmtId="0" fontId="32" fillId="0" borderId="84" xfId="0" applyFont="1" applyBorder="1" applyAlignment="1">
      <alignment horizontal="center" vertical="center"/>
    </xf>
    <xf numFmtId="0" fontId="32" fillId="0" borderId="75" xfId="0" applyFont="1" applyBorder="1" applyAlignment="1">
      <alignment horizontal="center" vertical="center"/>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31" fillId="3" borderId="32" xfId="0" applyFont="1" applyFill="1" applyBorder="1" applyAlignment="1" applyProtection="1">
      <alignment horizontal="center" vertical="center"/>
      <protection locked="0"/>
    </xf>
    <xf numFmtId="0" fontId="31" fillId="3" borderId="76" xfId="0" applyFont="1" applyFill="1" applyBorder="1" applyAlignment="1" applyProtection="1">
      <alignment horizontal="center" vertical="center"/>
      <protection locked="0"/>
    </xf>
    <xf numFmtId="0" fontId="35" fillId="0" borderId="67" xfId="0" applyFont="1" applyBorder="1" applyAlignment="1">
      <alignment horizontal="center" vertical="center" wrapText="1"/>
    </xf>
    <xf numFmtId="0" fontId="35" fillId="0" borderId="7" xfId="0" applyFont="1" applyBorder="1" applyAlignment="1">
      <alignment horizontal="center" vertical="center" wrapText="1"/>
    </xf>
    <xf numFmtId="0" fontId="32" fillId="0" borderId="46" xfId="0" applyFont="1" applyBorder="1" applyAlignment="1">
      <alignment horizontal="center" vertical="center"/>
    </xf>
    <xf numFmtId="0" fontId="32" fillId="0" borderId="45" xfId="0" applyFont="1" applyBorder="1" applyAlignment="1">
      <alignment horizontal="center" vertical="center"/>
    </xf>
    <xf numFmtId="0" fontId="33" fillId="0" borderId="86" xfId="0" applyFont="1" applyBorder="1" applyAlignment="1" applyProtection="1">
      <alignment horizontal="center" vertical="center" shrinkToFit="1"/>
      <protection locked="0"/>
    </xf>
    <xf numFmtId="0" fontId="33" fillId="0" borderId="92" xfId="0" applyFont="1" applyBorder="1" applyAlignment="1" applyProtection="1">
      <alignment horizontal="center" vertical="center" shrinkToFit="1"/>
      <protection locked="0"/>
    </xf>
    <xf numFmtId="0" fontId="33" fillId="0" borderId="93" xfId="0" applyFont="1" applyBorder="1" applyAlignment="1" applyProtection="1">
      <alignment horizontal="center" vertical="center" shrinkToFit="1"/>
      <protection locked="0"/>
    </xf>
    <xf numFmtId="0" fontId="32" fillId="0" borderId="66" xfId="0" applyFont="1" applyBorder="1" applyAlignment="1">
      <alignment horizontal="center" vertical="center"/>
    </xf>
    <xf numFmtId="0" fontId="32" fillId="0" borderId="44" xfId="0" applyFont="1" applyBorder="1" applyAlignment="1">
      <alignment horizontal="center" vertical="center"/>
    </xf>
    <xf numFmtId="0" fontId="32" fillId="0" borderId="67" xfId="0" applyFont="1" applyBorder="1" applyAlignment="1">
      <alignment horizontal="center" vertical="center"/>
    </xf>
    <xf numFmtId="0" fontId="32" fillId="0" borderId="7" xfId="0" applyFont="1" applyBorder="1" applyAlignment="1">
      <alignment horizontal="center" vertical="center"/>
    </xf>
    <xf numFmtId="0" fontId="35" fillId="8" borderId="1" xfId="0" applyFont="1" applyFill="1" applyBorder="1" applyAlignment="1">
      <alignment horizontal="center" vertical="center" wrapText="1"/>
    </xf>
    <xf numFmtId="0" fontId="35" fillId="8" borderId="43" xfId="0" applyFont="1" applyFill="1" applyBorder="1" applyAlignment="1">
      <alignment horizontal="center" vertical="center" wrapText="1"/>
    </xf>
    <xf numFmtId="0" fontId="35" fillId="14" borderId="67" xfId="0" applyFont="1" applyFill="1" applyBorder="1" applyAlignment="1">
      <alignment horizontal="center" vertical="center" wrapText="1"/>
    </xf>
    <xf numFmtId="0" fontId="35" fillId="14" borderId="7" xfId="0" applyFont="1" applyFill="1" applyBorder="1" applyAlignment="1">
      <alignment horizontal="center" vertical="center" wrapText="1"/>
    </xf>
    <xf numFmtId="0" fontId="33" fillId="0" borderId="0" xfId="0" applyFont="1" applyAlignment="1">
      <alignment horizontal="center" vertical="center" shrinkToFit="1"/>
    </xf>
    <xf numFmtId="0" fontId="31" fillId="0" borderId="72" xfId="0" applyFont="1" applyBorder="1" applyAlignment="1">
      <alignment horizontal="center" vertical="center" wrapText="1"/>
    </xf>
    <xf numFmtId="0" fontId="31" fillId="0" borderId="90" xfId="0" applyFont="1" applyBorder="1" applyAlignment="1">
      <alignment horizontal="center" vertical="center" wrapText="1"/>
    </xf>
    <xf numFmtId="0" fontId="31" fillId="0" borderId="57" xfId="0" applyFont="1" applyBorder="1" applyAlignment="1">
      <alignment horizontal="center" vertical="center" wrapText="1"/>
    </xf>
    <xf numFmtId="0" fontId="31" fillId="0" borderId="91" xfId="0" applyFont="1" applyBorder="1" applyAlignment="1">
      <alignment horizontal="center" vertical="center" wrapText="1"/>
    </xf>
    <xf numFmtId="0" fontId="31" fillId="0" borderId="63" xfId="0" applyFont="1" applyBorder="1" applyAlignment="1" applyProtection="1">
      <alignment horizontal="center" vertical="center" wrapText="1"/>
      <protection locked="0"/>
    </xf>
    <xf numFmtId="0" fontId="31" fillId="0" borderId="64" xfId="0" applyFont="1" applyBorder="1" applyAlignment="1" applyProtection="1">
      <alignment horizontal="center" vertical="center" wrapText="1"/>
      <protection locked="0"/>
    </xf>
    <xf numFmtId="0" fontId="31" fillId="0" borderId="65" xfId="0" applyFont="1" applyBorder="1" applyAlignment="1" applyProtection="1">
      <alignment horizontal="center" vertical="center" wrapText="1"/>
      <protection locked="0"/>
    </xf>
    <xf numFmtId="0" fontId="31" fillId="0" borderId="59" xfId="0" applyFont="1" applyBorder="1" applyAlignment="1" applyProtection="1">
      <alignment horizontal="center" vertical="center" wrapText="1"/>
      <protection locked="0"/>
    </xf>
    <xf numFmtId="0" fontId="34" fillId="0" borderId="0" xfId="0" applyFont="1" applyAlignment="1">
      <alignment horizontal="center"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31" fillId="0" borderId="8" xfId="0" applyFont="1" applyBorder="1" applyAlignment="1">
      <alignment horizontal="center" vertical="center" wrapText="1"/>
    </xf>
    <xf numFmtId="0" fontId="31" fillId="0" borderId="10" xfId="0" applyFont="1" applyBorder="1" applyAlignment="1">
      <alignment horizontal="center" vertical="center" wrapText="1"/>
    </xf>
    <xf numFmtId="179" fontId="31" fillId="0" borderId="1" xfId="0" applyNumberFormat="1" applyFont="1" applyBorder="1" applyAlignment="1">
      <alignment horizontal="center" vertical="center" wrapText="1"/>
    </xf>
    <xf numFmtId="179" fontId="31" fillId="0" borderId="2" xfId="0" applyNumberFormat="1" applyFont="1" applyBorder="1" applyAlignment="1">
      <alignment horizontal="center" vertical="center" wrapText="1"/>
    </xf>
    <xf numFmtId="0" fontId="31" fillId="0" borderId="71" xfId="0" applyFont="1" applyBorder="1" applyAlignment="1">
      <alignment horizontal="center" vertical="center" wrapText="1"/>
    </xf>
    <xf numFmtId="0" fontId="31" fillId="0" borderId="6" xfId="0" applyFont="1" applyBorder="1" applyAlignment="1">
      <alignment horizontal="center" vertical="center" wrapText="1"/>
    </xf>
    <xf numFmtId="178" fontId="31" fillId="0" borderId="5" xfId="0" applyNumberFormat="1" applyFont="1" applyBorder="1" applyAlignment="1">
      <alignment horizontal="center" vertical="center" wrapText="1"/>
    </xf>
    <xf numFmtId="178" fontId="31" fillId="0" borderId="9" xfId="0" applyNumberFormat="1" applyFont="1" applyBorder="1" applyAlignment="1">
      <alignment horizontal="center" vertical="center" wrapText="1"/>
    </xf>
    <xf numFmtId="0" fontId="31" fillId="0" borderId="73" xfId="0" applyFont="1" applyBorder="1" applyAlignment="1">
      <alignment horizontal="center" vertical="center" wrapText="1"/>
    </xf>
    <xf numFmtId="0" fontId="31" fillId="0" borderId="85" xfId="0" applyFont="1" applyBorder="1" applyAlignment="1">
      <alignment horizontal="center" vertical="center" wrapText="1"/>
    </xf>
    <xf numFmtId="0" fontId="31" fillId="0" borderId="60" xfId="0" applyFont="1" applyBorder="1" applyAlignment="1" applyProtection="1">
      <alignment horizontal="center" vertical="center" wrapText="1"/>
      <protection locked="0"/>
    </xf>
    <xf numFmtId="0" fontId="31" fillId="0" borderId="62" xfId="0" applyFont="1" applyBorder="1" applyAlignment="1" applyProtection="1">
      <alignment horizontal="center" vertical="center" wrapText="1"/>
      <protection locked="0"/>
    </xf>
    <xf numFmtId="0" fontId="41" fillId="8" borderId="66" xfId="0" applyFont="1" applyFill="1" applyBorder="1" applyAlignment="1">
      <alignment horizontal="center" vertical="center" textRotation="255" wrapText="1"/>
    </xf>
    <xf numFmtId="0" fontId="41" fillId="8" borderId="82" xfId="0" applyFont="1" applyFill="1" applyBorder="1" applyAlignment="1">
      <alignment horizontal="center" vertical="center" textRotation="255" wrapText="1"/>
    </xf>
    <xf numFmtId="0" fontId="41" fillId="8" borderId="83" xfId="0" applyFont="1" applyFill="1" applyBorder="1" applyAlignment="1">
      <alignment horizontal="center" vertical="center" textRotation="255" wrapText="1"/>
    </xf>
    <xf numFmtId="0" fontId="41" fillId="12" borderId="66" xfId="0" applyFont="1" applyFill="1" applyBorder="1" applyAlignment="1">
      <alignment horizontal="center" vertical="center" textRotation="255"/>
    </xf>
    <xf numFmtId="0" fontId="41" fillId="12" borderId="82" xfId="0" applyFont="1" applyFill="1" applyBorder="1" applyAlignment="1">
      <alignment horizontal="center" vertical="center" textRotation="255"/>
    </xf>
    <xf numFmtId="0" fontId="41" fillId="12" borderId="83" xfId="0" applyFont="1" applyFill="1" applyBorder="1" applyAlignment="1">
      <alignment horizontal="center" vertical="center" textRotation="255"/>
    </xf>
  </cellXfs>
  <cellStyles count="10">
    <cellStyle name="標準" xfId="0" builtinId="0"/>
    <cellStyle name="標準 2" xfId="5" xr:uid="{00000000-0005-0000-0000-000001000000}"/>
    <cellStyle name="標準 2 2" xfId="2" xr:uid="{00000000-0005-0000-0000-000002000000}"/>
    <cellStyle name="標準 2 2 2" xfId="8" xr:uid="{FCE9084B-0B23-4C10-A8C4-83BAE0634DC6}"/>
    <cellStyle name="標準 2 2 2 2" xfId="9" xr:uid="{B0784FC8-2AD1-4236-83AC-967BC9ABE968}"/>
    <cellStyle name="標準 2 2 3" xfId="4" xr:uid="{00000000-0005-0000-0000-000003000000}"/>
    <cellStyle name="標準 3" xfId="1" xr:uid="{00000000-0005-0000-0000-000004000000}"/>
    <cellStyle name="標準 3 2" xfId="7" xr:uid="{00000000-0005-0000-0000-000005000000}"/>
    <cellStyle name="標準 4 2" xfId="6" xr:uid="{00000000-0005-0000-0000-000006000000}"/>
    <cellStyle name="標準 6" xfId="3" xr:uid="{00000000-0005-0000-0000-000007000000}"/>
  </cellStyles>
  <dxfs count="4">
    <dxf>
      <fill>
        <patternFill>
          <bgColor rgb="FFFFFF00"/>
        </patternFill>
      </fill>
    </dxf>
    <dxf>
      <fill>
        <patternFill>
          <bgColor theme="1" tint="0.1499679555650502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E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222249</xdr:colOff>
      <xdr:row>11</xdr:row>
      <xdr:rowOff>106891</xdr:rowOff>
    </xdr:from>
    <xdr:to>
      <xdr:col>27</xdr:col>
      <xdr:colOff>332051</xdr:colOff>
      <xdr:row>27</xdr:row>
      <xdr:rowOff>158750</xdr:rowOff>
    </xdr:to>
    <xdr:sp macro="" textlink="">
      <xdr:nvSpPr>
        <xdr:cNvPr id="2" name="テキスト ボックス 1">
          <a:extLst>
            <a:ext uri="{FF2B5EF4-FFF2-40B4-BE49-F238E27FC236}">
              <a16:creationId xmlns:a16="http://schemas.microsoft.com/office/drawing/2014/main" id="{1AF0C865-CF5A-48FA-AECA-9430EA40BE12}"/>
            </a:ext>
          </a:extLst>
        </xdr:cNvPr>
        <xdr:cNvSpPr txBox="1"/>
      </xdr:nvSpPr>
      <xdr:spPr>
        <a:xfrm>
          <a:off x="17259299" y="3037416"/>
          <a:ext cx="4992952" cy="5325534"/>
        </a:xfrm>
        <a:prstGeom prst="rect">
          <a:avLst/>
        </a:prstGeom>
        <a:solidFill>
          <a:schemeClr val="bg1">
            <a:lumMod val="9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square" rtlCol="0" anchor="t"/>
        <a:lstStyle/>
        <a:p>
          <a:endParaRPr kumimoji="1" lang="ja-JP" altLang="en-US" sz="1100">
            <a:solidFill>
              <a:schemeClr val="tx1"/>
            </a:solidFill>
          </a:endParaRPr>
        </a:p>
        <a:p>
          <a:endParaRPr kumimoji="1" lang="ja-JP" altLang="en-US" sz="1100">
            <a:solidFill>
              <a:schemeClr val="tx1"/>
            </a:solidFill>
          </a:endParaRPr>
        </a:p>
        <a:p>
          <a:r>
            <a:rPr kumimoji="1" lang="ja-JP" altLang="en-US" sz="1100" b="1">
              <a:solidFill>
                <a:schemeClr val="tx1"/>
              </a:solidFill>
            </a:rPr>
            <a:t>令和７年度は、下記研修要件が必須となります。</a:t>
          </a:r>
        </a:p>
        <a:p>
          <a:endParaRPr kumimoji="1" lang="ja-JP" altLang="en-US" sz="1100" b="1">
            <a:solidFill>
              <a:schemeClr val="tx1"/>
            </a:solidFill>
          </a:endParaRPr>
        </a:p>
        <a:p>
          <a:r>
            <a:rPr kumimoji="1" lang="ja-JP" altLang="en-US" sz="1100" b="1">
              <a:solidFill>
                <a:schemeClr val="tx1"/>
              </a:solidFill>
            </a:rPr>
            <a:t>　○副主任保育士：３分野以上</a:t>
          </a:r>
        </a:p>
        <a:p>
          <a:r>
            <a:rPr kumimoji="1" lang="ja-JP" altLang="en-US" sz="1100" b="1">
              <a:solidFill>
                <a:schemeClr val="tx1"/>
              </a:solidFill>
            </a:rPr>
            <a:t>　○専門リーダー：３分野以上</a:t>
          </a:r>
        </a:p>
        <a:p>
          <a:r>
            <a:rPr kumimoji="1" lang="ja-JP" altLang="en-US" sz="1100" b="1">
              <a:solidFill>
                <a:schemeClr val="tx1"/>
              </a:solidFill>
            </a:rPr>
            <a:t>　○職務分野別リーダー：担当業務分野に対応する１分野以上</a:t>
          </a:r>
          <a:endParaRPr kumimoji="1" lang="en-US" altLang="ja-JP" sz="1100" b="1">
            <a:solidFill>
              <a:schemeClr val="tx1"/>
            </a:solidFill>
          </a:endParaRPr>
        </a:p>
        <a:p>
          <a:endParaRPr kumimoji="1" lang="en-US" altLang="ja-JP" sz="1100" b="1">
            <a:solidFill>
              <a:schemeClr val="tx1"/>
            </a:solidFill>
          </a:endParaRPr>
        </a:p>
        <a:p>
          <a:r>
            <a:rPr kumimoji="1" lang="ja-JP" altLang="en-US" sz="1100" b="1">
              <a:solidFill>
                <a:srgbClr val="FF0000"/>
              </a:solidFill>
            </a:rPr>
            <a:t>加算額の算定対象</a:t>
          </a:r>
          <a:r>
            <a:rPr kumimoji="1" lang="ja-JP" altLang="en-US" sz="1100" b="1">
              <a:solidFill>
                <a:schemeClr val="tx1"/>
              </a:solidFill>
            </a:rPr>
            <a:t>と、</a:t>
          </a:r>
          <a:r>
            <a:rPr kumimoji="1" lang="ja-JP" altLang="en-US" sz="1100" b="1">
              <a:solidFill>
                <a:srgbClr val="FF0000"/>
              </a:solidFill>
            </a:rPr>
            <a:t>配分（賃金改善）対象</a:t>
          </a:r>
          <a:r>
            <a:rPr kumimoji="1" lang="ja-JP" altLang="en-US" sz="1100" b="1">
              <a:solidFill>
                <a:schemeClr val="tx1"/>
              </a:solidFill>
            </a:rPr>
            <a:t>について、それぞれのルールが設けられていますので本</a:t>
          </a:r>
          <a:r>
            <a:rPr kumimoji="1" lang="en-US" altLang="ja-JP" sz="1100" b="1">
              <a:solidFill>
                <a:schemeClr val="tx1"/>
              </a:solidFill>
            </a:rPr>
            <a:t>Excel</a:t>
          </a:r>
          <a:r>
            <a:rPr kumimoji="1" lang="ja-JP" altLang="en-US" sz="1100" b="1">
              <a:solidFill>
                <a:schemeClr val="tx1"/>
              </a:solidFill>
            </a:rPr>
            <a:t>の別シート「参考」をご確認ください。</a:t>
          </a:r>
          <a:endParaRPr kumimoji="1" lang="en-US" altLang="ja-JP" sz="1100" b="1">
            <a:solidFill>
              <a:schemeClr val="tx1"/>
            </a:solidFill>
          </a:endParaRPr>
        </a:p>
        <a:p>
          <a:endParaRPr kumimoji="1" lang="ja-JP" altLang="en-US" sz="1100" b="1">
            <a:solidFill>
              <a:schemeClr val="tx1"/>
            </a:solidFill>
          </a:endParaRPr>
        </a:p>
        <a:p>
          <a:endParaRPr kumimoji="1" lang="en-US" altLang="ja-JP" sz="1100" b="1">
            <a:solidFill>
              <a:schemeClr val="tx1"/>
            </a:solidFill>
          </a:endParaRPr>
        </a:p>
        <a:p>
          <a:r>
            <a:rPr kumimoji="1" lang="ja-JP" altLang="en-US" sz="1100" b="1">
              <a:solidFill>
                <a:schemeClr val="tx1"/>
              </a:solidFill>
            </a:rPr>
            <a:t>また、下記のとおり段階的に研修要件が増えていきますので、計画的に研修を行ってください。</a:t>
          </a:r>
        </a:p>
        <a:p>
          <a:endParaRPr kumimoji="1" lang="ja-JP" altLang="en-US" sz="1100" b="1">
            <a:solidFill>
              <a:schemeClr val="tx1"/>
            </a:solidFill>
          </a:endParaRPr>
        </a:p>
        <a:p>
          <a:endParaRPr kumimoji="1" lang="ja-JP" altLang="en-US" sz="1100" b="1">
            <a:solidFill>
              <a:schemeClr val="tx1"/>
            </a:solidFill>
          </a:endParaRPr>
        </a:p>
        <a:p>
          <a:r>
            <a:rPr kumimoji="1" lang="ja-JP" altLang="en-US" sz="1100" b="1">
              <a:solidFill>
                <a:schemeClr val="tx1"/>
              </a:solidFill>
            </a:rPr>
            <a:t>（参考）各年度の必須研修要件</a:t>
          </a:r>
        </a:p>
        <a:p>
          <a:r>
            <a:rPr kumimoji="1" lang="ja-JP" altLang="en-US" sz="1100" b="1">
              <a:solidFill>
                <a:schemeClr val="tx1"/>
              </a:solidFill>
            </a:rPr>
            <a:t>令和８年度以降</a:t>
          </a:r>
        </a:p>
        <a:p>
          <a:r>
            <a:rPr kumimoji="1" lang="ja-JP" altLang="en-US" sz="1100" b="1">
              <a:solidFill>
                <a:schemeClr val="tx1"/>
              </a:solidFill>
            </a:rPr>
            <a:t>　・副主任保育士：４分野以上（マネジメント研修を含む）</a:t>
          </a:r>
        </a:p>
        <a:p>
          <a:r>
            <a:rPr kumimoji="1" lang="ja-JP" altLang="en-US" sz="1100" b="1">
              <a:solidFill>
                <a:schemeClr val="tx1"/>
              </a:solidFill>
            </a:rPr>
            <a:t>　・専門リーダー：４分野以上</a:t>
          </a:r>
        </a:p>
        <a:p>
          <a:r>
            <a:rPr kumimoji="1" lang="ja-JP" altLang="en-US" sz="1100" b="1">
              <a:solidFill>
                <a:schemeClr val="tx1"/>
              </a:solidFill>
            </a:rPr>
            <a:t>　・職務分野別リーダー：担当職務分野に対応する１分野以上</a:t>
          </a:r>
        </a:p>
        <a:p>
          <a:r>
            <a:rPr kumimoji="1" lang="ja-JP" altLang="en-US" sz="1100" b="1">
              <a:solidFill>
                <a:schemeClr val="tx1"/>
              </a:solidFill>
            </a:rPr>
            <a:t>　・加算額の算定対象とする場合の園長・主任保育士等：４分野以上</a:t>
          </a:r>
        </a:p>
      </xdr:txBody>
    </xdr:sp>
    <xdr:clientData/>
  </xdr:twoCellAnchor>
  <xdr:twoCellAnchor>
    <xdr:from>
      <xdr:col>19</xdr:col>
      <xdr:colOff>187325</xdr:colOff>
      <xdr:row>8</xdr:row>
      <xdr:rowOff>52854</xdr:rowOff>
    </xdr:from>
    <xdr:to>
      <xdr:col>27</xdr:col>
      <xdr:colOff>427971</xdr:colOff>
      <xdr:row>11</xdr:row>
      <xdr:rowOff>58551</xdr:rowOff>
    </xdr:to>
    <xdr:sp macro="" textlink="">
      <xdr:nvSpPr>
        <xdr:cNvPr id="3" name="テキスト ボックス 2">
          <a:extLst>
            <a:ext uri="{FF2B5EF4-FFF2-40B4-BE49-F238E27FC236}">
              <a16:creationId xmlns:a16="http://schemas.microsoft.com/office/drawing/2014/main" id="{4FC355FF-8F4B-44C3-B24B-BA855DC7911B}"/>
            </a:ext>
          </a:extLst>
        </xdr:cNvPr>
        <xdr:cNvSpPr txBox="1"/>
      </xdr:nvSpPr>
      <xdr:spPr>
        <a:xfrm>
          <a:off x="17231472" y="2350060"/>
          <a:ext cx="5081587" cy="655638"/>
        </a:xfrm>
        <a:prstGeom prst="rect">
          <a:avLst/>
        </a:prstGeom>
        <a:solidFill>
          <a:srgbClr val="F9F8ED"/>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mn-ea"/>
              <a:ea typeface="+mn-ea"/>
            </a:rPr>
            <a:t>4</a:t>
          </a:r>
          <a:r>
            <a:rPr kumimoji="1" lang="ja-JP" altLang="en-US" sz="1050">
              <a:latin typeface="+mn-ea"/>
              <a:ea typeface="+mn-ea"/>
            </a:rPr>
            <a:t>月</a:t>
          </a:r>
          <a:r>
            <a:rPr kumimoji="1" lang="en-US" altLang="ja-JP" sz="1050">
              <a:latin typeface="+mn-ea"/>
              <a:ea typeface="+mn-ea"/>
            </a:rPr>
            <a:t>1</a:t>
          </a:r>
          <a:r>
            <a:rPr kumimoji="1" lang="ja-JP" altLang="en-US" sz="1050">
              <a:latin typeface="+mn-ea"/>
              <a:ea typeface="+mn-ea"/>
            </a:rPr>
            <a:t>日時点で育児休業等を取得している職員についても、</a:t>
          </a:r>
          <a:r>
            <a:rPr kumimoji="1" lang="ja-JP" altLang="en-US" sz="1050" u="sng">
              <a:latin typeface="+mn-ea"/>
              <a:ea typeface="+mn-ea"/>
            </a:rPr>
            <a:t>加算額の算定対象</a:t>
          </a:r>
          <a:r>
            <a:rPr kumimoji="1" lang="ja-JP" altLang="en-US" sz="1050">
              <a:latin typeface="+mn-ea"/>
              <a:ea typeface="+mn-ea"/>
            </a:rPr>
            <a:t>に含められます。（給与が発生していない場合、</a:t>
          </a:r>
          <a:r>
            <a:rPr kumimoji="1" lang="ja-JP" altLang="en-US" sz="1050" u="sng">
              <a:latin typeface="+mn-ea"/>
              <a:ea typeface="+mn-ea"/>
            </a:rPr>
            <a:t>配分（賃金改善）</a:t>
          </a:r>
          <a:r>
            <a:rPr kumimoji="1" lang="ja-JP" altLang="en-US" sz="1050">
              <a:latin typeface="+mn-ea"/>
              <a:ea typeface="+mn-ea"/>
            </a:rPr>
            <a:t>は不可）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howOutlineSymbols="0"/>
    <pageSetUpPr fitToPage="1"/>
  </sheetPr>
  <dimension ref="A1:Q120"/>
  <sheetViews>
    <sheetView showGridLines="0" tabSelected="1" showOutlineSymbols="0" view="pageBreakPreview" zoomScaleNormal="100" zoomScaleSheetLayoutView="100" workbookViewId="0">
      <selection activeCell="C8" sqref="C8"/>
    </sheetView>
  </sheetViews>
  <sheetFormatPr defaultColWidth="9" defaultRowHeight="13"/>
  <cols>
    <col min="1" max="1" width="9" style="5"/>
    <col min="2" max="2" width="5.7265625" style="5" customWidth="1"/>
    <col min="3" max="3" width="16" style="5" customWidth="1"/>
    <col min="4" max="11" width="9" style="5"/>
    <col min="12" max="12" width="11.7265625" style="5" customWidth="1"/>
    <col min="13" max="14" width="9" style="5"/>
    <col min="15" max="15" width="23" style="5" customWidth="1"/>
    <col min="16" max="16" width="1.6328125" style="5" customWidth="1"/>
    <col min="17" max="16384" width="9" style="5"/>
  </cols>
  <sheetData>
    <row r="1" spans="1:16" ht="16.5">
      <c r="A1" s="4" t="s">
        <v>784</v>
      </c>
    </row>
    <row r="2" spans="1:16">
      <c r="A2" s="6"/>
    </row>
    <row r="3" spans="1:16">
      <c r="A3" s="6"/>
    </row>
    <row r="4" spans="1:16">
      <c r="A4" s="6" t="s">
        <v>25</v>
      </c>
    </row>
    <row r="6" spans="1:16">
      <c r="A6" s="7" t="s">
        <v>26</v>
      </c>
      <c r="B6" s="5" t="s">
        <v>27</v>
      </c>
    </row>
    <row r="7" spans="1:16" ht="13.5" thickBot="1">
      <c r="A7" s="7"/>
    </row>
    <row r="8" spans="1:16" ht="30" customHeight="1" thickTop="1" thickBot="1">
      <c r="A8" s="7"/>
      <c r="C8" s="8"/>
    </row>
    <row r="9" spans="1:16" ht="13.5" thickTop="1">
      <c r="A9" s="7"/>
      <c r="O9" s="9"/>
    </row>
    <row r="10" spans="1:16" ht="13.5" customHeight="1">
      <c r="A10" s="7"/>
      <c r="B10" s="246" t="s">
        <v>785</v>
      </c>
      <c r="C10" s="246"/>
      <c r="D10" s="246"/>
      <c r="E10" s="246"/>
      <c r="F10" s="246"/>
      <c r="G10" s="246"/>
      <c r="H10" s="246"/>
      <c r="I10" s="246"/>
      <c r="J10" s="246"/>
      <c r="K10" s="246"/>
      <c r="L10" s="246"/>
      <c r="M10" s="246"/>
      <c r="N10" s="246"/>
      <c r="O10" s="246"/>
      <c r="P10" s="246"/>
    </row>
    <row r="11" spans="1:16">
      <c r="A11" s="7"/>
      <c r="B11" s="246"/>
      <c r="C11" s="246"/>
      <c r="D11" s="246"/>
      <c r="E11" s="246"/>
      <c r="F11" s="246"/>
      <c r="G11" s="246"/>
      <c r="H11" s="246"/>
      <c r="I11" s="246"/>
      <c r="J11" s="246"/>
      <c r="K11" s="246"/>
      <c r="L11" s="246"/>
      <c r="M11" s="246"/>
      <c r="N11" s="246"/>
      <c r="O11" s="246"/>
      <c r="P11" s="246"/>
    </row>
    <row r="12" spans="1:16">
      <c r="A12" s="7"/>
      <c r="O12" s="9"/>
    </row>
    <row r="13" spans="1:16" ht="35.25" customHeight="1">
      <c r="A13" s="7" t="s">
        <v>28</v>
      </c>
      <c r="B13" s="246" t="s">
        <v>736</v>
      </c>
      <c r="C13" s="246"/>
      <c r="D13" s="246"/>
      <c r="E13" s="246"/>
      <c r="F13" s="246"/>
      <c r="G13" s="246"/>
      <c r="H13" s="246"/>
      <c r="I13" s="246"/>
      <c r="J13" s="246"/>
      <c r="K13" s="246"/>
      <c r="L13" s="246"/>
      <c r="M13" s="246"/>
      <c r="N13" s="246"/>
      <c r="O13" s="246"/>
      <c r="P13" s="246"/>
    </row>
    <row r="14" spans="1:16" ht="20.5" customHeight="1">
      <c r="A14" s="7" t="s">
        <v>29</v>
      </c>
      <c r="B14" s="254" t="s">
        <v>786</v>
      </c>
      <c r="C14" s="254"/>
      <c r="D14" s="254"/>
      <c r="E14" s="254"/>
      <c r="F14" s="254"/>
      <c r="G14" s="254"/>
      <c r="H14" s="254"/>
      <c r="I14" s="254"/>
      <c r="J14" s="254"/>
      <c r="K14" s="254"/>
      <c r="L14" s="254"/>
      <c r="M14" s="254"/>
      <c r="N14" s="254"/>
      <c r="O14" s="254"/>
    </row>
    <row r="15" spans="1:16" ht="12" customHeight="1">
      <c r="A15" s="7"/>
      <c r="O15" s="9"/>
    </row>
    <row r="16" spans="1:16">
      <c r="A16" s="7" t="s">
        <v>30</v>
      </c>
      <c r="B16" s="254" t="s">
        <v>788</v>
      </c>
      <c r="C16" s="254"/>
      <c r="D16" s="254"/>
      <c r="E16" s="254"/>
      <c r="F16" s="254"/>
      <c r="G16" s="254"/>
      <c r="H16" s="254"/>
      <c r="I16" s="254"/>
      <c r="J16" s="254"/>
      <c r="K16" s="254"/>
      <c r="L16" s="254"/>
      <c r="M16" s="254"/>
      <c r="N16" s="254"/>
      <c r="O16" s="254"/>
    </row>
    <row r="17" spans="1:17" ht="13.5" customHeight="1">
      <c r="A17" s="7"/>
      <c r="O17" s="9"/>
    </row>
    <row r="18" spans="1:17" ht="13.5" customHeight="1">
      <c r="A18" s="7" t="s">
        <v>31</v>
      </c>
      <c r="B18" s="253" t="s">
        <v>787</v>
      </c>
      <c r="C18" s="253"/>
      <c r="D18" s="253"/>
      <c r="E18" s="253"/>
      <c r="F18" s="253"/>
      <c r="G18" s="253"/>
      <c r="H18" s="253"/>
      <c r="I18" s="253"/>
      <c r="J18" s="253"/>
      <c r="K18" s="253"/>
      <c r="L18" s="253"/>
      <c r="M18" s="253"/>
      <c r="N18" s="253"/>
      <c r="O18" s="253"/>
      <c r="P18" s="253"/>
    </row>
    <row r="19" spans="1:17" ht="27.75" customHeight="1">
      <c r="A19" s="7"/>
    </row>
    <row r="20" spans="1:17" ht="14">
      <c r="A20" s="247" t="s">
        <v>32</v>
      </c>
      <c r="B20" s="247"/>
      <c r="C20" s="247"/>
      <c r="D20" s="247"/>
      <c r="E20" s="247"/>
      <c r="F20" s="247"/>
      <c r="G20" s="247"/>
      <c r="H20" s="247"/>
      <c r="I20" s="247"/>
      <c r="J20" s="247"/>
      <c r="K20" s="247"/>
      <c r="L20" s="247"/>
      <c r="M20" s="247"/>
      <c r="N20" s="247"/>
      <c r="O20" s="247"/>
      <c r="P20" s="247"/>
      <c r="Q20" s="34"/>
    </row>
    <row r="21" spans="1:17" s="36" customFormat="1" ht="14.25" customHeight="1">
      <c r="A21" s="248" t="s">
        <v>33</v>
      </c>
      <c r="B21" s="249"/>
      <c r="C21" s="249"/>
      <c r="D21" s="249"/>
      <c r="E21" s="249"/>
      <c r="F21" s="249"/>
      <c r="G21" s="249"/>
      <c r="H21" s="249"/>
      <c r="I21" s="249"/>
      <c r="J21" s="249"/>
      <c r="K21" s="249"/>
      <c r="L21" s="249"/>
      <c r="M21" s="249"/>
      <c r="N21" s="249"/>
      <c r="O21" s="249"/>
      <c r="P21" s="249"/>
      <c r="Q21" s="35"/>
    </row>
    <row r="22" spans="1:17" s="36" customFormat="1" ht="14.25" customHeight="1">
      <c r="A22" s="250" t="s">
        <v>34</v>
      </c>
      <c r="B22" s="251"/>
      <c r="C22" s="251"/>
      <c r="D22" s="252"/>
      <c r="E22" s="250" t="s">
        <v>35</v>
      </c>
      <c r="F22" s="251"/>
      <c r="G22" s="251"/>
      <c r="H22" s="252"/>
      <c r="I22" s="243" t="s">
        <v>36</v>
      </c>
      <c r="J22" s="244"/>
      <c r="K22" s="244"/>
      <c r="L22" s="245"/>
      <c r="M22" s="50" t="s">
        <v>800</v>
      </c>
      <c r="N22" s="227" t="s">
        <v>801</v>
      </c>
      <c r="O22" s="228"/>
      <c r="P22" s="229"/>
    </row>
    <row r="23" spans="1:17" s="36" customFormat="1" ht="14.25" customHeight="1">
      <c r="A23" s="41" t="s">
        <v>39</v>
      </c>
      <c r="B23" s="227" t="s">
        <v>40</v>
      </c>
      <c r="C23" s="228"/>
      <c r="D23" s="229"/>
      <c r="E23" s="41" t="s">
        <v>41</v>
      </c>
      <c r="F23" s="227" t="s">
        <v>42</v>
      </c>
      <c r="G23" s="228"/>
      <c r="H23" s="229"/>
      <c r="I23" s="46" t="s">
        <v>43</v>
      </c>
      <c r="J23" s="227" t="s">
        <v>44</v>
      </c>
      <c r="K23" s="228"/>
      <c r="L23" s="229"/>
      <c r="M23" s="46" t="s">
        <v>53</v>
      </c>
      <c r="N23" s="227" t="s">
        <v>54</v>
      </c>
      <c r="O23" s="228"/>
      <c r="P23" s="229"/>
      <c r="Q23" s="35"/>
    </row>
    <row r="24" spans="1:17" s="36" customFormat="1" ht="14.25" customHeight="1">
      <c r="A24" s="38" t="s">
        <v>47</v>
      </c>
      <c r="B24" s="227" t="s">
        <v>48</v>
      </c>
      <c r="C24" s="228"/>
      <c r="D24" s="229"/>
      <c r="E24" s="38" t="s">
        <v>49</v>
      </c>
      <c r="F24" s="227" t="s">
        <v>50</v>
      </c>
      <c r="G24" s="228"/>
      <c r="H24" s="229"/>
      <c r="I24" s="46" t="s">
        <v>51</v>
      </c>
      <c r="J24" s="227" t="s">
        <v>52</v>
      </c>
      <c r="K24" s="228"/>
      <c r="L24" s="229"/>
      <c r="M24" s="47" t="s">
        <v>61</v>
      </c>
      <c r="N24" s="227" t="s">
        <v>62</v>
      </c>
      <c r="O24" s="228"/>
      <c r="P24" s="229"/>
      <c r="Q24" s="35"/>
    </row>
    <row r="25" spans="1:17" s="36" customFormat="1" ht="14.25" customHeight="1">
      <c r="A25" s="38" t="s">
        <v>55</v>
      </c>
      <c r="B25" s="227" t="s">
        <v>56</v>
      </c>
      <c r="C25" s="228"/>
      <c r="D25" s="229"/>
      <c r="E25" s="38" t="s">
        <v>57</v>
      </c>
      <c r="F25" s="227" t="s">
        <v>58</v>
      </c>
      <c r="G25" s="228"/>
      <c r="H25" s="229"/>
      <c r="I25" s="46" t="s">
        <v>59</v>
      </c>
      <c r="J25" s="227" t="s">
        <v>60</v>
      </c>
      <c r="K25" s="228"/>
      <c r="L25" s="229"/>
      <c r="M25" s="47" t="s">
        <v>67</v>
      </c>
      <c r="N25" s="227" t="s">
        <v>68</v>
      </c>
      <c r="O25" s="228"/>
      <c r="P25" s="229"/>
      <c r="Q25" s="35"/>
    </row>
    <row r="26" spans="1:17" s="36" customFormat="1" ht="14.25" customHeight="1">
      <c r="A26" s="38" t="s">
        <v>63</v>
      </c>
      <c r="B26" s="227" t="s">
        <v>64</v>
      </c>
      <c r="C26" s="228"/>
      <c r="D26" s="229"/>
      <c r="E26" s="38" t="s">
        <v>65</v>
      </c>
      <c r="F26" s="227" t="s">
        <v>66</v>
      </c>
      <c r="G26" s="228"/>
      <c r="H26" s="229"/>
      <c r="I26" s="46" t="s">
        <v>73</v>
      </c>
      <c r="J26" s="227" t="s">
        <v>74</v>
      </c>
      <c r="K26" s="228"/>
      <c r="L26" s="229"/>
      <c r="M26" s="47" t="s">
        <v>75</v>
      </c>
      <c r="N26" s="227" t="s">
        <v>76</v>
      </c>
      <c r="O26" s="228"/>
      <c r="P26" s="229"/>
      <c r="Q26" s="35"/>
    </row>
    <row r="27" spans="1:17" s="36" customFormat="1" ht="14.25" customHeight="1">
      <c r="A27" s="38" t="s">
        <v>69</v>
      </c>
      <c r="B27" s="227" t="s">
        <v>70</v>
      </c>
      <c r="C27" s="228"/>
      <c r="D27" s="229"/>
      <c r="E27" s="38" t="s">
        <v>71</v>
      </c>
      <c r="F27" s="227" t="s">
        <v>72</v>
      </c>
      <c r="G27" s="228"/>
      <c r="H27" s="229"/>
      <c r="I27" s="46" t="s">
        <v>81</v>
      </c>
      <c r="J27" s="227" t="s">
        <v>82</v>
      </c>
      <c r="K27" s="228"/>
      <c r="L27" s="229"/>
      <c r="M27" s="48" t="s">
        <v>740</v>
      </c>
      <c r="N27" s="227" t="s">
        <v>802</v>
      </c>
      <c r="O27" s="228"/>
      <c r="P27" s="229"/>
      <c r="Q27" s="35"/>
    </row>
    <row r="28" spans="1:17" s="36" customFormat="1" ht="14.25" customHeight="1">
      <c r="A28" s="38" t="s">
        <v>77</v>
      </c>
      <c r="B28" s="227" t="s">
        <v>78</v>
      </c>
      <c r="C28" s="228"/>
      <c r="D28" s="229"/>
      <c r="E28" s="38" t="s">
        <v>79</v>
      </c>
      <c r="F28" s="227" t="s">
        <v>80</v>
      </c>
      <c r="G28" s="228"/>
      <c r="H28" s="229"/>
      <c r="I28" s="46" t="s">
        <v>86</v>
      </c>
      <c r="J28" s="227" t="s">
        <v>87</v>
      </c>
      <c r="K28" s="228"/>
      <c r="L28" s="229"/>
      <c r="M28" s="48" t="s">
        <v>803</v>
      </c>
      <c r="N28" s="227" t="s">
        <v>804</v>
      </c>
      <c r="O28" s="228"/>
      <c r="P28" s="229"/>
      <c r="Q28" s="35"/>
    </row>
    <row r="29" spans="1:17" s="36" customFormat="1" ht="14.25" customHeight="1">
      <c r="A29" s="38" t="s">
        <v>96</v>
      </c>
      <c r="B29" s="227" t="s">
        <v>97</v>
      </c>
      <c r="C29" s="228"/>
      <c r="D29" s="229"/>
      <c r="E29" s="38" t="s">
        <v>84</v>
      </c>
      <c r="F29" s="227" t="s">
        <v>85</v>
      </c>
      <c r="G29" s="228"/>
      <c r="H29" s="229"/>
      <c r="I29" s="46" t="s">
        <v>92</v>
      </c>
      <c r="J29" s="227" t="s">
        <v>93</v>
      </c>
      <c r="K29" s="228"/>
      <c r="L29" s="229"/>
      <c r="M29" s="243" t="s">
        <v>83</v>
      </c>
      <c r="N29" s="244"/>
      <c r="O29" s="244"/>
      <c r="P29" s="245"/>
      <c r="Q29" s="35"/>
    </row>
    <row r="30" spans="1:17" s="36" customFormat="1" ht="14.25" customHeight="1">
      <c r="A30" s="38" t="s">
        <v>104</v>
      </c>
      <c r="B30" s="227" t="s">
        <v>105</v>
      </c>
      <c r="C30" s="228"/>
      <c r="D30" s="229"/>
      <c r="E30" s="38" t="s">
        <v>90</v>
      </c>
      <c r="F30" s="227" t="s">
        <v>91</v>
      </c>
      <c r="G30" s="228"/>
      <c r="H30" s="229"/>
      <c r="I30" s="46" t="s">
        <v>100</v>
      </c>
      <c r="J30" s="227" t="s">
        <v>101</v>
      </c>
      <c r="K30" s="228"/>
      <c r="L30" s="229"/>
      <c r="M30" s="49" t="s">
        <v>88</v>
      </c>
      <c r="N30" s="227" t="s">
        <v>89</v>
      </c>
      <c r="O30" s="228"/>
      <c r="P30" s="229"/>
      <c r="Q30" s="35"/>
    </row>
    <row r="31" spans="1:17" s="36" customFormat="1" ht="14.25" customHeight="1">
      <c r="A31" s="38" t="s">
        <v>108</v>
      </c>
      <c r="B31" s="227" t="s">
        <v>109</v>
      </c>
      <c r="C31" s="228"/>
      <c r="D31" s="229"/>
      <c r="E31" s="38" t="s">
        <v>98</v>
      </c>
      <c r="F31" s="227" t="s">
        <v>99</v>
      </c>
      <c r="G31" s="228"/>
      <c r="H31" s="229"/>
      <c r="I31" s="46" t="s">
        <v>112</v>
      </c>
      <c r="J31" s="227" t="s">
        <v>113</v>
      </c>
      <c r="K31" s="228"/>
      <c r="L31" s="229"/>
      <c r="M31" s="46" t="s">
        <v>94</v>
      </c>
      <c r="N31" s="227" t="s">
        <v>95</v>
      </c>
      <c r="O31" s="228"/>
      <c r="P31" s="229"/>
      <c r="Q31" s="35"/>
    </row>
    <row r="32" spans="1:17" s="36" customFormat="1" ht="14.25" customHeight="1">
      <c r="A32" s="38" t="s">
        <v>116</v>
      </c>
      <c r="B32" s="227" t="s">
        <v>117</v>
      </c>
      <c r="C32" s="228"/>
      <c r="D32" s="229"/>
      <c r="E32" s="38" t="s">
        <v>110</v>
      </c>
      <c r="F32" s="227" t="s">
        <v>111</v>
      </c>
      <c r="G32" s="228"/>
      <c r="H32" s="229"/>
      <c r="I32" s="46" t="s">
        <v>120</v>
      </c>
      <c r="J32" s="227" t="s">
        <v>121</v>
      </c>
      <c r="K32" s="228"/>
      <c r="L32" s="229"/>
      <c r="M32" s="46" t="s">
        <v>102</v>
      </c>
      <c r="N32" s="227" t="s">
        <v>103</v>
      </c>
      <c r="O32" s="228"/>
      <c r="P32" s="229"/>
      <c r="Q32" s="35"/>
    </row>
    <row r="33" spans="1:17" s="36" customFormat="1" ht="14.25" customHeight="1">
      <c r="A33" s="38" t="s">
        <v>134</v>
      </c>
      <c r="B33" s="227" t="s">
        <v>135</v>
      </c>
      <c r="C33" s="228"/>
      <c r="D33" s="229"/>
      <c r="E33" s="38" t="s">
        <v>118</v>
      </c>
      <c r="F33" s="227" t="s">
        <v>119</v>
      </c>
      <c r="G33" s="228"/>
      <c r="H33" s="229"/>
      <c r="I33" s="46" t="s">
        <v>130</v>
      </c>
      <c r="J33" s="227" t="s">
        <v>131</v>
      </c>
      <c r="K33" s="228"/>
      <c r="L33" s="229"/>
      <c r="M33" s="46" t="s">
        <v>106</v>
      </c>
      <c r="N33" s="227" t="s">
        <v>107</v>
      </c>
      <c r="O33" s="228"/>
      <c r="P33" s="229"/>
      <c r="Q33" s="35"/>
    </row>
    <row r="34" spans="1:17" s="36" customFormat="1" ht="14.25" customHeight="1">
      <c r="A34" s="38" t="s">
        <v>142</v>
      </c>
      <c r="B34" s="227" t="s">
        <v>143</v>
      </c>
      <c r="C34" s="228"/>
      <c r="D34" s="229"/>
      <c r="E34" s="38" t="s">
        <v>124</v>
      </c>
      <c r="F34" s="227" t="s">
        <v>125</v>
      </c>
      <c r="G34" s="228"/>
      <c r="H34" s="229"/>
      <c r="I34" s="46" t="s">
        <v>138</v>
      </c>
      <c r="J34" s="227" t="s">
        <v>139</v>
      </c>
      <c r="K34" s="228"/>
      <c r="L34" s="229"/>
      <c r="M34" s="46" t="s">
        <v>114</v>
      </c>
      <c r="N34" s="227" t="s">
        <v>115</v>
      </c>
      <c r="O34" s="228"/>
      <c r="P34" s="229"/>
      <c r="Q34" s="35"/>
    </row>
    <row r="35" spans="1:17" s="36" customFormat="1" ht="14.25" customHeight="1">
      <c r="A35" s="38" t="s">
        <v>150</v>
      </c>
      <c r="B35" s="227" t="s">
        <v>151</v>
      </c>
      <c r="C35" s="228"/>
      <c r="D35" s="229"/>
      <c r="E35" s="38" t="s">
        <v>128</v>
      </c>
      <c r="F35" s="227" t="s">
        <v>129</v>
      </c>
      <c r="G35" s="228"/>
      <c r="H35" s="229"/>
      <c r="I35" s="46" t="s">
        <v>146</v>
      </c>
      <c r="J35" s="227" t="s">
        <v>147</v>
      </c>
      <c r="K35" s="228"/>
      <c r="L35" s="229"/>
      <c r="M35" s="46" t="s">
        <v>122</v>
      </c>
      <c r="N35" s="227" t="s">
        <v>123</v>
      </c>
      <c r="O35" s="228"/>
      <c r="P35" s="229"/>
      <c r="Q35" s="35"/>
    </row>
    <row r="36" spans="1:17" s="36" customFormat="1" ht="14.25" customHeight="1">
      <c r="A36" s="38" t="s">
        <v>158</v>
      </c>
      <c r="B36" s="227" t="s">
        <v>159</v>
      </c>
      <c r="C36" s="228"/>
      <c r="D36" s="229"/>
      <c r="E36" s="38" t="s">
        <v>136</v>
      </c>
      <c r="F36" s="227" t="s">
        <v>137</v>
      </c>
      <c r="G36" s="228"/>
      <c r="H36" s="229"/>
      <c r="I36" s="46" t="s">
        <v>154</v>
      </c>
      <c r="J36" s="227" t="s">
        <v>155</v>
      </c>
      <c r="K36" s="228"/>
      <c r="L36" s="229"/>
      <c r="M36" s="46" t="s">
        <v>126</v>
      </c>
      <c r="N36" s="227" t="s">
        <v>127</v>
      </c>
      <c r="O36" s="228"/>
      <c r="P36" s="229"/>
      <c r="Q36" s="35"/>
    </row>
    <row r="37" spans="1:17" s="36" customFormat="1" ht="14.25" customHeight="1">
      <c r="A37" s="38" t="s">
        <v>174</v>
      </c>
      <c r="B37" s="227" t="s">
        <v>175</v>
      </c>
      <c r="C37" s="228"/>
      <c r="D37" s="229"/>
      <c r="E37" s="38" t="s">
        <v>144</v>
      </c>
      <c r="F37" s="240" t="s">
        <v>145</v>
      </c>
      <c r="G37" s="241"/>
      <c r="H37" s="242"/>
      <c r="I37" s="46" t="s">
        <v>160</v>
      </c>
      <c r="J37" s="227" t="s">
        <v>161</v>
      </c>
      <c r="K37" s="228"/>
      <c r="L37" s="229"/>
      <c r="M37" s="46" t="s">
        <v>132</v>
      </c>
      <c r="N37" s="227" t="s">
        <v>133</v>
      </c>
      <c r="O37" s="228"/>
      <c r="P37" s="229"/>
      <c r="Q37" s="35"/>
    </row>
    <row r="38" spans="1:17" s="36" customFormat="1" ht="14.25" customHeight="1">
      <c r="A38" s="38" t="s">
        <v>187</v>
      </c>
      <c r="B38" s="227" t="s">
        <v>188</v>
      </c>
      <c r="C38" s="228"/>
      <c r="D38" s="229"/>
      <c r="E38" s="38" t="s">
        <v>152</v>
      </c>
      <c r="F38" s="227" t="s">
        <v>153</v>
      </c>
      <c r="G38" s="228"/>
      <c r="H38" s="229"/>
      <c r="I38" s="50" t="s">
        <v>170</v>
      </c>
      <c r="J38" s="227" t="s">
        <v>171</v>
      </c>
      <c r="K38" s="228"/>
      <c r="L38" s="229"/>
      <c r="M38" s="46" t="s">
        <v>140</v>
      </c>
      <c r="N38" s="227" t="s">
        <v>141</v>
      </c>
      <c r="O38" s="228"/>
      <c r="P38" s="229"/>
      <c r="Q38" s="35"/>
    </row>
    <row r="39" spans="1:17" s="36" customFormat="1" ht="14.25" customHeight="1">
      <c r="A39" s="43" t="s">
        <v>189</v>
      </c>
      <c r="B39" s="227" t="s">
        <v>190</v>
      </c>
      <c r="C39" s="228"/>
      <c r="D39" s="229"/>
      <c r="E39" s="38" t="s">
        <v>164</v>
      </c>
      <c r="F39" s="227" t="s">
        <v>165</v>
      </c>
      <c r="G39" s="228"/>
      <c r="H39" s="229"/>
      <c r="I39" s="46" t="s">
        <v>178</v>
      </c>
      <c r="J39" s="227" t="s">
        <v>179</v>
      </c>
      <c r="K39" s="228"/>
      <c r="L39" s="229"/>
      <c r="M39" s="46" t="s">
        <v>148</v>
      </c>
      <c r="N39" s="227" t="s">
        <v>149</v>
      </c>
      <c r="O39" s="228"/>
      <c r="P39" s="229"/>
      <c r="Q39" s="35"/>
    </row>
    <row r="40" spans="1:17" s="36" customFormat="1" ht="14.25" customHeight="1">
      <c r="A40" s="130" t="s">
        <v>195</v>
      </c>
      <c r="B40" s="131"/>
      <c r="C40" s="131"/>
      <c r="D40" s="132"/>
      <c r="E40" s="38" t="s">
        <v>168</v>
      </c>
      <c r="F40" s="227" t="s">
        <v>169</v>
      </c>
      <c r="G40" s="228"/>
      <c r="H40" s="229"/>
      <c r="I40" s="46" t="s">
        <v>741</v>
      </c>
      <c r="J40" s="227" t="s">
        <v>742</v>
      </c>
      <c r="K40" s="228"/>
      <c r="L40" s="229"/>
      <c r="M40" s="46" t="s">
        <v>156</v>
      </c>
      <c r="N40" s="227" t="s">
        <v>157</v>
      </c>
      <c r="O40" s="228"/>
      <c r="P40" s="229"/>
      <c r="Q40" s="35"/>
    </row>
    <row r="41" spans="1:17" s="36" customFormat="1" ht="14.25" customHeight="1">
      <c r="A41" s="41" t="s">
        <v>200</v>
      </c>
      <c r="B41" s="227" t="s">
        <v>201</v>
      </c>
      <c r="C41" s="228"/>
      <c r="D41" s="229"/>
      <c r="E41" s="38" t="s">
        <v>176</v>
      </c>
      <c r="F41" s="227" t="s">
        <v>177</v>
      </c>
      <c r="G41" s="228"/>
      <c r="H41" s="229"/>
      <c r="I41" s="130" t="s">
        <v>182</v>
      </c>
      <c r="J41" s="131"/>
      <c r="K41" s="131"/>
      <c r="L41" s="132"/>
      <c r="M41" s="46" t="s">
        <v>162</v>
      </c>
      <c r="N41" s="227" t="s">
        <v>163</v>
      </c>
      <c r="O41" s="228"/>
      <c r="P41" s="229"/>
      <c r="Q41" s="35"/>
    </row>
    <row r="42" spans="1:17" s="36" customFormat="1" ht="14.25" customHeight="1">
      <c r="A42" s="38" t="s">
        <v>207</v>
      </c>
      <c r="B42" s="227" t="s">
        <v>208</v>
      </c>
      <c r="C42" s="228"/>
      <c r="D42" s="229"/>
      <c r="E42" s="38" t="s">
        <v>180</v>
      </c>
      <c r="F42" s="227" t="s">
        <v>181</v>
      </c>
      <c r="G42" s="228"/>
      <c r="H42" s="229"/>
      <c r="I42" s="47" t="s">
        <v>185</v>
      </c>
      <c r="J42" s="227" t="s">
        <v>186</v>
      </c>
      <c r="K42" s="228"/>
      <c r="L42" s="229"/>
      <c r="M42" s="46" t="s">
        <v>166</v>
      </c>
      <c r="N42" s="227" t="s">
        <v>167</v>
      </c>
      <c r="O42" s="228"/>
      <c r="P42" s="229"/>
      <c r="Q42" s="35"/>
    </row>
    <row r="43" spans="1:17" s="36" customFormat="1" ht="14.25" customHeight="1">
      <c r="A43" s="38" t="s">
        <v>217</v>
      </c>
      <c r="B43" s="227" t="s">
        <v>218</v>
      </c>
      <c r="C43" s="228"/>
      <c r="D43" s="229"/>
      <c r="E43" s="44" t="s">
        <v>183</v>
      </c>
      <c r="F43" s="227" t="s">
        <v>184</v>
      </c>
      <c r="G43" s="228"/>
      <c r="H43" s="229"/>
      <c r="I43" s="47" t="s">
        <v>193</v>
      </c>
      <c r="J43" s="227" t="s">
        <v>194</v>
      </c>
      <c r="K43" s="228"/>
      <c r="L43" s="229"/>
      <c r="M43" s="46" t="s">
        <v>172</v>
      </c>
      <c r="N43" s="227" t="s">
        <v>173</v>
      </c>
      <c r="O43" s="228"/>
      <c r="P43" s="229"/>
      <c r="Q43" s="35"/>
    </row>
    <row r="44" spans="1:17" s="36" customFormat="1" ht="14.25" customHeight="1">
      <c r="A44" s="38" t="s">
        <v>223</v>
      </c>
      <c r="B44" s="227" t="s">
        <v>224</v>
      </c>
      <c r="C44" s="228"/>
      <c r="D44" s="229"/>
      <c r="E44" s="38" t="s">
        <v>191</v>
      </c>
      <c r="F44" s="227" t="s">
        <v>192</v>
      </c>
      <c r="G44" s="228"/>
      <c r="H44" s="229"/>
      <c r="I44" s="47" t="s">
        <v>198</v>
      </c>
      <c r="J44" s="227" t="s">
        <v>199</v>
      </c>
      <c r="K44" s="228"/>
      <c r="L44" s="229"/>
      <c r="M44" s="51"/>
      <c r="N44" s="52"/>
      <c r="O44" s="52"/>
      <c r="P44" s="52"/>
      <c r="Q44" s="35"/>
    </row>
    <row r="45" spans="1:17" s="36" customFormat="1" ht="14.25" customHeight="1">
      <c r="A45" s="44" t="s">
        <v>229</v>
      </c>
      <c r="B45" s="227" t="s">
        <v>230</v>
      </c>
      <c r="C45" s="228"/>
      <c r="D45" s="229"/>
      <c r="E45" s="38" t="s">
        <v>196</v>
      </c>
      <c r="F45" s="227" t="s">
        <v>197</v>
      </c>
      <c r="G45" s="228"/>
      <c r="H45" s="229"/>
      <c r="I45" s="47" t="s">
        <v>204</v>
      </c>
      <c r="J45" s="227" t="s">
        <v>205</v>
      </c>
      <c r="K45" s="228"/>
      <c r="L45" s="229"/>
      <c r="M45" s="51"/>
      <c r="N45" s="52"/>
      <c r="O45" s="52"/>
      <c r="P45" s="52"/>
      <c r="Q45" s="35"/>
    </row>
    <row r="46" spans="1:17" s="36" customFormat="1" ht="14.25" customHeight="1">
      <c r="E46" s="43" t="s">
        <v>202</v>
      </c>
      <c r="F46" s="227" t="s">
        <v>203</v>
      </c>
      <c r="G46" s="228"/>
      <c r="H46" s="229"/>
      <c r="I46" s="47" t="s">
        <v>211</v>
      </c>
      <c r="J46" s="227" t="s">
        <v>212</v>
      </c>
      <c r="K46" s="228"/>
      <c r="L46" s="229"/>
      <c r="M46" s="51"/>
      <c r="N46" s="52"/>
      <c r="O46" s="52"/>
      <c r="P46" s="52"/>
      <c r="Q46" s="35"/>
    </row>
    <row r="47" spans="1:17" s="36" customFormat="1" ht="14.25" customHeight="1">
      <c r="E47" s="53" t="s">
        <v>206</v>
      </c>
      <c r="F47" s="227" t="s">
        <v>805</v>
      </c>
      <c r="G47" s="228"/>
      <c r="H47" s="229"/>
      <c r="I47" s="46" t="s">
        <v>215</v>
      </c>
      <c r="J47" s="227" t="s">
        <v>216</v>
      </c>
      <c r="K47" s="228"/>
      <c r="L47" s="229"/>
      <c r="M47" s="51"/>
      <c r="N47" s="52"/>
      <c r="O47" s="52"/>
      <c r="P47" s="52"/>
      <c r="Q47" s="35"/>
    </row>
    <row r="48" spans="1:17" s="36" customFormat="1" ht="14.25" customHeight="1">
      <c r="E48" s="53" t="s">
        <v>209</v>
      </c>
      <c r="F48" s="227" t="s">
        <v>210</v>
      </c>
      <c r="G48" s="228"/>
      <c r="H48" s="229"/>
      <c r="I48" s="46" t="s">
        <v>221</v>
      </c>
      <c r="J48" s="227" t="s">
        <v>222</v>
      </c>
      <c r="K48" s="228"/>
      <c r="L48" s="229"/>
      <c r="M48" s="51"/>
      <c r="N48" s="209"/>
      <c r="O48" s="209"/>
      <c r="P48" s="209"/>
      <c r="Q48" s="35"/>
    </row>
    <row r="49" spans="1:17" s="36" customFormat="1" ht="14.25" customHeight="1">
      <c r="E49" s="53" t="s">
        <v>213</v>
      </c>
      <c r="F49" s="227" t="s">
        <v>214</v>
      </c>
      <c r="G49" s="228"/>
      <c r="H49" s="229"/>
      <c r="I49" s="46" t="s">
        <v>227</v>
      </c>
      <c r="J49" s="227" t="s">
        <v>228</v>
      </c>
      <c r="K49" s="228"/>
      <c r="L49" s="229"/>
      <c r="M49" s="51"/>
      <c r="N49" s="52"/>
      <c r="O49" s="52"/>
      <c r="P49" s="52"/>
      <c r="Q49" s="35"/>
    </row>
    <row r="50" spans="1:17" s="36" customFormat="1" ht="14.25" customHeight="1">
      <c r="E50" s="53" t="s">
        <v>219</v>
      </c>
      <c r="F50" s="227" t="s">
        <v>220</v>
      </c>
      <c r="G50" s="228"/>
      <c r="H50" s="229"/>
      <c r="I50" s="47" t="s">
        <v>37</v>
      </c>
      <c r="J50" s="227" t="s">
        <v>38</v>
      </c>
      <c r="K50" s="228"/>
      <c r="L50" s="229"/>
      <c r="M50" s="51"/>
      <c r="N50" s="52"/>
      <c r="O50" s="52"/>
      <c r="P50" s="52"/>
      <c r="Q50" s="35"/>
    </row>
    <row r="51" spans="1:17" s="36" customFormat="1" ht="14.25" customHeight="1">
      <c r="E51" s="44" t="s">
        <v>225</v>
      </c>
      <c r="F51" s="227" t="s">
        <v>226</v>
      </c>
      <c r="G51" s="228"/>
      <c r="H51" s="229"/>
      <c r="I51" s="150"/>
      <c r="J51" s="151"/>
      <c r="K51" s="151"/>
      <c r="L51" s="151"/>
      <c r="M51" s="54"/>
      <c r="N51" s="209"/>
      <c r="O51" s="209"/>
      <c r="P51" s="209"/>
      <c r="Q51" s="35"/>
    </row>
    <row r="52" spans="1:17" s="36" customFormat="1" ht="14.25" customHeight="1">
      <c r="E52" s="53" t="s">
        <v>743</v>
      </c>
      <c r="F52" s="227" t="s">
        <v>744</v>
      </c>
      <c r="G52" s="228"/>
      <c r="H52" s="229"/>
      <c r="M52" s="54"/>
      <c r="N52" s="209"/>
      <c r="O52" s="209"/>
      <c r="P52" s="209"/>
      <c r="Q52" s="35"/>
    </row>
    <row r="53" spans="1:17" ht="15.75" customHeight="1">
      <c r="A53" s="10"/>
      <c r="B53" s="10"/>
      <c r="C53" s="10"/>
      <c r="D53" s="10"/>
      <c r="E53" s="31"/>
      <c r="F53" s="31"/>
      <c r="G53" s="31"/>
      <c r="H53" s="10"/>
      <c r="I53" s="31"/>
      <c r="J53" s="31"/>
      <c r="K53" s="31"/>
      <c r="L53" s="31"/>
      <c r="M53" s="10"/>
      <c r="N53" s="10"/>
      <c r="O53" s="10"/>
      <c r="P53" s="10"/>
      <c r="Q53" s="10"/>
    </row>
    <row r="54" spans="1:17">
      <c r="A54" s="238" t="s">
        <v>231</v>
      </c>
      <c r="B54" s="239"/>
      <c r="C54" s="239"/>
      <c r="D54" s="239"/>
      <c r="E54" s="152"/>
      <c r="F54" s="152"/>
      <c r="G54" s="152"/>
      <c r="H54" s="152"/>
      <c r="I54" s="152"/>
      <c r="J54" s="152"/>
      <c r="K54" s="152"/>
      <c r="L54" s="152"/>
      <c r="M54" s="152"/>
      <c r="N54" s="152"/>
      <c r="O54" s="152"/>
      <c r="P54" s="134"/>
      <c r="Q54" s="10"/>
    </row>
    <row r="55" spans="1:17" s="12" customFormat="1" ht="13.5" customHeight="1">
      <c r="A55" s="235" t="s">
        <v>34</v>
      </c>
      <c r="B55" s="235"/>
      <c r="C55" s="235"/>
      <c r="D55" s="235"/>
      <c r="E55" s="235" t="s">
        <v>36</v>
      </c>
      <c r="F55" s="235"/>
      <c r="G55" s="235"/>
      <c r="H55" s="235"/>
      <c r="I55" s="235" t="s">
        <v>232</v>
      </c>
      <c r="J55" s="235"/>
      <c r="K55" s="235"/>
      <c r="L55" s="235"/>
      <c r="M55" s="236" t="s">
        <v>83</v>
      </c>
      <c r="N55" s="237"/>
      <c r="O55" s="237"/>
      <c r="P55" s="237"/>
      <c r="Q55" s="37"/>
    </row>
    <row r="56" spans="1:17" s="12" customFormat="1" ht="13.5" customHeight="1">
      <c r="A56" s="11">
        <v>41102</v>
      </c>
      <c r="B56" s="231" t="s">
        <v>233</v>
      </c>
      <c r="C56" s="231"/>
      <c r="D56" s="231"/>
      <c r="E56" s="11">
        <v>41204</v>
      </c>
      <c r="F56" s="232" t="s">
        <v>236</v>
      </c>
      <c r="G56" s="233"/>
      <c r="H56" s="234"/>
      <c r="I56" s="153">
        <v>41403</v>
      </c>
      <c r="J56" s="222" t="s">
        <v>234</v>
      </c>
      <c r="K56" s="222"/>
      <c r="L56" s="222"/>
      <c r="M56" s="154">
        <v>41502</v>
      </c>
      <c r="N56" s="222" t="s">
        <v>235</v>
      </c>
      <c r="O56" s="222"/>
      <c r="P56" s="222"/>
      <c r="Q56" s="37"/>
    </row>
    <row r="57" spans="1:17" s="12" customFormat="1" ht="13.5" customHeight="1">
      <c r="A57" s="11">
        <v>41107</v>
      </c>
      <c r="B57" s="231" t="s">
        <v>239</v>
      </c>
      <c r="C57" s="231"/>
      <c r="D57" s="231"/>
      <c r="E57" s="11">
        <v>41205</v>
      </c>
      <c r="F57" s="232" t="s">
        <v>240</v>
      </c>
      <c r="G57" s="233"/>
      <c r="H57" s="234"/>
      <c r="I57" s="153">
        <v>41405</v>
      </c>
      <c r="J57" s="222" t="s">
        <v>237</v>
      </c>
      <c r="K57" s="222"/>
      <c r="L57" s="222"/>
      <c r="M57" s="154">
        <v>41503</v>
      </c>
      <c r="N57" s="222" t="s">
        <v>238</v>
      </c>
      <c r="O57" s="222"/>
      <c r="P57" s="222"/>
      <c r="Q57" s="37"/>
    </row>
    <row r="58" spans="1:17" s="12" customFormat="1" ht="13.5" customHeight="1">
      <c r="A58" s="11">
        <v>41109</v>
      </c>
      <c r="B58" s="231" t="s">
        <v>806</v>
      </c>
      <c r="C58" s="231"/>
      <c r="D58" s="231"/>
      <c r="E58" s="235" t="s">
        <v>182</v>
      </c>
      <c r="F58" s="235"/>
      <c r="G58" s="235"/>
      <c r="H58" s="235"/>
      <c r="I58" s="153">
        <v>41407</v>
      </c>
      <c r="J58" s="222" t="s">
        <v>241</v>
      </c>
      <c r="K58" s="222"/>
      <c r="L58" s="222"/>
      <c r="M58" s="154">
        <v>41505</v>
      </c>
      <c r="N58" s="222" t="s">
        <v>242</v>
      </c>
      <c r="O58" s="222"/>
      <c r="P58" s="222"/>
      <c r="Q58" s="37"/>
    </row>
    <row r="59" spans="1:17" s="12" customFormat="1" ht="13.5" customHeight="1">
      <c r="A59" s="11">
        <v>41110</v>
      </c>
      <c r="B59" s="231" t="s">
        <v>243</v>
      </c>
      <c r="C59" s="231"/>
      <c r="D59" s="231"/>
      <c r="E59" s="11">
        <v>41302</v>
      </c>
      <c r="F59" s="258" t="s">
        <v>245</v>
      </c>
      <c r="G59" s="259"/>
      <c r="H59" s="260"/>
      <c r="I59" s="153">
        <v>41409</v>
      </c>
      <c r="J59" s="222" t="s">
        <v>246</v>
      </c>
      <c r="K59" s="222"/>
      <c r="L59" s="222"/>
      <c r="M59" s="154">
        <v>41506</v>
      </c>
      <c r="N59" s="222" t="s">
        <v>244</v>
      </c>
      <c r="O59" s="222"/>
      <c r="P59" s="222"/>
      <c r="Q59" s="37"/>
    </row>
    <row r="60" spans="1:17" s="12" customFormat="1" ht="13.5" customHeight="1">
      <c r="A60" s="11" t="s">
        <v>248</v>
      </c>
      <c r="B60" s="231" t="s">
        <v>249</v>
      </c>
      <c r="C60" s="231"/>
      <c r="D60" s="231"/>
      <c r="E60" s="11">
        <v>41303</v>
      </c>
      <c r="F60" s="258" t="s">
        <v>250</v>
      </c>
      <c r="G60" s="259"/>
      <c r="H60" s="260"/>
      <c r="I60" s="153">
        <v>41410</v>
      </c>
      <c r="J60" s="222" t="s">
        <v>251</v>
      </c>
      <c r="K60" s="222"/>
      <c r="L60" s="222"/>
      <c r="M60" s="154">
        <v>41512</v>
      </c>
      <c r="N60" s="222" t="s">
        <v>247</v>
      </c>
      <c r="O60" s="222"/>
      <c r="P60" s="222"/>
      <c r="Q60" s="37"/>
    </row>
    <row r="61" spans="1:17" s="12" customFormat="1" ht="13.5" customHeight="1">
      <c r="A61" s="11">
        <v>41118</v>
      </c>
      <c r="B61" s="133" t="s">
        <v>807</v>
      </c>
      <c r="C61" s="133"/>
      <c r="D61" s="133"/>
      <c r="E61" s="11">
        <v>41308</v>
      </c>
      <c r="F61" s="231" t="s">
        <v>808</v>
      </c>
      <c r="G61" s="231"/>
      <c r="H61" s="231"/>
      <c r="I61" s="153">
        <v>41411</v>
      </c>
      <c r="J61" s="222" t="s">
        <v>254</v>
      </c>
      <c r="K61" s="222"/>
      <c r="L61" s="222"/>
      <c r="M61" s="154">
        <v>41514</v>
      </c>
      <c r="N61" s="222" t="s">
        <v>252</v>
      </c>
      <c r="O61" s="222"/>
      <c r="P61" s="222"/>
      <c r="Q61" s="37"/>
    </row>
    <row r="62" spans="1:17" s="12" customFormat="1" ht="13.5" customHeight="1">
      <c r="A62" s="235" t="s">
        <v>253</v>
      </c>
      <c r="B62" s="235"/>
      <c r="C62" s="235"/>
      <c r="D62" s="235"/>
      <c r="E62" s="155">
        <v>41309</v>
      </c>
      <c r="F62" s="258" t="s">
        <v>809</v>
      </c>
      <c r="G62" s="259"/>
      <c r="H62" s="260"/>
      <c r="I62" s="153">
        <v>41412</v>
      </c>
      <c r="J62" s="222" t="s">
        <v>256</v>
      </c>
      <c r="K62" s="222"/>
      <c r="L62" s="222"/>
      <c r="M62" s="154">
        <v>41517</v>
      </c>
      <c r="N62" s="222" t="s">
        <v>255</v>
      </c>
      <c r="O62" s="222"/>
      <c r="P62" s="222"/>
      <c r="Q62" s="37"/>
    </row>
    <row r="63" spans="1:17" s="12" customFormat="1" ht="13.5" customHeight="1">
      <c r="A63" s="38" t="s">
        <v>258</v>
      </c>
      <c r="B63" s="227" t="s">
        <v>259</v>
      </c>
      <c r="C63" s="228"/>
      <c r="D63" s="229"/>
      <c r="E63" s="156"/>
      <c r="F63" s="157"/>
      <c r="G63" s="157"/>
      <c r="H63" s="158"/>
      <c r="I63" s="153">
        <v>41413</v>
      </c>
      <c r="J63" s="222" t="s">
        <v>260</v>
      </c>
      <c r="K63" s="222"/>
      <c r="L63" s="222"/>
      <c r="M63" s="153">
        <v>41518</v>
      </c>
      <c r="N63" s="222" t="s">
        <v>257</v>
      </c>
      <c r="O63" s="222"/>
      <c r="P63" s="222"/>
      <c r="Q63" s="37"/>
    </row>
    <row r="64" spans="1:17" s="12" customFormat="1" ht="13.5" customHeight="1">
      <c r="A64" s="38" t="s">
        <v>262</v>
      </c>
      <c r="B64" s="227" t="s">
        <v>263</v>
      </c>
      <c r="C64" s="228"/>
      <c r="D64" s="229"/>
      <c r="E64" s="37"/>
      <c r="F64" s="37"/>
      <c r="G64" s="37"/>
      <c r="H64" s="37"/>
      <c r="I64" s="153">
        <v>41414</v>
      </c>
      <c r="J64" s="222" t="s">
        <v>264</v>
      </c>
      <c r="K64" s="222"/>
      <c r="L64" s="222"/>
      <c r="M64" s="153">
        <v>41519</v>
      </c>
      <c r="N64" s="222" t="s">
        <v>261</v>
      </c>
      <c r="O64" s="222"/>
      <c r="P64" s="222"/>
      <c r="Q64" s="37"/>
    </row>
    <row r="65" spans="1:17" s="12" customFormat="1" ht="13.5" customHeight="1">
      <c r="A65" s="38" t="s">
        <v>266</v>
      </c>
      <c r="B65" s="227" t="s">
        <v>267</v>
      </c>
      <c r="C65" s="228"/>
      <c r="D65" s="229"/>
      <c r="E65" s="37"/>
      <c r="F65" s="37"/>
      <c r="G65" s="37"/>
      <c r="H65" s="37"/>
      <c r="I65" s="153">
        <v>41415</v>
      </c>
      <c r="J65" s="222" t="s">
        <v>810</v>
      </c>
      <c r="K65" s="222"/>
      <c r="L65" s="222"/>
      <c r="M65" s="153">
        <v>41520</v>
      </c>
      <c r="N65" s="222" t="s">
        <v>265</v>
      </c>
      <c r="O65" s="222"/>
      <c r="P65" s="222"/>
      <c r="Q65" s="37"/>
    </row>
    <row r="66" spans="1:17" s="12" customFormat="1" ht="13.5" customHeight="1">
      <c r="A66" s="38">
        <v>41607</v>
      </c>
      <c r="B66" s="226" t="s">
        <v>811</v>
      </c>
      <c r="C66" s="226"/>
      <c r="D66" s="226"/>
      <c r="E66" s="37"/>
      <c r="F66" s="37"/>
      <c r="G66" s="37"/>
      <c r="H66" s="37"/>
      <c r="I66" s="153">
        <v>41416</v>
      </c>
      <c r="J66" s="222" t="s">
        <v>812</v>
      </c>
      <c r="K66" s="222"/>
      <c r="L66" s="222"/>
      <c r="M66" s="155">
        <v>41521</v>
      </c>
      <c r="N66" s="230" t="s">
        <v>813</v>
      </c>
      <c r="O66" s="230"/>
      <c r="P66" s="230"/>
      <c r="Q66" s="37"/>
    </row>
    <row r="67" spans="1:17" s="12" customFormat="1" ht="13.5" customHeight="1">
      <c r="A67" s="37"/>
      <c r="B67" s="37"/>
      <c r="C67" s="37"/>
      <c r="D67" s="37"/>
      <c r="E67" s="159"/>
      <c r="F67" s="159"/>
      <c r="G67" s="159"/>
      <c r="H67" s="37"/>
      <c r="I67" s="159"/>
      <c r="J67" s="159"/>
      <c r="K67" s="159"/>
      <c r="L67" s="159"/>
      <c r="M67" s="37"/>
      <c r="N67" s="37"/>
      <c r="O67" s="37"/>
      <c r="P67" s="37"/>
    </row>
    <row r="68" spans="1:17" s="12" customFormat="1" ht="13.5" customHeight="1">
      <c r="A68" s="248" t="s">
        <v>814</v>
      </c>
      <c r="B68" s="249"/>
      <c r="C68" s="249"/>
      <c r="D68" s="249"/>
      <c r="E68" s="249"/>
      <c r="F68" s="249"/>
      <c r="G68" s="249"/>
      <c r="H68" s="149"/>
      <c r="I68" s="149"/>
      <c r="J68" s="149"/>
      <c r="K68" s="149"/>
      <c r="L68" s="149"/>
      <c r="M68" s="149"/>
      <c r="N68" s="149"/>
      <c r="O68" s="149"/>
      <c r="P68" s="149"/>
    </row>
    <row r="69" spans="1:17" ht="15.75" customHeight="1">
      <c r="A69" s="255" t="s">
        <v>269</v>
      </c>
      <c r="B69" s="256"/>
      <c r="C69" s="256"/>
      <c r="D69" s="257"/>
      <c r="E69" s="255" t="s">
        <v>270</v>
      </c>
      <c r="F69" s="256"/>
      <c r="G69" s="256"/>
      <c r="H69" s="257"/>
      <c r="I69" s="255" t="s">
        <v>271</v>
      </c>
      <c r="J69" s="256"/>
      <c r="K69" s="256"/>
      <c r="L69" s="257"/>
      <c r="M69" s="217" t="s">
        <v>272</v>
      </c>
      <c r="N69" s="218"/>
      <c r="O69" s="218"/>
      <c r="P69" s="219"/>
      <c r="Q69" s="10"/>
    </row>
    <row r="70" spans="1:17" s="40" customFormat="1">
      <c r="A70" s="160" t="s">
        <v>387</v>
      </c>
      <c r="B70" s="210" t="s">
        <v>273</v>
      </c>
      <c r="C70" s="211"/>
      <c r="D70" s="212"/>
      <c r="E70" s="161" t="s">
        <v>539</v>
      </c>
      <c r="F70" s="223" t="s">
        <v>274</v>
      </c>
      <c r="G70" s="224"/>
      <c r="H70" s="225"/>
      <c r="I70" s="42" t="s">
        <v>588</v>
      </c>
      <c r="J70" s="210" t="s">
        <v>275</v>
      </c>
      <c r="K70" s="211"/>
      <c r="L70" s="212"/>
      <c r="M70" s="42" t="s">
        <v>626</v>
      </c>
      <c r="N70" s="210" t="s">
        <v>276</v>
      </c>
      <c r="O70" s="211"/>
      <c r="P70" s="212"/>
      <c r="Q70" s="39"/>
    </row>
    <row r="71" spans="1:17">
      <c r="A71" s="161" t="s">
        <v>507</v>
      </c>
      <c r="B71" s="210" t="s">
        <v>277</v>
      </c>
      <c r="C71" s="211"/>
      <c r="D71" s="212"/>
      <c r="E71" s="161" t="s">
        <v>541</v>
      </c>
      <c r="F71" s="223" t="s">
        <v>278</v>
      </c>
      <c r="G71" s="224"/>
      <c r="H71" s="225"/>
      <c r="I71" s="42" t="s">
        <v>589</v>
      </c>
      <c r="J71" s="210" t="s">
        <v>279</v>
      </c>
      <c r="K71" s="211"/>
      <c r="L71" s="212"/>
      <c r="M71" s="42" t="s">
        <v>627</v>
      </c>
      <c r="N71" s="210" t="s">
        <v>815</v>
      </c>
      <c r="O71" s="211"/>
      <c r="P71" s="212"/>
      <c r="Q71" s="10"/>
    </row>
    <row r="72" spans="1:17" s="40" customFormat="1">
      <c r="A72" s="161" t="s">
        <v>508</v>
      </c>
      <c r="B72" s="210" t="s">
        <v>283</v>
      </c>
      <c r="C72" s="211"/>
      <c r="D72" s="212"/>
      <c r="E72" s="161" t="s">
        <v>542</v>
      </c>
      <c r="F72" s="223" t="s">
        <v>280</v>
      </c>
      <c r="G72" s="224"/>
      <c r="H72" s="225"/>
      <c r="I72" s="42" t="s">
        <v>591</v>
      </c>
      <c r="J72" s="210" t="s">
        <v>281</v>
      </c>
      <c r="K72" s="211"/>
      <c r="L72" s="212"/>
      <c r="M72" s="42" t="s">
        <v>629</v>
      </c>
      <c r="N72" s="210" t="s">
        <v>282</v>
      </c>
      <c r="O72" s="211"/>
      <c r="P72" s="212"/>
      <c r="Q72" s="39"/>
    </row>
    <row r="73" spans="1:17" s="40" customFormat="1">
      <c r="A73" s="161" t="s">
        <v>511</v>
      </c>
      <c r="B73" s="210" t="s">
        <v>290</v>
      </c>
      <c r="C73" s="211"/>
      <c r="D73" s="212"/>
      <c r="E73" s="161" t="s">
        <v>544</v>
      </c>
      <c r="F73" s="223" t="s">
        <v>284</v>
      </c>
      <c r="G73" s="224"/>
      <c r="H73" s="225"/>
      <c r="I73" s="42" t="s">
        <v>592</v>
      </c>
      <c r="J73" s="210" t="s">
        <v>285</v>
      </c>
      <c r="K73" s="211"/>
      <c r="L73" s="212"/>
      <c r="M73" s="42" t="s">
        <v>630</v>
      </c>
      <c r="N73" s="210" t="s">
        <v>286</v>
      </c>
      <c r="O73" s="211"/>
      <c r="P73" s="212"/>
    </row>
    <row r="74" spans="1:17" s="40" customFormat="1">
      <c r="A74" s="161" t="s">
        <v>512</v>
      </c>
      <c r="B74" s="210" t="s">
        <v>294</v>
      </c>
      <c r="C74" s="211"/>
      <c r="D74" s="212"/>
      <c r="E74" s="161" t="s">
        <v>545</v>
      </c>
      <c r="F74" s="223" t="s">
        <v>287</v>
      </c>
      <c r="G74" s="224"/>
      <c r="H74" s="225"/>
      <c r="I74" s="42" t="s">
        <v>593</v>
      </c>
      <c r="J74" s="210" t="s">
        <v>288</v>
      </c>
      <c r="K74" s="211"/>
      <c r="L74" s="212"/>
      <c r="M74" s="42" t="s">
        <v>816</v>
      </c>
      <c r="N74" s="210" t="s">
        <v>817</v>
      </c>
      <c r="O74" s="211"/>
      <c r="P74" s="212"/>
      <c r="Q74" s="39"/>
    </row>
    <row r="75" spans="1:17" s="40" customFormat="1">
      <c r="A75" s="161" t="s">
        <v>513</v>
      </c>
      <c r="B75" s="210" t="s">
        <v>297</v>
      </c>
      <c r="C75" s="211"/>
      <c r="D75" s="212"/>
      <c r="E75" s="161" t="s">
        <v>546</v>
      </c>
      <c r="F75" s="223" t="s">
        <v>291</v>
      </c>
      <c r="G75" s="224"/>
      <c r="H75" s="225"/>
      <c r="I75" s="42" t="s">
        <v>594</v>
      </c>
      <c r="J75" s="210" t="s">
        <v>292</v>
      </c>
      <c r="K75" s="211"/>
      <c r="L75" s="212"/>
      <c r="M75" s="42" t="s">
        <v>631</v>
      </c>
      <c r="N75" s="210" t="s">
        <v>289</v>
      </c>
      <c r="O75" s="211"/>
      <c r="P75" s="212"/>
      <c r="Q75" s="39"/>
    </row>
    <row r="76" spans="1:17" s="40" customFormat="1">
      <c r="A76" s="161" t="s">
        <v>514</v>
      </c>
      <c r="B76" s="210" t="s">
        <v>301</v>
      </c>
      <c r="C76" s="211"/>
      <c r="D76" s="212"/>
      <c r="E76" s="161" t="s">
        <v>548</v>
      </c>
      <c r="F76" s="223" t="s">
        <v>295</v>
      </c>
      <c r="G76" s="224"/>
      <c r="H76" s="225"/>
      <c r="I76" s="42" t="s">
        <v>595</v>
      </c>
      <c r="J76" s="210" t="s">
        <v>296</v>
      </c>
      <c r="K76" s="211"/>
      <c r="L76" s="212"/>
      <c r="M76" s="162" t="s">
        <v>632</v>
      </c>
      <c r="N76" s="210" t="s">
        <v>293</v>
      </c>
      <c r="O76" s="211"/>
      <c r="P76" s="212"/>
      <c r="Q76" s="39"/>
    </row>
    <row r="77" spans="1:17" s="40" customFormat="1">
      <c r="A77" s="161" t="s">
        <v>516</v>
      </c>
      <c r="B77" s="210" t="s">
        <v>305</v>
      </c>
      <c r="C77" s="211"/>
      <c r="D77" s="212"/>
      <c r="E77" s="161" t="s">
        <v>549</v>
      </c>
      <c r="F77" s="223" t="s">
        <v>298</v>
      </c>
      <c r="G77" s="224"/>
      <c r="H77" s="225"/>
      <c r="I77" s="42" t="s">
        <v>596</v>
      </c>
      <c r="J77" s="210" t="s">
        <v>299</v>
      </c>
      <c r="K77" s="211"/>
      <c r="L77" s="212"/>
      <c r="M77" s="162" t="s">
        <v>633</v>
      </c>
      <c r="N77" s="210" t="s">
        <v>818</v>
      </c>
      <c r="O77" s="211"/>
      <c r="P77" s="212"/>
      <c r="Q77" s="39"/>
    </row>
    <row r="78" spans="1:17" s="40" customFormat="1">
      <c r="A78" s="161" t="s">
        <v>517</v>
      </c>
      <c r="B78" s="210" t="s">
        <v>309</v>
      </c>
      <c r="C78" s="211"/>
      <c r="D78" s="212"/>
      <c r="E78" s="161" t="s">
        <v>550</v>
      </c>
      <c r="F78" s="223" t="s">
        <v>302</v>
      </c>
      <c r="G78" s="224"/>
      <c r="H78" s="225"/>
      <c r="I78" s="42" t="s">
        <v>597</v>
      </c>
      <c r="J78" s="210" t="s">
        <v>303</v>
      </c>
      <c r="K78" s="211"/>
      <c r="L78" s="212"/>
      <c r="M78" s="162" t="s">
        <v>637</v>
      </c>
      <c r="N78" s="210" t="s">
        <v>300</v>
      </c>
      <c r="O78" s="211"/>
      <c r="P78" s="212"/>
      <c r="Q78" s="39"/>
    </row>
    <row r="79" spans="1:17" s="40" customFormat="1">
      <c r="A79" s="161" t="s">
        <v>518</v>
      </c>
      <c r="B79" s="210" t="s">
        <v>819</v>
      </c>
      <c r="C79" s="211"/>
      <c r="D79" s="212"/>
      <c r="E79" s="161" t="s">
        <v>552</v>
      </c>
      <c r="F79" s="223" t="s">
        <v>306</v>
      </c>
      <c r="G79" s="224"/>
      <c r="H79" s="225"/>
      <c r="I79" s="42" t="s">
        <v>598</v>
      </c>
      <c r="J79" s="210" t="s">
        <v>307</v>
      </c>
      <c r="K79" s="211"/>
      <c r="L79" s="212"/>
      <c r="M79" s="42" t="s">
        <v>640</v>
      </c>
      <c r="N79" s="210" t="s">
        <v>304</v>
      </c>
      <c r="O79" s="211"/>
      <c r="P79" s="212"/>
      <c r="Q79" s="39"/>
    </row>
    <row r="80" spans="1:17" s="40" customFormat="1">
      <c r="A80" s="161" t="s">
        <v>520</v>
      </c>
      <c r="B80" s="210" t="s">
        <v>315</v>
      </c>
      <c r="C80" s="211"/>
      <c r="D80" s="212"/>
      <c r="E80" s="161" t="s">
        <v>553</v>
      </c>
      <c r="F80" s="223" t="s">
        <v>310</v>
      </c>
      <c r="G80" s="224"/>
      <c r="H80" s="225"/>
      <c r="I80" s="42" t="s">
        <v>599</v>
      </c>
      <c r="J80" s="210" t="s">
        <v>311</v>
      </c>
      <c r="K80" s="211"/>
      <c r="L80" s="212"/>
      <c r="M80" s="42" t="s">
        <v>641</v>
      </c>
      <c r="N80" s="210" t="s">
        <v>308</v>
      </c>
      <c r="O80" s="211"/>
      <c r="P80" s="212"/>
      <c r="Q80" s="39"/>
    </row>
    <row r="81" spans="1:17" s="40" customFormat="1">
      <c r="A81" s="161" t="s">
        <v>521</v>
      </c>
      <c r="B81" s="210" t="s">
        <v>321</v>
      </c>
      <c r="C81" s="211"/>
      <c r="D81" s="212"/>
      <c r="E81" s="163" t="s">
        <v>554</v>
      </c>
      <c r="F81" s="223" t="s">
        <v>313</v>
      </c>
      <c r="G81" s="224"/>
      <c r="H81" s="225"/>
      <c r="I81" s="42" t="s">
        <v>600</v>
      </c>
      <c r="J81" s="210" t="s">
        <v>314</v>
      </c>
      <c r="K81" s="211"/>
      <c r="L81" s="212"/>
      <c r="M81" s="42" t="s">
        <v>642</v>
      </c>
      <c r="N81" s="210" t="s">
        <v>312</v>
      </c>
      <c r="O81" s="211"/>
      <c r="P81" s="212"/>
      <c r="Q81" s="39"/>
    </row>
    <row r="82" spans="1:17" s="40" customFormat="1">
      <c r="A82" s="161" t="s">
        <v>523</v>
      </c>
      <c r="B82" s="210" t="s">
        <v>325</v>
      </c>
      <c r="C82" s="211"/>
      <c r="D82" s="212"/>
      <c r="E82" s="163" t="s">
        <v>556</v>
      </c>
      <c r="F82" s="223" t="s">
        <v>316</v>
      </c>
      <c r="G82" s="224"/>
      <c r="H82" s="225"/>
      <c r="I82" s="42" t="s">
        <v>601</v>
      </c>
      <c r="J82" s="210" t="s">
        <v>317</v>
      </c>
      <c r="K82" s="211"/>
      <c r="L82" s="212"/>
      <c r="M82" s="235" t="s">
        <v>318</v>
      </c>
      <c r="N82" s="235"/>
      <c r="O82" s="235"/>
      <c r="P82" s="235"/>
      <c r="Q82" s="39"/>
    </row>
    <row r="83" spans="1:17" s="40" customFormat="1">
      <c r="A83" s="161" t="s">
        <v>525</v>
      </c>
      <c r="B83" s="210" t="s">
        <v>327</v>
      </c>
      <c r="C83" s="211"/>
      <c r="D83" s="212"/>
      <c r="E83" s="163" t="s">
        <v>560</v>
      </c>
      <c r="F83" s="210" t="s">
        <v>319</v>
      </c>
      <c r="G83" s="211"/>
      <c r="H83" s="212"/>
      <c r="I83" s="42" t="s">
        <v>602</v>
      </c>
      <c r="J83" s="210" t="s">
        <v>320</v>
      </c>
      <c r="K83" s="211"/>
      <c r="L83" s="212"/>
      <c r="M83" s="11">
        <v>33102</v>
      </c>
      <c r="N83" s="222" t="s">
        <v>324</v>
      </c>
      <c r="O83" s="222"/>
      <c r="P83" s="222"/>
      <c r="Q83" s="39"/>
    </row>
    <row r="84" spans="1:17" s="40" customFormat="1">
      <c r="A84" s="161" t="s">
        <v>527</v>
      </c>
      <c r="B84" s="210" t="s">
        <v>820</v>
      </c>
      <c r="C84" s="211"/>
      <c r="D84" s="212"/>
      <c r="E84" s="163" t="s">
        <v>562</v>
      </c>
      <c r="F84" s="210" t="s">
        <v>322</v>
      </c>
      <c r="G84" s="211"/>
      <c r="H84" s="212"/>
      <c r="I84" s="42" t="s">
        <v>603</v>
      </c>
      <c r="J84" s="210" t="s">
        <v>323</v>
      </c>
      <c r="K84" s="211"/>
      <c r="L84" s="212"/>
      <c r="M84" s="11">
        <v>33202</v>
      </c>
      <c r="N84" s="222" t="s">
        <v>330</v>
      </c>
      <c r="O84" s="222"/>
      <c r="P84" s="222"/>
      <c r="Q84" s="39"/>
    </row>
    <row r="85" spans="1:17" s="40" customFormat="1">
      <c r="A85" s="161" t="s">
        <v>528</v>
      </c>
      <c r="B85" s="210" t="s">
        <v>333</v>
      </c>
      <c r="C85" s="211"/>
      <c r="D85" s="212"/>
      <c r="E85" s="163" t="s">
        <v>563</v>
      </c>
      <c r="F85" s="210" t="s">
        <v>326</v>
      </c>
      <c r="G85" s="211"/>
      <c r="H85" s="212"/>
      <c r="I85" s="42" t="s">
        <v>604</v>
      </c>
      <c r="J85" s="210" t="s">
        <v>821</v>
      </c>
      <c r="K85" s="211"/>
      <c r="L85" s="212"/>
      <c r="M85" s="11">
        <v>33301</v>
      </c>
      <c r="N85" s="222" t="s">
        <v>332</v>
      </c>
      <c r="O85" s="222"/>
      <c r="P85" s="222"/>
      <c r="Q85" s="39"/>
    </row>
    <row r="86" spans="1:17" s="40" customFormat="1">
      <c r="A86" s="161" t="s">
        <v>529</v>
      </c>
      <c r="B86" s="210" t="s">
        <v>337</v>
      </c>
      <c r="C86" s="211"/>
      <c r="D86" s="212"/>
      <c r="E86" s="161" t="s">
        <v>564</v>
      </c>
      <c r="F86" s="210" t="s">
        <v>328</v>
      </c>
      <c r="G86" s="211"/>
      <c r="H86" s="212"/>
      <c r="I86" s="42" t="s">
        <v>606</v>
      </c>
      <c r="J86" s="210" t="s">
        <v>329</v>
      </c>
      <c r="K86" s="211"/>
      <c r="L86" s="212"/>
      <c r="M86" s="11">
        <v>33302</v>
      </c>
      <c r="N86" s="222" t="s">
        <v>336</v>
      </c>
      <c r="O86" s="222"/>
      <c r="P86" s="222"/>
      <c r="Q86" s="39"/>
    </row>
    <row r="87" spans="1:17" s="40" customFormat="1">
      <c r="A87" s="161" t="s">
        <v>530</v>
      </c>
      <c r="B87" s="210" t="s">
        <v>822</v>
      </c>
      <c r="C87" s="211"/>
      <c r="D87" s="212"/>
      <c r="E87" s="161" t="s">
        <v>823</v>
      </c>
      <c r="F87" s="210" t="s">
        <v>824</v>
      </c>
      <c r="G87" s="211"/>
      <c r="H87" s="212"/>
      <c r="I87" s="42" t="s">
        <v>607</v>
      </c>
      <c r="J87" s="210" t="s">
        <v>825</v>
      </c>
      <c r="K87" s="211"/>
      <c r="L87" s="212"/>
      <c r="M87" s="164">
        <v>33501</v>
      </c>
      <c r="N87" s="221" t="s">
        <v>341</v>
      </c>
      <c r="O87" s="221"/>
      <c r="P87" s="221"/>
      <c r="Q87" s="39"/>
    </row>
    <row r="88" spans="1:17" s="40" customFormat="1">
      <c r="A88" s="161" t="s">
        <v>531</v>
      </c>
      <c r="B88" s="210" t="s">
        <v>345</v>
      </c>
      <c r="C88" s="211"/>
      <c r="D88" s="212"/>
      <c r="E88" s="217" t="s">
        <v>331</v>
      </c>
      <c r="F88" s="218"/>
      <c r="G88" s="218"/>
      <c r="H88" s="219"/>
      <c r="I88" s="42" t="s">
        <v>608</v>
      </c>
      <c r="J88" s="210" t="s">
        <v>335</v>
      </c>
      <c r="K88" s="211"/>
      <c r="L88" s="212"/>
      <c r="M88" s="217" t="s">
        <v>826</v>
      </c>
      <c r="N88" s="218"/>
      <c r="O88" s="218"/>
      <c r="P88" s="219"/>
      <c r="Q88" s="39"/>
    </row>
    <row r="89" spans="1:17" s="40" customFormat="1">
      <c r="A89" s="161" t="s">
        <v>533</v>
      </c>
      <c r="B89" s="210" t="s">
        <v>349</v>
      </c>
      <c r="C89" s="211"/>
      <c r="D89" s="212"/>
      <c r="E89" s="161" t="s">
        <v>566</v>
      </c>
      <c r="F89" s="210" t="s">
        <v>334</v>
      </c>
      <c r="G89" s="211"/>
      <c r="H89" s="212"/>
      <c r="I89" s="42" t="s">
        <v>339</v>
      </c>
      <c r="J89" s="210" t="s">
        <v>340</v>
      </c>
      <c r="K89" s="211"/>
      <c r="L89" s="212"/>
      <c r="M89" s="217" t="s">
        <v>352</v>
      </c>
      <c r="N89" s="218"/>
      <c r="O89" s="218"/>
      <c r="P89" s="219"/>
      <c r="Q89" s="39"/>
    </row>
    <row r="90" spans="1:17" s="40" customFormat="1">
      <c r="A90" s="161" t="s">
        <v>534</v>
      </c>
      <c r="B90" s="210" t="s">
        <v>353</v>
      </c>
      <c r="C90" s="211"/>
      <c r="D90" s="212"/>
      <c r="E90" s="161" t="s">
        <v>568</v>
      </c>
      <c r="F90" s="210" t="s">
        <v>338</v>
      </c>
      <c r="G90" s="211"/>
      <c r="H90" s="212"/>
      <c r="I90" s="42" t="s">
        <v>343</v>
      </c>
      <c r="J90" s="210" t="s">
        <v>344</v>
      </c>
      <c r="K90" s="211"/>
      <c r="L90" s="212"/>
      <c r="M90" s="165" t="s">
        <v>715</v>
      </c>
      <c r="N90" s="213" t="s">
        <v>356</v>
      </c>
      <c r="O90" s="214"/>
      <c r="P90" s="215"/>
      <c r="Q90" s="39"/>
    </row>
    <row r="91" spans="1:17" s="40" customFormat="1">
      <c r="A91" s="161" t="s">
        <v>536</v>
      </c>
      <c r="B91" s="210" t="s">
        <v>357</v>
      </c>
      <c r="C91" s="211"/>
      <c r="D91" s="212"/>
      <c r="E91" s="161" t="s">
        <v>569</v>
      </c>
      <c r="F91" s="210" t="s">
        <v>342</v>
      </c>
      <c r="G91" s="211"/>
      <c r="H91" s="212"/>
      <c r="I91" s="42" t="s">
        <v>347</v>
      </c>
      <c r="J91" s="210" t="s">
        <v>348</v>
      </c>
      <c r="K91" s="211"/>
      <c r="L91" s="212"/>
      <c r="M91" s="165" t="s">
        <v>716</v>
      </c>
      <c r="N91" s="213" t="s">
        <v>360</v>
      </c>
      <c r="O91" s="214"/>
      <c r="P91" s="215"/>
      <c r="Q91" s="39"/>
    </row>
    <row r="92" spans="1:17" s="40" customFormat="1">
      <c r="A92" s="161" t="s">
        <v>537</v>
      </c>
      <c r="B92" s="210" t="s">
        <v>827</v>
      </c>
      <c r="C92" s="211"/>
      <c r="D92" s="212"/>
      <c r="E92" s="161" t="s">
        <v>570</v>
      </c>
      <c r="F92" s="210" t="s">
        <v>346</v>
      </c>
      <c r="G92" s="211"/>
      <c r="H92" s="212"/>
      <c r="I92" s="169" t="s">
        <v>828</v>
      </c>
      <c r="J92" s="211" t="s">
        <v>829</v>
      </c>
      <c r="K92" s="211"/>
      <c r="L92" s="212"/>
      <c r="M92" s="165" t="s">
        <v>717</v>
      </c>
      <c r="N92" s="213" t="s">
        <v>362</v>
      </c>
      <c r="O92" s="214"/>
      <c r="P92" s="215"/>
      <c r="Q92" s="39"/>
    </row>
    <row r="93" spans="1:17" s="40" customFormat="1">
      <c r="A93" s="161" t="s">
        <v>830</v>
      </c>
      <c r="B93" s="210" t="s">
        <v>831</v>
      </c>
      <c r="C93" s="211"/>
      <c r="D93" s="212"/>
      <c r="E93" s="161" t="s">
        <v>571</v>
      </c>
      <c r="F93" s="210" t="s">
        <v>350</v>
      </c>
      <c r="G93" s="211"/>
      <c r="H93" s="212"/>
      <c r="I93" s="169" t="s">
        <v>832</v>
      </c>
      <c r="J93" s="211" t="s">
        <v>833</v>
      </c>
      <c r="K93" s="211"/>
      <c r="L93" s="212"/>
      <c r="M93" s="161" t="s">
        <v>834</v>
      </c>
      <c r="N93" s="210" t="s">
        <v>835</v>
      </c>
      <c r="O93" s="211"/>
      <c r="P93" s="212"/>
      <c r="Q93" s="39"/>
    </row>
    <row r="94" spans="1:17" s="40" customFormat="1">
      <c r="A94" s="161" t="s">
        <v>836</v>
      </c>
      <c r="B94" s="210" t="s">
        <v>837</v>
      </c>
      <c r="C94" s="211"/>
      <c r="D94" s="212"/>
      <c r="E94" s="161" t="s">
        <v>573</v>
      </c>
      <c r="F94" s="210" t="s">
        <v>354</v>
      </c>
      <c r="G94" s="211"/>
      <c r="H94" s="212"/>
      <c r="I94" s="217" t="s">
        <v>351</v>
      </c>
      <c r="J94" s="218"/>
      <c r="K94" s="218"/>
      <c r="L94" s="219"/>
      <c r="M94" s="165" t="s">
        <v>718</v>
      </c>
      <c r="N94" s="213" t="s">
        <v>369</v>
      </c>
      <c r="O94" s="214"/>
      <c r="P94" s="215"/>
      <c r="Q94" s="39"/>
    </row>
    <row r="95" spans="1:17" s="40" customFormat="1">
      <c r="A95" s="170"/>
      <c r="B95" s="216"/>
      <c r="C95" s="216"/>
      <c r="D95" s="220"/>
      <c r="E95" s="161" t="s">
        <v>575</v>
      </c>
      <c r="F95" s="210" t="s">
        <v>358</v>
      </c>
      <c r="G95" s="211"/>
      <c r="H95" s="212"/>
      <c r="I95" s="42" t="s">
        <v>611</v>
      </c>
      <c r="J95" s="210" t="s">
        <v>355</v>
      </c>
      <c r="K95" s="211"/>
      <c r="L95" s="212"/>
      <c r="M95" s="165" t="s">
        <v>719</v>
      </c>
      <c r="N95" s="213" t="s">
        <v>838</v>
      </c>
      <c r="O95" s="214"/>
      <c r="P95" s="215"/>
      <c r="Q95" s="39"/>
    </row>
    <row r="96" spans="1:17" s="40" customFormat="1">
      <c r="A96" s="170"/>
      <c r="B96" s="216"/>
      <c r="C96" s="216"/>
      <c r="D96" s="220"/>
      <c r="E96" s="161" t="s">
        <v>576</v>
      </c>
      <c r="F96" s="210" t="s">
        <v>361</v>
      </c>
      <c r="G96" s="211"/>
      <c r="H96" s="212"/>
      <c r="I96" s="42" t="s">
        <v>612</v>
      </c>
      <c r="J96" s="210" t="s">
        <v>359</v>
      </c>
      <c r="K96" s="211"/>
      <c r="L96" s="212"/>
      <c r="M96" s="165" t="s">
        <v>839</v>
      </c>
      <c r="N96" s="166" t="s">
        <v>840</v>
      </c>
      <c r="O96" s="167"/>
      <c r="P96" s="168"/>
      <c r="Q96" s="39"/>
    </row>
    <row r="97" spans="1:17" s="40" customFormat="1">
      <c r="A97" s="170"/>
      <c r="B97" s="216"/>
      <c r="C97" s="216"/>
      <c r="D97" s="220"/>
      <c r="E97" s="161" t="s">
        <v>579</v>
      </c>
      <c r="F97" s="210" t="s">
        <v>363</v>
      </c>
      <c r="G97" s="211"/>
      <c r="H97" s="212"/>
      <c r="I97" s="162" t="s">
        <v>613</v>
      </c>
      <c r="J97" s="210" t="s">
        <v>841</v>
      </c>
      <c r="K97" s="211"/>
      <c r="L97" s="212"/>
      <c r="M97" s="165" t="s">
        <v>720</v>
      </c>
      <c r="N97" s="213" t="s">
        <v>373</v>
      </c>
      <c r="O97" s="214"/>
      <c r="P97" s="215"/>
      <c r="Q97" s="39"/>
    </row>
    <row r="98" spans="1:17" s="40" customFormat="1">
      <c r="A98" s="170"/>
      <c r="B98" s="216"/>
      <c r="C98" s="216"/>
      <c r="D98" s="220"/>
      <c r="E98" s="161" t="s">
        <v>580</v>
      </c>
      <c r="F98" s="210" t="s">
        <v>365</v>
      </c>
      <c r="G98" s="211"/>
      <c r="H98" s="212"/>
      <c r="I98" s="42" t="s">
        <v>614</v>
      </c>
      <c r="J98" s="210" t="s">
        <v>364</v>
      </c>
      <c r="K98" s="211"/>
      <c r="L98" s="212"/>
      <c r="M98" s="165" t="s">
        <v>842</v>
      </c>
      <c r="N98" s="213" t="s">
        <v>386</v>
      </c>
      <c r="O98" s="214"/>
      <c r="P98" s="215"/>
      <c r="Q98" s="39"/>
    </row>
    <row r="99" spans="1:17" s="40" customFormat="1">
      <c r="A99" s="170"/>
      <c r="B99" s="216"/>
      <c r="C99" s="216"/>
      <c r="D99" s="216"/>
      <c r="E99" s="161" t="s">
        <v>582</v>
      </c>
      <c r="F99" s="210" t="s">
        <v>367</v>
      </c>
      <c r="G99" s="211"/>
      <c r="H99" s="212"/>
      <c r="I99" s="42" t="s">
        <v>616</v>
      </c>
      <c r="J99" s="210" t="s">
        <v>366</v>
      </c>
      <c r="K99" s="211"/>
      <c r="L99" s="212"/>
      <c r="M99" s="217" t="s">
        <v>376</v>
      </c>
      <c r="N99" s="218"/>
      <c r="O99" s="218"/>
      <c r="P99" s="219"/>
      <c r="Q99" s="39"/>
    </row>
    <row r="100" spans="1:17" s="40" customFormat="1">
      <c r="A100" s="171"/>
      <c r="B100" s="171"/>
      <c r="C100" s="171"/>
      <c r="D100" s="171"/>
      <c r="E100" s="161" t="s">
        <v>583</v>
      </c>
      <c r="F100" s="210" t="s">
        <v>370</v>
      </c>
      <c r="G100" s="211"/>
      <c r="H100" s="212"/>
      <c r="I100" s="42" t="s">
        <v>617</v>
      </c>
      <c r="J100" s="210" t="s">
        <v>368</v>
      </c>
      <c r="K100" s="211"/>
      <c r="L100" s="212"/>
      <c r="M100" s="165" t="s">
        <v>721</v>
      </c>
      <c r="N100" s="213" t="s">
        <v>377</v>
      </c>
      <c r="O100" s="214"/>
      <c r="P100" s="215"/>
      <c r="Q100" s="39"/>
    </row>
    <row r="101" spans="1:17" s="40" customFormat="1">
      <c r="A101" s="171"/>
      <c r="B101" s="171"/>
      <c r="C101" s="171"/>
      <c r="D101" s="171"/>
      <c r="E101" s="172" t="s">
        <v>585</v>
      </c>
      <c r="F101" s="210" t="s">
        <v>371</v>
      </c>
      <c r="G101" s="211"/>
      <c r="H101" s="212"/>
      <c r="I101" s="162" t="s">
        <v>618</v>
      </c>
      <c r="J101" s="210" t="s">
        <v>843</v>
      </c>
      <c r="K101" s="211"/>
      <c r="L101" s="212"/>
      <c r="M101" s="165" t="s">
        <v>723</v>
      </c>
      <c r="N101" s="213" t="s">
        <v>378</v>
      </c>
      <c r="O101" s="214"/>
      <c r="P101" s="215"/>
      <c r="Q101" s="39"/>
    </row>
    <row r="102" spans="1:17" s="40" customFormat="1">
      <c r="A102" s="171"/>
      <c r="B102" s="171"/>
      <c r="C102" s="171"/>
      <c r="D102" s="171"/>
      <c r="E102" s="161" t="s">
        <v>586</v>
      </c>
      <c r="F102" s="210" t="s">
        <v>374</v>
      </c>
      <c r="G102" s="211"/>
      <c r="H102" s="212"/>
      <c r="I102" s="42" t="s">
        <v>619</v>
      </c>
      <c r="J102" s="210" t="s">
        <v>372</v>
      </c>
      <c r="K102" s="211"/>
      <c r="L102" s="212"/>
      <c r="M102" s="165" t="s">
        <v>724</v>
      </c>
      <c r="N102" s="213" t="s">
        <v>380</v>
      </c>
      <c r="O102" s="214"/>
      <c r="P102" s="215"/>
      <c r="Q102" s="39"/>
    </row>
    <row r="103" spans="1:17" s="40" customFormat="1">
      <c r="A103" s="173"/>
      <c r="B103" s="209"/>
      <c r="C103" s="209"/>
      <c r="D103" s="209"/>
      <c r="E103" s="170"/>
      <c r="F103" s="216"/>
      <c r="G103" s="216"/>
      <c r="H103" s="216"/>
      <c r="I103" s="162" t="s">
        <v>620</v>
      </c>
      <c r="J103" s="210" t="s">
        <v>375</v>
      </c>
      <c r="K103" s="211"/>
      <c r="L103" s="212"/>
      <c r="M103" s="217" t="s">
        <v>381</v>
      </c>
      <c r="N103" s="218"/>
      <c r="O103" s="218"/>
      <c r="P103" s="219"/>
      <c r="Q103" s="39"/>
    </row>
    <row r="104" spans="1:17" s="40" customFormat="1">
      <c r="A104" s="37"/>
      <c r="B104" s="37"/>
      <c r="C104" s="37"/>
      <c r="D104" s="37"/>
      <c r="E104" s="170"/>
      <c r="F104" s="216"/>
      <c r="G104" s="216"/>
      <c r="H104" s="216"/>
      <c r="I104" s="162" t="s">
        <v>844</v>
      </c>
      <c r="J104" s="210" t="s">
        <v>845</v>
      </c>
      <c r="K104" s="211"/>
      <c r="L104" s="212"/>
      <c r="M104" s="165" t="s">
        <v>725</v>
      </c>
      <c r="N104" s="213" t="s">
        <v>382</v>
      </c>
      <c r="O104" s="214"/>
      <c r="P104" s="215"/>
      <c r="Q104" s="39"/>
    </row>
    <row r="105" spans="1:17" s="40" customFormat="1">
      <c r="A105" s="37"/>
      <c r="B105" s="37"/>
      <c r="C105" s="37"/>
      <c r="D105" s="37"/>
      <c r="E105" s="174"/>
      <c r="F105" s="174"/>
      <c r="G105" s="174"/>
      <c r="H105" s="174"/>
      <c r="I105" s="161" t="s">
        <v>846</v>
      </c>
      <c r="J105" s="210" t="s">
        <v>847</v>
      </c>
      <c r="K105" s="211"/>
      <c r="L105" s="212"/>
      <c r="M105" s="165" t="s">
        <v>726</v>
      </c>
      <c r="N105" s="213" t="s">
        <v>383</v>
      </c>
      <c r="O105" s="214"/>
      <c r="P105" s="215"/>
      <c r="Q105" s="39"/>
    </row>
    <row r="106" spans="1:17" s="40" customFormat="1">
      <c r="A106" s="208" t="s">
        <v>738</v>
      </c>
      <c r="B106" s="208"/>
      <c r="C106" s="208"/>
      <c r="D106" s="208"/>
      <c r="E106" s="173"/>
      <c r="F106" s="209"/>
      <c r="G106" s="209"/>
      <c r="H106" s="209"/>
      <c r="I106" s="42" t="s">
        <v>625</v>
      </c>
      <c r="J106" s="210" t="s">
        <v>379</v>
      </c>
      <c r="K106" s="211"/>
      <c r="L106" s="212"/>
      <c r="M106" s="165" t="s">
        <v>727</v>
      </c>
      <c r="N106" s="213" t="s">
        <v>384</v>
      </c>
      <c r="O106" s="214"/>
      <c r="P106" s="215"/>
      <c r="Q106" s="39"/>
    </row>
    <row r="107" spans="1:17" s="40" customFormat="1">
      <c r="A107" s="11">
        <v>51101</v>
      </c>
      <c r="B107" s="261" t="s">
        <v>739</v>
      </c>
      <c r="C107" s="261"/>
      <c r="D107" s="261"/>
      <c r="E107" s="173"/>
      <c r="F107" s="209"/>
      <c r="G107" s="209"/>
      <c r="H107" s="209"/>
      <c r="I107" s="175">
        <v>31605</v>
      </c>
      <c r="J107" s="209" t="s">
        <v>848</v>
      </c>
      <c r="K107" s="209"/>
      <c r="L107" s="209"/>
      <c r="M107" s="176" t="s">
        <v>729</v>
      </c>
      <c r="N107" s="262" t="s">
        <v>385</v>
      </c>
      <c r="O107" s="263"/>
      <c r="P107" s="264"/>
      <c r="Q107" s="39"/>
    </row>
    <row r="108" spans="1:17" s="13" customFormat="1" ht="18.75" customHeight="1">
      <c r="A108" s="5"/>
      <c r="B108" s="5"/>
      <c r="C108" s="5"/>
      <c r="D108" s="5"/>
      <c r="E108" s="5"/>
      <c r="F108" s="37"/>
      <c r="G108" s="32"/>
      <c r="H108" s="32"/>
      <c r="I108" s="32"/>
      <c r="J108" s="32"/>
      <c r="K108" s="32"/>
      <c r="L108" s="32"/>
      <c r="M108" s="32"/>
      <c r="N108" s="32"/>
      <c r="O108" s="32"/>
      <c r="P108" s="32"/>
    </row>
    <row r="109" spans="1:17">
      <c r="F109" s="37"/>
      <c r="G109" s="32"/>
      <c r="H109" s="32"/>
      <c r="I109" s="32"/>
      <c r="J109" s="32"/>
      <c r="K109" s="32"/>
      <c r="L109" s="32"/>
      <c r="M109" s="32"/>
      <c r="N109" s="32"/>
      <c r="O109" s="32"/>
      <c r="P109" s="32"/>
    </row>
    <row r="110" spans="1:17" ht="16.5">
      <c r="F110" s="37"/>
      <c r="G110" s="32"/>
      <c r="H110" s="32"/>
      <c r="I110" s="33"/>
      <c r="J110" s="33"/>
      <c r="K110" s="33"/>
      <c r="L110" s="33"/>
    </row>
    <row r="111" spans="1:17" ht="16.5">
      <c r="F111" s="37"/>
      <c r="G111" s="32"/>
      <c r="H111" s="32"/>
      <c r="I111" s="33"/>
      <c r="J111" s="33"/>
      <c r="K111" s="33"/>
      <c r="L111" s="33"/>
    </row>
    <row r="112" spans="1:17" ht="16.5">
      <c r="F112" s="37"/>
      <c r="G112" s="32"/>
      <c r="H112" s="32"/>
      <c r="I112" s="33"/>
      <c r="J112" s="33"/>
      <c r="K112" s="33"/>
      <c r="L112" s="33"/>
      <c r="M112" s="32"/>
      <c r="N112" s="32"/>
      <c r="O112" s="32"/>
      <c r="P112" s="32"/>
    </row>
    <row r="113" spans="6:16" ht="16.5">
      <c r="F113" s="37"/>
      <c r="G113" s="32"/>
      <c r="H113" s="32"/>
      <c r="I113" s="45"/>
      <c r="J113" s="45"/>
      <c r="K113" s="45"/>
      <c r="L113" s="45"/>
      <c r="M113" s="32"/>
      <c r="N113" s="32"/>
      <c r="O113" s="32"/>
      <c r="P113" s="32"/>
    </row>
    <row r="114" spans="6:16">
      <c r="F114" s="37"/>
      <c r="G114" s="32"/>
      <c r="H114" s="32"/>
      <c r="I114" s="32"/>
      <c r="J114" s="32"/>
      <c r="K114" s="32"/>
      <c r="L114" s="32"/>
      <c r="M114" s="32"/>
      <c r="N114" s="32"/>
      <c r="O114" s="32"/>
      <c r="P114" s="32"/>
    </row>
    <row r="115" spans="6:16">
      <c r="F115" s="37"/>
      <c r="G115" s="32"/>
      <c r="H115" s="32"/>
      <c r="I115" s="32"/>
      <c r="J115" s="32"/>
      <c r="K115" s="32"/>
      <c r="L115" s="32"/>
      <c r="M115" s="32"/>
      <c r="N115" s="32"/>
      <c r="O115" s="32"/>
      <c r="P115" s="32"/>
    </row>
    <row r="116" spans="6:16">
      <c r="F116" s="37"/>
      <c r="G116" s="32"/>
      <c r="H116" s="32"/>
      <c r="I116" s="32"/>
      <c r="J116" s="32"/>
      <c r="K116" s="32"/>
      <c r="L116" s="32"/>
      <c r="M116" s="32"/>
      <c r="N116" s="32"/>
      <c r="O116" s="32"/>
      <c r="P116" s="32"/>
    </row>
    <row r="117" spans="6:16">
      <c r="F117" s="32"/>
      <c r="G117" s="32"/>
      <c r="H117" s="32"/>
      <c r="I117" s="32"/>
      <c r="J117" s="32"/>
      <c r="K117" s="32"/>
      <c r="L117" s="32"/>
      <c r="M117" s="32"/>
      <c r="N117" s="32"/>
      <c r="O117" s="32"/>
      <c r="P117" s="32"/>
    </row>
    <row r="118" spans="6:16">
      <c r="F118" s="32"/>
      <c r="G118" s="32"/>
      <c r="H118" s="32"/>
      <c r="I118" s="32"/>
      <c r="J118" s="32"/>
      <c r="K118" s="32"/>
      <c r="L118" s="32"/>
      <c r="M118" s="32"/>
      <c r="N118" s="32"/>
      <c r="O118" s="32"/>
      <c r="P118" s="32"/>
    </row>
    <row r="119" spans="6:16">
      <c r="F119" s="32"/>
      <c r="G119" s="32"/>
      <c r="H119" s="32"/>
      <c r="I119" s="32"/>
      <c r="J119" s="32"/>
      <c r="K119" s="32"/>
      <c r="L119" s="32"/>
      <c r="M119" s="32"/>
      <c r="N119" s="32"/>
      <c r="O119" s="32"/>
      <c r="P119" s="32"/>
    </row>
    <row r="120" spans="6:16">
      <c r="F120" s="32"/>
      <c r="G120" s="32"/>
      <c r="H120" s="32"/>
      <c r="I120" s="32"/>
      <c r="J120" s="32"/>
      <c r="K120" s="32"/>
      <c r="L120" s="32"/>
      <c r="M120" s="32"/>
      <c r="N120" s="32"/>
      <c r="O120" s="32"/>
      <c r="P120" s="32"/>
    </row>
  </sheetData>
  <sheetProtection algorithmName="SHA-512" hashValue="UJHGYaS6aupZbZtYINb3lDexwi1fbnNABC95n1GTwo1C1xKMcLqOYpNL8picmadMNk6wmNnVPeow+9yjXKR++w==" saltValue="5OkrlwAefvEvzYBSQtuogQ==" spinCount="100000" sheet="1" selectLockedCells="1"/>
  <mergeCells count="308">
    <mergeCell ref="N92:P92"/>
    <mergeCell ref="N93:P93"/>
    <mergeCell ref="I94:L94"/>
    <mergeCell ref="N94:P94"/>
    <mergeCell ref="J95:L95"/>
    <mergeCell ref="M99:P99"/>
    <mergeCell ref="B107:D107"/>
    <mergeCell ref="N107:P107"/>
    <mergeCell ref="N70:P70"/>
    <mergeCell ref="B71:D71"/>
    <mergeCell ref="F71:H71"/>
    <mergeCell ref="J71:L71"/>
    <mergeCell ref="N71:P71"/>
    <mergeCell ref="M82:P82"/>
    <mergeCell ref="N83:P83"/>
    <mergeCell ref="N84:P84"/>
    <mergeCell ref="E88:H88"/>
    <mergeCell ref="M88:P88"/>
    <mergeCell ref="B70:D70"/>
    <mergeCell ref="F70:H70"/>
    <mergeCell ref="J70:L70"/>
    <mergeCell ref="B74:D74"/>
    <mergeCell ref="F74:H74"/>
    <mergeCell ref="J74:L74"/>
    <mergeCell ref="N61:P61"/>
    <mergeCell ref="J62:L62"/>
    <mergeCell ref="N62:P62"/>
    <mergeCell ref="B59:D59"/>
    <mergeCell ref="J59:L59"/>
    <mergeCell ref="N59:P59"/>
    <mergeCell ref="B60:D60"/>
    <mergeCell ref="F60:H60"/>
    <mergeCell ref="J60:L60"/>
    <mergeCell ref="N60:P60"/>
    <mergeCell ref="F59:H59"/>
    <mergeCell ref="A62:D62"/>
    <mergeCell ref="F62:H62"/>
    <mergeCell ref="A68:G68"/>
    <mergeCell ref="A69:D69"/>
    <mergeCell ref="E69:H69"/>
    <mergeCell ref="I69:L69"/>
    <mergeCell ref="M69:P69"/>
    <mergeCell ref="N65:P65"/>
    <mergeCell ref="B23:D23"/>
    <mergeCell ref="F23:H23"/>
    <mergeCell ref="J23:L23"/>
    <mergeCell ref="N23:P23"/>
    <mergeCell ref="B24:D24"/>
    <mergeCell ref="F24:H24"/>
    <mergeCell ref="J24:L24"/>
    <mergeCell ref="N24:P24"/>
    <mergeCell ref="B27:D27"/>
    <mergeCell ref="F27:H27"/>
    <mergeCell ref="J27:L27"/>
    <mergeCell ref="N27:P27"/>
    <mergeCell ref="B28:D28"/>
    <mergeCell ref="F28:H28"/>
    <mergeCell ref="J28:L28"/>
    <mergeCell ref="B25:D25"/>
    <mergeCell ref="F61:H61"/>
    <mergeCell ref="J61:L61"/>
    <mergeCell ref="B10:P11"/>
    <mergeCell ref="A20:P20"/>
    <mergeCell ref="A21:P21"/>
    <mergeCell ref="A22:D22"/>
    <mergeCell ref="E22:H22"/>
    <mergeCell ref="I22:L22"/>
    <mergeCell ref="N22:P22"/>
    <mergeCell ref="B13:P13"/>
    <mergeCell ref="B18:P18"/>
    <mergeCell ref="B14:O14"/>
    <mergeCell ref="B16:O16"/>
    <mergeCell ref="F25:H25"/>
    <mergeCell ref="J25:L25"/>
    <mergeCell ref="N25:P25"/>
    <mergeCell ref="B26:D26"/>
    <mergeCell ref="F26:H26"/>
    <mergeCell ref="J26:L26"/>
    <mergeCell ref="N26:P26"/>
    <mergeCell ref="N28:P28"/>
    <mergeCell ref="B31:D31"/>
    <mergeCell ref="F31:H31"/>
    <mergeCell ref="J31:L31"/>
    <mergeCell ref="N31:P31"/>
    <mergeCell ref="B32:D32"/>
    <mergeCell ref="F32:H32"/>
    <mergeCell ref="J32:L32"/>
    <mergeCell ref="N32:P32"/>
    <mergeCell ref="B29:D29"/>
    <mergeCell ref="F29:H29"/>
    <mergeCell ref="J29:L29"/>
    <mergeCell ref="B30:D30"/>
    <mergeCell ref="F30:H30"/>
    <mergeCell ref="J30:L30"/>
    <mergeCell ref="N30:P30"/>
    <mergeCell ref="M29:P29"/>
    <mergeCell ref="B35:D35"/>
    <mergeCell ref="F35:H35"/>
    <mergeCell ref="J35:L35"/>
    <mergeCell ref="N35:P35"/>
    <mergeCell ref="B36:D36"/>
    <mergeCell ref="F36:H36"/>
    <mergeCell ref="J36:L36"/>
    <mergeCell ref="N36:P36"/>
    <mergeCell ref="B33:D33"/>
    <mergeCell ref="F33:H33"/>
    <mergeCell ref="J33:L33"/>
    <mergeCell ref="N33:P33"/>
    <mergeCell ref="B34:D34"/>
    <mergeCell ref="F34:H34"/>
    <mergeCell ref="J34:L34"/>
    <mergeCell ref="N34:P34"/>
    <mergeCell ref="B39:D39"/>
    <mergeCell ref="F39:H39"/>
    <mergeCell ref="J39:L39"/>
    <mergeCell ref="N39:P39"/>
    <mergeCell ref="F40:H40"/>
    <mergeCell ref="J40:L40"/>
    <mergeCell ref="N40:P40"/>
    <mergeCell ref="B37:D37"/>
    <mergeCell ref="F37:H37"/>
    <mergeCell ref="J37:L37"/>
    <mergeCell ref="N37:P37"/>
    <mergeCell ref="B38:D38"/>
    <mergeCell ref="F38:H38"/>
    <mergeCell ref="J38:L38"/>
    <mergeCell ref="N38:P38"/>
    <mergeCell ref="B41:D41"/>
    <mergeCell ref="F41:H41"/>
    <mergeCell ref="J44:L44"/>
    <mergeCell ref="N41:P41"/>
    <mergeCell ref="B42:D42"/>
    <mergeCell ref="F42:H42"/>
    <mergeCell ref="N42:P42"/>
    <mergeCell ref="J42:L42"/>
    <mergeCell ref="N43:P43"/>
    <mergeCell ref="F45:H45"/>
    <mergeCell ref="J45:L45"/>
    <mergeCell ref="F46:H46"/>
    <mergeCell ref="J46:L46"/>
    <mergeCell ref="B43:D43"/>
    <mergeCell ref="F43:H43"/>
    <mergeCell ref="J43:L43"/>
    <mergeCell ref="B44:D44"/>
    <mergeCell ref="F44:H44"/>
    <mergeCell ref="B45:D45"/>
    <mergeCell ref="N48:P48"/>
    <mergeCell ref="F49:H49"/>
    <mergeCell ref="J49:L49"/>
    <mergeCell ref="F50:H50"/>
    <mergeCell ref="J50:L50"/>
    <mergeCell ref="F47:H47"/>
    <mergeCell ref="J47:L47"/>
    <mergeCell ref="F48:H48"/>
    <mergeCell ref="J48:L48"/>
    <mergeCell ref="F51:H51"/>
    <mergeCell ref="N51:P51"/>
    <mergeCell ref="F52:H52"/>
    <mergeCell ref="N52:P52"/>
    <mergeCell ref="B57:D57"/>
    <mergeCell ref="F57:H57"/>
    <mergeCell ref="J57:L57"/>
    <mergeCell ref="N57:P57"/>
    <mergeCell ref="B58:D58"/>
    <mergeCell ref="J58:L58"/>
    <mergeCell ref="N58:P58"/>
    <mergeCell ref="A55:D55"/>
    <mergeCell ref="E55:H55"/>
    <mergeCell ref="I55:L55"/>
    <mergeCell ref="M55:P55"/>
    <mergeCell ref="B56:D56"/>
    <mergeCell ref="F56:H56"/>
    <mergeCell ref="J56:L56"/>
    <mergeCell ref="N56:P56"/>
    <mergeCell ref="E58:H58"/>
    <mergeCell ref="A54:D54"/>
    <mergeCell ref="B66:D66"/>
    <mergeCell ref="J66:L66"/>
    <mergeCell ref="J63:L63"/>
    <mergeCell ref="N63:P63"/>
    <mergeCell ref="B64:D64"/>
    <mergeCell ref="J64:L64"/>
    <mergeCell ref="N64:P64"/>
    <mergeCell ref="B65:D65"/>
    <mergeCell ref="J65:L65"/>
    <mergeCell ref="B63:D63"/>
    <mergeCell ref="N66:P66"/>
    <mergeCell ref="N74:P74"/>
    <mergeCell ref="B75:D75"/>
    <mergeCell ref="F75:H75"/>
    <mergeCell ref="J75:L75"/>
    <mergeCell ref="N75:P75"/>
    <mergeCell ref="B72:D72"/>
    <mergeCell ref="F72:H72"/>
    <mergeCell ref="J72:L72"/>
    <mergeCell ref="N72:P72"/>
    <mergeCell ref="B73:D73"/>
    <mergeCell ref="F73:H73"/>
    <mergeCell ref="J73:L73"/>
    <mergeCell ref="N73:P73"/>
    <mergeCell ref="B78:D78"/>
    <mergeCell ref="F78:H78"/>
    <mergeCell ref="J78:L78"/>
    <mergeCell ref="N78:P78"/>
    <mergeCell ref="B79:D79"/>
    <mergeCell ref="F79:H79"/>
    <mergeCell ref="J79:L79"/>
    <mergeCell ref="N79:P79"/>
    <mergeCell ref="B76:D76"/>
    <mergeCell ref="F76:H76"/>
    <mergeCell ref="J76:L76"/>
    <mergeCell ref="N76:P76"/>
    <mergeCell ref="B77:D77"/>
    <mergeCell ref="F77:H77"/>
    <mergeCell ref="J77:L77"/>
    <mergeCell ref="N77:P77"/>
    <mergeCell ref="N80:P80"/>
    <mergeCell ref="B81:D81"/>
    <mergeCell ref="F81:H81"/>
    <mergeCell ref="J81:L81"/>
    <mergeCell ref="N81:P81"/>
    <mergeCell ref="B86:D86"/>
    <mergeCell ref="F86:H86"/>
    <mergeCell ref="J86:L86"/>
    <mergeCell ref="N86:P86"/>
    <mergeCell ref="B82:D82"/>
    <mergeCell ref="F82:H82"/>
    <mergeCell ref="J82:L82"/>
    <mergeCell ref="B83:D83"/>
    <mergeCell ref="F83:H83"/>
    <mergeCell ref="J83:L83"/>
    <mergeCell ref="B80:D80"/>
    <mergeCell ref="F80:H80"/>
    <mergeCell ref="J80:L80"/>
    <mergeCell ref="B87:D87"/>
    <mergeCell ref="F87:H87"/>
    <mergeCell ref="J87:L87"/>
    <mergeCell ref="N87:P87"/>
    <mergeCell ref="B84:D84"/>
    <mergeCell ref="F84:H84"/>
    <mergeCell ref="J84:L84"/>
    <mergeCell ref="B85:D85"/>
    <mergeCell ref="F85:H85"/>
    <mergeCell ref="J85:L85"/>
    <mergeCell ref="N85:P85"/>
    <mergeCell ref="N90:P90"/>
    <mergeCell ref="B91:D91"/>
    <mergeCell ref="F91:H91"/>
    <mergeCell ref="J91:L91"/>
    <mergeCell ref="N91:P91"/>
    <mergeCell ref="B88:D88"/>
    <mergeCell ref="J88:L88"/>
    <mergeCell ref="B89:D89"/>
    <mergeCell ref="J89:L89"/>
    <mergeCell ref="F89:H89"/>
    <mergeCell ref="M89:P89"/>
    <mergeCell ref="B92:D92"/>
    <mergeCell ref="F92:H92"/>
    <mergeCell ref="J92:L92"/>
    <mergeCell ref="B93:D93"/>
    <mergeCell ref="F93:H93"/>
    <mergeCell ref="J93:L93"/>
    <mergeCell ref="B90:D90"/>
    <mergeCell ref="F90:H90"/>
    <mergeCell ref="J90:L90"/>
    <mergeCell ref="B94:D94"/>
    <mergeCell ref="F94:H94"/>
    <mergeCell ref="B95:D95"/>
    <mergeCell ref="F95:H95"/>
    <mergeCell ref="N95:P95"/>
    <mergeCell ref="B98:D98"/>
    <mergeCell ref="F98:H98"/>
    <mergeCell ref="J98:L98"/>
    <mergeCell ref="N98:P98"/>
    <mergeCell ref="N97:P97"/>
    <mergeCell ref="B99:D99"/>
    <mergeCell ref="F99:H99"/>
    <mergeCell ref="J99:L99"/>
    <mergeCell ref="B96:D96"/>
    <mergeCell ref="F96:H96"/>
    <mergeCell ref="J96:L96"/>
    <mergeCell ref="B97:D97"/>
    <mergeCell ref="F97:H97"/>
    <mergeCell ref="J97:L97"/>
    <mergeCell ref="F102:H102"/>
    <mergeCell ref="J102:L102"/>
    <mergeCell ref="N102:P102"/>
    <mergeCell ref="B103:D103"/>
    <mergeCell ref="F103:H103"/>
    <mergeCell ref="J103:L103"/>
    <mergeCell ref="M103:P103"/>
    <mergeCell ref="F100:H100"/>
    <mergeCell ref="J100:L100"/>
    <mergeCell ref="N100:P100"/>
    <mergeCell ref="F101:H101"/>
    <mergeCell ref="J101:L101"/>
    <mergeCell ref="N101:P101"/>
    <mergeCell ref="A106:D106"/>
    <mergeCell ref="F106:H106"/>
    <mergeCell ref="J106:L106"/>
    <mergeCell ref="N106:P106"/>
    <mergeCell ref="F107:H107"/>
    <mergeCell ref="J107:L107"/>
    <mergeCell ref="F104:H104"/>
    <mergeCell ref="J104:L104"/>
    <mergeCell ref="N104:P104"/>
    <mergeCell ref="J105:L105"/>
    <mergeCell ref="N105:P105"/>
  </mergeCells>
  <phoneticPr fontId="3"/>
  <dataValidations count="1">
    <dataValidation imeMode="disabled" allowBlank="1" showInputMessage="1" showErrorMessage="1" sqref="C8" xr:uid="{00000000-0002-0000-0000-000000000000}"/>
  </dataValidations>
  <pageMargins left="0.7" right="0.7" top="0.75" bottom="0.75" header="0.3" footer="0.3"/>
  <pageSetup paperSize="9" scale="56" fitToHeight="0" orientation="portrait" r:id="rId1"/>
  <rowBreaks count="1" manualBreakCount="1">
    <brk id="53" max="15"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92D050"/>
    <pageSetUpPr fitToPage="1"/>
  </sheetPr>
  <dimension ref="B1:H31"/>
  <sheetViews>
    <sheetView topLeftCell="I1" zoomScale="70" zoomScaleNormal="70" zoomScaleSheetLayoutView="70" workbookViewId="0">
      <selection activeCell="I1" sqref="I1"/>
    </sheetView>
  </sheetViews>
  <sheetFormatPr defaultColWidth="9" defaultRowHeight="18"/>
  <cols>
    <col min="1" max="1" width="0" style="1" hidden="1" customWidth="1"/>
    <col min="2" max="2" width="18.36328125" style="1" hidden="1" customWidth="1"/>
    <col min="3" max="3" width="35.08984375" style="1" hidden="1" customWidth="1"/>
    <col min="4" max="4" width="25.453125" style="1" hidden="1" customWidth="1"/>
    <col min="5" max="5" width="31.6328125" style="1" hidden="1" customWidth="1"/>
    <col min="6" max="6" width="30.453125" style="1" hidden="1" customWidth="1"/>
    <col min="7" max="7" width="32.453125" style="1" hidden="1" customWidth="1"/>
    <col min="8" max="8" width="28.08984375" style="1" hidden="1" customWidth="1"/>
    <col min="9" max="9" width="9" style="1" customWidth="1"/>
    <col min="10" max="16384" width="9" style="1"/>
  </cols>
  <sheetData>
    <row r="1" spans="2:8" ht="29.25" customHeight="1">
      <c r="E1" s="29" t="s">
        <v>6</v>
      </c>
      <c r="F1" s="29" t="s">
        <v>6</v>
      </c>
      <c r="G1" s="29" t="s">
        <v>6</v>
      </c>
    </row>
    <row r="2" spans="2:8" ht="27" customHeight="1">
      <c r="C2" s="25" t="s">
        <v>0</v>
      </c>
      <c r="E2" s="26" t="str">
        <f>C3</f>
        <v>副主任保育士</v>
      </c>
      <c r="F2" s="26" t="str">
        <f>C4</f>
        <v>専門リーダー等</v>
      </c>
      <c r="G2" s="26" t="str">
        <f>C5</f>
        <v>職務分野別リーダー等</v>
      </c>
      <c r="H2" s="30" t="s">
        <v>10</v>
      </c>
    </row>
    <row r="3" spans="2:8" ht="27" customHeight="1">
      <c r="B3" s="1" t="s">
        <v>12</v>
      </c>
      <c r="C3" s="1" t="s">
        <v>1</v>
      </c>
      <c r="D3" s="1" t="s">
        <v>6</v>
      </c>
      <c r="E3" s="27" t="s">
        <v>7</v>
      </c>
      <c r="F3" s="27" t="s">
        <v>7</v>
      </c>
      <c r="G3" s="27" t="s">
        <v>7</v>
      </c>
      <c r="H3" s="27" t="s">
        <v>11</v>
      </c>
    </row>
    <row r="4" spans="2:8" ht="27" customHeight="1">
      <c r="B4" s="1" t="s">
        <v>13</v>
      </c>
      <c r="C4" s="1" t="s">
        <v>23</v>
      </c>
      <c r="D4" s="1" t="s">
        <v>10</v>
      </c>
      <c r="E4" s="27" t="s">
        <v>11</v>
      </c>
      <c r="F4" s="27" t="s">
        <v>11</v>
      </c>
      <c r="G4" s="27" t="s">
        <v>11</v>
      </c>
    </row>
    <row r="5" spans="2:8" ht="27" customHeight="1">
      <c r="B5" s="1" t="s">
        <v>14</v>
      </c>
      <c r="C5" s="1" t="s">
        <v>24</v>
      </c>
      <c r="D5" s="1" t="s">
        <v>737</v>
      </c>
      <c r="E5" s="27" t="s">
        <v>15</v>
      </c>
      <c r="F5" s="27" t="s">
        <v>15</v>
      </c>
      <c r="G5" s="27" t="s">
        <v>15</v>
      </c>
    </row>
    <row r="6" spans="2:8" ht="27" customHeight="1">
      <c r="B6" s="1" t="s">
        <v>16</v>
      </c>
      <c r="E6" s="27" t="s">
        <v>9</v>
      </c>
      <c r="F6" s="27" t="s">
        <v>9</v>
      </c>
      <c r="G6" s="27" t="s">
        <v>9</v>
      </c>
    </row>
    <row r="7" spans="2:8" ht="27" customHeight="1">
      <c r="E7" s="27" t="s">
        <v>17</v>
      </c>
      <c r="F7" s="27" t="s">
        <v>17</v>
      </c>
      <c r="G7" s="27" t="s">
        <v>17</v>
      </c>
    </row>
    <row r="8" spans="2:8" ht="27" customHeight="1">
      <c r="E8" s="27" t="s">
        <v>18</v>
      </c>
      <c r="F8" s="27" t="s">
        <v>18</v>
      </c>
      <c r="G8" s="27" t="s">
        <v>18</v>
      </c>
    </row>
    <row r="9" spans="2:8" ht="27" customHeight="1">
      <c r="E9" s="27" t="s">
        <v>8</v>
      </c>
      <c r="F9" s="27" t="s">
        <v>19</v>
      </c>
      <c r="G9" s="28" t="s">
        <v>20</v>
      </c>
    </row>
    <row r="10" spans="2:8" ht="26.25" customHeight="1">
      <c r="E10" s="27" t="s">
        <v>21</v>
      </c>
      <c r="F10" s="27" t="s">
        <v>21</v>
      </c>
      <c r="G10" s="27" t="s">
        <v>22</v>
      </c>
    </row>
    <row r="11" spans="2:8" ht="26.25" customHeight="1">
      <c r="E11" s="25"/>
      <c r="F11" s="25"/>
    </row>
    <row r="12" spans="2:8" ht="26.25" customHeight="1"/>
    <row r="13" spans="2:8" ht="26.25" customHeight="1"/>
    <row r="14" spans="2:8" ht="26.25" customHeight="1"/>
    <row r="15" spans="2:8" ht="26.25" customHeight="1"/>
    <row r="16" spans="2:8" ht="26.25" customHeight="1"/>
    <row r="17" ht="26.25" customHeight="1"/>
    <row r="18" ht="26.25" customHeight="1"/>
    <row r="19" ht="26.25" customHeight="1"/>
    <row r="20" ht="26.25" customHeight="1"/>
    <row r="22" s="2" customFormat="1" ht="15" customHeight="1"/>
    <row r="23" s="2" customFormat="1" ht="15" customHeight="1"/>
    <row r="24" s="2" customFormat="1" ht="15" customHeight="1"/>
    <row r="25" s="2" customFormat="1" ht="15" customHeight="1"/>
    <row r="26" s="2" customFormat="1" ht="15" customHeight="1"/>
    <row r="27" s="2" customFormat="1" ht="15" customHeight="1"/>
    <row r="28" s="2" customFormat="1" ht="30" customHeight="1"/>
    <row r="29" s="2" customFormat="1" ht="15" customHeight="1"/>
    <row r="30" s="2" customFormat="1" ht="15" customHeight="1"/>
    <row r="31" s="3" customFormat="1" ht="15" customHeight="1"/>
  </sheetData>
  <sheetProtection password="C016" sheet="1" objects="1" scenarios="1"/>
  <phoneticPr fontId="3"/>
  <printOptions horizontalCentered="1"/>
  <pageMargins left="0.25" right="0.25" top="0.75" bottom="0.75" header="0.3" footer="0.3"/>
  <pageSetup paperSize="9" scale="65" orientation="landscape" cellComments="asDisplayed"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F268"/>
  <sheetViews>
    <sheetView zoomScale="85" zoomScaleNormal="85" workbookViewId="0">
      <pane xSplit="3" ySplit="1" topLeftCell="D2" activePane="bottomRight" state="frozen"/>
      <selection pane="topRight"/>
      <selection pane="bottomLeft"/>
      <selection pane="bottomRight" activeCell="F1" sqref="A1:F1048576"/>
    </sheetView>
  </sheetViews>
  <sheetFormatPr defaultColWidth="9" defaultRowHeight="18"/>
  <cols>
    <col min="1" max="1" width="11.90625" style="24" hidden="1" customWidth="1"/>
    <col min="2" max="2" width="22.90625" style="17" hidden="1" customWidth="1"/>
    <col min="3" max="3" width="49.36328125" style="17" hidden="1" customWidth="1"/>
    <col min="4" max="4" width="42.08984375" style="17" hidden="1" customWidth="1"/>
    <col min="5" max="5" width="37.7265625" style="17" hidden="1" customWidth="1"/>
    <col min="6" max="6" width="13.90625" style="17" hidden="1" customWidth="1"/>
    <col min="7" max="16384" width="9" style="17"/>
  </cols>
  <sheetData>
    <row r="1" spans="1:6" ht="21.75" customHeight="1">
      <c r="A1" s="14" t="s">
        <v>388</v>
      </c>
      <c r="B1" s="15" t="s">
        <v>389</v>
      </c>
      <c r="C1" s="16" t="s">
        <v>390</v>
      </c>
      <c r="D1" s="16" t="s">
        <v>391</v>
      </c>
      <c r="E1" s="16" t="s">
        <v>392</v>
      </c>
      <c r="F1" s="16" t="s">
        <v>393</v>
      </c>
    </row>
    <row r="2" spans="1:6">
      <c r="A2" s="201" t="s">
        <v>39</v>
      </c>
      <c r="B2" s="202" t="s">
        <v>745</v>
      </c>
      <c r="C2" s="203" t="s">
        <v>40</v>
      </c>
      <c r="D2" s="203" t="s">
        <v>394</v>
      </c>
      <c r="E2" s="204" t="s">
        <v>395</v>
      </c>
      <c r="F2" s="204">
        <v>60</v>
      </c>
    </row>
    <row r="3" spans="1:6">
      <c r="A3" s="205" t="s">
        <v>47</v>
      </c>
      <c r="B3" s="206" t="s">
        <v>745</v>
      </c>
      <c r="C3" s="203" t="s">
        <v>48</v>
      </c>
      <c r="D3" s="203" t="s">
        <v>396</v>
      </c>
      <c r="E3" s="204" t="s">
        <v>397</v>
      </c>
      <c r="F3" s="204">
        <v>80</v>
      </c>
    </row>
    <row r="4" spans="1:6">
      <c r="A4" s="205" t="s">
        <v>55</v>
      </c>
      <c r="B4" s="206" t="s">
        <v>745</v>
      </c>
      <c r="C4" s="203" t="s">
        <v>56</v>
      </c>
      <c r="D4" s="203" t="s">
        <v>398</v>
      </c>
      <c r="E4" s="204" t="s">
        <v>399</v>
      </c>
      <c r="F4" s="204">
        <v>120</v>
      </c>
    </row>
    <row r="5" spans="1:6">
      <c r="A5" s="205" t="s">
        <v>63</v>
      </c>
      <c r="B5" s="206" t="s">
        <v>745</v>
      </c>
      <c r="C5" s="203" t="s">
        <v>64</v>
      </c>
      <c r="D5" s="203" t="s">
        <v>400</v>
      </c>
      <c r="E5" s="204" t="s">
        <v>401</v>
      </c>
      <c r="F5" s="204">
        <v>120</v>
      </c>
    </row>
    <row r="6" spans="1:6">
      <c r="A6" s="205" t="s">
        <v>69</v>
      </c>
      <c r="B6" s="206" t="s">
        <v>745</v>
      </c>
      <c r="C6" s="203" t="s">
        <v>70</v>
      </c>
      <c r="D6" s="203" t="s">
        <v>400</v>
      </c>
      <c r="E6" s="204" t="s">
        <v>401</v>
      </c>
      <c r="F6" s="204">
        <v>100</v>
      </c>
    </row>
    <row r="7" spans="1:6">
      <c r="A7" s="205" t="s">
        <v>77</v>
      </c>
      <c r="B7" s="206" t="s">
        <v>745</v>
      </c>
      <c r="C7" s="203" t="s">
        <v>78</v>
      </c>
      <c r="D7" s="203" t="s">
        <v>394</v>
      </c>
      <c r="E7" s="204" t="s">
        <v>395</v>
      </c>
      <c r="F7" s="204">
        <v>60</v>
      </c>
    </row>
    <row r="8" spans="1:6">
      <c r="A8" s="205" t="s">
        <v>96</v>
      </c>
      <c r="B8" s="206" t="s">
        <v>745</v>
      </c>
      <c r="C8" s="203" t="s">
        <v>97</v>
      </c>
      <c r="D8" s="203" t="s">
        <v>400</v>
      </c>
      <c r="E8" s="204" t="s">
        <v>401</v>
      </c>
      <c r="F8" s="204">
        <v>120</v>
      </c>
    </row>
    <row r="9" spans="1:6">
      <c r="A9" s="205" t="s">
        <v>104</v>
      </c>
      <c r="B9" s="206" t="s">
        <v>745</v>
      </c>
      <c r="C9" s="203" t="s">
        <v>105</v>
      </c>
      <c r="D9" s="203" t="s">
        <v>402</v>
      </c>
      <c r="E9" s="204" t="s">
        <v>403</v>
      </c>
      <c r="F9" s="204">
        <v>90</v>
      </c>
    </row>
    <row r="10" spans="1:6">
      <c r="A10" s="205" t="s">
        <v>108</v>
      </c>
      <c r="B10" s="206" t="s">
        <v>745</v>
      </c>
      <c r="C10" s="203" t="s">
        <v>109</v>
      </c>
      <c r="D10" s="203" t="s">
        <v>404</v>
      </c>
      <c r="E10" s="204" t="s">
        <v>405</v>
      </c>
      <c r="F10" s="204">
        <v>60</v>
      </c>
    </row>
    <row r="11" spans="1:6">
      <c r="A11" s="205" t="s">
        <v>116</v>
      </c>
      <c r="B11" s="206" t="s">
        <v>745</v>
      </c>
      <c r="C11" s="203" t="s">
        <v>117</v>
      </c>
      <c r="D11" s="203" t="s">
        <v>406</v>
      </c>
      <c r="E11" s="204" t="s">
        <v>407</v>
      </c>
      <c r="F11" s="204">
        <v>60</v>
      </c>
    </row>
    <row r="12" spans="1:6">
      <c r="A12" s="205" t="s">
        <v>134</v>
      </c>
      <c r="B12" s="206" t="s">
        <v>745</v>
      </c>
      <c r="C12" s="203" t="s">
        <v>1169</v>
      </c>
      <c r="D12" s="203" t="s">
        <v>408</v>
      </c>
      <c r="E12" s="204" t="s">
        <v>409</v>
      </c>
      <c r="F12" s="204">
        <v>30</v>
      </c>
    </row>
    <row r="13" spans="1:6">
      <c r="A13" s="205" t="s">
        <v>142</v>
      </c>
      <c r="B13" s="206" t="s">
        <v>745</v>
      </c>
      <c r="C13" s="203" t="s">
        <v>1170</v>
      </c>
      <c r="D13" s="203" t="s">
        <v>410</v>
      </c>
      <c r="E13" s="204" t="s">
        <v>411</v>
      </c>
      <c r="F13" s="204">
        <v>90</v>
      </c>
    </row>
    <row r="14" spans="1:6">
      <c r="A14" s="205" t="s">
        <v>150</v>
      </c>
      <c r="B14" s="206" t="s">
        <v>745</v>
      </c>
      <c r="C14" s="203" t="s">
        <v>1171</v>
      </c>
      <c r="D14" s="203" t="s">
        <v>412</v>
      </c>
      <c r="E14" s="204" t="s">
        <v>413</v>
      </c>
      <c r="F14" s="204">
        <v>70</v>
      </c>
    </row>
    <row r="15" spans="1:6">
      <c r="A15" s="205" t="s">
        <v>158</v>
      </c>
      <c r="B15" s="206" t="s">
        <v>745</v>
      </c>
      <c r="C15" s="203" t="s">
        <v>159</v>
      </c>
      <c r="D15" s="203" t="s">
        <v>1172</v>
      </c>
      <c r="E15" s="204" t="s">
        <v>414</v>
      </c>
      <c r="F15" s="204">
        <v>60</v>
      </c>
    </row>
    <row r="16" spans="1:6">
      <c r="A16" s="205" t="s">
        <v>174</v>
      </c>
      <c r="B16" s="206" t="s">
        <v>745</v>
      </c>
      <c r="C16" s="203" t="s">
        <v>175</v>
      </c>
      <c r="D16" s="203" t="s">
        <v>415</v>
      </c>
      <c r="E16" s="204" t="s">
        <v>416</v>
      </c>
      <c r="F16" s="204">
        <v>50</v>
      </c>
    </row>
    <row r="17" spans="1:6">
      <c r="A17" s="205" t="s">
        <v>187</v>
      </c>
      <c r="B17" s="206" t="s">
        <v>745</v>
      </c>
      <c r="C17" s="203" t="s">
        <v>1173</v>
      </c>
      <c r="D17" s="203" t="s">
        <v>417</v>
      </c>
      <c r="E17" s="204" t="s">
        <v>1174</v>
      </c>
      <c r="F17" s="204">
        <v>50</v>
      </c>
    </row>
    <row r="18" spans="1:6">
      <c r="A18" s="205" t="s">
        <v>189</v>
      </c>
      <c r="B18" s="206" t="s">
        <v>745</v>
      </c>
      <c r="C18" s="203" t="s">
        <v>1175</v>
      </c>
      <c r="D18" s="203" t="s">
        <v>418</v>
      </c>
      <c r="E18" s="204" t="s">
        <v>1176</v>
      </c>
      <c r="F18" s="204">
        <v>30</v>
      </c>
    </row>
    <row r="19" spans="1:6">
      <c r="A19" s="205" t="s">
        <v>41</v>
      </c>
      <c r="B19" s="206" t="s">
        <v>745</v>
      </c>
      <c r="C19" s="203" t="s">
        <v>42</v>
      </c>
      <c r="D19" s="203" t="s">
        <v>419</v>
      </c>
      <c r="E19" s="204" t="s">
        <v>420</v>
      </c>
      <c r="F19" s="204">
        <v>90</v>
      </c>
    </row>
    <row r="20" spans="1:6">
      <c r="A20" s="205" t="s">
        <v>49</v>
      </c>
      <c r="B20" s="206" t="s">
        <v>745</v>
      </c>
      <c r="C20" s="203" t="s">
        <v>50</v>
      </c>
      <c r="D20" s="203" t="s">
        <v>421</v>
      </c>
      <c r="E20" s="204" t="s">
        <v>422</v>
      </c>
      <c r="F20" s="204">
        <v>90</v>
      </c>
    </row>
    <row r="21" spans="1:6">
      <c r="A21" s="205" t="s">
        <v>57</v>
      </c>
      <c r="B21" s="206" t="s">
        <v>745</v>
      </c>
      <c r="C21" s="203" t="s">
        <v>58</v>
      </c>
      <c r="D21" s="203" t="s">
        <v>398</v>
      </c>
      <c r="E21" s="204" t="s">
        <v>399</v>
      </c>
      <c r="F21" s="204">
        <v>60</v>
      </c>
    </row>
    <row r="22" spans="1:6">
      <c r="A22" s="205" t="s">
        <v>65</v>
      </c>
      <c r="B22" s="206" t="s">
        <v>745</v>
      </c>
      <c r="C22" s="203" t="s">
        <v>66</v>
      </c>
      <c r="D22" s="203" t="s">
        <v>423</v>
      </c>
      <c r="E22" s="204" t="s">
        <v>424</v>
      </c>
      <c r="F22" s="204">
        <v>120</v>
      </c>
    </row>
    <row r="23" spans="1:6">
      <c r="A23" s="205" t="s">
        <v>71</v>
      </c>
      <c r="B23" s="206" t="s">
        <v>745</v>
      </c>
      <c r="C23" s="203" t="s">
        <v>72</v>
      </c>
      <c r="D23" s="203" t="s">
        <v>425</v>
      </c>
      <c r="E23" s="204" t="s">
        <v>426</v>
      </c>
      <c r="F23" s="204">
        <v>30</v>
      </c>
    </row>
    <row r="24" spans="1:6">
      <c r="A24" s="205" t="s">
        <v>79</v>
      </c>
      <c r="B24" s="206" t="s">
        <v>745</v>
      </c>
      <c r="C24" s="203" t="s">
        <v>80</v>
      </c>
      <c r="D24" s="203" t="s">
        <v>427</v>
      </c>
      <c r="E24" s="204" t="s">
        <v>428</v>
      </c>
      <c r="F24" s="204">
        <v>120</v>
      </c>
    </row>
    <row r="25" spans="1:6">
      <c r="A25" s="205" t="s">
        <v>84</v>
      </c>
      <c r="B25" s="206" t="s">
        <v>745</v>
      </c>
      <c r="C25" s="203" t="s">
        <v>85</v>
      </c>
      <c r="D25" s="203" t="s">
        <v>429</v>
      </c>
      <c r="E25" s="204" t="s">
        <v>430</v>
      </c>
      <c r="F25" s="204">
        <v>60</v>
      </c>
    </row>
    <row r="26" spans="1:6">
      <c r="A26" s="205" t="s">
        <v>90</v>
      </c>
      <c r="B26" s="206" t="s">
        <v>745</v>
      </c>
      <c r="C26" s="203" t="s">
        <v>91</v>
      </c>
      <c r="D26" s="203" t="s">
        <v>431</v>
      </c>
      <c r="E26" s="204" t="s">
        <v>432</v>
      </c>
      <c r="F26" s="204">
        <v>90</v>
      </c>
    </row>
    <row r="27" spans="1:6">
      <c r="A27" s="205" t="s">
        <v>98</v>
      </c>
      <c r="B27" s="206" t="s">
        <v>745</v>
      </c>
      <c r="C27" s="203" t="s">
        <v>99</v>
      </c>
      <c r="D27" s="203" t="s">
        <v>433</v>
      </c>
      <c r="E27" s="204" t="s">
        <v>434</v>
      </c>
      <c r="F27" s="204">
        <v>60</v>
      </c>
    </row>
    <row r="28" spans="1:6">
      <c r="A28" s="205" t="s">
        <v>110</v>
      </c>
      <c r="B28" s="206" t="s">
        <v>745</v>
      </c>
      <c r="C28" s="203" t="s">
        <v>111</v>
      </c>
      <c r="D28" s="203" t="s">
        <v>436</v>
      </c>
      <c r="E28" s="204" t="s">
        <v>437</v>
      </c>
      <c r="F28" s="204">
        <v>120</v>
      </c>
    </row>
    <row r="29" spans="1:6">
      <c r="A29" s="205" t="s">
        <v>118</v>
      </c>
      <c r="B29" s="206" t="s">
        <v>745</v>
      </c>
      <c r="C29" s="203" t="s">
        <v>119</v>
      </c>
      <c r="D29" s="203" t="s">
        <v>1177</v>
      </c>
      <c r="E29" s="204" t="s">
        <v>438</v>
      </c>
      <c r="F29" s="204">
        <v>90</v>
      </c>
    </row>
    <row r="30" spans="1:6">
      <c r="A30" s="205" t="s">
        <v>124</v>
      </c>
      <c r="B30" s="206" t="s">
        <v>745</v>
      </c>
      <c r="C30" s="203" t="s">
        <v>125</v>
      </c>
      <c r="D30" s="203" t="s">
        <v>408</v>
      </c>
      <c r="E30" s="204" t="s">
        <v>409</v>
      </c>
      <c r="F30" s="204">
        <v>110</v>
      </c>
    </row>
    <row r="31" spans="1:6">
      <c r="A31" s="205" t="s">
        <v>128</v>
      </c>
      <c r="B31" s="206" t="s">
        <v>745</v>
      </c>
      <c r="C31" s="203" t="s">
        <v>129</v>
      </c>
      <c r="D31" s="203" t="s">
        <v>1178</v>
      </c>
      <c r="E31" s="204" t="s">
        <v>435</v>
      </c>
      <c r="F31" s="204">
        <v>100</v>
      </c>
    </row>
    <row r="32" spans="1:6">
      <c r="A32" s="205" t="s">
        <v>136</v>
      </c>
      <c r="B32" s="206" t="s">
        <v>745</v>
      </c>
      <c r="C32" s="203" t="s">
        <v>137</v>
      </c>
      <c r="D32" s="203" t="s">
        <v>1178</v>
      </c>
      <c r="E32" s="204" t="s">
        <v>435</v>
      </c>
      <c r="F32" s="204">
        <v>80</v>
      </c>
    </row>
    <row r="33" spans="1:6">
      <c r="A33" s="205" t="s">
        <v>144</v>
      </c>
      <c r="B33" s="206" t="s">
        <v>745</v>
      </c>
      <c r="C33" s="203" t="s">
        <v>1179</v>
      </c>
      <c r="D33" s="203" t="s">
        <v>1180</v>
      </c>
      <c r="E33" s="204" t="s">
        <v>1181</v>
      </c>
      <c r="F33" s="204">
        <v>90</v>
      </c>
    </row>
    <row r="34" spans="1:6">
      <c r="A34" s="205" t="s">
        <v>152</v>
      </c>
      <c r="B34" s="206" t="s">
        <v>745</v>
      </c>
      <c r="C34" s="203" t="s">
        <v>1182</v>
      </c>
      <c r="D34" s="203" t="s">
        <v>439</v>
      </c>
      <c r="E34" s="204" t="s">
        <v>440</v>
      </c>
      <c r="F34" s="204">
        <v>60</v>
      </c>
    </row>
    <row r="35" spans="1:6">
      <c r="A35" s="205" t="s">
        <v>164</v>
      </c>
      <c r="B35" s="206" t="s">
        <v>745</v>
      </c>
      <c r="C35" s="203" t="s">
        <v>1183</v>
      </c>
      <c r="D35" s="203" t="s">
        <v>1178</v>
      </c>
      <c r="E35" s="204" t="s">
        <v>435</v>
      </c>
      <c r="F35" s="204">
        <v>80</v>
      </c>
    </row>
    <row r="36" spans="1:6">
      <c r="A36" s="205" t="s">
        <v>168</v>
      </c>
      <c r="B36" s="206" t="s">
        <v>745</v>
      </c>
      <c r="C36" s="203" t="s">
        <v>169</v>
      </c>
      <c r="D36" s="203" t="s">
        <v>423</v>
      </c>
      <c r="E36" s="204" t="s">
        <v>424</v>
      </c>
      <c r="F36" s="204">
        <v>70</v>
      </c>
    </row>
    <row r="37" spans="1:6">
      <c r="A37" s="205" t="s">
        <v>176</v>
      </c>
      <c r="B37" s="206" t="s">
        <v>745</v>
      </c>
      <c r="C37" s="203" t="s">
        <v>441</v>
      </c>
      <c r="D37" s="203" t="s">
        <v>442</v>
      </c>
      <c r="E37" s="204" t="s">
        <v>443</v>
      </c>
      <c r="F37" s="204">
        <v>90</v>
      </c>
    </row>
    <row r="38" spans="1:6">
      <c r="A38" s="205" t="s">
        <v>180</v>
      </c>
      <c r="B38" s="206" t="s">
        <v>745</v>
      </c>
      <c r="C38" s="203" t="s">
        <v>181</v>
      </c>
      <c r="D38" s="203" t="s">
        <v>1180</v>
      </c>
      <c r="E38" s="204" t="s">
        <v>1181</v>
      </c>
      <c r="F38" s="204">
        <v>90</v>
      </c>
    </row>
    <row r="39" spans="1:6">
      <c r="A39" s="205" t="s">
        <v>444</v>
      </c>
      <c r="B39" s="206" t="s">
        <v>745</v>
      </c>
      <c r="C39" s="203" t="s">
        <v>445</v>
      </c>
      <c r="D39" s="203" t="s">
        <v>1184</v>
      </c>
      <c r="E39" s="204" t="s">
        <v>1185</v>
      </c>
      <c r="F39" s="204">
        <v>60</v>
      </c>
    </row>
    <row r="40" spans="1:6">
      <c r="A40" s="205" t="s">
        <v>191</v>
      </c>
      <c r="B40" s="206" t="s">
        <v>745</v>
      </c>
      <c r="C40" s="203" t="s">
        <v>1186</v>
      </c>
      <c r="D40" s="203" t="s">
        <v>446</v>
      </c>
      <c r="E40" s="204" t="s">
        <v>447</v>
      </c>
      <c r="F40" s="204">
        <v>90</v>
      </c>
    </row>
    <row r="41" spans="1:6">
      <c r="A41" s="205" t="s">
        <v>196</v>
      </c>
      <c r="B41" s="206" t="s">
        <v>745</v>
      </c>
      <c r="C41" s="203" t="s">
        <v>197</v>
      </c>
      <c r="D41" s="203" t="s">
        <v>448</v>
      </c>
      <c r="E41" s="204" t="s">
        <v>1187</v>
      </c>
      <c r="F41" s="204">
        <v>120</v>
      </c>
    </row>
    <row r="42" spans="1:6">
      <c r="A42" s="205" t="s">
        <v>202</v>
      </c>
      <c r="B42" s="206" t="s">
        <v>745</v>
      </c>
      <c r="C42" s="203" t="s">
        <v>1188</v>
      </c>
      <c r="D42" s="203" t="s">
        <v>1189</v>
      </c>
      <c r="E42" s="204" t="s">
        <v>1190</v>
      </c>
      <c r="F42" s="204">
        <v>42</v>
      </c>
    </row>
    <row r="43" spans="1:6">
      <c r="A43" s="205" t="s">
        <v>449</v>
      </c>
      <c r="B43" s="206" t="s">
        <v>745</v>
      </c>
      <c r="C43" s="203" t="s">
        <v>1191</v>
      </c>
      <c r="D43" s="203" t="s">
        <v>1192</v>
      </c>
      <c r="E43" s="204" t="s">
        <v>1193</v>
      </c>
      <c r="F43" s="204">
        <v>60</v>
      </c>
    </row>
    <row r="44" spans="1:6">
      <c r="A44" s="205" t="s">
        <v>209</v>
      </c>
      <c r="B44" s="206" t="s">
        <v>745</v>
      </c>
      <c r="C44" s="203" t="s">
        <v>1194</v>
      </c>
      <c r="D44" s="203" t="s">
        <v>1195</v>
      </c>
      <c r="E44" s="204" t="s">
        <v>450</v>
      </c>
      <c r="F44" s="204">
        <v>60</v>
      </c>
    </row>
    <row r="45" spans="1:6">
      <c r="A45" s="205" t="s">
        <v>213</v>
      </c>
      <c r="B45" s="206" t="s">
        <v>745</v>
      </c>
      <c r="C45" s="203" t="s">
        <v>1196</v>
      </c>
      <c r="D45" s="203" t="s">
        <v>1192</v>
      </c>
      <c r="E45" s="204" t="s">
        <v>1193</v>
      </c>
      <c r="F45" s="204">
        <v>60</v>
      </c>
    </row>
    <row r="46" spans="1:6">
      <c r="A46" s="205" t="s">
        <v>219</v>
      </c>
      <c r="B46" s="206" t="s">
        <v>745</v>
      </c>
      <c r="C46" s="203" t="s">
        <v>1197</v>
      </c>
      <c r="D46" s="203" t="s">
        <v>1198</v>
      </c>
      <c r="E46" s="204" t="s">
        <v>1199</v>
      </c>
      <c r="F46" s="204">
        <v>60</v>
      </c>
    </row>
    <row r="47" spans="1:6">
      <c r="A47" s="205" t="s">
        <v>451</v>
      </c>
      <c r="B47" s="206" t="s">
        <v>745</v>
      </c>
      <c r="C47" s="203" t="s">
        <v>1200</v>
      </c>
      <c r="D47" s="203" t="s">
        <v>1180</v>
      </c>
      <c r="E47" s="204" t="s">
        <v>1181</v>
      </c>
      <c r="F47" s="204">
        <v>100</v>
      </c>
    </row>
    <row r="48" spans="1:6">
      <c r="A48" s="205" t="s">
        <v>452</v>
      </c>
      <c r="B48" s="206" t="s">
        <v>745</v>
      </c>
      <c r="C48" s="203" t="s">
        <v>1201</v>
      </c>
      <c r="D48" s="203" t="s">
        <v>453</v>
      </c>
      <c r="E48" s="204" t="s">
        <v>454</v>
      </c>
      <c r="F48" s="204">
        <v>50</v>
      </c>
    </row>
    <row r="49" spans="1:6">
      <c r="A49" s="205" t="s">
        <v>43</v>
      </c>
      <c r="B49" s="206" t="s">
        <v>745</v>
      </c>
      <c r="C49" s="203" t="s">
        <v>44</v>
      </c>
      <c r="D49" s="203" t="s">
        <v>455</v>
      </c>
      <c r="E49" s="204" t="s">
        <v>456</v>
      </c>
      <c r="F49" s="204">
        <v>90</v>
      </c>
    </row>
    <row r="50" spans="1:6">
      <c r="A50" s="205" t="s">
        <v>51</v>
      </c>
      <c r="B50" s="206" t="s">
        <v>745</v>
      </c>
      <c r="C50" s="203" t="s">
        <v>52</v>
      </c>
      <c r="D50" s="203" t="s">
        <v>394</v>
      </c>
      <c r="E50" s="204" t="s">
        <v>395</v>
      </c>
      <c r="F50" s="204">
        <v>60</v>
      </c>
    </row>
    <row r="51" spans="1:6">
      <c r="A51" s="205" t="s">
        <v>59</v>
      </c>
      <c r="B51" s="206" t="s">
        <v>745</v>
      </c>
      <c r="C51" s="203" t="s">
        <v>60</v>
      </c>
      <c r="D51" s="203" t="s">
        <v>427</v>
      </c>
      <c r="E51" s="204" t="s">
        <v>428</v>
      </c>
      <c r="F51" s="204">
        <v>120</v>
      </c>
    </row>
    <row r="52" spans="1:6">
      <c r="A52" s="205" t="s">
        <v>73</v>
      </c>
      <c r="B52" s="206" t="s">
        <v>745</v>
      </c>
      <c r="C52" s="203" t="s">
        <v>74</v>
      </c>
      <c r="D52" s="203" t="s">
        <v>457</v>
      </c>
      <c r="E52" s="204" t="s">
        <v>458</v>
      </c>
      <c r="F52" s="204">
        <v>80</v>
      </c>
    </row>
    <row r="53" spans="1:6">
      <c r="A53" s="205" t="s">
        <v>81</v>
      </c>
      <c r="B53" s="206" t="s">
        <v>745</v>
      </c>
      <c r="C53" s="203" t="s">
        <v>82</v>
      </c>
      <c r="D53" s="203" t="s">
        <v>457</v>
      </c>
      <c r="E53" s="204" t="s">
        <v>458</v>
      </c>
      <c r="F53" s="204">
        <v>80</v>
      </c>
    </row>
    <row r="54" spans="1:6">
      <c r="A54" s="205" t="s">
        <v>86</v>
      </c>
      <c r="B54" s="206" t="s">
        <v>745</v>
      </c>
      <c r="C54" s="203" t="s">
        <v>87</v>
      </c>
      <c r="D54" s="203" t="s">
        <v>457</v>
      </c>
      <c r="E54" s="204" t="s">
        <v>458</v>
      </c>
      <c r="F54" s="204">
        <v>90</v>
      </c>
    </row>
    <row r="55" spans="1:6">
      <c r="A55" s="205" t="s">
        <v>92</v>
      </c>
      <c r="B55" s="206" t="s">
        <v>745</v>
      </c>
      <c r="C55" s="203" t="s">
        <v>93</v>
      </c>
      <c r="D55" s="203" t="s">
        <v>408</v>
      </c>
      <c r="E55" s="204" t="s">
        <v>409</v>
      </c>
      <c r="F55" s="204">
        <v>90</v>
      </c>
    </row>
    <row r="56" spans="1:6">
      <c r="A56" s="205" t="s">
        <v>100</v>
      </c>
      <c r="B56" s="206" t="s">
        <v>745</v>
      </c>
      <c r="C56" s="203" t="s">
        <v>101</v>
      </c>
      <c r="D56" s="203" t="s">
        <v>459</v>
      </c>
      <c r="E56" s="204" t="s">
        <v>460</v>
      </c>
      <c r="F56" s="204">
        <v>80</v>
      </c>
    </row>
    <row r="57" spans="1:6">
      <c r="A57" s="205" t="s">
        <v>112</v>
      </c>
      <c r="B57" s="206" t="s">
        <v>745</v>
      </c>
      <c r="C57" s="203" t="s">
        <v>113</v>
      </c>
      <c r="D57" s="203" t="s">
        <v>461</v>
      </c>
      <c r="E57" s="204" t="s">
        <v>462</v>
      </c>
      <c r="F57" s="204">
        <v>60</v>
      </c>
    </row>
    <row r="58" spans="1:6">
      <c r="A58" s="205" t="s">
        <v>120</v>
      </c>
      <c r="B58" s="206" t="s">
        <v>745</v>
      </c>
      <c r="C58" s="203" t="s">
        <v>121</v>
      </c>
      <c r="D58" s="203" t="s">
        <v>436</v>
      </c>
      <c r="E58" s="204" t="s">
        <v>437</v>
      </c>
      <c r="F58" s="204">
        <v>120</v>
      </c>
    </row>
    <row r="59" spans="1:6">
      <c r="A59" s="205" t="s">
        <v>130</v>
      </c>
      <c r="B59" s="206" t="s">
        <v>745</v>
      </c>
      <c r="C59" s="203" t="s">
        <v>131</v>
      </c>
      <c r="D59" s="203" t="s">
        <v>1202</v>
      </c>
      <c r="E59" s="204" t="s">
        <v>463</v>
      </c>
      <c r="F59" s="204">
        <v>90</v>
      </c>
    </row>
    <row r="60" spans="1:6">
      <c r="A60" s="205" t="s">
        <v>138</v>
      </c>
      <c r="B60" s="206" t="s">
        <v>745</v>
      </c>
      <c r="C60" s="203" t="s">
        <v>1203</v>
      </c>
      <c r="D60" s="203" t="s">
        <v>410</v>
      </c>
      <c r="E60" s="204" t="s">
        <v>411</v>
      </c>
      <c r="F60" s="204">
        <v>108</v>
      </c>
    </row>
    <row r="61" spans="1:6">
      <c r="A61" s="205" t="s">
        <v>146</v>
      </c>
      <c r="B61" s="206" t="s">
        <v>745</v>
      </c>
      <c r="C61" s="203" t="s">
        <v>1204</v>
      </c>
      <c r="D61" s="203" t="s">
        <v>464</v>
      </c>
      <c r="E61" s="204" t="s">
        <v>465</v>
      </c>
      <c r="F61" s="204">
        <v>86</v>
      </c>
    </row>
    <row r="62" spans="1:6">
      <c r="A62" s="205" t="s">
        <v>154</v>
      </c>
      <c r="B62" s="206" t="s">
        <v>745</v>
      </c>
      <c r="C62" s="203" t="s">
        <v>1205</v>
      </c>
      <c r="D62" s="203" t="s">
        <v>427</v>
      </c>
      <c r="E62" s="204" t="s">
        <v>428</v>
      </c>
      <c r="F62" s="204">
        <v>90</v>
      </c>
    </row>
    <row r="63" spans="1:6">
      <c r="A63" s="205" t="s">
        <v>160</v>
      </c>
      <c r="B63" s="206" t="s">
        <v>745</v>
      </c>
      <c r="C63" s="203" t="s">
        <v>161</v>
      </c>
      <c r="D63" s="203" t="s">
        <v>466</v>
      </c>
      <c r="E63" s="204" t="s">
        <v>467</v>
      </c>
      <c r="F63" s="204">
        <v>60</v>
      </c>
    </row>
    <row r="64" spans="1:6">
      <c r="A64" s="205" t="s">
        <v>170</v>
      </c>
      <c r="B64" s="206" t="s">
        <v>745</v>
      </c>
      <c r="C64" s="203" t="s">
        <v>171</v>
      </c>
      <c r="D64" s="203" t="s">
        <v>1180</v>
      </c>
      <c r="E64" s="204" t="s">
        <v>1181</v>
      </c>
      <c r="F64" s="204">
        <v>56</v>
      </c>
    </row>
    <row r="65" spans="1:6">
      <c r="A65" s="205" t="s">
        <v>178</v>
      </c>
      <c r="B65" s="206" t="s">
        <v>745</v>
      </c>
      <c r="C65" s="203" t="s">
        <v>468</v>
      </c>
      <c r="D65" s="203" t="s">
        <v>469</v>
      </c>
      <c r="E65" s="204" t="s">
        <v>470</v>
      </c>
      <c r="F65" s="204">
        <v>120</v>
      </c>
    </row>
    <row r="66" spans="1:6">
      <c r="A66" s="205" t="s">
        <v>741</v>
      </c>
      <c r="B66" s="206" t="s">
        <v>745</v>
      </c>
      <c r="C66" s="203" t="s">
        <v>1206</v>
      </c>
      <c r="D66" s="203" t="s">
        <v>746</v>
      </c>
      <c r="E66" s="204" t="s">
        <v>1207</v>
      </c>
      <c r="F66" s="204">
        <v>43</v>
      </c>
    </row>
    <row r="67" spans="1:6">
      <c r="A67" s="205" t="s">
        <v>185</v>
      </c>
      <c r="B67" s="206" t="s">
        <v>745</v>
      </c>
      <c r="C67" s="203" t="s">
        <v>186</v>
      </c>
      <c r="D67" s="203" t="s">
        <v>471</v>
      </c>
      <c r="E67" s="204" t="s">
        <v>472</v>
      </c>
      <c r="F67" s="204">
        <v>60</v>
      </c>
    </row>
    <row r="68" spans="1:6">
      <c r="A68" s="205" t="s">
        <v>193</v>
      </c>
      <c r="B68" s="206" t="s">
        <v>745</v>
      </c>
      <c r="C68" s="203" t="s">
        <v>473</v>
      </c>
      <c r="D68" s="203" t="s">
        <v>474</v>
      </c>
      <c r="E68" s="204" t="s">
        <v>475</v>
      </c>
      <c r="F68" s="204">
        <v>30</v>
      </c>
    </row>
    <row r="69" spans="1:6">
      <c r="A69" s="205" t="s">
        <v>198</v>
      </c>
      <c r="B69" s="206" t="s">
        <v>745</v>
      </c>
      <c r="C69" s="203" t="s">
        <v>476</v>
      </c>
      <c r="D69" s="203" t="s">
        <v>477</v>
      </c>
      <c r="E69" s="204" t="s">
        <v>478</v>
      </c>
      <c r="F69" s="204">
        <v>90</v>
      </c>
    </row>
    <row r="70" spans="1:6">
      <c r="A70" s="205" t="s">
        <v>204</v>
      </c>
      <c r="B70" s="206" t="s">
        <v>745</v>
      </c>
      <c r="C70" s="203" t="s">
        <v>479</v>
      </c>
      <c r="D70" s="203" t="s">
        <v>425</v>
      </c>
      <c r="E70" s="204" t="s">
        <v>480</v>
      </c>
      <c r="F70" s="204">
        <v>70</v>
      </c>
    </row>
    <row r="71" spans="1:6">
      <c r="A71" s="205" t="s">
        <v>211</v>
      </c>
      <c r="B71" s="206" t="s">
        <v>745</v>
      </c>
      <c r="C71" s="203" t="s">
        <v>481</v>
      </c>
      <c r="D71" s="203" t="s">
        <v>1178</v>
      </c>
      <c r="E71" s="204" t="s">
        <v>435</v>
      </c>
      <c r="F71" s="204">
        <v>80</v>
      </c>
    </row>
    <row r="72" spans="1:6">
      <c r="A72" s="205" t="s">
        <v>215</v>
      </c>
      <c r="B72" s="206" t="s">
        <v>745</v>
      </c>
      <c r="C72" s="203" t="s">
        <v>216</v>
      </c>
      <c r="D72" s="203" t="s">
        <v>1202</v>
      </c>
      <c r="E72" s="204" t="s">
        <v>463</v>
      </c>
      <c r="F72" s="204">
        <v>60</v>
      </c>
    </row>
    <row r="73" spans="1:6">
      <c r="A73" s="205" t="s">
        <v>221</v>
      </c>
      <c r="B73" s="206" t="s">
        <v>745</v>
      </c>
      <c r="C73" s="203" t="s">
        <v>1208</v>
      </c>
      <c r="D73" s="203" t="s">
        <v>482</v>
      </c>
      <c r="E73" s="204" t="s">
        <v>483</v>
      </c>
      <c r="F73" s="204">
        <v>60</v>
      </c>
    </row>
    <row r="74" spans="1:6">
      <c r="A74" s="205" t="s">
        <v>227</v>
      </c>
      <c r="B74" s="206" t="s">
        <v>745</v>
      </c>
      <c r="C74" s="203" t="s">
        <v>228</v>
      </c>
      <c r="D74" s="203" t="s">
        <v>484</v>
      </c>
      <c r="E74" s="204" t="s">
        <v>411</v>
      </c>
      <c r="F74" s="204">
        <v>105</v>
      </c>
    </row>
    <row r="75" spans="1:6">
      <c r="A75" s="205" t="s">
        <v>37</v>
      </c>
      <c r="B75" s="206" t="s">
        <v>745</v>
      </c>
      <c r="C75" s="203" t="s">
        <v>38</v>
      </c>
      <c r="D75" s="203" t="s">
        <v>1209</v>
      </c>
      <c r="E75" s="204" t="s">
        <v>485</v>
      </c>
      <c r="F75" s="204">
        <v>60</v>
      </c>
    </row>
    <row r="76" spans="1:6">
      <c r="A76" s="205" t="s">
        <v>45</v>
      </c>
      <c r="B76" s="206" t="s">
        <v>745</v>
      </c>
      <c r="C76" s="203" t="s">
        <v>46</v>
      </c>
      <c r="D76" s="203" t="s">
        <v>486</v>
      </c>
      <c r="E76" s="204" t="s">
        <v>485</v>
      </c>
      <c r="F76" s="204">
        <v>60</v>
      </c>
    </row>
    <row r="77" spans="1:6">
      <c r="A77" s="205" t="s">
        <v>53</v>
      </c>
      <c r="B77" s="206" t="s">
        <v>745</v>
      </c>
      <c r="C77" s="203" t="s">
        <v>54</v>
      </c>
      <c r="D77" s="203" t="s">
        <v>487</v>
      </c>
      <c r="E77" s="204" t="s">
        <v>488</v>
      </c>
      <c r="F77" s="204">
        <v>60</v>
      </c>
    </row>
    <row r="78" spans="1:6">
      <c r="A78" s="205" t="s">
        <v>61</v>
      </c>
      <c r="B78" s="206" t="s">
        <v>745</v>
      </c>
      <c r="C78" s="203" t="s">
        <v>62</v>
      </c>
      <c r="D78" s="203" t="s">
        <v>1210</v>
      </c>
      <c r="E78" s="204" t="s">
        <v>1211</v>
      </c>
      <c r="F78" s="204">
        <v>40</v>
      </c>
    </row>
    <row r="79" spans="1:6">
      <c r="A79" s="205" t="s">
        <v>67</v>
      </c>
      <c r="B79" s="206" t="s">
        <v>745</v>
      </c>
      <c r="C79" s="203" t="s">
        <v>1212</v>
      </c>
      <c r="D79" s="203" t="s">
        <v>1189</v>
      </c>
      <c r="E79" s="204" t="s">
        <v>1190</v>
      </c>
      <c r="F79" s="204">
        <v>60</v>
      </c>
    </row>
    <row r="80" spans="1:6">
      <c r="A80" s="205" t="s">
        <v>75</v>
      </c>
      <c r="B80" s="206" t="s">
        <v>745</v>
      </c>
      <c r="C80" s="203" t="s">
        <v>1213</v>
      </c>
      <c r="D80" s="203" t="s">
        <v>1214</v>
      </c>
      <c r="E80" s="204" t="s">
        <v>1215</v>
      </c>
      <c r="F80" s="204">
        <v>50</v>
      </c>
    </row>
    <row r="81" spans="1:6">
      <c r="A81" s="205" t="s">
        <v>747</v>
      </c>
      <c r="B81" s="206" t="s">
        <v>745</v>
      </c>
      <c r="C81" s="203" t="s">
        <v>1216</v>
      </c>
      <c r="D81" s="203" t="s">
        <v>1198</v>
      </c>
      <c r="E81" s="204" t="s">
        <v>1199</v>
      </c>
      <c r="F81" s="204">
        <v>60</v>
      </c>
    </row>
    <row r="82" spans="1:6">
      <c r="A82" s="205" t="s">
        <v>1217</v>
      </c>
      <c r="B82" s="206" t="s">
        <v>745</v>
      </c>
      <c r="C82" s="203" t="s">
        <v>1218</v>
      </c>
      <c r="D82" s="203" t="s">
        <v>1219</v>
      </c>
      <c r="E82" s="204" t="s">
        <v>1220</v>
      </c>
      <c r="F82" s="204">
        <v>20</v>
      </c>
    </row>
    <row r="83" spans="1:6">
      <c r="A83" s="205" t="s">
        <v>88</v>
      </c>
      <c r="B83" s="206" t="s">
        <v>745</v>
      </c>
      <c r="C83" s="203" t="s">
        <v>89</v>
      </c>
      <c r="D83" s="203" t="s">
        <v>394</v>
      </c>
      <c r="E83" s="204" t="s">
        <v>395</v>
      </c>
      <c r="F83" s="204">
        <v>60</v>
      </c>
    </row>
    <row r="84" spans="1:6">
      <c r="A84" s="205" t="s">
        <v>94</v>
      </c>
      <c r="B84" s="206" t="s">
        <v>745</v>
      </c>
      <c r="C84" s="203" t="s">
        <v>95</v>
      </c>
      <c r="D84" s="203" t="s">
        <v>489</v>
      </c>
      <c r="E84" s="204" t="s">
        <v>490</v>
      </c>
      <c r="F84" s="204">
        <v>130</v>
      </c>
    </row>
    <row r="85" spans="1:6">
      <c r="A85" s="205" t="s">
        <v>102</v>
      </c>
      <c r="B85" s="206" t="s">
        <v>745</v>
      </c>
      <c r="C85" s="203" t="s">
        <v>103</v>
      </c>
      <c r="D85" s="203" t="s">
        <v>491</v>
      </c>
      <c r="E85" s="204" t="s">
        <v>492</v>
      </c>
      <c r="F85" s="204">
        <v>90</v>
      </c>
    </row>
    <row r="86" spans="1:6">
      <c r="A86" s="205" t="s">
        <v>106</v>
      </c>
      <c r="B86" s="206" t="s">
        <v>745</v>
      </c>
      <c r="C86" s="203" t="s">
        <v>107</v>
      </c>
      <c r="D86" s="203" t="s">
        <v>493</v>
      </c>
      <c r="E86" s="204" t="s">
        <v>494</v>
      </c>
      <c r="F86" s="204">
        <v>30</v>
      </c>
    </row>
    <row r="87" spans="1:6">
      <c r="A87" s="205" t="s">
        <v>114</v>
      </c>
      <c r="B87" s="206" t="s">
        <v>745</v>
      </c>
      <c r="C87" s="203" t="s">
        <v>115</v>
      </c>
      <c r="D87" s="203" t="s">
        <v>1178</v>
      </c>
      <c r="E87" s="204" t="s">
        <v>435</v>
      </c>
      <c r="F87" s="204">
        <v>90</v>
      </c>
    </row>
    <row r="88" spans="1:6">
      <c r="A88" s="205" t="s">
        <v>122</v>
      </c>
      <c r="B88" s="206" t="s">
        <v>745</v>
      </c>
      <c r="C88" s="203" t="s">
        <v>1221</v>
      </c>
      <c r="D88" s="203" t="s">
        <v>408</v>
      </c>
      <c r="E88" s="204" t="s">
        <v>409</v>
      </c>
      <c r="F88" s="204">
        <v>130</v>
      </c>
    </row>
    <row r="89" spans="1:6">
      <c r="A89" s="205" t="s">
        <v>126</v>
      </c>
      <c r="B89" s="206" t="s">
        <v>745</v>
      </c>
      <c r="C89" s="203" t="s">
        <v>127</v>
      </c>
      <c r="D89" s="203" t="s">
        <v>495</v>
      </c>
      <c r="E89" s="204" t="s">
        <v>496</v>
      </c>
      <c r="F89" s="204">
        <v>60</v>
      </c>
    </row>
    <row r="90" spans="1:6">
      <c r="A90" s="205" t="s">
        <v>132</v>
      </c>
      <c r="B90" s="206" t="s">
        <v>745</v>
      </c>
      <c r="C90" s="203" t="s">
        <v>133</v>
      </c>
      <c r="D90" s="203" t="s">
        <v>497</v>
      </c>
      <c r="E90" s="204" t="s">
        <v>413</v>
      </c>
      <c r="F90" s="204">
        <v>80</v>
      </c>
    </row>
    <row r="91" spans="1:6">
      <c r="A91" s="205" t="s">
        <v>140</v>
      </c>
      <c r="B91" s="206" t="s">
        <v>745</v>
      </c>
      <c r="C91" s="203" t="s">
        <v>141</v>
      </c>
      <c r="D91" s="203" t="s">
        <v>487</v>
      </c>
      <c r="E91" s="204" t="s">
        <v>488</v>
      </c>
      <c r="F91" s="204">
        <v>60</v>
      </c>
    </row>
    <row r="92" spans="1:6">
      <c r="A92" s="205" t="s">
        <v>148</v>
      </c>
      <c r="B92" s="206" t="s">
        <v>745</v>
      </c>
      <c r="C92" s="203" t="s">
        <v>149</v>
      </c>
      <c r="D92" s="203" t="s">
        <v>498</v>
      </c>
      <c r="E92" s="204" t="s">
        <v>499</v>
      </c>
      <c r="F92" s="204">
        <v>46</v>
      </c>
    </row>
    <row r="93" spans="1:6">
      <c r="A93" s="205" t="s">
        <v>156</v>
      </c>
      <c r="B93" s="206" t="s">
        <v>745</v>
      </c>
      <c r="C93" s="203" t="s">
        <v>157</v>
      </c>
      <c r="D93" s="203" t="s">
        <v>453</v>
      </c>
      <c r="E93" s="204" t="s">
        <v>454</v>
      </c>
      <c r="F93" s="204">
        <v>60</v>
      </c>
    </row>
    <row r="94" spans="1:6">
      <c r="A94" s="205" t="s">
        <v>162</v>
      </c>
      <c r="B94" s="206" t="s">
        <v>745</v>
      </c>
      <c r="C94" s="203" t="s">
        <v>163</v>
      </c>
      <c r="D94" s="203" t="s">
        <v>1222</v>
      </c>
      <c r="E94" s="204" t="s">
        <v>500</v>
      </c>
      <c r="F94" s="204">
        <v>60</v>
      </c>
    </row>
    <row r="95" spans="1:6">
      <c r="A95" s="205" t="s">
        <v>166</v>
      </c>
      <c r="B95" s="206" t="s">
        <v>745</v>
      </c>
      <c r="C95" s="203" t="s">
        <v>167</v>
      </c>
      <c r="D95" s="203" t="s">
        <v>464</v>
      </c>
      <c r="E95" s="204" t="s">
        <v>465</v>
      </c>
      <c r="F95" s="204">
        <v>80</v>
      </c>
    </row>
    <row r="96" spans="1:6">
      <c r="A96" s="205" t="s">
        <v>172</v>
      </c>
      <c r="B96" s="206" t="s">
        <v>745</v>
      </c>
      <c r="C96" s="203" t="s">
        <v>1223</v>
      </c>
      <c r="D96" s="203" t="s">
        <v>1224</v>
      </c>
      <c r="E96" s="204" t="s">
        <v>501</v>
      </c>
      <c r="F96" s="204">
        <v>50</v>
      </c>
    </row>
    <row r="97" spans="1:6">
      <c r="A97" s="205" t="s">
        <v>200</v>
      </c>
      <c r="B97" s="206" t="s">
        <v>745</v>
      </c>
      <c r="C97" s="203" t="s">
        <v>201</v>
      </c>
      <c r="D97" s="203" t="s">
        <v>502</v>
      </c>
      <c r="E97" s="204" t="s">
        <v>503</v>
      </c>
      <c r="F97" s="204">
        <v>117</v>
      </c>
    </row>
    <row r="98" spans="1:6">
      <c r="A98" s="205" t="s">
        <v>207</v>
      </c>
      <c r="B98" s="206" t="s">
        <v>745</v>
      </c>
      <c r="C98" s="203" t="s">
        <v>208</v>
      </c>
      <c r="D98" s="203" t="s">
        <v>1178</v>
      </c>
      <c r="E98" s="204" t="s">
        <v>435</v>
      </c>
      <c r="F98" s="204">
        <v>110</v>
      </c>
    </row>
    <row r="99" spans="1:6">
      <c r="A99" s="205" t="s">
        <v>217</v>
      </c>
      <c r="B99" s="206" t="s">
        <v>745</v>
      </c>
      <c r="C99" s="203" t="s">
        <v>218</v>
      </c>
      <c r="D99" s="203" t="s">
        <v>408</v>
      </c>
      <c r="E99" s="204" t="s">
        <v>409</v>
      </c>
      <c r="F99" s="204">
        <v>90</v>
      </c>
    </row>
    <row r="100" spans="1:6">
      <c r="A100" s="205" t="s">
        <v>223</v>
      </c>
      <c r="B100" s="206" t="s">
        <v>745</v>
      </c>
      <c r="C100" s="203" t="s">
        <v>224</v>
      </c>
      <c r="D100" s="203" t="s">
        <v>1189</v>
      </c>
      <c r="E100" s="204" t="s">
        <v>1190</v>
      </c>
      <c r="F100" s="204">
        <v>90</v>
      </c>
    </row>
    <row r="101" spans="1:6">
      <c r="A101" s="205" t="s">
        <v>504</v>
      </c>
      <c r="B101" s="206" t="s">
        <v>745</v>
      </c>
      <c r="C101" s="203" t="s">
        <v>1225</v>
      </c>
      <c r="D101" s="203" t="s">
        <v>505</v>
      </c>
      <c r="E101" s="204" t="s">
        <v>506</v>
      </c>
      <c r="F101" s="204">
        <v>90</v>
      </c>
    </row>
    <row r="102" spans="1:6">
      <c r="A102" s="177" t="s">
        <v>387</v>
      </c>
      <c r="B102" s="178" t="s">
        <v>849</v>
      </c>
      <c r="C102" s="179" t="s">
        <v>273</v>
      </c>
      <c r="D102" s="178" t="s">
        <v>850</v>
      </c>
      <c r="E102" s="180" t="s">
        <v>851</v>
      </c>
      <c r="F102" s="181">
        <v>19</v>
      </c>
    </row>
    <row r="103" spans="1:6">
      <c r="A103" s="177" t="s">
        <v>507</v>
      </c>
      <c r="B103" s="178" t="s">
        <v>852</v>
      </c>
      <c r="C103" s="179" t="s">
        <v>277</v>
      </c>
      <c r="D103" s="178" t="s">
        <v>853</v>
      </c>
      <c r="E103" s="180" t="s">
        <v>854</v>
      </c>
      <c r="F103" s="181">
        <v>19</v>
      </c>
    </row>
    <row r="104" spans="1:6">
      <c r="A104" s="182" t="s">
        <v>508</v>
      </c>
      <c r="B104" s="183" t="s">
        <v>852</v>
      </c>
      <c r="C104" s="184" t="s">
        <v>855</v>
      </c>
      <c r="D104" s="183" t="s">
        <v>856</v>
      </c>
      <c r="E104" s="185" t="s">
        <v>857</v>
      </c>
      <c r="F104" s="186">
        <v>19</v>
      </c>
    </row>
    <row r="105" spans="1:6">
      <c r="A105" s="182" t="s">
        <v>511</v>
      </c>
      <c r="B105" s="183" t="s">
        <v>852</v>
      </c>
      <c r="C105" s="184" t="s">
        <v>858</v>
      </c>
      <c r="D105" s="183" t="s">
        <v>859</v>
      </c>
      <c r="E105" s="185" t="s">
        <v>860</v>
      </c>
      <c r="F105" s="186">
        <v>12</v>
      </c>
    </row>
    <row r="106" spans="1:6">
      <c r="A106" s="182" t="s">
        <v>512</v>
      </c>
      <c r="B106" s="183" t="s">
        <v>852</v>
      </c>
      <c r="C106" s="184" t="s">
        <v>861</v>
      </c>
      <c r="D106" s="183" t="s">
        <v>862</v>
      </c>
      <c r="E106" s="185" t="s">
        <v>863</v>
      </c>
      <c r="F106" s="186">
        <v>12</v>
      </c>
    </row>
    <row r="107" spans="1:6">
      <c r="A107" s="182" t="s">
        <v>513</v>
      </c>
      <c r="B107" s="183" t="s">
        <v>852</v>
      </c>
      <c r="C107" s="184" t="s">
        <v>864</v>
      </c>
      <c r="D107" s="183" t="s">
        <v>865</v>
      </c>
      <c r="E107" s="185" t="s">
        <v>866</v>
      </c>
      <c r="F107" s="186">
        <v>19</v>
      </c>
    </row>
    <row r="108" spans="1:6">
      <c r="A108" s="182" t="s">
        <v>514</v>
      </c>
      <c r="B108" s="183" t="s">
        <v>852</v>
      </c>
      <c r="C108" s="184" t="s">
        <v>867</v>
      </c>
      <c r="D108" s="183" t="s">
        <v>515</v>
      </c>
      <c r="E108" s="185" t="s">
        <v>868</v>
      </c>
      <c r="F108" s="186">
        <v>19</v>
      </c>
    </row>
    <row r="109" spans="1:6">
      <c r="A109" s="182" t="s">
        <v>516</v>
      </c>
      <c r="B109" s="183" t="s">
        <v>852</v>
      </c>
      <c r="C109" s="184" t="s">
        <v>869</v>
      </c>
      <c r="D109" s="183" t="s">
        <v>870</v>
      </c>
      <c r="E109" s="185" t="s">
        <v>871</v>
      </c>
      <c r="F109" s="186">
        <v>12</v>
      </c>
    </row>
    <row r="110" spans="1:6">
      <c r="A110" s="182" t="s">
        <v>517</v>
      </c>
      <c r="B110" s="183" t="s">
        <v>852</v>
      </c>
      <c r="C110" s="184" t="s">
        <v>872</v>
      </c>
      <c r="D110" s="183" t="s">
        <v>873</v>
      </c>
      <c r="E110" s="185" t="s">
        <v>874</v>
      </c>
      <c r="F110" s="186">
        <v>19</v>
      </c>
    </row>
    <row r="111" spans="1:6">
      <c r="A111" s="182" t="s">
        <v>518</v>
      </c>
      <c r="B111" s="183" t="s">
        <v>852</v>
      </c>
      <c r="C111" s="184" t="s">
        <v>519</v>
      </c>
      <c r="D111" s="183" t="s">
        <v>875</v>
      </c>
      <c r="E111" s="185" t="s">
        <v>876</v>
      </c>
      <c r="F111" s="186">
        <v>19</v>
      </c>
    </row>
    <row r="112" spans="1:6">
      <c r="A112" s="182" t="s">
        <v>520</v>
      </c>
      <c r="B112" s="183" t="s">
        <v>852</v>
      </c>
      <c r="C112" s="184" t="s">
        <v>315</v>
      </c>
      <c r="D112" s="183" t="s">
        <v>877</v>
      </c>
      <c r="E112" s="185" t="s">
        <v>878</v>
      </c>
      <c r="F112" s="186">
        <v>19</v>
      </c>
    </row>
    <row r="113" spans="1:6">
      <c r="A113" s="182" t="s">
        <v>521</v>
      </c>
      <c r="B113" s="183" t="s">
        <v>852</v>
      </c>
      <c r="C113" s="185" t="s">
        <v>879</v>
      </c>
      <c r="D113" s="183" t="s">
        <v>880</v>
      </c>
      <c r="E113" s="185" t="s">
        <v>522</v>
      </c>
      <c r="F113" s="186">
        <v>12</v>
      </c>
    </row>
    <row r="114" spans="1:6">
      <c r="A114" s="182" t="s">
        <v>523</v>
      </c>
      <c r="B114" s="183" t="s">
        <v>852</v>
      </c>
      <c r="C114" s="185" t="s">
        <v>881</v>
      </c>
      <c r="D114" s="183" t="s">
        <v>882</v>
      </c>
      <c r="E114" s="185" t="s">
        <v>524</v>
      </c>
      <c r="F114" s="186">
        <v>12</v>
      </c>
    </row>
    <row r="115" spans="1:6">
      <c r="A115" s="182" t="s">
        <v>525</v>
      </c>
      <c r="B115" s="183" t="s">
        <v>852</v>
      </c>
      <c r="C115" s="185" t="s">
        <v>883</v>
      </c>
      <c r="D115" s="183" t="s">
        <v>526</v>
      </c>
      <c r="E115" s="185" t="s">
        <v>884</v>
      </c>
      <c r="F115" s="186">
        <v>12</v>
      </c>
    </row>
    <row r="116" spans="1:6">
      <c r="A116" s="182" t="s">
        <v>527</v>
      </c>
      <c r="B116" s="183" t="s">
        <v>852</v>
      </c>
      <c r="C116" s="185" t="s">
        <v>885</v>
      </c>
      <c r="D116" s="183" t="s">
        <v>886</v>
      </c>
      <c r="E116" s="185" t="s">
        <v>887</v>
      </c>
      <c r="F116" s="186">
        <v>9</v>
      </c>
    </row>
    <row r="117" spans="1:6">
      <c r="A117" s="182" t="s">
        <v>528</v>
      </c>
      <c r="B117" s="183" t="s">
        <v>852</v>
      </c>
      <c r="C117" s="185" t="s">
        <v>888</v>
      </c>
      <c r="D117" s="183" t="s">
        <v>515</v>
      </c>
      <c r="E117" s="185" t="s">
        <v>889</v>
      </c>
      <c r="F117" s="186">
        <v>10</v>
      </c>
    </row>
    <row r="118" spans="1:6">
      <c r="A118" s="182" t="s">
        <v>529</v>
      </c>
      <c r="B118" s="183" t="s">
        <v>852</v>
      </c>
      <c r="C118" s="185" t="s">
        <v>890</v>
      </c>
      <c r="D118" s="183" t="s">
        <v>891</v>
      </c>
      <c r="E118" s="185" t="s">
        <v>892</v>
      </c>
      <c r="F118" s="186">
        <v>12</v>
      </c>
    </row>
    <row r="119" spans="1:6">
      <c r="A119" s="182" t="s">
        <v>530</v>
      </c>
      <c r="B119" s="183" t="s">
        <v>852</v>
      </c>
      <c r="C119" s="185" t="s">
        <v>893</v>
      </c>
      <c r="D119" s="183" t="s">
        <v>894</v>
      </c>
      <c r="E119" s="185" t="s">
        <v>895</v>
      </c>
      <c r="F119" s="186">
        <v>12</v>
      </c>
    </row>
    <row r="120" spans="1:6">
      <c r="A120" s="182" t="s">
        <v>531</v>
      </c>
      <c r="B120" s="183" t="s">
        <v>852</v>
      </c>
      <c r="C120" s="185" t="s">
        <v>896</v>
      </c>
      <c r="D120" s="183" t="s">
        <v>897</v>
      </c>
      <c r="E120" s="185" t="s">
        <v>898</v>
      </c>
      <c r="F120" s="186">
        <v>12</v>
      </c>
    </row>
    <row r="121" spans="1:6">
      <c r="A121" s="182" t="s">
        <v>533</v>
      </c>
      <c r="B121" s="183" t="s">
        <v>852</v>
      </c>
      <c r="C121" s="185" t="s">
        <v>349</v>
      </c>
      <c r="D121" s="183" t="s">
        <v>899</v>
      </c>
      <c r="E121" s="185" t="s">
        <v>900</v>
      </c>
      <c r="F121" s="186">
        <v>12</v>
      </c>
    </row>
    <row r="122" spans="1:6">
      <c r="A122" s="182" t="s">
        <v>534</v>
      </c>
      <c r="B122" s="183" t="s">
        <v>852</v>
      </c>
      <c r="C122" s="185" t="s">
        <v>901</v>
      </c>
      <c r="D122" s="183" t="s">
        <v>902</v>
      </c>
      <c r="E122" s="185" t="s">
        <v>903</v>
      </c>
      <c r="F122" s="186">
        <v>12</v>
      </c>
    </row>
    <row r="123" spans="1:6">
      <c r="A123" s="182" t="s">
        <v>536</v>
      </c>
      <c r="B123" s="183" t="s">
        <v>852</v>
      </c>
      <c r="C123" s="185" t="s">
        <v>357</v>
      </c>
      <c r="D123" s="183" t="s">
        <v>902</v>
      </c>
      <c r="E123" s="185" t="s">
        <v>535</v>
      </c>
      <c r="F123" s="186">
        <v>12</v>
      </c>
    </row>
    <row r="124" spans="1:6">
      <c r="A124" s="182" t="s">
        <v>537</v>
      </c>
      <c r="B124" s="183" t="s">
        <v>852</v>
      </c>
      <c r="C124" s="185" t="s">
        <v>538</v>
      </c>
      <c r="D124" s="183" t="s">
        <v>875</v>
      </c>
      <c r="E124" s="185" t="s">
        <v>876</v>
      </c>
      <c r="F124" s="186">
        <v>19</v>
      </c>
    </row>
    <row r="125" spans="1:6">
      <c r="A125" s="182" t="s">
        <v>830</v>
      </c>
      <c r="B125" s="183" t="s">
        <v>852</v>
      </c>
      <c r="C125" s="185" t="s">
        <v>904</v>
      </c>
      <c r="D125" s="183" t="s">
        <v>905</v>
      </c>
      <c r="E125" s="185" t="s">
        <v>906</v>
      </c>
      <c r="F125" s="186">
        <v>12</v>
      </c>
    </row>
    <row r="126" spans="1:6">
      <c r="A126" s="182" t="s">
        <v>836</v>
      </c>
      <c r="B126" s="183" t="s">
        <v>852</v>
      </c>
      <c r="C126" s="185" t="s">
        <v>907</v>
      </c>
      <c r="D126" s="183" t="s">
        <v>908</v>
      </c>
      <c r="E126" s="185" t="s">
        <v>605</v>
      </c>
      <c r="F126" s="186">
        <v>12</v>
      </c>
    </row>
    <row r="127" spans="1:6">
      <c r="A127" s="182" t="s">
        <v>539</v>
      </c>
      <c r="B127" s="183" t="s">
        <v>852</v>
      </c>
      <c r="C127" s="185" t="s">
        <v>274</v>
      </c>
      <c r="D127" s="183" t="s">
        <v>909</v>
      </c>
      <c r="E127" s="185" t="s">
        <v>910</v>
      </c>
      <c r="F127" s="186">
        <v>12</v>
      </c>
    </row>
    <row r="128" spans="1:6">
      <c r="A128" s="182" t="s">
        <v>541</v>
      </c>
      <c r="B128" s="183" t="s">
        <v>852</v>
      </c>
      <c r="C128" s="185" t="s">
        <v>278</v>
      </c>
      <c r="D128" s="183" t="s">
        <v>911</v>
      </c>
      <c r="E128" s="185" t="s">
        <v>912</v>
      </c>
      <c r="F128" s="186">
        <v>12</v>
      </c>
    </row>
    <row r="129" spans="1:6">
      <c r="A129" s="182" t="s">
        <v>542</v>
      </c>
      <c r="B129" s="183" t="s">
        <v>852</v>
      </c>
      <c r="C129" s="185" t="s">
        <v>913</v>
      </c>
      <c r="D129" s="183" t="s">
        <v>914</v>
      </c>
      <c r="E129" s="185" t="s">
        <v>915</v>
      </c>
      <c r="F129" s="186">
        <v>12</v>
      </c>
    </row>
    <row r="130" spans="1:6">
      <c r="A130" s="182" t="s">
        <v>544</v>
      </c>
      <c r="B130" s="183" t="s">
        <v>852</v>
      </c>
      <c r="C130" s="185" t="s">
        <v>916</v>
      </c>
      <c r="D130" s="183" t="s">
        <v>917</v>
      </c>
      <c r="E130" s="185" t="s">
        <v>918</v>
      </c>
      <c r="F130" s="186">
        <v>12</v>
      </c>
    </row>
    <row r="131" spans="1:6">
      <c r="A131" s="182" t="s">
        <v>545</v>
      </c>
      <c r="B131" s="183" t="s">
        <v>852</v>
      </c>
      <c r="C131" s="185" t="s">
        <v>919</v>
      </c>
      <c r="D131" s="183" t="s">
        <v>920</v>
      </c>
      <c r="E131" s="185" t="s">
        <v>921</v>
      </c>
      <c r="F131" s="186">
        <v>19</v>
      </c>
    </row>
    <row r="132" spans="1:6">
      <c r="A132" s="182" t="s">
        <v>546</v>
      </c>
      <c r="B132" s="183" t="s">
        <v>852</v>
      </c>
      <c r="C132" s="185" t="s">
        <v>922</v>
      </c>
      <c r="D132" s="183" t="s">
        <v>923</v>
      </c>
      <c r="E132" s="185" t="s">
        <v>924</v>
      </c>
      <c r="F132" s="186">
        <v>19</v>
      </c>
    </row>
    <row r="133" spans="1:6">
      <c r="A133" s="182" t="s">
        <v>548</v>
      </c>
      <c r="B133" s="183" t="s">
        <v>852</v>
      </c>
      <c r="C133" s="185" t="s">
        <v>295</v>
      </c>
      <c r="D133" s="183" t="s">
        <v>925</v>
      </c>
      <c r="E133" s="185" t="s">
        <v>926</v>
      </c>
      <c r="F133" s="186">
        <v>12</v>
      </c>
    </row>
    <row r="134" spans="1:6">
      <c r="A134" s="182" t="s">
        <v>549</v>
      </c>
      <c r="B134" s="183" t="s">
        <v>852</v>
      </c>
      <c r="C134" s="185" t="s">
        <v>298</v>
      </c>
      <c r="D134" s="183" t="s">
        <v>927</v>
      </c>
      <c r="E134" s="185" t="s">
        <v>928</v>
      </c>
      <c r="F134" s="186">
        <v>12</v>
      </c>
    </row>
    <row r="135" spans="1:6">
      <c r="A135" s="182" t="s">
        <v>550</v>
      </c>
      <c r="B135" s="183" t="s">
        <v>852</v>
      </c>
      <c r="C135" s="185" t="s">
        <v>929</v>
      </c>
      <c r="D135" s="183" t="s">
        <v>930</v>
      </c>
      <c r="E135" s="185" t="s">
        <v>551</v>
      </c>
      <c r="F135" s="186">
        <v>12</v>
      </c>
    </row>
    <row r="136" spans="1:6">
      <c r="A136" s="182" t="s">
        <v>552</v>
      </c>
      <c r="B136" s="183" t="s">
        <v>852</v>
      </c>
      <c r="C136" s="185" t="s">
        <v>931</v>
      </c>
      <c r="D136" s="183" t="s">
        <v>932</v>
      </c>
      <c r="E136" s="185" t="s">
        <v>540</v>
      </c>
      <c r="F136" s="186">
        <v>12</v>
      </c>
    </row>
    <row r="137" spans="1:6">
      <c r="A137" s="182" t="s">
        <v>553</v>
      </c>
      <c r="B137" s="183" t="s">
        <v>852</v>
      </c>
      <c r="C137" s="185" t="s">
        <v>310</v>
      </c>
      <c r="D137" s="183" t="s">
        <v>933</v>
      </c>
      <c r="E137" s="185" t="s">
        <v>934</v>
      </c>
      <c r="F137" s="186">
        <v>19</v>
      </c>
    </row>
    <row r="138" spans="1:6">
      <c r="A138" s="182" t="s">
        <v>554</v>
      </c>
      <c r="B138" s="183" t="s">
        <v>852</v>
      </c>
      <c r="C138" s="185" t="s">
        <v>555</v>
      </c>
      <c r="D138" s="183" t="s">
        <v>935</v>
      </c>
      <c r="E138" s="185" t="s">
        <v>936</v>
      </c>
      <c r="F138" s="186">
        <v>12</v>
      </c>
    </row>
    <row r="139" spans="1:6">
      <c r="A139" s="182" t="s">
        <v>556</v>
      </c>
      <c r="B139" s="183" t="s">
        <v>852</v>
      </c>
      <c r="C139" s="185" t="s">
        <v>557</v>
      </c>
      <c r="D139" s="183" t="s">
        <v>558</v>
      </c>
      <c r="E139" s="185" t="s">
        <v>559</v>
      </c>
      <c r="F139" s="186">
        <v>12</v>
      </c>
    </row>
    <row r="140" spans="1:6">
      <c r="A140" s="182" t="s">
        <v>560</v>
      </c>
      <c r="B140" s="183" t="s">
        <v>852</v>
      </c>
      <c r="C140" s="185" t="s">
        <v>937</v>
      </c>
      <c r="D140" s="183" t="s">
        <v>938</v>
      </c>
      <c r="E140" s="185" t="s">
        <v>561</v>
      </c>
      <c r="F140" s="186">
        <v>19</v>
      </c>
    </row>
    <row r="141" spans="1:6">
      <c r="A141" s="182" t="s">
        <v>562</v>
      </c>
      <c r="B141" s="183" t="s">
        <v>852</v>
      </c>
      <c r="C141" s="185" t="s">
        <v>939</v>
      </c>
      <c r="D141" s="183" t="s">
        <v>940</v>
      </c>
      <c r="E141" s="185" t="s">
        <v>941</v>
      </c>
      <c r="F141" s="186">
        <v>19</v>
      </c>
    </row>
    <row r="142" spans="1:6">
      <c r="A142" s="182" t="s">
        <v>563</v>
      </c>
      <c r="B142" s="183" t="s">
        <v>852</v>
      </c>
      <c r="C142" s="185" t="s">
        <v>942</v>
      </c>
      <c r="D142" s="183" t="s">
        <v>914</v>
      </c>
      <c r="E142" s="185" t="s">
        <v>543</v>
      </c>
      <c r="F142" s="186">
        <v>12</v>
      </c>
    </row>
    <row r="143" spans="1:6">
      <c r="A143" s="182" t="s">
        <v>564</v>
      </c>
      <c r="B143" s="183" t="s">
        <v>852</v>
      </c>
      <c r="C143" s="185" t="s">
        <v>943</v>
      </c>
      <c r="D143" s="183" t="s">
        <v>944</v>
      </c>
      <c r="E143" s="185" t="s">
        <v>565</v>
      </c>
      <c r="F143" s="186">
        <v>12</v>
      </c>
    </row>
    <row r="144" spans="1:6">
      <c r="A144" s="182" t="s">
        <v>823</v>
      </c>
      <c r="B144" s="183" t="s">
        <v>852</v>
      </c>
      <c r="C144" s="185" t="s">
        <v>945</v>
      </c>
      <c r="D144" s="183" t="s">
        <v>558</v>
      </c>
      <c r="E144" s="185" t="s">
        <v>559</v>
      </c>
      <c r="F144" s="186">
        <v>12</v>
      </c>
    </row>
    <row r="145" spans="1:6">
      <c r="A145" s="182" t="s">
        <v>566</v>
      </c>
      <c r="B145" s="183" t="s">
        <v>852</v>
      </c>
      <c r="C145" s="185" t="s">
        <v>334</v>
      </c>
      <c r="D145" s="183" t="s">
        <v>567</v>
      </c>
      <c r="E145" s="185" t="s">
        <v>946</v>
      </c>
      <c r="F145" s="186">
        <v>17</v>
      </c>
    </row>
    <row r="146" spans="1:6">
      <c r="A146" s="182" t="s">
        <v>568</v>
      </c>
      <c r="B146" s="183" t="s">
        <v>852</v>
      </c>
      <c r="C146" s="185" t="s">
        <v>338</v>
      </c>
      <c r="D146" s="183" t="s">
        <v>902</v>
      </c>
      <c r="E146" s="185" t="s">
        <v>903</v>
      </c>
      <c r="F146" s="186">
        <v>19</v>
      </c>
    </row>
    <row r="147" spans="1:6">
      <c r="A147" s="182" t="s">
        <v>569</v>
      </c>
      <c r="B147" s="183" t="s">
        <v>852</v>
      </c>
      <c r="C147" s="185" t="s">
        <v>947</v>
      </c>
      <c r="D147" s="183" t="s">
        <v>865</v>
      </c>
      <c r="E147" s="185" t="s">
        <v>866</v>
      </c>
      <c r="F147" s="186">
        <v>19</v>
      </c>
    </row>
    <row r="148" spans="1:6">
      <c r="A148" s="182" t="s">
        <v>570</v>
      </c>
      <c r="B148" s="183" t="s">
        <v>852</v>
      </c>
      <c r="C148" s="185" t="s">
        <v>948</v>
      </c>
      <c r="D148" s="183" t="s">
        <v>870</v>
      </c>
      <c r="E148" s="185" t="s">
        <v>871</v>
      </c>
      <c r="F148" s="186">
        <v>12</v>
      </c>
    </row>
    <row r="149" spans="1:6">
      <c r="A149" s="182" t="s">
        <v>571</v>
      </c>
      <c r="B149" s="183" t="s">
        <v>852</v>
      </c>
      <c r="C149" s="185" t="s">
        <v>949</v>
      </c>
      <c r="D149" s="183" t="s">
        <v>950</v>
      </c>
      <c r="E149" s="185" t="s">
        <v>951</v>
      </c>
      <c r="F149" s="186">
        <v>19</v>
      </c>
    </row>
    <row r="150" spans="1:6">
      <c r="A150" s="182" t="s">
        <v>573</v>
      </c>
      <c r="B150" s="183" t="s">
        <v>852</v>
      </c>
      <c r="C150" s="185" t="s">
        <v>354</v>
      </c>
      <c r="D150" s="183" t="s">
        <v>952</v>
      </c>
      <c r="E150" s="185" t="s">
        <v>953</v>
      </c>
      <c r="F150" s="186">
        <v>19</v>
      </c>
    </row>
    <row r="151" spans="1:6">
      <c r="A151" s="182" t="s">
        <v>575</v>
      </c>
      <c r="B151" s="183" t="s">
        <v>852</v>
      </c>
      <c r="C151" s="185" t="s">
        <v>358</v>
      </c>
      <c r="D151" s="183" t="s">
        <v>902</v>
      </c>
      <c r="E151" s="185" t="s">
        <v>903</v>
      </c>
      <c r="F151" s="186">
        <v>19</v>
      </c>
    </row>
    <row r="152" spans="1:6">
      <c r="A152" s="182" t="s">
        <v>576</v>
      </c>
      <c r="B152" s="183" t="s">
        <v>852</v>
      </c>
      <c r="C152" s="185" t="s">
        <v>954</v>
      </c>
      <c r="D152" s="183" t="s">
        <v>955</v>
      </c>
      <c r="E152" s="185" t="s">
        <v>956</v>
      </c>
      <c r="F152" s="186">
        <v>18</v>
      </c>
    </row>
    <row r="153" spans="1:6">
      <c r="A153" s="182" t="s">
        <v>579</v>
      </c>
      <c r="B153" s="183" t="s">
        <v>852</v>
      </c>
      <c r="C153" s="185" t="s">
        <v>363</v>
      </c>
      <c r="D153" s="183" t="s">
        <v>923</v>
      </c>
      <c r="E153" s="185" t="s">
        <v>924</v>
      </c>
      <c r="F153" s="186">
        <v>12</v>
      </c>
    </row>
    <row r="154" spans="1:6">
      <c r="A154" s="182" t="s">
        <v>580</v>
      </c>
      <c r="B154" s="183" t="s">
        <v>852</v>
      </c>
      <c r="C154" s="185" t="s">
        <v>957</v>
      </c>
      <c r="D154" s="183" t="s">
        <v>958</v>
      </c>
      <c r="E154" s="185" t="s">
        <v>581</v>
      </c>
      <c r="F154" s="186">
        <v>11</v>
      </c>
    </row>
    <row r="155" spans="1:6">
      <c r="A155" s="182" t="s">
        <v>582</v>
      </c>
      <c r="B155" s="183" t="s">
        <v>852</v>
      </c>
      <c r="C155" s="185" t="s">
        <v>959</v>
      </c>
      <c r="D155" s="183" t="s">
        <v>960</v>
      </c>
      <c r="E155" s="185" t="s">
        <v>572</v>
      </c>
      <c r="F155" s="186">
        <v>19</v>
      </c>
    </row>
    <row r="156" spans="1:6">
      <c r="A156" s="182" t="s">
        <v>583</v>
      </c>
      <c r="B156" s="183" t="s">
        <v>852</v>
      </c>
      <c r="C156" s="185" t="s">
        <v>961</v>
      </c>
      <c r="D156" s="183" t="s">
        <v>962</v>
      </c>
      <c r="E156" s="185" t="s">
        <v>584</v>
      </c>
      <c r="F156" s="186">
        <v>19</v>
      </c>
    </row>
    <row r="157" spans="1:6">
      <c r="A157" s="182" t="s">
        <v>585</v>
      </c>
      <c r="B157" s="183" t="s">
        <v>852</v>
      </c>
      <c r="C157" s="185" t="s">
        <v>963</v>
      </c>
      <c r="D157" s="183" t="s">
        <v>964</v>
      </c>
      <c r="E157" s="185" t="s">
        <v>965</v>
      </c>
      <c r="F157" s="186">
        <v>12</v>
      </c>
    </row>
    <row r="158" spans="1:6">
      <c r="A158" s="182" t="s">
        <v>586</v>
      </c>
      <c r="B158" s="183" t="s">
        <v>852</v>
      </c>
      <c r="C158" s="185" t="s">
        <v>966</v>
      </c>
      <c r="D158" s="183" t="s">
        <v>967</v>
      </c>
      <c r="E158" s="185" t="s">
        <v>587</v>
      </c>
      <c r="F158" s="186">
        <v>12</v>
      </c>
    </row>
    <row r="159" spans="1:6">
      <c r="A159" s="182" t="s">
        <v>588</v>
      </c>
      <c r="B159" s="183" t="s">
        <v>852</v>
      </c>
      <c r="C159" s="185" t="s">
        <v>275</v>
      </c>
      <c r="D159" s="183" t="s">
        <v>968</v>
      </c>
      <c r="E159" s="185" t="s">
        <v>969</v>
      </c>
      <c r="F159" s="186">
        <v>19</v>
      </c>
    </row>
    <row r="160" spans="1:6">
      <c r="A160" s="182" t="s">
        <v>589</v>
      </c>
      <c r="B160" s="183" t="s">
        <v>852</v>
      </c>
      <c r="C160" s="185" t="s">
        <v>279</v>
      </c>
      <c r="D160" s="183" t="s">
        <v>970</v>
      </c>
      <c r="E160" s="185" t="s">
        <v>590</v>
      </c>
      <c r="F160" s="186">
        <v>19</v>
      </c>
    </row>
    <row r="161" spans="1:6">
      <c r="A161" s="182" t="s">
        <v>591</v>
      </c>
      <c r="B161" s="183" t="s">
        <v>852</v>
      </c>
      <c r="C161" s="185" t="s">
        <v>281</v>
      </c>
      <c r="D161" s="183" t="s">
        <v>914</v>
      </c>
      <c r="E161" s="185" t="s">
        <v>543</v>
      </c>
      <c r="F161" s="186">
        <v>19</v>
      </c>
    </row>
    <row r="162" spans="1:6">
      <c r="A162" s="182" t="s">
        <v>592</v>
      </c>
      <c r="B162" s="183" t="s">
        <v>852</v>
      </c>
      <c r="C162" s="185" t="s">
        <v>971</v>
      </c>
      <c r="D162" s="183" t="s">
        <v>920</v>
      </c>
      <c r="E162" s="185" t="s">
        <v>972</v>
      </c>
      <c r="F162" s="186">
        <v>19</v>
      </c>
    </row>
    <row r="163" spans="1:6">
      <c r="A163" s="182" t="s">
        <v>593</v>
      </c>
      <c r="B163" s="183" t="s">
        <v>852</v>
      </c>
      <c r="C163" s="185" t="s">
        <v>973</v>
      </c>
      <c r="D163" s="183" t="s">
        <v>974</v>
      </c>
      <c r="E163" s="185" t="s">
        <v>975</v>
      </c>
      <c r="F163" s="186">
        <v>12</v>
      </c>
    </row>
    <row r="164" spans="1:6">
      <c r="A164" s="182" t="s">
        <v>594</v>
      </c>
      <c r="B164" s="183" t="s">
        <v>852</v>
      </c>
      <c r="C164" s="185" t="s">
        <v>976</v>
      </c>
      <c r="D164" s="183" t="s">
        <v>977</v>
      </c>
      <c r="E164" s="185" t="s">
        <v>978</v>
      </c>
      <c r="F164" s="186">
        <v>19</v>
      </c>
    </row>
    <row r="165" spans="1:6">
      <c r="A165" s="182" t="s">
        <v>595</v>
      </c>
      <c r="B165" s="183" t="s">
        <v>852</v>
      </c>
      <c r="C165" s="185" t="s">
        <v>979</v>
      </c>
      <c r="D165" s="183" t="s">
        <v>980</v>
      </c>
      <c r="E165" s="185" t="s">
        <v>981</v>
      </c>
      <c r="F165" s="186">
        <v>19</v>
      </c>
    </row>
    <row r="166" spans="1:6">
      <c r="A166" s="182" t="s">
        <v>596</v>
      </c>
      <c r="B166" s="183" t="s">
        <v>852</v>
      </c>
      <c r="C166" s="185" t="s">
        <v>982</v>
      </c>
      <c r="D166" s="183" t="s">
        <v>983</v>
      </c>
      <c r="E166" s="185" t="s">
        <v>984</v>
      </c>
      <c r="F166" s="186">
        <v>12</v>
      </c>
    </row>
    <row r="167" spans="1:6">
      <c r="A167" s="182" t="s">
        <v>597</v>
      </c>
      <c r="B167" s="183" t="s">
        <v>852</v>
      </c>
      <c r="C167" s="185" t="s">
        <v>985</v>
      </c>
      <c r="D167" s="183" t="s">
        <v>986</v>
      </c>
      <c r="E167" s="185" t="s">
        <v>547</v>
      </c>
      <c r="F167" s="186">
        <v>19</v>
      </c>
    </row>
    <row r="168" spans="1:6">
      <c r="A168" s="182" t="s">
        <v>598</v>
      </c>
      <c r="B168" s="183" t="s">
        <v>852</v>
      </c>
      <c r="C168" s="185" t="s">
        <v>307</v>
      </c>
      <c r="D168" s="183" t="s">
        <v>987</v>
      </c>
      <c r="E168" s="185" t="s">
        <v>988</v>
      </c>
      <c r="F168" s="186">
        <v>12</v>
      </c>
    </row>
    <row r="169" spans="1:6">
      <c r="A169" s="182" t="s">
        <v>599</v>
      </c>
      <c r="B169" s="183" t="s">
        <v>852</v>
      </c>
      <c r="C169" s="185" t="s">
        <v>989</v>
      </c>
      <c r="D169" s="183" t="s">
        <v>990</v>
      </c>
      <c r="E169" s="185" t="s">
        <v>574</v>
      </c>
      <c r="F169" s="186">
        <v>19</v>
      </c>
    </row>
    <row r="170" spans="1:6">
      <c r="A170" s="182" t="s">
        <v>600</v>
      </c>
      <c r="B170" s="183" t="s">
        <v>852</v>
      </c>
      <c r="C170" s="185" t="s">
        <v>991</v>
      </c>
      <c r="D170" s="183" t="s">
        <v>992</v>
      </c>
      <c r="E170" s="185" t="s">
        <v>993</v>
      </c>
      <c r="F170" s="186">
        <v>19</v>
      </c>
    </row>
    <row r="171" spans="1:6">
      <c r="A171" s="182" t="s">
        <v>601</v>
      </c>
      <c r="B171" s="183" t="s">
        <v>852</v>
      </c>
      <c r="C171" s="185" t="s">
        <v>994</v>
      </c>
      <c r="D171" s="183" t="s">
        <v>995</v>
      </c>
      <c r="E171" s="185" t="s">
        <v>996</v>
      </c>
      <c r="F171" s="186">
        <v>12</v>
      </c>
    </row>
    <row r="172" spans="1:6">
      <c r="A172" s="182" t="s">
        <v>602</v>
      </c>
      <c r="B172" s="183" t="s">
        <v>852</v>
      </c>
      <c r="C172" s="185" t="s">
        <v>997</v>
      </c>
      <c r="D172" s="183" t="s">
        <v>998</v>
      </c>
      <c r="E172" s="185" t="s">
        <v>984</v>
      </c>
      <c r="F172" s="186">
        <v>12</v>
      </c>
    </row>
    <row r="173" spans="1:6">
      <c r="A173" s="182" t="s">
        <v>603</v>
      </c>
      <c r="B173" s="183" t="s">
        <v>852</v>
      </c>
      <c r="C173" s="185" t="s">
        <v>999</v>
      </c>
      <c r="D173" s="183" t="s">
        <v>998</v>
      </c>
      <c r="E173" s="185" t="s">
        <v>984</v>
      </c>
      <c r="F173" s="186">
        <v>12</v>
      </c>
    </row>
    <row r="174" spans="1:6">
      <c r="A174" s="182" t="s">
        <v>604</v>
      </c>
      <c r="B174" s="183" t="s">
        <v>852</v>
      </c>
      <c r="C174" s="185" t="s">
        <v>1000</v>
      </c>
      <c r="D174" s="183" t="s">
        <v>905</v>
      </c>
      <c r="E174" s="185" t="s">
        <v>906</v>
      </c>
      <c r="F174" s="186">
        <v>12</v>
      </c>
    </row>
    <row r="175" spans="1:6">
      <c r="A175" s="182" t="s">
        <v>606</v>
      </c>
      <c r="B175" s="183" t="s">
        <v>852</v>
      </c>
      <c r="C175" s="185" t="s">
        <v>1001</v>
      </c>
      <c r="D175" s="183" t="s">
        <v>930</v>
      </c>
      <c r="E175" s="185" t="s">
        <v>551</v>
      </c>
      <c r="F175" s="186">
        <v>19</v>
      </c>
    </row>
    <row r="176" spans="1:6">
      <c r="A176" s="182" t="s">
        <v>607</v>
      </c>
      <c r="B176" s="183" t="s">
        <v>852</v>
      </c>
      <c r="C176" s="185" t="s">
        <v>1002</v>
      </c>
      <c r="D176" s="183" t="s">
        <v>914</v>
      </c>
      <c r="E176" s="185" t="s">
        <v>543</v>
      </c>
      <c r="F176" s="186">
        <v>19</v>
      </c>
    </row>
    <row r="177" spans="1:6">
      <c r="A177" s="182" t="s">
        <v>608</v>
      </c>
      <c r="B177" s="183" t="s">
        <v>852</v>
      </c>
      <c r="C177" s="185" t="s">
        <v>335</v>
      </c>
      <c r="D177" s="183" t="s">
        <v>577</v>
      </c>
      <c r="E177" s="185" t="s">
        <v>578</v>
      </c>
      <c r="F177" s="186">
        <v>18</v>
      </c>
    </row>
    <row r="178" spans="1:6">
      <c r="A178" s="182" t="s">
        <v>339</v>
      </c>
      <c r="B178" s="183" t="s">
        <v>852</v>
      </c>
      <c r="C178" s="185" t="s">
        <v>1003</v>
      </c>
      <c r="D178" s="183" t="s">
        <v>609</v>
      </c>
      <c r="E178" s="185" t="s">
        <v>610</v>
      </c>
      <c r="F178" s="186">
        <v>19</v>
      </c>
    </row>
    <row r="179" spans="1:6">
      <c r="A179" s="182" t="s">
        <v>343</v>
      </c>
      <c r="B179" s="183" t="s">
        <v>852</v>
      </c>
      <c r="C179" s="185" t="s">
        <v>1004</v>
      </c>
      <c r="D179" s="183" t="s">
        <v>998</v>
      </c>
      <c r="E179" s="185" t="s">
        <v>984</v>
      </c>
      <c r="F179" s="186">
        <v>12</v>
      </c>
    </row>
    <row r="180" spans="1:6">
      <c r="A180" s="182" t="s">
        <v>347</v>
      </c>
      <c r="B180" s="183" t="s">
        <v>852</v>
      </c>
      <c r="C180" s="185" t="s">
        <v>1005</v>
      </c>
      <c r="D180" s="183" t="s">
        <v>1006</v>
      </c>
      <c r="E180" s="185" t="s">
        <v>1007</v>
      </c>
      <c r="F180" s="186">
        <v>12</v>
      </c>
    </row>
    <row r="181" spans="1:6">
      <c r="A181" s="182" t="s">
        <v>1008</v>
      </c>
      <c r="B181" s="183" t="s">
        <v>852</v>
      </c>
      <c r="C181" s="185" t="s">
        <v>1009</v>
      </c>
      <c r="D181" s="183" t="s">
        <v>998</v>
      </c>
      <c r="E181" s="185" t="s">
        <v>984</v>
      </c>
      <c r="F181" s="186">
        <v>12</v>
      </c>
    </row>
    <row r="182" spans="1:6">
      <c r="A182" s="182" t="s">
        <v>1010</v>
      </c>
      <c r="B182" s="183" t="s">
        <v>852</v>
      </c>
      <c r="C182" s="185" t="s">
        <v>1011</v>
      </c>
      <c r="D182" s="183" t="s">
        <v>998</v>
      </c>
      <c r="E182" s="185" t="s">
        <v>984</v>
      </c>
      <c r="F182" s="186">
        <v>12</v>
      </c>
    </row>
    <row r="183" spans="1:6">
      <c r="A183" s="182" t="s">
        <v>611</v>
      </c>
      <c r="B183" s="183" t="s">
        <v>852</v>
      </c>
      <c r="C183" s="185" t="s">
        <v>1012</v>
      </c>
      <c r="D183" s="183" t="s">
        <v>1013</v>
      </c>
      <c r="E183" s="185" t="s">
        <v>1014</v>
      </c>
      <c r="F183" s="186">
        <v>19</v>
      </c>
    </row>
    <row r="184" spans="1:6">
      <c r="A184" s="182" t="s">
        <v>612</v>
      </c>
      <c r="B184" s="183" t="s">
        <v>852</v>
      </c>
      <c r="C184" s="185" t="s">
        <v>359</v>
      </c>
      <c r="D184" s="183" t="s">
        <v>1015</v>
      </c>
      <c r="E184" s="185" t="s">
        <v>1016</v>
      </c>
      <c r="F184" s="186">
        <v>19</v>
      </c>
    </row>
    <row r="185" spans="1:6">
      <c r="A185" s="182" t="s">
        <v>613</v>
      </c>
      <c r="B185" s="183" t="s">
        <v>852</v>
      </c>
      <c r="C185" s="185" t="s">
        <v>1017</v>
      </c>
      <c r="D185" s="183" t="s">
        <v>1018</v>
      </c>
      <c r="E185" s="185" t="s">
        <v>1019</v>
      </c>
      <c r="F185" s="186">
        <v>18</v>
      </c>
    </row>
    <row r="186" spans="1:6">
      <c r="A186" s="182" t="s">
        <v>614</v>
      </c>
      <c r="B186" s="183" t="s">
        <v>852</v>
      </c>
      <c r="C186" s="185" t="s">
        <v>1020</v>
      </c>
      <c r="D186" s="183" t="s">
        <v>615</v>
      </c>
      <c r="E186" s="185" t="s">
        <v>1021</v>
      </c>
      <c r="F186" s="186">
        <v>19</v>
      </c>
    </row>
    <row r="187" spans="1:6">
      <c r="A187" s="182" t="s">
        <v>616</v>
      </c>
      <c r="B187" s="183" t="s">
        <v>852</v>
      </c>
      <c r="C187" s="185" t="s">
        <v>366</v>
      </c>
      <c r="D187" s="183" t="s">
        <v>1022</v>
      </c>
      <c r="E187" s="185" t="s">
        <v>1023</v>
      </c>
      <c r="F187" s="186">
        <v>19</v>
      </c>
    </row>
    <row r="188" spans="1:6">
      <c r="A188" s="182" t="s">
        <v>617</v>
      </c>
      <c r="B188" s="183" t="s">
        <v>852</v>
      </c>
      <c r="C188" s="185" t="s">
        <v>1024</v>
      </c>
      <c r="D188" s="183" t="s">
        <v>935</v>
      </c>
      <c r="E188" s="185" t="s">
        <v>936</v>
      </c>
      <c r="F188" s="186">
        <v>19</v>
      </c>
    </row>
    <row r="189" spans="1:6">
      <c r="A189" s="182" t="s">
        <v>618</v>
      </c>
      <c r="B189" s="183" t="s">
        <v>852</v>
      </c>
      <c r="C189" s="185" t="s">
        <v>1025</v>
      </c>
      <c r="D189" s="183" t="s">
        <v>894</v>
      </c>
      <c r="E189" s="185" t="s">
        <v>895</v>
      </c>
      <c r="F189" s="186">
        <v>12</v>
      </c>
    </row>
    <row r="190" spans="1:6">
      <c r="A190" s="182" t="s">
        <v>619</v>
      </c>
      <c r="B190" s="183" t="s">
        <v>852</v>
      </c>
      <c r="C190" s="185" t="s">
        <v>1026</v>
      </c>
      <c r="D190" s="183" t="s">
        <v>1027</v>
      </c>
      <c r="E190" s="185" t="s">
        <v>1028</v>
      </c>
      <c r="F190" s="186">
        <v>12</v>
      </c>
    </row>
    <row r="191" spans="1:6">
      <c r="A191" s="182" t="s">
        <v>620</v>
      </c>
      <c r="B191" s="183" t="s">
        <v>852</v>
      </c>
      <c r="C191" s="185" t="s">
        <v>621</v>
      </c>
      <c r="D191" s="183" t="s">
        <v>622</v>
      </c>
      <c r="E191" s="185" t="s">
        <v>623</v>
      </c>
      <c r="F191" s="186">
        <v>19</v>
      </c>
    </row>
    <row r="192" spans="1:6">
      <c r="A192" s="182" t="s">
        <v>624</v>
      </c>
      <c r="B192" s="183" t="s">
        <v>852</v>
      </c>
      <c r="C192" s="185" t="s">
        <v>1029</v>
      </c>
      <c r="D192" s="183" t="s">
        <v>1030</v>
      </c>
      <c r="E192" s="185" t="s">
        <v>1031</v>
      </c>
      <c r="F192" s="186">
        <v>12</v>
      </c>
    </row>
    <row r="193" spans="1:6">
      <c r="A193" s="182" t="s">
        <v>846</v>
      </c>
      <c r="B193" s="183" t="s">
        <v>852</v>
      </c>
      <c r="C193" s="185" t="s">
        <v>1032</v>
      </c>
      <c r="D193" s="183" t="s">
        <v>935</v>
      </c>
      <c r="E193" s="185" t="s">
        <v>936</v>
      </c>
      <c r="F193" s="186">
        <v>12</v>
      </c>
    </row>
    <row r="194" spans="1:6">
      <c r="A194" s="182" t="s">
        <v>625</v>
      </c>
      <c r="B194" s="183" t="s">
        <v>852</v>
      </c>
      <c r="C194" s="185" t="s">
        <v>379</v>
      </c>
      <c r="D194" s="183" t="s">
        <v>1033</v>
      </c>
      <c r="E194" s="185" t="s">
        <v>1034</v>
      </c>
      <c r="F194" s="186">
        <v>12</v>
      </c>
    </row>
    <row r="195" spans="1:6">
      <c r="A195" s="182" t="s">
        <v>1035</v>
      </c>
      <c r="B195" s="183" t="s">
        <v>852</v>
      </c>
      <c r="C195" s="185" t="s">
        <v>1036</v>
      </c>
      <c r="D195" s="183" t="s">
        <v>532</v>
      </c>
      <c r="E195" s="185" t="s">
        <v>1037</v>
      </c>
      <c r="F195" s="186">
        <v>12</v>
      </c>
    </row>
    <row r="196" spans="1:6">
      <c r="A196" s="182" t="s">
        <v>626</v>
      </c>
      <c r="B196" s="183" t="s">
        <v>1038</v>
      </c>
      <c r="C196" s="185" t="s">
        <v>276</v>
      </c>
      <c r="D196" s="183" t="s">
        <v>1039</v>
      </c>
      <c r="E196" s="185" t="s">
        <v>1040</v>
      </c>
      <c r="F196" s="186">
        <v>12</v>
      </c>
    </row>
    <row r="197" spans="1:6">
      <c r="A197" s="182" t="s">
        <v>627</v>
      </c>
      <c r="B197" s="183" t="s">
        <v>1038</v>
      </c>
      <c r="C197" s="185" t="s">
        <v>1041</v>
      </c>
      <c r="D197" s="183" t="s">
        <v>1042</v>
      </c>
      <c r="E197" s="185" t="s">
        <v>628</v>
      </c>
      <c r="F197" s="186">
        <v>12</v>
      </c>
    </row>
    <row r="198" spans="1:6">
      <c r="A198" s="187" t="s">
        <v>629</v>
      </c>
      <c r="B198" s="188" t="s">
        <v>1038</v>
      </c>
      <c r="C198" s="189" t="s">
        <v>1043</v>
      </c>
      <c r="D198" s="190" t="s">
        <v>1044</v>
      </c>
      <c r="E198" s="189" t="s">
        <v>1045</v>
      </c>
      <c r="F198" s="191">
        <v>12</v>
      </c>
    </row>
    <row r="199" spans="1:6">
      <c r="A199" s="192" t="s">
        <v>630</v>
      </c>
      <c r="B199" s="193" t="s">
        <v>1038</v>
      </c>
      <c r="C199" s="180" t="s">
        <v>1046</v>
      </c>
      <c r="D199" s="178" t="s">
        <v>1047</v>
      </c>
      <c r="E199" s="180" t="s">
        <v>1048</v>
      </c>
      <c r="F199" s="181">
        <v>19</v>
      </c>
    </row>
    <row r="200" spans="1:6">
      <c r="A200" s="182" t="s">
        <v>1049</v>
      </c>
      <c r="B200" s="183" t="s">
        <v>1038</v>
      </c>
      <c r="C200" s="185" t="s">
        <v>1050</v>
      </c>
      <c r="D200" s="183" t="s">
        <v>1051</v>
      </c>
      <c r="E200" s="185" t="s">
        <v>1052</v>
      </c>
      <c r="F200" s="186">
        <v>12</v>
      </c>
    </row>
    <row r="201" spans="1:6">
      <c r="A201" s="182" t="s">
        <v>631</v>
      </c>
      <c r="B201" s="183" t="s">
        <v>1038</v>
      </c>
      <c r="C201" s="185" t="s">
        <v>289</v>
      </c>
      <c r="D201" s="183" t="s">
        <v>1053</v>
      </c>
      <c r="E201" s="185" t="s">
        <v>1054</v>
      </c>
      <c r="F201" s="186">
        <v>12</v>
      </c>
    </row>
    <row r="202" spans="1:6">
      <c r="A202" s="182" t="s">
        <v>632</v>
      </c>
      <c r="B202" s="183" t="s">
        <v>1038</v>
      </c>
      <c r="C202" s="185" t="s">
        <v>293</v>
      </c>
      <c r="D202" s="183" t="s">
        <v>1055</v>
      </c>
      <c r="E202" s="185" t="s">
        <v>1056</v>
      </c>
      <c r="F202" s="186">
        <v>19</v>
      </c>
    </row>
    <row r="203" spans="1:6">
      <c r="A203" s="182" t="s">
        <v>633</v>
      </c>
      <c r="B203" s="183" t="s">
        <v>1038</v>
      </c>
      <c r="C203" s="185" t="s">
        <v>634</v>
      </c>
      <c r="D203" s="183" t="s">
        <v>635</v>
      </c>
      <c r="E203" s="185" t="s">
        <v>636</v>
      </c>
      <c r="F203" s="186">
        <v>12</v>
      </c>
    </row>
    <row r="204" spans="1:6">
      <c r="A204" s="182" t="s">
        <v>637</v>
      </c>
      <c r="B204" s="183" t="s">
        <v>1038</v>
      </c>
      <c r="C204" s="185" t="s">
        <v>300</v>
      </c>
      <c r="D204" s="183" t="s">
        <v>638</v>
      </c>
      <c r="E204" s="185" t="s">
        <v>1057</v>
      </c>
      <c r="F204" s="186">
        <v>19</v>
      </c>
    </row>
    <row r="205" spans="1:6">
      <c r="A205" s="192" t="s">
        <v>640</v>
      </c>
      <c r="B205" s="193" t="s">
        <v>1038</v>
      </c>
      <c r="C205" s="194" t="s">
        <v>304</v>
      </c>
      <c r="D205" s="195" t="s">
        <v>1058</v>
      </c>
      <c r="E205" s="194" t="s">
        <v>1059</v>
      </c>
      <c r="F205" s="196">
        <v>12</v>
      </c>
    </row>
    <row r="206" spans="1:6">
      <c r="A206" s="182" t="s">
        <v>641</v>
      </c>
      <c r="B206" s="183" t="s">
        <v>1038</v>
      </c>
      <c r="C206" s="185" t="s">
        <v>1060</v>
      </c>
      <c r="D206" s="197" t="s">
        <v>1061</v>
      </c>
      <c r="E206" s="185" t="s">
        <v>1062</v>
      </c>
      <c r="F206" s="186">
        <v>11</v>
      </c>
    </row>
    <row r="207" spans="1:6">
      <c r="A207" s="182" t="s">
        <v>642</v>
      </c>
      <c r="B207" s="183" t="s">
        <v>1038</v>
      </c>
      <c r="C207" s="185" t="s">
        <v>1063</v>
      </c>
      <c r="D207" s="197" t="s">
        <v>1064</v>
      </c>
      <c r="E207" s="185" t="s">
        <v>1065</v>
      </c>
      <c r="F207" s="186">
        <v>19</v>
      </c>
    </row>
    <row r="208" spans="1:6">
      <c r="A208" s="182" t="s">
        <v>643</v>
      </c>
      <c r="B208" s="183" t="s">
        <v>1066</v>
      </c>
      <c r="C208" s="185" t="s">
        <v>1067</v>
      </c>
      <c r="D208" s="197"/>
      <c r="E208" s="185" t="s">
        <v>644</v>
      </c>
      <c r="F208" s="186">
        <v>8</v>
      </c>
    </row>
    <row r="209" spans="1:6">
      <c r="A209" s="182" t="s">
        <v>645</v>
      </c>
      <c r="B209" s="183" t="s">
        <v>1068</v>
      </c>
      <c r="C209" s="185" t="s">
        <v>1069</v>
      </c>
      <c r="D209" s="197"/>
      <c r="E209" s="185" t="s">
        <v>646</v>
      </c>
      <c r="F209" s="186">
        <v>10</v>
      </c>
    </row>
    <row r="210" spans="1:6">
      <c r="A210" s="182" t="s">
        <v>647</v>
      </c>
      <c r="B210" s="183" t="s">
        <v>1068</v>
      </c>
      <c r="C210" s="185" t="s">
        <v>1070</v>
      </c>
      <c r="D210" s="197"/>
      <c r="E210" s="185" t="s">
        <v>648</v>
      </c>
      <c r="F210" s="186">
        <v>10</v>
      </c>
    </row>
    <row r="211" spans="1:6">
      <c r="A211" s="198" t="s">
        <v>649</v>
      </c>
      <c r="B211" s="190" t="s">
        <v>1068</v>
      </c>
      <c r="C211" s="189" t="s">
        <v>1071</v>
      </c>
      <c r="D211" s="199"/>
      <c r="E211" s="189" t="s">
        <v>650</v>
      </c>
      <c r="F211" s="191">
        <v>10</v>
      </c>
    </row>
    <row r="212" spans="1:6">
      <c r="A212" s="192" t="s">
        <v>651</v>
      </c>
      <c r="B212" s="193" t="s">
        <v>1068</v>
      </c>
      <c r="C212" s="194" t="s">
        <v>1072</v>
      </c>
      <c r="D212" s="195"/>
      <c r="E212" s="194" t="s">
        <v>652</v>
      </c>
      <c r="F212" s="196">
        <v>10</v>
      </c>
    </row>
    <row r="213" spans="1:6">
      <c r="A213" s="182" t="s">
        <v>653</v>
      </c>
      <c r="B213" s="183" t="s">
        <v>654</v>
      </c>
      <c r="C213" s="185" t="s">
        <v>1073</v>
      </c>
      <c r="D213" s="197"/>
      <c r="E213" s="185" t="s">
        <v>655</v>
      </c>
      <c r="F213" s="186">
        <v>5</v>
      </c>
    </row>
    <row r="214" spans="1:6">
      <c r="A214" s="182" t="s">
        <v>656</v>
      </c>
      <c r="B214" s="183" t="s">
        <v>654</v>
      </c>
      <c r="C214" s="185" t="s">
        <v>1074</v>
      </c>
      <c r="D214" s="197"/>
      <c r="E214" s="185" t="s">
        <v>657</v>
      </c>
      <c r="F214" s="186">
        <v>5</v>
      </c>
    </row>
    <row r="215" spans="1:6">
      <c r="A215" s="182" t="s">
        <v>658</v>
      </c>
      <c r="B215" s="183" t="s">
        <v>654</v>
      </c>
      <c r="C215" s="185" t="s">
        <v>1075</v>
      </c>
      <c r="D215" s="197"/>
      <c r="E215" s="185" t="s">
        <v>659</v>
      </c>
      <c r="F215" s="186">
        <v>5</v>
      </c>
    </row>
    <row r="216" spans="1:6">
      <c r="A216" s="182" t="s">
        <v>660</v>
      </c>
      <c r="B216" s="183" t="s">
        <v>654</v>
      </c>
      <c r="C216" s="185" t="s">
        <v>1076</v>
      </c>
      <c r="D216" s="197"/>
      <c r="E216" s="185" t="s">
        <v>661</v>
      </c>
      <c r="F216" s="186">
        <v>5</v>
      </c>
    </row>
    <row r="217" spans="1:6">
      <c r="A217" s="182" t="s">
        <v>248</v>
      </c>
      <c r="B217" s="183" t="s">
        <v>654</v>
      </c>
      <c r="C217" s="185" t="s">
        <v>1077</v>
      </c>
      <c r="D217" s="197"/>
      <c r="E217" s="185" t="s">
        <v>662</v>
      </c>
      <c r="F217" s="186">
        <v>5</v>
      </c>
    </row>
    <row r="218" spans="1:6">
      <c r="A218" s="182" t="s">
        <v>1078</v>
      </c>
      <c r="B218" s="183" t="s">
        <v>654</v>
      </c>
      <c r="C218" s="185" t="s">
        <v>1079</v>
      </c>
      <c r="D218" s="197"/>
      <c r="E218" s="185" t="s">
        <v>1079</v>
      </c>
      <c r="F218" s="186">
        <v>5</v>
      </c>
    </row>
    <row r="219" spans="1:6">
      <c r="A219" s="182" t="s">
        <v>663</v>
      </c>
      <c r="B219" s="183" t="s">
        <v>654</v>
      </c>
      <c r="C219" s="185" t="s">
        <v>1080</v>
      </c>
      <c r="D219" s="197"/>
      <c r="E219" s="185" t="s">
        <v>664</v>
      </c>
      <c r="F219" s="186">
        <v>5</v>
      </c>
    </row>
    <row r="220" spans="1:6">
      <c r="A220" s="182" t="s">
        <v>665</v>
      </c>
      <c r="B220" s="183" t="s">
        <v>654</v>
      </c>
      <c r="C220" s="185" t="s">
        <v>1081</v>
      </c>
      <c r="D220" s="197"/>
      <c r="E220" s="185" t="s">
        <v>666</v>
      </c>
      <c r="F220" s="186">
        <v>5</v>
      </c>
    </row>
    <row r="221" spans="1:6">
      <c r="A221" s="182" t="s">
        <v>667</v>
      </c>
      <c r="B221" s="183" t="s">
        <v>654</v>
      </c>
      <c r="C221" s="185" t="s">
        <v>1082</v>
      </c>
      <c r="D221" s="197"/>
      <c r="E221" s="185" t="s">
        <v>668</v>
      </c>
      <c r="F221" s="186">
        <v>5</v>
      </c>
    </row>
    <row r="222" spans="1:6">
      <c r="A222" s="182" t="s">
        <v>669</v>
      </c>
      <c r="B222" s="183" t="s">
        <v>654</v>
      </c>
      <c r="C222" s="185" t="s">
        <v>1083</v>
      </c>
      <c r="D222" s="197"/>
      <c r="E222" s="185" t="s">
        <v>670</v>
      </c>
      <c r="F222" s="186">
        <v>5</v>
      </c>
    </row>
    <row r="223" spans="1:6">
      <c r="A223" s="182" t="s">
        <v>1084</v>
      </c>
      <c r="B223" s="183" t="s">
        <v>654</v>
      </c>
      <c r="C223" s="185" t="s">
        <v>1085</v>
      </c>
      <c r="D223" s="197"/>
      <c r="E223" s="185" t="s">
        <v>1085</v>
      </c>
      <c r="F223" s="186">
        <v>5</v>
      </c>
    </row>
    <row r="224" spans="1:6">
      <c r="A224" s="182" t="s">
        <v>1086</v>
      </c>
      <c r="B224" s="183" t="s">
        <v>654</v>
      </c>
      <c r="C224" s="185" t="s">
        <v>1087</v>
      </c>
      <c r="D224" s="197"/>
      <c r="E224" s="185" t="s">
        <v>648</v>
      </c>
      <c r="F224" s="186">
        <v>5</v>
      </c>
    </row>
    <row r="225" spans="1:6">
      <c r="A225" s="182" t="s">
        <v>671</v>
      </c>
      <c r="B225" s="183" t="s">
        <v>654</v>
      </c>
      <c r="C225" s="185" t="s">
        <v>1088</v>
      </c>
      <c r="D225" s="197"/>
      <c r="E225" s="185" t="s">
        <v>672</v>
      </c>
      <c r="F225" s="186">
        <v>5</v>
      </c>
    </row>
    <row r="226" spans="1:6">
      <c r="A226" s="182" t="s">
        <v>673</v>
      </c>
      <c r="B226" s="183" t="s">
        <v>654</v>
      </c>
      <c r="C226" s="185" t="s">
        <v>1089</v>
      </c>
      <c r="D226" s="197"/>
      <c r="E226" s="185" t="s">
        <v>674</v>
      </c>
      <c r="F226" s="186">
        <v>5</v>
      </c>
    </row>
    <row r="227" spans="1:6">
      <c r="A227" s="182" t="s">
        <v>675</v>
      </c>
      <c r="B227" s="183" t="s">
        <v>654</v>
      </c>
      <c r="C227" s="185" t="s">
        <v>1090</v>
      </c>
      <c r="D227" s="197"/>
      <c r="E227" s="185" t="s">
        <v>676</v>
      </c>
      <c r="F227" s="186">
        <v>5</v>
      </c>
    </row>
    <row r="228" spans="1:6">
      <c r="A228" s="182" t="s">
        <v>677</v>
      </c>
      <c r="B228" s="183" t="s">
        <v>654</v>
      </c>
      <c r="C228" s="185" t="s">
        <v>1091</v>
      </c>
      <c r="D228" s="197"/>
      <c r="E228" s="185" t="s">
        <v>678</v>
      </c>
      <c r="F228" s="186">
        <v>5</v>
      </c>
    </row>
    <row r="229" spans="1:6">
      <c r="A229" s="182" t="s">
        <v>679</v>
      </c>
      <c r="B229" s="183" t="s">
        <v>654</v>
      </c>
      <c r="C229" s="185" t="s">
        <v>1092</v>
      </c>
      <c r="D229" s="197"/>
      <c r="E229" s="185" t="s">
        <v>680</v>
      </c>
      <c r="F229" s="186">
        <v>5</v>
      </c>
    </row>
    <row r="230" spans="1:6">
      <c r="A230" s="182" t="s">
        <v>681</v>
      </c>
      <c r="B230" s="183" t="s">
        <v>654</v>
      </c>
      <c r="C230" s="185" t="s">
        <v>1093</v>
      </c>
      <c r="D230" s="197"/>
      <c r="E230" s="185" t="s">
        <v>682</v>
      </c>
      <c r="F230" s="186">
        <v>5</v>
      </c>
    </row>
    <row r="231" spans="1:6">
      <c r="A231" s="182" t="s">
        <v>683</v>
      </c>
      <c r="B231" s="183" t="s">
        <v>654</v>
      </c>
      <c r="C231" s="185" t="s">
        <v>1094</v>
      </c>
      <c r="D231" s="197"/>
      <c r="E231" s="185" t="s">
        <v>684</v>
      </c>
      <c r="F231" s="186">
        <v>5</v>
      </c>
    </row>
    <row r="232" spans="1:6">
      <c r="A232" s="182" t="s">
        <v>685</v>
      </c>
      <c r="B232" s="183" t="s">
        <v>654</v>
      </c>
      <c r="C232" s="185" t="s">
        <v>1095</v>
      </c>
      <c r="D232" s="197"/>
      <c r="E232" s="185" t="s">
        <v>686</v>
      </c>
      <c r="F232" s="186">
        <v>5</v>
      </c>
    </row>
    <row r="233" spans="1:6">
      <c r="A233" s="182" t="s">
        <v>687</v>
      </c>
      <c r="B233" s="183" t="s">
        <v>654</v>
      </c>
      <c r="C233" s="185" t="s">
        <v>1096</v>
      </c>
      <c r="D233" s="197"/>
      <c r="E233" s="185" t="s">
        <v>688</v>
      </c>
      <c r="F233" s="186">
        <v>5</v>
      </c>
    </row>
    <row r="234" spans="1:6">
      <c r="A234" s="182" t="s">
        <v>689</v>
      </c>
      <c r="B234" s="183" t="s">
        <v>654</v>
      </c>
      <c r="C234" s="185" t="s">
        <v>1097</v>
      </c>
      <c r="D234" s="197"/>
      <c r="E234" s="185" t="s">
        <v>1098</v>
      </c>
      <c r="F234" s="186">
        <v>5</v>
      </c>
    </row>
    <row r="235" spans="1:6">
      <c r="A235" s="182" t="s">
        <v>690</v>
      </c>
      <c r="B235" s="183" t="s">
        <v>654</v>
      </c>
      <c r="C235" s="185" t="s">
        <v>1099</v>
      </c>
      <c r="D235" s="197"/>
      <c r="E235" s="185" t="s">
        <v>1100</v>
      </c>
      <c r="F235" s="186">
        <v>5</v>
      </c>
    </row>
    <row r="236" spans="1:6">
      <c r="A236" s="182" t="s">
        <v>691</v>
      </c>
      <c r="B236" s="183" t="s">
        <v>654</v>
      </c>
      <c r="C236" s="185" t="s">
        <v>1101</v>
      </c>
      <c r="D236" s="197"/>
      <c r="E236" s="185" t="s">
        <v>692</v>
      </c>
      <c r="F236" s="186">
        <v>5</v>
      </c>
    </row>
    <row r="237" spans="1:6">
      <c r="A237" s="182" t="s">
        <v>693</v>
      </c>
      <c r="B237" s="183" t="s">
        <v>654</v>
      </c>
      <c r="C237" s="185" t="s">
        <v>1102</v>
      </c>
      <c r="D237" s="197"/>
      <c r="E237" s="185" t="s">
        <v>694</v>
      </c>
      <c r="F237" s="186">
        <v>5</v>
      </c>
    </row>
    <row r="238" spans="1:6">
      <c r="A238" s="182" t="s">
        <v>695</v>
      </c>
      <c r="B238" s="183" t="s">
        <v>654</v>
      </c>
      <c r="C238" s="185" t="s">
        <v>1103</v>
      </c>
      <c r="D238" s="197"/>
      <c r="E238" s="185" t="s">
        <v>696</v>
      </c>
      <c r="F238" s="186">
        <v>5</v>
      </c>
    </row>
    <row r="239" spans="1:6">
      <c r="A239" s="182" t="s">
        <v>697</v>
      </c>
      <c r="B239" s="183" t="s">
        <v>654</v>
      </c>
      <c r="C239" s="185" t="s">
        <v>1104</v>
      </c>
      <c r="D239" s="197"/>
      <c r="E239" s="185" t="s">
        <v>698</v>
      </c>
      <c r="F239" s="186">
        <v>5</v>
      </c>
    </row>
    <row r="240" spans="1:6">
      <c r="A240" s="182" t="s">
        <v>699</v>
      </c>
      <c r="B240" s="183" t="s">
        <v>654</v>
      </c>
      <c r="C240" s="185" t="s">
        <v>1105</v>
      </c>
      <c r="D240" s="197"/>
      <c r="E240" s="185" t="s">
        <v>700</v>
      </c>
      <c r="F240" s="186">
        <v>5</v>
      </c>
    </row>
    <row r="241" spans="1:6">
      <c r="A241" s="182" t="s">
        <v>701</v>
      </c>
      <c r="B241" s="183" t="s">
        <v>654</v>
      </c>
      <c r="C241" s="185" t="s">
        <v>1106</v>
      </c>
      <c r="D241" s="197"/>
      <c r="E241" s="185" t="s">
        <v>702</v>
      </c>
      <c r="F241" s="186">
        <v>5</v>
      </c>
    </row>
    <row r="242" spans="1:6">
      <c r="A242" s="182" t="s">
        <v>703</v>
      </c>
      <c r="B242" s="183" t="s">
        <v>654</v>
      </c>
      <c r="C242" s="185" t="s">
        <v>1107</v>
      </c>
      <c r="D242" s="197"/>
      <c r="E242" s="185" t="s">
        <v>704</v>
      </c>
      <c r="F242" s="186">
        <v>5</v>
      </c>
    </row>
    <row r="243" spans="1:6">
      <c r="A243" s="182" t="s">
        <v>705</v>
      </c>
      <c r="B243" s="183" t="s">
        <v>654</v>
      </c>
      <c r="C243" s="185" t="s">
        <v>1108</v>
      </c>
      <c r="D243" s="197"/>
      <c r="E243" s="185" t="s">
        <v>706</v>
      </c>
      <c r="F243" s="186">
        <v>5</v>
      </c>
    </row>
    <row r="244" spans="1:6">
      <c r="A244" s="182" t="s">
        <v>707</v>
      </c>
      <c r="B244" s="183" t="s">
        <v>654</v>
      </c>
      <c r="C244" s="185" t="s">
        <v>1109</v>
      </c>
      <c r="D244" s="197"/>
      <c r="E244" s="185" t="s">
        <v>708</v>
      </c>
      <c r="F244" s="186">
        <v>5</v>
      </c>
    </row>
    <row r="245" spans="1:6">
      <c r="A245" s="182" t="s">
        <v>709</v>
      </c>
      <c r="B245" s="183" t="s">
        <v>654</v>
      </c>
      <c r="C245" s="185" t="s">
        <v>1110</v>
      </c>
      <c r="D245" s="197"/>
      <c r="E245" s="185" t="s">
        <v>710</v>
      </c>
      <c r="F245" s="186">
        <v>5</v>
      </c>
    </row>
    <row r="246" spans="1:6">
      <c r="A246" s="182" t="s">
        <v>1111</v>
      </c>
      <c r="B246" s="183" t="s">
        <v>654</v>
      </c>
      <c r="C246" s="185" t="s">
        <v>1112</v>
      </c>
      <c r="D246" s="197"/>
      <c r="E246" s="185" t="s">
        <v>1113</v>
      </c>
      <c r="F246" s="186">
        <v>5</v>
      </c>
    </row>
    <row r="247" spans="1:6">
      <c r="A247" s="182" t="s">
        <v>258</v>
      </c>
      <c r="B247" s="183" t="s">
        <v>654</v>
      </c>
      <c r="C247" s="185" t="s">
        <v>1114</v>
      </c>
      <c r="D247" s="197"/>
      <c r="E247" s="185" t="s">
        <v>711</v>
      </c>
      <c r="F247" s="186">
        <v>5</v>
      </c>
    </row>
    <row r="248" spans="1:6">
      <c r="A248" s="182" t="s">
        <v>262</v>
      </c>
      <c r="B248" s="183" t="s">
        <v>654</v>
      </c>
      <c r="C248" s="185" t="s">
        <v>1115</v>
      </c>
      <c r="D248" s="197"/>
      <c r="E248" s="185" t="s">
        <v>712</v>
      </c>
      <c r="F248" s="186">
        <v>5</v>
      </c>
    </row>
    <row r="249" spans="1:6">
      <c r="A249" s="182" t="s">
        <v>266</v>
      </c>
      <c r="B249" s="183" t="s">
        <v>654</v>
      </c>
      <c r="C249" s="185" t="s">
        <v>1116</v>
      </c>
      <c r="D249" s="197"/>
      <c r="E249" s="185" t="s">
        <v>713</v>
      </c>
      <c r="F249" s="186">
        <v>5</v>
      </c>
    </row>
    <row r="250" spans="1:6">
      <c r="A250" s="198" t="s">
        <v>714</v>
      </c>
      <c r="B250" s="190" t="s">
        <v>654</v>
      </c>
      <c r="C250" s="189" t="s">
        <v>268</v>
      </c>
      <c r="D250" s="199"/>
      <c r="E250" s="189" t="s">
        <v>1117</v>
      </c>
      <c r="F250" s="191">
        <v>5</v>
      </c>
    </row>
    <row r="251" spans="1:6">
      <c r="A251" s="192" t="s">
        <v>1118</v>
      </c>
      <c r="B251" s="193" t="s">
        <v>1119</v>
      </c>
      <c r="C251" s="194" t="s">
        <v>1120</v>
      </c>
      <c r="D251" s="193" t="s">
        <v>509</v>
      </c>
      <c r="E251" s="194" t="s">
        <v>510</v>
      </c>
      <c r="F251" s="196">
        <v>1</v>
      </c>
    </row>
    <row r="252" spans="1:6">
      <c r="A252" s="182" t="s">
        <v>715</v>
      </c>
      <c r="B252" s="183" t="s">
        <v>1121</v>
      </c>
      <c r="C252" s="185" t="s">
        <v>1122</v>
      </c>
      <c r="D252" s="183" t="s">
        <v>1123</v>
      </c>
      <c r="E252" s="185" t="s">
        <v>1124</v>
      </c>
      <c r="F252" s="186">
        <v>19</v>
      </c>
    </row>
    <row r="253" spans="1:6">
      <c r="A253" s="182" t="s">
        <v>716</v>
      </c>
      <c r="B253" s="183" t="s">
        <v>1125</v>
      </c>
      <c r="C253" s="185" t="s">
        <v>1126</v>
      </c>
      <c r="D253" s="183" t="s">
        <v>1127</v>
      </c>
      <c r="E253" s="185" t="s">
        <v>1128</v>
      </c>
      <c r="F253" s="186">
        <v>12</v>
      </c>
    </row>
    <row r="254" spans="1:6">
      <c r="A254" s="182" t="s">
        <v>717</v>
      </c>
      <c r="B254" s="183" t="s">
        <v>1125</v>
      </c>
      <c r="C254" s="185" t="s">
        <v>1129</v>
      </c>
      <c r="D254" s="183" t="s">
        <v>1130</v>
      </c>
      <c r="E254" s="185" t="s">
        <v>1131</v>
      </c>
      <c r="F254" s="186">
        <v>19</v>
      </c>
    </row>
    <row r="255" spans="1:6">
      <c r="A255" s="182" t="s">
        <v>1132</v>
      </c>
      <c r="B255" s="183" t="s">
        <v>1125</v>
      </c>
      <c r="C255" s="185" t="s">
        <v>1133</v>
      </c>
      <c r="D255" s="183" t="s">
        <v>1134</v>
      </c>
      <c r="E255" s="185" t="s">
        <v>1135</v>
      </c>
      <c r="F255" s="186">
        <v>19</v>
      </c>
    </row>
    <row r="256" spans="1:6">
      <c r="A256" s="182" t="s">
        <v>718</v>
      </c>
      <c r="B256" s="183" t="s">
        <v>1125</v>
      </c>
      <c r="C256" s="185" t="s">
        <v>1136</v>
      </c>
      <c r="D256" s="183" t="s">
        <v>1137</v>
      </c>
      <c r="E256" s="185" t="s">
        <v>1138</v>
      </c>
      <c r="F256" s="186">
        <v>19</v>
      </c>
    </row>
    <row r="257" spans="1:6">
      <c r="A257" s="182" t="s">
        <v>719</v>
      </c>
      <c r="B257" s="183" t="s">
        <v>1125</v>
      </c>
      <c r="C257" s="185" t="s">
        <v>1139</v>
      </c>
      <c r="D257" s="183" t="s">
        <v>1140</v>
      </c>
      <c r="E257" s="185" t="s">
        <v>1141</v>
      </c>
      <c r="F257" s="186">
        <v>19</v>
      </c>
    </row>
    <row r="258" spans="1:6">
      <c r="A258" s="182" t="s">
        <v>1142</v>
      </c>
      <c r="B258" s="183" t="s">
        <v>1125</v>
      </c>
      <c r="C258" s="185" t="s">
        <v>1143</v>
      </c>
      <c r="D258" s="183" t="s">
        <v>638</v>
      </c>
      <c r="E258" s="185" t="s">
        <v>639</v>
      </c>
      <c r="F258" s="186">
        <v>12</v>
      </c>
    </row>
    <row r="259" spans="1:6">
      <c r="A259" s="182" t="s">
        <v>720</v>
      </c>
      <c r="B259" s="183" t="s">
        <v>1125</v>
      </c>
      <c r="C259" s="185" t="s">
        <v>1144</v>
      </c>
      <c r="D259" s="183" t="s">
        <v>1145</v>
      </c>
      <c r="E259" s="185" t="s">
        <v>1146</v>
      </c>
      <c r="F259" s="186">
        <v>12</v>
      </c>
    </row>
    <row r="260" spans="1:6">
      <c r="A260" s="182" t="s">
        <v>1147</v>
      </c>
      <c r="B260" s="183" t="s">
        <v>1125</v>
      </c>
      <c r="C260" s="185" t="s">
        <v>1148</v>
      </c>
      <c r="D260" s="183" t="s">
        <v>1149</v>
      </c>
      <c r="E260" s="185" t="s">
        <v>1150</v>
      </c>
      <c r="F260" s="186">
        <v>18</v>
      </c>
    </row>
    <row r="261" spans="1:6">
      <c r="A261" s="182" t="s">
        <v>721</v>
      </c>
      <c r="B261" s="183" t="s">
        <v>1151</v>
      </c>
      <c r="C261" s="185" t="s">
        <v>1152</v>
      </c>
      <c r="D261" s="183" t="s">
        <v>1153</v>
      </c>
      <c r="E261" s="185" t="s">
        <v>722</v>
      </c>
      <c r="F261" s="186">
        <v>19</v>
      </c>
    </row>
    <row r="262" spans="1:6">
      <c r="A262" s="182" t="s">
        <v>723</v>
      </c>
      <c r="B262" s="183" t="s">
        <v>1151</v>
      </c>
      <c r="C262" s="185" t="s">
        <v>1154</v>
      </c>
      <c r="D262" s="183" t="s">
        <v>1155</v>
      </c>
      <c r="E262" s="185" t="s">
        <v>1156</v>
      </c>
      <c r="F262" s="186">
        <v>5</v>
      </c>
    </row>
    <row r="263" spans="1:6">
      <c r="A263" s="182" t="s">
        <v>724</v>
      </c>
      <c r="B263" s="183" t="s">
        <v>1151</v>
      </c>
      <c r="C263" s="185" t="s">
        <v>1157</v>
      </c>
      <c r="D263" s="183" t="s">
        <v>1153</v>
      </c>
      <c r="E263" s="185" t="s">
        <v>722</v>
      </c>
      <c r="F263" s="186">
        <v>19</v>
      </c>
    </row>
    <row r="264" spans="1:6">
      <c r="A264" s="182" t="s">
        <v>725</v>
      </c>
      <c r="B264" s="183" t="s">
        <v>1158</v>
      </c>
      <c r="C264" s="185" t="s">
        <v>1159</v>
      </c>
      <c r="D264" s="183" t="s">
        <v>1160</v>
      </c>
      <c r="E264" s="185" t="s">
        <v>1161</v>
      </c>
      <c r="F264" s="186">
        <v>20</v>
      </c>
    </row>
    <row r="265" spans="1:6">
      <c r="A265" s="182" t="s">
        <v>726</v>
      </c>
      <c r="B265" s="183" t="s">
        <v>1158</v>
      </c>
      <c r="C265" s="185" t="s">
        <v>1162</v>
      </c>
      <c r="D265" s="183" t="s">
        <v>1163</v>
      </c>
      <c r="E265" s="185" t="s">
        <v>1164</v>
      </c>
      <c r="F265" s="186">
        <v>22</v>
      </c>
    </row>
    <row r="266" spans="1:6">
      <c r="A266" s="182" t="s">
        <v>727</v>
      </c>
      <c r="B266" s="183" t="s">
        <v>1158</v>
      </c>
      <c r="C266" s="185" t="s">
        <v>728</v>
      </c>
      <c r="D266" s="183" t="s">
        <v>1165</v>
      </c>
      <c r="E266" s="185" t="s">
        <v>1166</v>
      </c>
      <c r="F266" s="186">
        <v>29</v>
      </c>
    </row>
    <row r="267" spans="1:6">
      <c r="A267" s="198" t="s">
        <v>729</v>
      </c>
      <c r="B267" s="190" t="s">
        <v>1158</v>
      </c>
      <c r="C267" s="189" t="s">
        <v>730</v>
      </c>
      <c r="D267" s="200" t="s">
        <v>1167</v>
      </c>
      <c r="E267" s="189" t="s">
        <v>1168</v>
      </c>
      <c r="F267" s="191">
        <v>78</v>
      </c>
    </row>
    <row r="268" spans="1:6">
      <c r="A268" s="18" t="s">
        <v>731</v>
      </c>
      <c r="B268" s="19" t="s">
        <v>732</v>
      </c>
      <c r="C268" s="20" t="s">
        <v>733</v>
      </c>
      <c r="D268" s="21" t="s">
        <v>734</v>
      </c>
      <c r="E268" s="22" t="s">
        <v>735</v>
      </c>
      <c r="F268" s="23">
        <v>40</v>
      </c>
    </row>
  </sheetData>
  <sheetProtection algorithmName="SHA-512" hashValue="fOy0wXZKFNQZ/VsW3eoU3LHCf9ZVWfu3jX3eNX2GvKfffm4NKQftdX6KjmRavZHUlK1KRI4N/pvRz5zBVkbXsg==" saltValue="bhbCv8SeKNy7gqHZHCKRhQ==" spinCount="100000" sheet="1" objects="1" scenarios="1"/>
  <autoFilter ref="A1:F268" xr:uid="{00000000-0009-0000-0000-000003000000}"/>
  <phoneticPr fontId="3"/>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2986D-2DE1-40B3-86C0-EE90851FE0C7}">
  <dimension ref="A1:T66"/>
  <sheetViews>
    <sheetView view="pageBreakPreview" zoomScale="85" zoomScaleNormal="70" zoomScaleSheetLayoutView="85" workbookViewId="0">
      <selection activeCell="S20" sqref="S20"/>
    </sheetView>
  </sheetViews>
  <sheetFormatPr defaultColWidth="8.7265625" defaultRowHeight="18"/>
  <cols>
    <col min="1" max="1" width="4.6328125" style="55" customWidth="1"/>
    <col min="2" max="2" width="16.08984375" style="55" customWidth="1"/>
    <col min="3" max="3" width="13.453125" style="55" customWidth="1"/>
    <col min="4" max="12" width="11.90625" style="56" customWidth="1"/>
    <col min="13" max="13" width="14.90625" style="55" customWidth="1"/>
    <col min="14" max="14" width="15.453125" style="55" customWidth="1"/>
    <col min="15" max="17" width="10.08984375" style="55" customWidth="1"/>
    <col min="18" max="18" width="33.7265625" style="55" customWidth="1"/>
    <col min="19" max="16384" width="8.7265625" style="55"/>
  </cols>
  <sheetData>
    <row r="1" spans="1:20" ht="22.5">
      <c r="A1" s="302" t="s">
        <v>762</v>
      </c>
      <c r="B1" s="302"/>
      <c r="C1" s="302"/>
      <c r="D1" s="302"/>
      <c r="E1" s="302"/>
      <c r="F1" s="302"/>
      <c r="G1" s="302"/>
      <c r="H1" s="302"/>
      <c r="I1" s="302"/>
      <c r="J1" s="302"/>
      <c r="K1" s="302"/>
      <c r="L1" s="302"/>
      <c r="M1" s="302"/>
      <c r="N1" s="302"/>
      <c r="O1" s="302"/>
      <c r="P1" s="302"/>
      <c r="Q1" s="302"/>
      <c r="R1" s="302"/>
      <c r="T1" s="55" t="str">
        <f>IF(AND(A3="✔",A4="✔",A5="✔"),"OK","")</f>
        <v/>
      </c>
    </row>
    <row r="2" spans="1:20" ht="18.5" thickBot="1">
      <c r="A2" s="129" t="s">
        <v>797</v>
      </c>
      <c r="R2" s="72">
        <f>一番最初に入力!C8</f>
        <v>0</v>
      </c>
    </row>
    <row r="3" spans="1:20" ht="23.15" customHeight="1" thickBot="1">
      <c r="A3" s="135"/>
      <c r="B3" s="303" t="s">
        <v>798</v>
      </c>
      <c r="C3" s="303"/>
      <c r="D3" s="303"/>
      <c r="E3" s="303"/>
      <c r="F3" s="303"/>
      <c r="G3" s="303"/>
      <c r="H3" s="303"/>
      <c r="I3" s="303"/>
      <c r="J3" s="303"/>
      <c r="K3" s="303"/>
      <c r="L3" s="303"/>
      <c r="M3" s="303"/>
      <c r="R3" s="72"/>
    </row>
    <row r="4" spans="1:20" ht="41.15" customHeight="1" thickBot="1">
      <c r="A4" s="135"/>
      <c r="B4" s="304" t="s">
        <v>799</v>
      </c>
      <c r="C4" s="303"/>
      <c r="D4" s="303"/>
      <c r="E4" s="303"/>
      <c r="F4" s="303"/>
      <c r="G4" s="303"/>
      <c r="H4" s="303"/>
      <c r="I4" s="303"/>
      <c r="J4" s="303"/>
      <c r="K4" s="303"/>
      <c r="L4" s="303"/>
      <c r="M4" s="303"/>
      <c r="R4" s="72"/>
    </row>
    <row r="5" spans="1:20" ht="24.65" customHeight="1" thickBot="1">
      <c r="A5" s="135"/>
      <c r="B5" s="303" t="s">
        <v>1226</v>
      </c>
      <c r="C5" s="303"/>
      <c r="D5" s="303"/>
      <c r="E5" s="303"/>
      <c r="F5" s="303"/>
      <c r="G5" s="303"/>
      <c r="H5" s="303"/>
      <c r="I5" s="303"/>
      <c r="J5" s="303"/>
      <c r="K5" s="303"/>
      <c r="L5" s="303"/>
      <c r="M5" s="303"/>
    </row>
    <row r="6" spans="1:20" s="57" customFormat="1" ht="16.5" customHeight="1">
      <c r="D6" s="62"/>
      <c r="E6" s="62"/>
      <c r="F6" s="62"/>
      <c r="G6" s="62"/>
      <c r="H6" s="62"/>
      <c r="I6" s="62"/>
      <c r="O6" s="305" t="s">
        <v>3</v>
      </c>
      <c r="P6" s="306"/>
      <c r="Q6" s="307" t="str">
        <f>IFERROR(VLOOKUP(一番最初に入力!C8,【適宜更新してください】法人情報!A:F,3,0),"")</f>
        <v/>
      </c>
      <c r="R6" s="308"/>
    </row>
    <row r="7" spans="1:20" s="57" customFormat="1" ht="16.5" customHeight="1">
      <c r="D7" s="62"/>
      <c r="E7" s="62"/>
      <c r="F7" s="62"/>
      <c r="G7" s="62"/>
      <c r="H7" s="62"/>
      <c r="I7" s="62"/>
      <c r="O7" s="309" t="s">
        <v>756</v>
      </c>
      <c r="P7" s="310"/>
      <c r="Q7" s="311" t="str">
        <f>IFERROR(VLOOKUP(一番最初に入力!C8,【適宜更新してください】法人情報!A:F,2,0),"")</f>
        <v/>
      </c>
      <c r="R7" s="312"/>
    </row>
    <row r="8" spans="1:20" s="57" customFormat="1" ht="16.5" customHeight="1">
      <c r="D8" s="62"/>
      <c r="E8" s="62"/>
      <c r="F8" s="62"/>
      <c r="G8" s="62"/>
      <c r="H8" s="62"/>
      <c r="I8" s="62"/>
      <c r="O8" s="294" t="s">
        <v>758</v>
      </c>
      <c r="P8" s="295"/>
      <c r="Q8" s="298"/>
      <c r="R8" s="299"/>
    </row>
    <row r="9" spans="1:20" s="57" customFormat="1" ht="16.5">
      <c r="D9" s="62"/>
      <c r="E9" s="62"/>
      <c r="F9" s="62"/>
      <c r="G9" s="62"/>
      <c r="H9" s="62"/>
      <c r="I9" s="62"/>
      <c r="O9" s="313"/>
      <c r="P9" s="314"/>
      <c r="Q9" s="315"/>
      <c r="R9" s="316"/>
    </row>
    <row r="10" spans="1:20" s="57" customFormat="1" ht="23.15" customHeight="1">
      <c r="D10" s="62"/>
      <c r="E10" s="62"/>
      <c r="F10" s="62"/>
      <c r="G10" s="62"/>
      <c r="H10" s="62"/>
      <c r="I10" s="62"/>
      <c r="O10" s="294" t="s">
        <v>757</v>
      </c>
      <c r="P10" s="295"/>
      <c r="Q10" s="298"/>
      <c r="R10" s="299"/>
    </row>
    <row r="11" spans="1:20" s="57" customFormat="1" ht="11.5" customHeight="1" thickBot="1">
      <c r="D11" s="62"/>
      <c r="E11" s="62"/>
      <c r="F11" s="62"/>
      <c r="G11" s="62"/>
      <c r="H11" s="62"/>
      <c r="I11" s="62"/>
      <c r="O11" s="296"/>
      <c r="P11" s="297"/>
      <c r="Q11" s="300"/>
      <c r="R11" s="301"/>
    </row>
    <row r="12" spans="1:20" s="57" customFormat="1" ht="24" customHeight="1">
      <c r="D12" s="62"/>
      <c r="E12" s="62"/>
      <c r="F12" s="62"/>
      <c r="G12" s="62"/>
      <c r="H12" s="62"/>
      <c r="I12" s="62"/>
      <c r="J12" s="62"/>
      <c r="K12" s="62"/>
      <c r="L12" s="62"/>
      <c r="N12" s="62"/>
      <c r="O12" s="62"/>
      <c r="P12" s="62"/>
      <c r="Q12" s="62"/>
      <c r="R12" s="62"/>
    </row>
    <row r="13" spans="1:20" s="57" customFormat="1" ht="23" thickBot="1">
      <c r="A13" s="65" t="s">
        <v>764</v>
      </c>
      <c r="B13" s="79"/>
      <c r="D13" s="62"/>
      <c r="E13" s="62"/>
      <c r="F13" s="62"/>
      <c r="G13" s="62"/>
      <c r="H13" s="62"/>
      <c r="I13" s="62"/>
      <c r="J13" s="62"/>
      <c r="K13" s="62"/>
      <c r="L13" s="62"/>
      <c r="N13" s="62"/>
      <c r="O13" s="62"/>
      <c r="P13" s="62"/>
      <c r="Q13" s="62"/>
      <c r="R13" s="62"/>
    </row>
    <row r="14" spans="1:20" s="57" customFormat="1" ht="27" customHeight="1" thickBot="1">
      <c r="B14" s="293" t="s">
        <v>766</v>
      </c>
      <c r="C14" s="293"/>
      <c r="D14" s="293"/>
      <c r="E14" s="293"/>
      <c r="F14" s="80" t="s">
        <v>765</v>
      </c>
      <c r="G14" s="83"/>
      <c r="H14" s="62"/>
      <c r="I14" s="62"/>
      <c r="J14" s="62"/>
      <c r="K14" s="62"/>
      <c r="L14" s="62"/>
      <c r="N14" s="62"/>
      <c r="O14" s="62"/>
      <c r="P14" s="62"/>
      <c r="Q14" s="62"/>
      <c r="R14" s="62"/>
    </row>
    <row r="15" spans="1:20" s="57" customFormat="1" ht="16.5">
      <c r="D15" s="62"/>
      <c r="E15" s="62"/>
      <c r="F15" s="62"/>
      <c r="G15" s="62"/>
      <c r="H15" s="62"/>
      <c r="I15" s="62"/>
      <c r="J15" s="62"/>
      <c r="K15" s="62"/>
      <c r="L15" s="62"/>
      <c r="N15" s="62"/>
      <c r="O15" s="62"/>
      <c r="P15" s="62"/>
      <c r="Q15" s="62"/>
      <c r="R15" s="62"/>
    </row>
    <row r="16" spans="1:20" s="57" customFormat="1" ht="26.15" customHeight="1" thickBot="1">
      <c r="A16" s="64" t="s">
        <v>760</v>
      </c>
      <c r="D16" s="62"/>
      <c r="E16" s="62"/>
      <c r="F16" s="62"/>
      <c r="G16" s="62"/>
      <c r="H16" s="62"/>
      <c r="I16" s="62"/>
      <c r="J16" s="62"/>
      <c r="K16" s="62"/>
      <c r="L16" s="62"/>
      <c r="N16" s="63"/>
      <c r="O16" s="63"/>
      <c r="P16" s="63"/>
      <c r="Q16" s="63"/>
      <c r="R16" s="63"/>
    </row>
    <row r="17" spans="1:18" s="57" customFormat="1" ht="45.65" customHeight="1">
      <c r="A17" s="285" t="s">
        <v>5</v>
      </c>
      <c r="B17" s="287" t="s">
        <v>2</v>
      </c>
      <c r="C17" s="287" t="s">
        <v>0</v>
      </c>
      <c r="D17" s="289" t="s">
        <v>763</v>
      </c>
      <c r="E17" s="290"/>
      <c r="F17" s="290"/>
      <c r="G17" s="290"/>
      <c r="H17" s="290"/>
      <c r="I17" s="290"/>
      <c r="J17" s="290"/>
      <c r="K17" s="290"/>
      <c r="L17" s="290"/>
      <c r="M17" s="290"/>
      <c r="N17" s="290"/>
      <c r="O17" s="290"/>
      <c r="P17" s="291" t="s">
        <v>789</v>
      </c>
      <c r="Q17" s="278" t="s">
        <v>790</v>
      </c>
      <c r="R17" s="280" t="s">
        <v>4</v>
      </c>
    </row>
    <row r="18" spans="1:18" s="58" customFormat="1" ht="69.650000000000006" customHeight="1">
      <c r="A18" s="286"/>
      <c r="B18" s="288"/>
      <c r="C18" s="288"/>
      <c r="D18" s="66" t="s">
        <v>7</v>
      </c>
      <c r="E18" s="66" t="s">
        <v>748</v>
      </c>
      <c r="F18" s="66" t="s">
        <v>749</v>
      </c>
      <c r="G18" s="66" t="s">
        <v>9</v>
      </c>
      <c r="H18" s="66" t="s">
        <v>750</v>
      </c>
      <c r="I18" s="66" t="s">
        <v>751</v>
      </c>
      <c r="J18" s="66" t="s">
        <v>759</v>
      </c>
      <c r="K18" s="66" t="s">
        <v>755</v>
      </c>
      <c r="L18" s="66" t="s">
        <v>22</v>
      </c>
      <c r="M18" s="67" t="s">
        <v>752</v>
      </c>
      <c r="N18" s="68" t="s">
        <v>753</v>
      </c>
      <c r="O18" s="81" t="s">
        <v>754</v>
      </c>
      <c r="P18" s="292"/>
      <c r="Q18" s="279"/>
      <c r="R18" s="281"/>
    </row>
    <row r="19" spans="1:18" s="57" customFormat="1" ht="20.149999999999999" customHeight="1">
      <c r="A19" s="61">
        <v>1</v>
      </c>
      <c r="B19" s="136"/>
      <c r="C19" s="137"/>
      <c r="D19" s="138"/>
      <c r="E19" s="138"/>
      <c r="F19" s="138"/>
      <c r="G19" s="138"/>
      <c r="H19" s="138"/>
      <c r="I19" s="138"/>
      <c r="J19" s="138"/>
      <c r="K19" s="138"/>
      <c r="L19" s="138"/>
      <c r="M19" s="73">
        <f>IF(C19="専門リーダー",(COUNTIF(D19:I19,"〇")+COUNTIF(K19:L19,"〇")),COUNTIF(D19:L19,"〇"))</f>
        <v>0</v>
      </c>
      <c r="N19" s="73">
        <f>COUNTIF(D19:L19,"△")</f>
        <v>0</v>
      </c>
      <c r="O19" s="69">
        <f>M19+N19</f>
        <v>0</v>
      </c>
      <c r="P19" s="69" t="str">
        <f>IF(OR(C19="",C19="家庭的保育者",C19="家庭的保育補助者"),"",IF($G$14="はい",IF(O19&gt;=3,"〇","×"),IF(M19&gt;=3,"〇","×")))</f>
        <v/>
      </c>
      <c r="Q19" s="69" t="str">
        <f>IF(OR(C19="",C19="家庭的保育者",C19="家庭的保育補助者"),"",IF(C19="園長","×",IF(OR(C19="主任保育士",C19="その他管理職"),"△",IF(O19&gt;=3,"〇","×"))))</f>
        <v/>
      </c>
      <c r="R19" s="145"/>
    </row>
    <row r="20" spans="1:18" s="57" customFormat="1" ht="20.149999999999999" customHeight="1">
      <c r="A20" s="59">
        <v>2</v>
      </c>
      <c r="B20" s="136"/>
      <c r="C20" s="137"/>
      <c r="D20" s="140"/>
      <c r="E20" s="140"/>
      <c r="F20" s="140"/>
      <c r="G20" s="140"/>
      <c r="H20" s="140"/>
      <c r="I20" s="140"/>
      <c r="J20" s="140"/>
      <c r="K20" s="140"/>
      <c r="L20" s="140"/>
      <c r="M20" s="75">
        <f t="shared" ref="M20:M38" si="0">IF(C20="専門リーダー",(COUNTIF(D20:I20,"〇")+COUNTIF(K20:L20,"〇")),COUNTIF(D20:L20,"〇"))</f>
        <v>0</v>
      </c>
      <c r="N20" s="75">
        <f t="shared" ref="N20:N38" si="1">COUNTIF(D20:L20,"△")</f>
        <v>0</v>
      </c>
      <c r="O20" s="70">
        <f t="shared" ref="O20:O38" si="2">M20+N20</f>
        <v>0</v>
      </c>
      <c r="P20" s="69" t="str">
        <f t="shared" ref="P20:P38" si="3">IF(OR(C20="",C20="家庭的保育者",C20="家庭的保育補助者"),"",IF($G$14="はい",IF(O20&gt;=3,"〇","×"),IF(M20&gt;=3,"〇","×")))</f>
        <v/>
      </c>
      <c r="Q20" s="69" t="str">
        <f t="shared" ref="Q20:Q38" si="4">IF(OR(C20="",C20="家庭的保育者",C20="家庭的保育補助者"),"",IF(C20="園長","×",IF(OR(C20="主任保育士",C20="その他管理職"),"△",IF(O20&gt;=3,"〇","×"))))</f>
        <v/>
      </c>
      <c r="R20" s="146"/>
    </row>
    <row r="21" spans="1:18" s="57" customFormat="1" ht="20.149999999999999" customHeight="1">
      <c r="A21" s="59">
        <v>3</v>
      </c>
      <c r="B21" s="136"/>
      <c r="C21" s="137"/>
      <c r="D21" s="140"/>
      <c r="E21" s="140"/>
      <c r="F21" s="140"/>
      <c r="G21" s="140"/>
      <c r="H21" s="140"/>
      <c r="I21" s="140"/>
      <c r="J21" s="140"/>
      <c r="K21" s="140"/>
      <c r="L21" s="140"/>
      <c r="M21" s="75">
        <f t="shared" si="0"/>
        <v>0</v>
      </c>
      <c r="N21" s="75">
        <f t="shared" si="1"/>
        <v>0</v>
      </c>
      <c r="O21" s="70">
        <f t="shared" si="2"/>
        <v>0</v>
      </c>
      <c r="P21" s="69" t="str">
        <f t="shared" si="3"/>
        <v/>
      </c>
      <c r="Q21" s="69" t="str">
        <f t="shared" si="4"/>
        <v/>
      </c>
      <c r="R21" s="146"/>
    </row>
    <row r="22" spans="1:18" s="57" customFormat="1" ht="20.149999999999999" customHeight="1">
      <c r="A22" s="59">
        <v>4</v>
      </c>
      <c r="B22" s="136"/>
      <c r="C22" s="137"/>
      <c r="D22" s="140"/>
      <c r="E22" s="140"/>
      <c r="F22" s="140"/>
      <c r="G22" s="140"/>
      <c r="H22" s="140"/>
      <c r="I22" s="140"/>
      <c r="J22" s="140"/>
      <c r="K22" s="140"/>
      <c r="L22" s="140"/>
      <c r="M22" s="75">
        <f t="shared" si="0"/>
        <v>0</v>
      </c>
      <c r="N22" s="75">
        <f t="shared" si="1"/>
        <v>0</v>
      </c>
      <c r="O22" s="70">
        <f t="shared" si="2"/>
        <v>0</v>
      </c>
      <c r="P22" s="69" t="str">
        <f t="shared" si="3"/>
        <v/>
      </c>
      <c r="Q22" s="69" t="str">
        <f t="shared" si="4"/>
        <v/>
      </c>
      <c r="R22" s="146"/>
    </row>
    <row r="23" spans="1:18" s="57" customFormat="1" ht="20.149999999999999" customHeight="1">
      <c r="A23" s="59">
        <v>5</v>
      </c>
      <c r="B23" s="136"/>
      <c r="C23" s="137"/>
      <c r="D23" s="140"/>
      <c r="E23" s="140"/>
      <c r="F23" s="140"/>
      <c r="G23" s="140"/>
      <c r="H23" s="140"/>
      <c r="I23" s="140"/>
      <c r="J23" s="140"/>
      <c r="K23" s="141"/>
      <c r="L23" s="140"/>
      <c r="M23" s="75">
        <f t="shared" si="0"/>
        <v>0</v>
      </c>
      <c r="N23" s="75">
        <f t="shared" si="1"/>
        <v>0</v>
      </c>
      <c r="O23" s="70">
        <f t="shared" si="2"/>
        <v>0</v>
      </c>
      <c r="P23" s="69" t="str">
        <f t="shared" si="3"/>
        <v/>
      </c>
      <c r="Q23" s="69" t="str">
        <f t="shared" si="4"/>
        <v/>
      </c>
      <c r="R23" s="146"/>
    </row>
    <row r="24" spans="1:18" s="57" customFormat="1" ht="20.149999999999999" customHeight="1">
      <c r="A24" s="59">
        <v>6</v>
      </c>
      <c r="B24" s="136"/>
      <c r="C24" s="137"/>
      <c r="D24" s="140"/>
      <c r="E24" s="140"/>
      <c r="F24" s="140"/>
      <c r="G24" s="140"/>
      <c r="H24" s="140"/>
      <c r="I24" s="140"/>
      <c r="J24" s="140"/>
      <c r="K24" s="140"/>
      <c r="L24" s="140"/>
      <c r="M24" s="75">
        <f t="shared" si="0"/>
        <v>0</v>
      </c>
      <c r="N24" s="75">
        <f t="shared" si="1"/>
        <v>0</v>
      </c>
      <c r="O24" s="70">
        <f t="shared" si="2"/>
        <v>0</v>
      </c>
      <c r="P24" s="69" t="str">
        <f t="shared" si="3"/>
        <v/>
      </c>
      <c r="Q24" s="69" t="str">
        <f t="shared" si="4"/>
        <v/>
      </c>
      <c r="R24" s="146"/>
    </row>
    <row r="25" spans="1:18" s="57" customFormat="1" ht="20.149999999999999" customHeight="1">
      <c r="A25" s="59">
        <v>7</v>
      </c>
      <c r="B25" s="136"/>
      <c r="C25" s="137"/>
      <c r="D25" s="140"/>
      <c r="E25" s="140"/>
      <c r="F25" s="140"/>
      <c r="G25" s="140"/>
      <c r="H25" s="140"/>
      <c r="I25" s="140"/>
      <c r="J25" s="140"/>
      <c r="K25" s="140"/>
      <c r="L25" s="140"/>
      <c r="M25" s="75">
        <f t="shared" si="0"/>
        <v>0</v>
      </c>
      <c r="N25" s="75">
        <f t="shared" si="1"/>
        <v>0</v>
      </c>
      <c r="O25" s="70">
        <f t="shared" si="2"/>
        <v>0</v>
      </c>
      <c r="P25" s="69" t="str">
        <f t="shared" si="3"/>
        <v/>
      </c>
      <c r="Q25" s="69" t="str">
        <f t="shared" si="4"/>
        <v/>
      </c>
      <c r="R25" s="146"/>
    </row>
    <row r="26" spans="1:18" s="57" customFormat="1" ht="20.149999999999999" customHeight="1">
      <c r="A26" s="59">
        <v>8</v>
      </c>
      <c r="B26" s="136"/>
      <c r="C26" s="137"/>
      <c r="D26" s="140"/>
      <c r="E26" s="140"/>
      <c r="F26" s="140"/>
      <c r="G26" s="140"/>
      <c r="H26" s="140"/>
      <c r="I26" s="140"/>
      <c r="J26" s="140"/>
      <c r="K26" s="140"/>
      <c r="L26" s="140"/>
      <c r="M26" s="75">
        <f t="shared" si="0"/>
        <v>0</v>
      </c>
      <c r="N26" s="75">
        <f t="shared" si="1"/>
        <v>0</v>
      </c>
      <c r="O26" s="70">
        <f t="shared" si="2"/>
        <v>0</v>
      </c>
      <c r="P26" s="69" t="str">
        <f t="shared" si="3"/>
        <v/>
      </c>
      <c r="Q26" s="70" t="str">
        <f t="shared" si="4"/>
        <v/>
      </c>
      <c r="R26" s="146"/>
    </row>
    <row r="27" spans="1:18" s="57" customFormat="1" ht="20.149999999999999" customHeight="1">
      <c r="A27" s="59">
        <v>9</v>
      </c>
      <c r="B27" s="136"/>
      <c r="C27" s="137"/>
      <c r="D27" s="140"/>
      <c r="E27" s="140"/>
      <c r="F27" s="140"/>
      <c r="G27" s="140"/>
      <c r="H27" s="140"/>
      <c r="I27" s="140"/>
      <c r="J27" s="140"/>
      <c r="K27" s="140"/>
      <c r="L27" s="140"/>
      <c r="M27" s="75">
        <f t="shared" si="0"/>
        <v>0</v>
      </c>
      <c r="N27" s="75">
        <f t="shared" si="1"/>
        <v>0</v>
      </c>
      <c r="O27" s="70">
        <f t="shared" si="2"/>
        <v>0</v>
      </c>
      <c r="P27" s="69" t="str">
        <f t="shared" si="3"/>
        <v/>
      </c>
      <c r="Q27" s="70" t="str">
        <f t="shared" si="4"/>
        <v/>
      </c>
      <c r="R27" s="146"/>
    </row>
    <row r="28" spans="1:18" s="57" customFormat="1" ht="20.149999999999999" customHeight="1">
      <c r="A28" s="59">
        <v>10</v>
      </c>
      <c r="B28" s="136"/>
      <c r="C28" s="137"/>
      <c r="D28" s="140"/>
      <c r="E28" s="140"/>
      <c r="F28" s="140"/>
      <c r="G28" s="140"/>
      <c r="H28" s="140"/>
      <c r="I28" s="140"/>
      <c r="J28" s="140"/>
      <c r="K28" s="140"/>
      <c r="L28" s="140"/>
      <c r="M28" s="75">
        <f t="shared" si="0"/>
        <v>0</v>
      </c>
      <c r="N28" s="75">
        <f t="shared" si="1"/>
        <v>0</v>
      </c>
      <c r="O28" s="70">
        <f t="shared" si="2"/>
        <v>0</v>
      </c>
      <c r="P28" s="69" t="str">
        <f t="shared" si="3"/>
        <v/>
      </c>
      <c r="Q28" s="70" t="str">
        <f t="shared" si="4"/>
        <v/>
      </c>
      <c r="R28" s="146"/>
    </row>
    <row r="29" spans="1:18" s="57" customFormat="1" ht="20.149999999999999" customHeight="1">
      <c r="A29" s="59">
        <v>11</v>
      </c>
      <c r="B29" s="136"/>
      <c r="C29" s="137"/>
      <c r="D29" s="140"/>
      <c r="E29" s="140"/>
      <c r="F29" s="140"/>
      <c r="G29" s="140"/>
      <c r="H29" s="140"/>
      <c r="I29" s="140"/>
      <c r="J29" s="140"/>
      <c r="K29" s="140"/>
      <c r="L29" s="140"/>
      <c r="M29" s="75">
        <f t="shared" si="0"/>
        <v>0</v>
      </c>
      <c r="N29" s="75">
        <f t="shared" si="1"/>
        <v>0</v>
      </c>
      <c r="O29" s="70">
        <f t="shared" si="2"/>
        <v>0</v>
      </c>
      <c r="P29" s="69" t="str">
        <f t="shared" si="3"/>
        <v/>
      </c>
      <c r="Q29" s="70" t="str">
        <f t="shared" si="4"/>
        <v/>
      </c>
      <c r="R29" s="146"/>
    </row>
    <row r="30" spans="1:18" s="57" customFormat="1" ht="20.149999999999999" customHeight="1">
      <c r="A30" s="59">
        <v>12</v>
      </c>
      <c r="B30" s="136"/>
      <c r="C30" s="137"/>
      <c r="D30" s="140"/>
      <c r="E30" s="140"/>
      <c r="F30" s="140"/>
      <c r="G30" s="140"/>
      <c r="H30" s="140"/>
      <c r="I30" s="140"/>
      <c r="J30" s="140"/>
      <c r="K30" s="140"/>
      <c r="L30" s="140"/>
      <c r="M30" s="75">
        <f t="shared" si="0"/>
        <v>0</v>
      </c>
      <c r="N30" s="75">
        <f t="shared" si="1"/>
        <v>0</v>
      </c>
      <c r="O30" s="70">
        <f t="shared" si="2"/>
        <v>0</v>
      </c>
      <c r="P30" s="69" t="str">
        <f t="shared" si="3"/>
        <v/>
      </c>
      <c r="Q30" s="70" t="str">
        <f t="shared" si="4"/>
        <v/>
      </c>
      <c r="R30" s="146"/>
    </row>
    <row r="31" spans="1:18" s="57" customFormat="1" ht="20.149999999999999" customHeight="1">
      <c r="A31" s="59">
        <v>13</v>
      </c>
      <c r="B31" s="136"/>
      <c r="C31" s="137"/>
      <c r="D31" s="140"/>
      <c r="E31" s="140"/>
      <c r="F31" s="140"/>
      <c r="G31" s="140"/>
      <c r="H31" s="140"/>
      <c r="I31" s="140"/>
      <c r="J31" s="140"/>
      <c r="K31" s="140"/>
      <c r="L31" s="140"/>
      <c r="M31" s="75">
        <f t="shared" si="0"/>
        <v>0</v>
      </c>
      <c r="N31" s="75">
        <f t="shared" si="1"/>
        <v>0</v>
      </c>
      <c r="O31" s="70">
        <f t="shared" si="2"/>
        <v>0</v>
      </c>
      <c r="P31" s="69" t="str">
        <f t="shared" si="3"/>
        <v/>
      </c>
      <c r="Q31" s="70" t="str">
        <f t="shared" si="4"/>
        <v/>
      </c>
      <c r="R31" s="146"/>
    </row>
    <row r="32" spans="1:18" s="57" customFormat="1" ht="20.149999999999999" customHeight="1">
      <c r="A32" s="59">
        <v>14</v>
      </c>
      <c r="B32" s="136"/>
      <c r="C32" s="137"/>
      <c r="D32" s="140"/>
      <c r="E32" s="140"/>
      <c r="F32" s="140"/>
      <c r="G32" s="140"/>
      <c r="H32" s="140"/>
      <c r="I32" s="140"/>
      <c r="J32" s="140"/>
      <c r="K32" s="140"/>
      <c r="L32" s="140"/>
      <c r="M32" s="75">
        <f t="shared" si="0"/>
        <v>0</v>
      </c>
      <c r="N32" s="75">
        <f t="shared" si="1"/>
        <v>0</v>
      </c>
      <c r="O32" s="70">
        <f t="shared" si="2"/>
        <v>0</v>
      </c>
      <c r="P32" s="69" t="str">
        <f t="shared" si="3"/>
        <v/>
      </c>
      <c r="Q32" s="70" t="str">
        <f t="shared" si="4"/>
        <v/>
      </c>
      <c r="R32" s="146"/>
    </row>
    <row r="33" spans="1:18" s="57" customFormat="1" ht="20.149999999999999" customHeight="1">
      <c r="A33" s="59">
        <v>15</v>
      </c>
      <c r="B33" s="136"/>
      <c r="C33" s="137"/>
      <c r="D33" s="140"/>
      <c r="E33" s="140"/>
      <c r="F33" s="140"/>
      <c r="G33" s="140"/>
      <c r="H33" s="140"/>
      <c r="I33" s="140"/>
      <c r="J33" s="140"/>
      <c r="K33" s="140"/>
      <c r="L33" s="140"/>
      <c r="M33" s="75">
        <f t="shared" si="0"/>
        <v>0</v>
      </c>
      <c r="N33" s="75">
        <f t="shared" si="1"/>
        <v>0</v>
      </c>
      <c r="O33" s="70">
        <f t="shared" si="2"/>
        <v>0</v>
      </c>
      <c r="P33" s="69" t="str">
        <f t="shared" si="3"/>
        <v/>
      </c>
      <c r="Q33" s="70" t="str">
        <f t="shared" si="4"/>
        <v/>
      </c>
      <c r="R33" s="146"/>
    </row>
    <row r="34" spans="1:18" s="57" customFormat="1" ht="20.149999999999999" customHeight="1">
      <c r="A34" s="59">
        <v>16</v>
      </c>
      <c r="B34" s="136"/>
      <c r="C34" s="137"/>
      <c r="D34" s="140"/>
      <c r="E34" s="140"/>
      <c r="F34" s="140"/>
      <c r="G34" s="140"/>
      <c r="H34" s="140"/>
      <c r="I34" s="140"/>
      <c r="J34" s="140"/>
      <c r="K34" s="140"/>
      <c r="L34" s="140"/>
      <c r="M34" s="75">
        <f t="shared" si="0"/>
        <v>0</v>
      </c>
      <c r="N34" s="75">
        <f t="shared" si="1"/>
        <v>0</v>
      </c>
      <c r="O34" s="70">
        <f t="shared" si="2"/>
        <v>0</v>
      </c>
      <c r="P34" s="69" t="str">
        <f t="shared" si="3"/>
        <v/>
      </c>
      <c r="Q34" s="70" t="str">
        <f t="shared" si="4"/>
        <v/>
      </c>
      <c r="R34" s="146"/>
    </row>
    <row r="35" spans="1:18" s="57" customFormat="1" ht="20.149999999999999" customHeight="1">
      <c r="A35" s="59">
        <v>17</v>
      </c>
      <c r="B35" s="136"/>
      <c r="C35" s="137"/>
      <c r="D35" s="140"/>
      <c r="E35" s="140"/>
      <c r="F35" s="140"/>
      <c r="G35" s="140"/>
      <c r="H35" s="140"/>
      <c r="I35" s="140"/>
      <c r="J35" s="140"/>
      <c r="K35" s="140"/>
      <c r="L35" s="140"/>
      <c r="M35" s="75">
        <f t="shared" si="0"/>
        <v>0</v>
      </c>
      <c r="N35" s="75">
        <f t="shared" si="1"/>
        <v>0</v>
      </c>
      <c r="O35" s="70">
        <f t="shared" si="2"/>
        <v>0</v>
      </c>
      <c r="P35" s="69" t="str">
        <f t="shared" si="3"/>
        <v/>
      </c>
      <c r="Q35" s="70" t="str">
        <f t="shared" si="4"/>
        <v/>
      </c>
      <c r="R35" s="146"/>
    </row>
    <row r="36" spans="1:18" s="57" customFormat="1" ht="20.149999999999999" customHeight="1">
      <c r="A36" s="59">
        <v>18</v>
      </c>
      <c r="B36" s="136"/>
      <c r="C36" s="137"/>
      <c r="D36" s="140"/>
      <c r="E36" s="140"/>
      <c r="F36" s="140"/>
      <c r="G36" s="140"/>
      <c r="H36" s="140"/>
      <c r="I36" s="140"/>
      <c r="J36" s="140"/>
      <c r="K36" s="140"/>
      <c r="L36" s="140"/>
      <c r="M36" s="75">
        <f t="shared" si="0"/>
        <v>0</v>
      </c>
      <c r="N36" s="75">
        <f t="shared" si="1"/>
        <v>0</v>
      </c>
      <c r="O36" s="70">
        <f t="shared" si="2"/>
        <v>0</v>
      </c>
      <c r="P36" s="69" t="str">
        <f t="shared" si="3"/>
        <v/>
      </c>
      <c r="Q36" s="70" t="str">
        <f t="shared" si="4"/>
        <v/>
      </c>
      <c r="R36" s="146"/>
    </row>
    <row r="37" spans="1:18" s="57" customFormat="1" ht="20.149999999999999" customHeight="1">
      <c r="A37" s="59">
        <v>19</v>
      </c>
      <c r="B37" s="136"/>
      <c r="C37" s="137"/>
      <c r="D37" s="140"/>
      <c r="E37" s="140"/>
      <c r="F37" s="140"/>
      <c r="G37" s="140"/>
      <c r="H37" s="140"/>
      <c r="I37" s="140"/>
      <c r="J37" s="140"/>
      <c r="K37" s="140"/>
      <c r="L37" s="140"/>
      <c r="M37" s="75">
        <f t="shared" si="0"/>
        <v>0</v>
      </c>
      <c r="N37" s="75">
        <f t="shared" si="1"/>
        <v>0</v>
      </c>
      <c r="O37" s="70">
        <f t="shared" si="2"/>
        <v>0</v>
      </c>
      <c r="P37" s="69" t="str">
        <f t="shared" si="3"/>
        <v/>
      </c>
      <c r="Q37" s="70" t="str">
        <f t="shared" si="4"/>
        <v/>
      </c>
      <c r="R37" s="146"/>
    </row>
    <row r="38" spans="1:18" s="57" customFormat="1" ht="20.149999999999999" customHeight="1" thickBot="1">
      <c r="A38" s="60">
        <v>20</v>
      </c>
      <c r="B38" s="142"/>
      <c r="C38" s="143"/>
      <c r="D38" s="144"/>
      <c r="E38" s="144"/>
      <c r="F38" s="144"/>
      <c r="G38" s="144"/>
      <c r="H38" s="144"/>
      <c r="I38" s="144"/>
      <c r="J38" s="144"/>
      <c r="K38" s="144"/>
      <c r="L38" s="144"/>
      <c r="M38" s="77">
        <f t="shared" si="0"/>
        <v>0</v>
      </c>
      <c r="N38" s="77">
        <f t="shared" si="1"/>
        <v>0</v>
      </c>
      <c r="O38" s="71">
        <f t="shared" si="2"/>
        <v>0</v>
      </c>
      <c r="P38" s="69" t="str">
        <f t="shared" si="3"/>
        <v/>
      </c>
      <c r="Q38" s="71" t="str">
        <f t="shared" si="4"/>
        <v/>
      </c>
      <c r="R38" s="147"/>
    </row>
    <row r="39" spans="1:18" s="57" customFormat="1" ht="35.15" customHeight="1" thickBot="1">
      <c r="A39" s="113"/>
      <c r="B39" s="114"/>
      <c r="D39" s="115"/>
      <c r="E39" s="115"/>
      <c r="F39" s="115"/>
      <c r="G39" s="115"/>
      <c r="H39" s="115"/>
      <c r="I39" s="115"/>
      <c r="J39" s="115"/>
      <c r="K39" s="282" t="s">
        <v>794</v>
      </c>
      <c r="L39" s="283"/>
      <c r="M39" s="283"/>
      <c r="N39" s="283"/>
      <c r="O39" s="284"/>
      <c r="P39" s="148">
        <f>COUNTIFS(C19:C38,"副主任保育士",P19:P38,"〇")+COUNTIFS(C19:C38,"専門リーダー",P19:P38,"〇")</f>
        <v>0</v>
      </c>
      <c r="Q39" s="119"/>
      <c r="R39" s="120"/>
    </row>
    <row r="40" spans="1:18" s="57" customFormat="1" ht="35.15" customHeight="1" thickBot="1">
      <c r="A40" s="113"/>
      <c r="B40" s="114"/>
      <c r="D40" s="115"/>
      <c r="E40" s="115"/>
      <c r="F40" s="115"/>
      <c r="G40" s="115"/>
      <c r="H40" s="115"/>
      <c r="I40" s="115"/>
      <c r="J40" s="115"/>
      <c r="K40" s="282" t="s">
        <v>795</v>
      </c>
      <c r="L40" s="283"/>
      <c r="M40" s="283"/>
      <c r="N40" s="283"/>
      <c r="O40" s="284"/>
      <c r="P40" s="148">
        <f>COUNTIFS(C19:C38,"園長",P19:P38,"〇")+COUNTIFS(C19:C38,"主任保育士",P19:P38,"〇")+COUNTIFS(C19:C38,"その他管理職",P19:P38,"〇")</f>
        <v>0</v>
      </c>
      <c r="Q40" s="128"/>
      <c r="R40" s="118"/>
    </row>
    <row r="41" spans="1:18" s="57" customFormat="1" ht="17.5" customHeight="1">
      <c r="A41" s="113"/>
      <c r="B41" s="114"/>
      <c r="C41" s="114"/>
      <c r="D41" s="115"/>
      <c r="E41" s="115"/>
      <c r="F41" s="115"/>
      <c r="G41" s="115"/>
      <c r="H41" s="115"/>
      <c r="I41" s="115"/>
      <c r="J41" s="115"/>
      <c r="K41" s="115"/>
      <c r="L41" s="115"/>
      <c r="M41" s="116"/>
      <c r="N41" s="116"/>
      <c r="O41" s="117"/>
      <c r="P41" s="117"/>
      <c r="Q41" s="117"/>
      <c r="R41" s="118"/>
    </row>
    <row r="42" spans="1:18">
      <c r="R42" s="72">
        <f>R2</f>
        <v>0</v>
      </c>
    </row>
    <row r="43" spans="1:18" s="57" customFormat="1" ht="26.15" customHeight="1" thickBot="1">
      <c r="A43" s="64" t="s">
        <v>761</v>
      </c>
      <c r="D43" s="62"/>
      <c r="E43" s="62"/>
      <c r="F43" s="62"/>
      <c r="G43" s="62"/>
      <c r="H43" s="62"/>
      <c r="I43" s="62"/>
      <c r="J43" s="62"/>
      <c r="K43" s="62"/>
      <c r="L43" s="62"/>
      <c r="N43" s="63"/>
      <c r="O43" s="63"/>
      <c r="P43" s="63"/>
      <c r="Q43" s="63"/>
      <c r="R43" s="207" t="str">
        <f>Q6</f>
        <v/>
      </c>
    </row>
    <row r="44" spans="1:18" s="57" customFormat="1" ht="46" customHeight="1">
      <c r="A44" s="285" t="s">
        <v>5</v>
      </c>
      <c r="B44" s="287" t="s">
        <v>2</v>
      </c>
      <c r="C44" s="287" t="s">
        <v>0</v>
      </c>
      <c r="D44" s="289" t="s">
        <v>763</v>
      </c>
      <c r="E44" s="290"/>
      <c r="F44" s="290"/>
      <c r="G44" s="290"/>
      <c r="H44" s="290"/>
      <c r="I44" s="290"/>
      <c r="J44" s="290"/>
      <c r="K44" s="290"/>
      <c r="L44" s="290"/>
      <c r="M44" s="290"/>
      <c r="N44" s="290"/>
      <c r="O44" s="291" t="s">
        <v>789</v>
      </c>
      <c r="P44" s="278" t="s">
        <v>790</v>
      </c>
      <c r="Q44" s="272" t="s">
        <v>4</v>
      </c>
      <c r="R44" s="273"/>
    </row>
    <row r="45" spans="1:18" s="58" customFormat="1" ht="59.5" customHeight="1">
      <c r="A45" s="286"/>
      <c r="B45" s="288"/>
      <c r="C45" s="288"/>
      <c r="D45" s="66" t="s">
        <v>7</v>
      </c>
      <c r="E45" s="66" t="s">
        <v>748</v>
      </c>
      <c r="F45" s="66" t="s">
        <v>749</v>
      </c>
      <c r="G45" s="66" t="s">
        <v>9</v>
      </c>
      <c r="H45" s="66" t="s">
        <v>750</v>
      </c>
      <c r="I45" s="66" t="s">
        <v>751</v>
      </c>
      <c r="J45" s="66" t="s">
        <v>755</v>
      </c>
      <c r="K45" s="66" t="s">
        <v>22</v>
      </c>
      <c r="L45" s="67" t="s">
        <v>752</v>
      </c>
      <c r="M45" s="68" t="s">
        <v>753</v>
      </c>
      <c r="N45" s="82" t="s">
        <v>754</v>
      </c>
      <c r="O45" s="292"/>
      <c r="P45" s="279"/>
      <c r="Q45" s="274"/>
      <c r="R45" s="275"/>
    </row>
    <row r="46" spans="1:18" s="57" customFormat="1" ht="20.149999999999999" customHeight="1">
      <c r="A46" s="61">
        <v>1</v>
      </c>
      <c r="B46" s="136"/>
      <c r="C46" s="137"/>
      <c r="D46" s="138"/>
      <c r="E46" s="138"/>
      <c r="F46" s="138"/>
      <c r="G46" s="138"/>
      <c r="H46" s="138"/>
      <c r="I46" s="138"/>
      <c r="J46" s="138"/>
      <c r="K46" s="138"/>
      <c r="L46" s="73">
        <f>COUNTIF(D46:K46,"〇")</f>
        <v>0</v>
      </c>
      <c r="M46" s="73">
        <f>COUNTIF(D46:K46,"△")</f>
        <v>0</v>
      </c>
      <c r="N46" s="74">
        <f>L46+M46</f>
        <v>0</v>
      </c>
      <c r="O46" s="121" t="str">
        <f>IF(OR(C46="",C46="家庭的保育者",C46="家庭的保育補助者"),"",IF(L46&gt;=1,"〇","×"))</f>
        <v/>
      </c>
      <c r="P46" s="121" t="str">
        <f>IF(OR(C46="",C46="家庭的保育者",C46="家庭的保育補助者"),"",IF(N46&gt;=1,"〇","×"))</f>
        <v/>
      </c>
      <c r="Q46" s="276"/>
      <c r="R46" s="277"/>
    </row>
    <row r="47" spans="1:18" s="57" customFormat="1" ht="20.149999999999999" customHeight="1">
      <c r="A47" s="59">
        <v>2</v>
      </c>
      <c r="B47" s="139"/>
      <c r="C47" s="137"/>
      <c r="D47" s="140"/>
      <c r="E47" s="140"/>
      <c r="F47" s="140"/>
      <c r="G47" s="140"/>
      <c r="H47" s="140"/>
      <c r="I47" s="140"/>
      <c r="J47" s="140"/>
      <c r="K47" s="140"/>
      <c r="L47" s="75">
        <f t="shared" ref="L47:L65" si="5">COUNTIF(D47:K47,"〇")</f>
        <v>0</v>
      </c>
      <c r="M47" s="75">
        <f t="shared" ref="M47:M65" si="6">COUNTIF(D47:K47,"△")</f>
        <v>0</v>
      </c>
      <c r="N47" s="70">
        <f t="shared" ref="N47:N65" si="7">L47+M47</f>
        <v>0</v>
      </c>
      <c r="O47" s="122" t="str">
        <f t="shared" ref="O47:O65" si="8">IF(OR(C47="",C47="家庭的保育者",C47="家庭的保育補助者"),"",IF(L47&gt;=1,"〇","×"))</f>
        <v/>
      </c>
      <c r="P47" s="126" t="str">
        <f t="shared" ref="P47:P65" si="9">IF(OR(C47="",C47="家庭的保育者",C47="家庭的保育補助者"),"",IF(N47&gt;=1,"〇","×"))</f>
        <v/>
      </c>
      <c r="Q47" s="265"/>
      <c r="R47" s="266"/>
    </row>
    <row r="48" spans="1:18" s="57" customFormat="1" ht="20.149999999999999" customHeight="1">
      <c r="A48" s="59">
        <v>3</v>
      </c>
      <c r="B48" s="139"/>
      <c r="C48" s="137"/>
      <c r="D48" s="140"/>
      <c r="E48" s="140"/>
      <c r="F48" s="140"/>
      <c r="G48" s="140"/>
      <c r="H48" s="140"/>
      <c r="I48" s="140"/>
      <c r="J48" s="140"/>
      <c r="K48" s="140"/>
      <c r="L48" s="75">
        <f t="shared" si="5"/>
        <v>0</v>
      </c>
      <c r="M48" s="75">
        <f t="shared" si="6"/>
        <v>0</v>
      </c>
      <c r="N48" s="70">
        <f t="shared" si="7"/>
        <v>0</v>
      </c>
      <c r="O48" s="122" t="str">
        <f t="shared" si="8"/>
        <v/>
      </c>
      <c r="P48" s="127" t="str">
        <f t="shared" si="9"/>
        <v/>
      </c>
      <c r="Q48" s="265"/>
      <c r="R48" s="266"/>
    </row>
    <row r="49" spans="1:18" s="57" customFormat="1" ht="20.149999999999999" customHeight="1">
      <c r="A49" s="59">
        <v>4</v>
      </c>
      <c r="B49" s="139"/>
      <c r="C49" s="137"/>
      <c r="D49" s="140"/>
      <c r="E49" s="140"/>
      <c r="F49" s="140"/>
      <c r="G49" s="140"/>
      <c r="H49" s="140"/>
      <c r="I49" s="140"/>
      <c r="J49" s="140"/>
      <c r="K49" s="140"/>
      <c r="L49" s="75">
        <f t="shared" si="5"/>
        <v>0</v>
      </c>
      <c r="M49" s="75">
        <f t="shared" si="6"/>
        <v>0</v>
      </c>
      <c r="N49" s="70">
        <f t="shared" si="7"/>
        <v>0</v>
      </c>
      <c r="O49" s="122" t="str">
        <f t="shared" si="8"/>
        <v/>
      </c>
      <c r="P49" s="127" t="str">
        <f t="shared" si="9"/>
        <v/>
      </c>
      <c r="Q49" s="265"/>
      <c r="R49" s="266"/>
    </row>
    <row r="50" spans="1:18" s="57" customFormat="1" ht="20.149999999999999" customHeight="1">
      <c r="A50" s="59">
        <v>5</v>
      </c>
      <c r="B50" s="139"/>
      <c r="C50" s="137"/>
      <c r="D50" s="140"/>
      <c r="E50" s="140"/>
      <c r="F50" s="140"/>
      <c r="G50" s="140"/>
      <c r="H50" s="140"/>
      <c r="I50" s="140"/>
      <c r="J50" s="141"/>
      <c r="K50" s="140"/>
      <c r="L50" s="75">
        <f t="shared" si="5"/>
        <v>0</v>
      </c>
      <c r="M50" s="75">
        <f t="shared" si="6"/>
        <v>0</v>
      </c>
      <c r="N50" s="70">
        <f t="shared" si="7"/>
        <v>0</v>
      </c>
      <c r="O50" s="122" t="str">
        <f t="shared" si="8"/>
        <v/>
      </c>
      <c r="P50" s="127" t="str">
        <f t="shared" si="9"/>
        <v/>
      </c>
      <c r="Q50" s="265"/>
      <c r="R50" s="266"/>
    </row>
    <row r="51" spans="1:18" s="57" customFormat="1" ht="20.149999999999999" customHeight="1">
      <c r="A51" s="59">
        <v>6</v>
      </c>
      <c r="B51" s="139"/>
      <c r="C51" s="137"/>
      <c r="D51" s="140"/>
      <c r="E51" s="140"/>
      <c r="F51" s="140"/>
      <c r="G51" s="140"/>
      <c r="H51" s="140"/>
      <c r="I51" s="140"/>
      <c r="J51" s="140"/>
      <c r="K51" s="140"/>
      <c r="L51" s="75">
        <f t="shared" si="5"/>
        <v>0</v>
      </c>
      <c r="M51" s="75">
        <f t="shared" si="6"/>
        <v>0</v>
      </c>
      <c r="N51" s="70">
        <f t="shared" si="7"/>
        <v>0</v>
      </c>
      <c r="O51" s="122" t="str">
        <f t="shared" si="8"/>
        <v/>
      </c>
      <c r="P51" s="127" t="str">
        <f t="shared" si="9"/>
        <v/>
      </c>
      <c r="Q51" s="265"/>
      <c r="R51" s="266"/>
    </row>
    <row r="52" spans="1:18" s="57" customFormat="1" ht="20.149999999999999" customHeight="1">
      <c r="A52" s="59">
        <v>7</v>
      </c>
      <c r="B52" s="139"/>
      <c r="C52" s="137"/>
      <c r="D52" s="140"/>
      <c r="E52" s="140"/>
      <c r="F52" s="140"/>
      <c r="G52" s="140"/>
      <c r="H52" s="140"/>
      <c r="I52" s="140"/>
      <c r="J52" s="140"/>
      <c r="K52" s="140"/>
      <c r="L52" s="75">
        <f t="shared" si="5"/>
        <v>0</v>
      </c>
      <c r="M52" s="75">
        <f t="shared" si="6"/>
        <v>0</v>
      </c>
      <c r="N52" s="70">
        <f t="shared" si="7"/>
        <v>0</v>
      </c>
      <c r="O52" s="122" t="str">
        <f t="shared" si="8"/>
        <v/>
      </c>
      <c r="P52" s="127" t="str">
        <f t="shared" si="9"/>
        <v/>
      </c>
      <c r="Q52" s="265"/>
      <c r="R52" s="266"/>
    </row>
    <row r="53" spans="1:18" s="57" customFormat="1" ht="20.149999999999999" customHeight="1">
      <c r="A53" s="59">
        <v>8</v>
      </c>
      <c r="B53" s="139"/>
      <c r="C53" s="137"/>
      <c r="D53" s="140"/>
      <c r="E53" s="140"/>
      <c r="F53" s="140"/>
      <c r="G53" s="140"/>
      <c r="H53" s="140"/>
      <c r="I53" s="140"/>
      <c r="J53" s="140"/>
      <c r="K53" s="140"/>
      <c r="L53" s="75">
        <f t="shared" si="5"/>
        <v>0</v>
      </c>
      <c r="M53" s="75">
        <f t="shared" si="6"/>
        <v>0</v>
      </c>
      <c r="N53" s="70">
        <f t="shared" si="7"/>
        <v>0</v>
      </c>
      <c r="O53" s="122" t="str">
        <f t="shared" si="8"/>
        <v/>
      </c>
      <c r="P53" s="127" t="str">
        <f t="shared" si="9"/>
        <v/>
      </c>
      <c r="Q53" s="265"/>
      <c r="R53" s="266"/>
    </row>
    <row r="54" spans="1:18" s="57" customFormat="1" ht="20.149999999999999" customHeight="1">
      <c r="A54" s="59">
        <v>9</v>
      </c>
      <c r="B54" s="139"/>
      <c r="C54" s="137"/>
      <c r="D54" s="140"/>
      <c r="E54" s="140"/>
      <c r="F54" s="140"/>
      <c r="G54" s="140"/>
      <c r="H54" s="140"/>
      <c r="I54" s="140"/>
      <c r="J54" s="140"/>
      <c r="K54" s="140"/>
      <c r="L54" s="75">
        <f t="shared" si="5"/>
        <v>0</v>
      </c>
      <c r="M54" s="75">
        <f t="shared" si="6"/>
        <v>0</v>
      </c>
      <c r="N54" s="70">
        <f t="shared" si="7"/>
        <v>0</v>
      </c>
      <c r="O54" s="122" t="str">
        <f t="shared" si="8"/>
        <v/>
      </c>
      <c r="P54" s="127" t="str">
        <f t="shared" si="9"/>
        <v/>
      </c>
      <c r="Q54" s="265"/>
      <c r="R54" s="266"/>
    </row>
    <row r="55" spans="1:18" s="57" customFormat="1" ht="20.149999999999999" customHeight="1">
      <c r="A55" s="59">
        <v>10</v>
      </c>
      <c r="B55" s="139"/>
      <c r="C55" s="137"/>
      <c r="D55" s="140"/>
      <c r="E55" s="140"/>
      <c r="F55" s="140"/>
      <c r="G55" s="140"/>
      <c r="H55" s="140"/>
      <c r="I55" s="140"/>
      <c r="J55" s="140"/>
      <c r="K55" s="140"/>
      <c r="L55" s="75">
        <f t="shared" si="5"/>
        <v>0</v>
      </c>
      <c r="M55" s="75">
        <f t="shared" si="6"/>
        <v>0</v>
      </c>
      <c r="N55" s="70">
        <f t="shared" si="7"/>
        <v>0</v>
      </c>
      <c r="O55" s="122" t="str">
        <f t="shared" si="8"/>
        <v/>
      </c>
      <c r="P55" s="127" t="str">
        <f t="shared" si="9"/>
        <v/>
      </c>
      <c r="Q55" s="265"/>
      <c r="R55" s="266"/>
    </row>
    <row r="56" spans="1:18" s="57" customFormat="1" ht="20.149999999999999" customHeight="1">
      <c r="A56" s="59">
        <v>11</v>
      </c>
      <c r="B56" s="139"/>
      <c r="C56" s="137"/>
      <c r="D56" s="140"/>
      <c r="E56" s="140"/>
      <c r="F56" s="140"/>
      <c r="G56" s="140"/>
      <c r="H56" s="140"/>
      <c r="I56" s="140"/>
      <c r="J56" s="140"/>
      <c r="K56" s="140"/>
      <c r="L56" s="75">
        <f t="shared" si="5"/>
        <v>0</v>
      </c>
      <c r="M56" s="75">
        <f t="shared" si="6"/>
        <v>0</v>
      </c>
      <c r="N56" s="70">
        <f t="shared" si="7"/>
        <v>0</v>
      </c>
      <c r="O56" s="122" t="str">
        <f t="shared" si="8"/>
        <v/>
      </c>
      <c r="P56" s="127" t="str">
        <f t="shared" si="9"/>
        <v/>
      </c>
      <c r="Q56" s="265"/>
      <c r="R56" s="266"/>
    </row>
    <row r="57" spans="1:18" s="57" customFormat="1" ht="20.149999999999999" customHeight="1">
      <c r="A57" s="59">
        <v>12</v>
      </c>
      <c r="B57" s="139"/>
      <c r="C57" s="137"/>
      <c r="D57" s="140"/>
      <c r="E57" s="140"/>
      <c r="F57" s="140"/>
      <c r="G57" s="140"/>
      <c r="H57" s="140"/>
      <c r="I57" s="140"/>
      <c r="J57" s="140"/>
      <c r="K57" s="140"/>
      <c r="L57" s="75">
        <f t="shared" si="5"/>
        <v>0</v>
      </c>
      <c r="M57" s="75">
        <f t="shared" si="6"/>
        <v>0</v>
      </c>
      <c r="N57" s="70">
        <f t="shared" si="7"/>
        <v>0</v>
      </c>
      <c r="O57" s="122" t="str">
        <f t="shared" si="8"/>
        <v/>
      </c>
      <c r="P57" s="127" t="str">
        <f t="shared" si="9"/>
        <v/>
      </c>
      <c r="Q57" s="265"/>
      <c r="R57" s="266"/>
    </row>
    <row r="58" spans="1:18" s="57" customFormat="1" ht="20.149999999999999" customHeight="1">
      <c r="A58" s="59">
        <v>13</v>
      </c>
      <c r="B58" s="139"/>
      <c r="C58" s="137"/>
      <c r="D58" s="140"/>
      <c r="E58" s="140"/>
      <c r="F58" s="140"/>
      <c r="G58" s="140"/>
      <c r="H58" s="140"/>
      <c r="I58" s="140"/>
      <c r="J58" s="140"/>
      <c r="K58" s="140"/>
      <c r="L58" s="75">
        <f t="shared" si="5"/>
        <v>0</v>
      </c>
      <c r="M58" s="75">
        <f t="shared" si="6"/>
        <v>0</v>
      </c>
      <c r="N58" s="70">
        <f t="shared" si="7"/>
        <v>0</v>
      </c>
      <c r="O58" s="122" t="str">
        <f t="shared" si="8"/>
        <v/>
      </c>
      <c r="P58" s="127" t="str">
        <f t="shared" si="9"/>
        <v/>
      </c>
      <c r="Q58" s="265"/>
      <c r="R58" s="266"/>
    </row>
    <row r="59" spans="1:18" s="57" customFormat="1" ht="20.149999999999999" customHeight="1">
      <c r="A59" s="59">
        <v>14</v>
      </c>
      <c r="B59" s="139"/>
      <c r="C59" s="137"/>
      <c r="D59" s="140"/>
      <c r="E59" s="140"/>
      <c r="F59" s="140"/>
      <c r="G59" s="140"/>
      <c r="H59" s="140"/>
      <c r="I59" s="140"/>
      <c r="J59" s="140"/>
      <c r="K59" s="140"/>
      <c r="L59" s="75">
        <f t="shared" si="5"/>
        <v>0</v>
      </c>
      <c r="M59" s="75">
        <f t="shared" si="6"/>
        <v>0</v>
      </c>
      <c r="N59" s="70">
        <f t="shared" si="7"/>
        <v>0</v>
      </c>
      <c r="O59" s="122" t="str">
        <f t="shared" si="8"/>
        <v/>
      </c>
      <c r="P59" s="127" t="str">
        <f t="shared" si="9"/>
        <v/>
      </c>
      <c r="Q59" s="265"/>
      <c r="R59" s="266"/>
    </row>
    <row r="60" spans="1:18" s="57" customFormat="1" ht="20.149999999999999" customHeight="1">
      <c r="A60" s="59">
        <v>15</v>
      </c>
      <c r="B60" s="139"/>
      <c r="C60" s="137"/>
      <c r="D60" s="140"/>
      <c r="E60" s="140"/>
      <c r="F60" s="140"/>
      <c r="G60" s="140"/>
      <c r="H60" s="140"/>
      <c r="I60" s="140"/>
      <c r="J60" s="140"/>
      <c r="K60" s="140"/>
      <c r="L60" s="75">
        <f t="shared" si="5"/>
        <v>0</v>
      </c>
      <c r="M60" s="75">
        <f t="shared" si="6"/>
        <v>0</v>
      </c>
      <c r="N60" s="70">
        <f t="shared" si="7"/>
        <v>0</v>
      </c>
      <c r="O60" s="122" t="str">
        <f t="shared" si="8"/>
        <v/>
      </c>
      <c r="P60" s="127" t="str">
        <f t="shared" si="9"/>
        <v/>
      </c>
      <c r="Q60" s="265"/>
      <c r="R60" s="266"/>
    </row>
    <row r="61" spans="1:18" s="57" customFormat="1" ht="20.149999999999999" customHeight="1">
      <c r="A61" s="59">
        <v>16</v>
      </c>
      <c r="B61" s="139"/>
      <c r="C61" s="137"/>
      <c r="D61" s="140"/>
      <c r="E61" s="140"/>
      <c r="F61" s="140"/>
      <c r="G61" s="140"/>
      <c r="H61" s="140"/>
      <c r="I61" s="140"/>
      <c r="J61" s="140"/>
      <c r="K61" s="140"/>
      <c r="L61" s="75">
        <f t="shared" si="5"/>
        <v>0</v>
      </c>
      <c r="M61" s="75">
        <f t="shared" si="6"/>
        <v>0</v>
      </c>
      <c r="N61" s="70">
        <f t="shared" si="7"/>
        <v>0</v>
      </c>
      <c r="O61" s="122" t="str">
        <f t="shared" si="8"/>
        <v/>
      </c>
      <c r="P61" s="127" t="str">
        <f t="shared" si="9"/>
        <v/>
      </c>
      <c r="Q61" s="265"/>
      <c r="R61" s="266"/>
    </row>
    <row r="62" spans="1:18" s="57" customFormat="1" ht="20.149999999999999" customHeight="1">
      <c r="A62" s="59">
        <v>17</v>
      </c>
      <c r="B62" s="139"/>
      <c r="C62" s="137"/>
      <c r="D62" s="140"/>
      <c r="E62" s="140"/>
      <c r="F62" s="140"/>
      <c r="G62" s="140"/>
      <c r="H62" s="140"/>
      <c r="I62" s="140"/>
      <c r="J62" s="140"/>
      <c r="K62" s="140"/>
      <c r="L62" s="75">
        <f t="shared" si="5"/>
        <v>0</v>
      </c>
      <c r="M62" s="75">
        <f t="shared" si="6"/>
        <v>0</v>
      </c>
      <c r="N62" s="70">
        <f t="shared" si="7"/>
        <v>0</v>
      </c>
      <c r="O62" s="122" t="str">
        <f t="shared" si="8"/>
        <v/>
      </c>
      <c r="P62" s="127" t="str">
        <f t="shared" si="9"/>
        <v/>
      </c>
      <c r="Q62" s="265"/>
      <c r="R62" s="266"/>
    </row>
    <row r="63" spans="1:18" s="57" customFormat="1" ht="20.149999999999999" customHeight="1">
      <c r="A63" s="59">
        <v>18</v>
      </c>
      <c r="B63" s="139"/>
      <c r="C63" s="137"/>
      <c r="D63" s="140"/>
      <c r="E63" s="140"/>
      <c r="F63" s="140"/>
      <c r="G63" s="140"/>
      <c r="H63" s="140"/>
      <c r="I63" s="140"/>
      <c r="J63" s="140"/>
      <c r="K63" s="140"/>
      <c r="L63" s="75">
        <f t="shared" si="5"/>
        <v>0</v>
      </c>
      <c r="M63" s="75">
        <f t="shared" si="6"/>
        <v>0</v>
      </c>
      <c r="N63" s="70">
        <f t="shared" si="7"/>
        <v>0</v>
      </c>
      <c r="O63" s="123" t="str">
        <f t="shared" si="8"/>
        <v/>
      </c>
      <c r="P63" s="124" t="str">
        <f t="shared" si="9"/>
        <v/>
      </c>
      <c r="Q63" s="265"/>
      <c r="R63" s="266"/>
    </row>
    <row r="64" spans="1:18" s="57" customFormat="1" ht="20.149999999999999" customHeight="1">
      <c r="A64" s="59">
        <v>19</v>
      </c>
      <c r="B64" s="139"/>
      <c r="C64" s="137"/>
      <c r="D64" s="140"/>
      <c r="E64" s="140"/>
      <c r="F64" s="140"/>
      <c r="G64" s="140"/>
      <c r="H64" s="140"/>
      <c r="I64" s="140"/>
      <c r="J64" s="140"/>
      <c r="K64" s="140"/>
      <c r="L64" s="75">
        <f t="shared" si="5"/>
        <v>0</v>
      </c>
      <c r="M64" s="75">
        <f t="shared" si="6"/>
        <v>0</v>
      </c>
      <c r="N64" s="76">
        <f t="shared" si="7"/>
        <v>0</v>
      </c>
      <c r="O64" s="124" t="str">
        <f t="shared" si="8"/>
        <v/>
      </c>
      <c r="P64" s="124" t="str">
        <f t="shared" si="9"/>
        <v/>
      </c>
      <c r="Q64" s="265"/>
      <c r="R64" s="266"/>
    </row>
    <row r="65" spans="1:18" s="57" customFormat="1" ht="20.149999999999999" customHeight="1" thickBot="1">
      <c r="A65" s="60">
        <v>20</v>
      </c>
      <c r="B65" s="142"/>
      <c r="C65" s="143"/>
      <c r="D65" s="144"/>
      <c r="E65" s="144"/>
      <c r="F65" s="144"/>
      <c r="G65" s="144"/>
      <c r="H65" s="144"/>
      <c r="I65" s="144"/>
      <c r="J65" s="144"/>
      <c r="K65" s="144"/>
      <c r="L65" s="77">
        <f t="shared" si="5"/>
        <v>0</v>
      </c>
      <c r="M65" s="77">
        <f t="shared" si="6"/>
        <v>0</v>
      </c>
      <c r="N65" s="78">
        <f t="shared" si="7"/>
        <v>0</v>
      </c>
      <c r="O65" s="125" t="str">
        <f t="shared" si="8"/>
        <v/>
      </c>
      <c r="P65" s="125" t="str">
        <f t="shared" si="9"/>
        <v/>
      </c>
      <c r="Q65" s="267"/>
      <c r="R65" s="268"/>
    </row>
    <row r="66" spans="1:18" ht="39" customHeight="1" thickBot="1">
      <c r="K66" s="269" t="s">
        <v>796</v>
      </c>
      <c r="L66" s="270"/>
      <c r="M66" s="270"/>
      <c r="N66" s="271"/>
      <c r="O66" s="148">
        <f>COUNTIF(O46:O65,"〇")</f>
        <v>0</v>
      </c>
    </row>
  </sheetData>
  <sheetProtection algorithmName="SHA-512" hashValue="nylc1oVkQwUV9/mipfdmUDVeZHKmtpAxVS2qInfb7HcsmBLTyGjERqbmOLvN7GkiYe0l4WxZMdtIRzTtMUQKKQ==" saltValue="t/f24TeYZXm8vsBBxBjQHw==" spinCount="100000" sheet="1" objects="1" scenarios="1"/>
  <mergeCells count="51">
    <mergeCell ref="O10:P11"/>
    <mergeCell ref="Q10:R11"/>
    <mergeCell ref="A1:R1"/>
    <mergeCell ref="B3:M3"/>
    <mergeCell ref="B4:M4"/>
    <mergeCell ref="B5:M5"/>
    <mergeCell ref="O6:P6"/>
    <mergeCell ref="Q6:R6"/>
    <mergeCell ref="O7:P7"/>
    <mergeCell ref="Q7:R7"/>
    <mergeCell ref="O8:P9"/>
    <mergeCell ref="Q8:R8"/>
    <mergeCell ref="Q9:R9"/>
    <mergeCell ref="B14:E14"/>
    <mergeCell ref="A17:A18"/>
    <mergeCell ref="B17:B18"/>
    <mergeCell ref="C17:C18"/>
    <mergeCell ref="D17:O17"/>
    <mergeCell ref="Q17:Q18"/>
    <mergeCell ref="R17:R18"/>
    <mergeCell ref="K39:O39"/>
    <mergeCell ref="K40:O40"/>
    <mergeCell ref="A44:A45"/>
    <mergeCell ref="B44:B45"/>
    <mergeCell ref="C44:C45"/>
    <mergeCell ref="D44:N44"/>
    <mergeCell ref="O44:O45"/>
    <mergeCell ref="P44:P45"/>
    <mergeCell ref="P17:P18"/>
    <mergeCell ref="Q56:R56"/>
    <mergeCell ref="Q44:R45"/>
    <mergeCell ref="Q46:R46"/>
    <mergeCell ref="Q47:R47"/>
    <mergeCell ref="Q48:R48"/>
    <mergeCell ref="Q49:R49"/>
    <mergeCell ref="Q50:R50"/>
    <mergeCell ref="Q51:R51"/>
    <mergeCell ref="Q52:R52"/>
    <mergeCell ref="Q53:R53"/>
    <mergeCell ref="Q54:R54"/>
    <mergeCell ref="Q55:R55"/>
    <mergeCell ref="Q63:R63"/>
    <mergeCell ref="Q64:R64"/>
    <mergeCell ref="Q65:R65"/>
    <mergeCell ref="K66:N66"/>
    <mergeCell ref="Q57:R57"/>
    <mergeCell ref="Q58:R58"/>
    <mergeCell ref="Q59:R59"/>
    <mergeCell ref="Q60:R60"/>
    <mergeCell ref="Q61:R61"/>
    <mergeCell ref="Q62:R62"/>
  </mergeCells>
  <phoneticPr fontId="3"/>
  <conditionalFormatting sqref="A17:R38">
    <cfRule type="expression" dxfId="3" priority="2">
      <formula>OR($T$1="",$G$14="")</formula>
    </cfRule>
  </conditionalFormatting>
  <conditionalFormatting sqref="A44:R65">
    <cfRule type="expression" dxfId="2" priority="1">
      <formula>OR($T$1="",$G$14="")</formula>
    </cfRule>
  </conditionalFormatting>
  <conditionalFormatting sqref="J19:J38">
    <cfRule type="expression" dxfId="1" priority="3">
      <formula>OR($C19="専門リーダー",$C19="中核リーダー",$C19="職務分野別リーダー")</formula>
    </cfRule>
  </conditionalFormatting>
  <conditionalFormatting sqref="Q8:Q10">
    <cfRule type="expression" dxfId="0" priority="4">
      <formula>$Q8=""</formula>
    </cfRule>
  </conditionalFormatting>
  <dataValidations count="6">
    <dataValidation type="list" allowBlank="1" showInputMessage="1" showErrorMessage="1" sqref="A3:A5" xr:uid="{0B9FEC12-56F8-4E86-AB91-8152D4C8027A}">
      <formula1>"✔"</formula1>
    </dataValidation>
    <dataValidation type="list" allowBlank="1" showInputMessage="1" showErrorMessage="1" sqref="C19:C38" xr:uid="{6154DB3C-73FE-4D79-879F-AF6ADAFA1F6E}">
      <formula1>"副主任保育士,専門リーダー,家庭的保育者,家庭的保育補助者,園長,主任保育士,その他管理職"</formula1>
    </dataValidation>
    <dataValidation type="list" allowBlank="1" showInputMessage="1" sqref="C41" xr:uid="{C92F2A14-F91E-41E0-B527-BBE06D6A4721}">
      <formula1>"副主任保育士,専門リーダー,家庭的保育者,家庭的保育補助者,園長,主任保育士,その他管理職"</formula1>
    </dataValidation>
    <dataValidation type="list" allowBlank="1" showInputMessage="1" showErrorMessage="1" sqref="G14" xr:uid="{EF9B8E72-AF72-450E-98B1-0E864FEDADE3}">
      <formula1>"はい,いいえ"</formula1>
    </dataValidation>
    <dataValidation type="list" allowBlank="1" showInputMessage="1" sqref="C46:C65" xr:uid="{EA196900-22B3-445F-B3EA-260D566A3BBB}">
      <formula1>"職務分野別リーダー,家庭的保育者,家庭的保育補助者"</formula1>
    </dataValidation>
    <dataValidation type="list" allowBlank="1" showInputMessage="1" showErrorMessage="1" sqref="D46:K65 K19:L38 K41:L41 D19:J41" xr:uid="{18936433-B74D-4ACF-8A9E-DE9893C863EC}">
      <formula1>"〇,△"</formula1>
    </dataValidation>
  </dataValidations>
  <pageMargins left="0.7" right="0.7" top="0.75" bottom="0.75" header="0.3" footer="0.3"/>
  <pageSetup paperSize="9" scale="36" orientation="portrait" r:id="rId1"/>
  <rowBreaks count="1" manualBreakCount="1">
    <brk id="41" max="18" man="1"/>
  </rowBreaks>
  <colBreaks count="1" manualBreakCount="1">
    <brk id="19" max="65"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E7497-12CC-480A-9407-4686AEBA8184}">
  <sheetPr codeName="Sheet5"/>
  <dimension ref="B1:F18"/>
  <sheetViews>
    <sheetView view="pageBreakPreview" zoomScaleNormal="100" zoomScaleSheetLayoutView="100" workbookViewId="0">
      <pane xSplit="3" ySplit="2" topLeftCell="D6" activePane="bottomRight" state="frozen"/>
      <selection pane="topRight" activeCell="D1" sqref="D1"/>
      <selection pane="bottomLeft" activeCell="A3" sqref="A3"/>
      <selection pane="bottomRight" activeCell="G7" sqref="G7"/>
    </sheetView>
  </sheetViews>
  <sheetFormatPr defaultColWidth="8.7265625" defaultRowHeight="14.5"/>
  <cols>
    <col min="1" max="1" width="8.7265625" style="84"/>
    <col min="2" max="2" width="10.36328125" style="84" customWidth="1"/>
    <col min="3" max="3" width="30.7265625" style="85" customWidth="1"/>
    <col min="4" max="4" width="21.26953125" style="84" customWidth="1"/>
    <col min="5" max="5" width="24" style="84" customWidth="1"/>
    <col min="6" max="6" width="55.26953125" style="84" customWidth="1"/>
    <col min="7" max="16384" width="8.7265625" style="84"/>
  </cols>
  <sheetData>
    <row r="1" spans="2:6" ht="15" thickBot="1"/>
    <row r="2" spans="2:6" ht="33.65" customHeight="1" thickBot="1">
      <c r="B2" s="86"/>
      <c r="C2" s="87" t="s">
        <v>0</v>
      </c>
      <c r="D2" s="88" t="s">
        <v>770</v>
      </c>
      <c r="E2" s="87" t="s">
        <v>771</v>
      </c>
      <c r="F2" s="89" t="s">
        <v>4</v>
      </c>
    </row>
    <row r="3" spans="2:6" ht="49.5" customHeight="1">
      <c r="B3" s="317" t="s">
        <v>773</v>
      </c>
      <c r="C3" s="90" t="s">
        <v>778</v>
      </c>
      <c r="D3" s="96" t="s">
        <v>775</v>
      </c>
      <c r="E3" s="96" t="s">
        <v>775</v>
      </c>
      <c r="F3" s="101"/>
    </row>
    <row r="4" spans="2:6" ht="49.5" customHeight="1">
      <c r="B4" s="318"/>
      <c r="C4" s="91" t="s">
        <v>767</v>
      </c>
      <c r="D4" s="100" t="s">
        <v>774</v>
      </c>
      <c r="E4" s="97" t="s">
        <v>775</v>
      </c>
      <c r="F4" s="102" t="s">
        <v>782</v>
      </c>
    </row>
    <row r="5" spans="2:6" ht="49.5" customHeight="1">
      <c r="B5" s="318"/>
      <c r="C5" s="91" t="s">
        <v>779</v>
      </c>
      <c r="D5" s="97" t="s">
        <v>775</v>
      </c>
      <c r="E5" s="97" t="s">
        <v>775</v>
      </c>
      <c r="F5" s="102"/>
    </row>
    <row r="6" spans="2:6" ht="49.5" customHeight="1">
      <c r="B6" s="318"/>
      <c r="C6" s="91" t="s">
        <v>768</v>
      </c>
      <c r="D6" s="100" t="s">
        <v>776</v>
      </c>
      <c r="E6" s="97" t="s">
        <v>775</v>
      </c>
      <c r="F6" s="102"/>
    </row>
    <row r="7" spans="2:6" ht="49.5" customHeight="1">
      <c r="B7" s="318"/>
      <c r="C7" s="91" t="s">
        <v>780</v>
      </c>
      <c r="D7" s="97" t="s">
        <v>775</v>
      </c>
      <c r="E7" s="97" t="s">
        <v>776</v>
      </c>
      <c r="F7" s="110" t="s">
        <v>791</v>
      </c>
    </row>
    <row r="8" spans="2:6" ht="49.5" customHeight="1">
      <c r="B8" s="318"/>
      <c r="C8" s="91" t="s">
        <v>1227</v>
      </c>
      <c r="D8" s="100" t="s">
        <v>774</v>
      </c>
      <c r="E8" s="97" t="s">
        <v>776</v>
      </c>
      <c r="F8" s="109" t="s">
        <v>1228</v>
      </c>
    </row>
    <row r="9" spans="2:6" ht="53.5" customHeight="1">
      <c r="B9" s="318"/>
      <c r="C9" s="91" t="s">
        <v>781</v>
      </c>
      <c r="D9" s="97" t="s">
        <v>775</v>
      </c>
      <c r="E9" s="100" t="s">
        <v>777</v>
      </c>
      <c r="F9" s="109" t="s">
        <v>792</v>
      </c>
    </row>
    <row r="10" spans="2:6" ht="53.5" customHeight="1" thickBot="1">
      <c r="B10" s="319"/>
      <c r="C10" s="92" t="s">
        <v>769</v>
      </c>
      <c r="D10" s="100" t="s">
        <v>774</v>
      </c>
      <c r="E10" s="100" t="s">
        <v>777</v>
      </c>
      <c r="F10" s="109" t="s">
        <v>1229</v>
      </c>
    </row>
    <row r="11" spans="2:6" ht="49.5" customHeight="1">
      <c r="B11" s="320" t="s">
        <v>772</v>
      </c>
      <c r="C11" s="93" t="s">
        <v>778</v>
      </c>
      <c r="D11" s="98" t="s">
        <v>775</v>
      </c>
      <c r="E11" s="98" t="s">
        <v>775</v>
      </c>
      <c r="F11" s="103"/>
    </row>
    <row r="12" spans="2:6" ht="49.5" customHeight="1">
      <c r="B12" s="321"/>
      <c r="C12" s="94" t="s">
        <v>767</v>
      </c>
      <c r="D12" s="108" t="s">
        <v>783</v>
      </c>
      <c r="E12" s="99" t="s">
        <v>775</v>
      </c>
      <c r="F12" s="105"/>
    </row>
    <row r="13" spans="2:6" ht="49.5" customHeight="1">
      <c r="B13" s="321"/>
      <c r="C13" s="94" t="s">
        <v>779</v>
      </c>
      <c r="D13" s="99" t="s">
        <v>775</v>
      </c>
      <c r="E13" s="99" t="s">
        <v>775</v>
      </c>
      <c r="F13" s="105"/>
    </row>
    <row r="14" spans="2:6" ht="49.5" customHeight="1">
      <c r="B14" s="321"/>
      <c r="C14" s="94" t="s">
        <v>768</v>
      </c>
      <c r="D14" s="104" t="s">
        <v>776</v>
      </c>
      <c r="E14" s="99" t="s">
        <v>775</v>
      </c>
      <c r="F14" s="105"/>
    </row>
    <row r="15" spans="2:6" ht="49.5" customHeight="1">
      <c r="B15" s="321"/>
      <c r="C15" s="94" t="s">
        <v>780</v>
      </c>
      <c r="D15" s="99" t="s">
        <v>775</v>
      </c>
      <c r="E15" s="99" t="s">
        <v>776</v>
      </c>
      <c r="F15" s="111" t="s">
        <v>791</v>
      </c>
    </row>
    <row r="16" spans="2:6" ht="49.5" customHeight="1">
      <c r="B16" s="321"/>
      <c r="C16" s="94" t="s">
        <v>1227</v>
      </c>
      <c r="D16" s="108" t="s">
        <v>783</v>
      </c>
      <c r="E16" s="99" t="s">
        <v>776</v>
      </c>
      <c r="F16" s="111"/>
    </row>
    <row r="17" spans="2:6" ht="57" customHeight="1">
      <c r="B17" s="321"/>
      <c r="C17" s="94" t="s">
        <v>781</v>
      </c>
      <c r="D17" s="99" t="s">
        <v>775</v>
      </c>
      <c r="E17" s="104" t="s">
        <v>777</v>
      </c>
      <c r="F17" s="112" t="s">
        <v>792</v>
      </c>
    </row>
    <row r="18" spans="2:6" ht="57" customHeight="1" thickBot="1">
      <c r="B18" s="322"/>
      <c r="C18" s="95" t="s">
        <v>769</v>
      </c>
      <c r="D18" s="108" t="s">
        <v>783</v>
      </c>
      <c r="E18" s="106" t="s">
        <v>777</v>
      </c>
      <c r="F18" s="107" t="s">
        <v>793</v>
      </c>
    </row>
  </sheetData>
  <sheetProtection algorithmName="SHA-512" hashValue="1cauAQyC59JOeOtfdmCRXy/V9DOGd70X2sbFtvsxVNr8wjCVo44VKMzeC0adbkCNYDlP2ba8XSOr13lmikO67w==" saltValue="TMqIpuInD8fGAHNKL3eh6Q==" spinCount="100000" sheet="1" objects="1" scenarios="1"/>
  <mergeCells count="2">
    <mergeCell ref="B3:B10"/>
    <mergeCell ref="B11:B18"/>
  </mergeCells>
  <phoneticPr fontId="3"/>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マスタ</vt:lpstr>
      <vt:lpstr>【適宜更新してください】法人情報</vt:lpstr>
      <vt:lpstr>研修受講履歴</vt:lpstr>
      <vt:lpstr>参考</vt:lpstr>
      <vt:lpstr>一番最初に入力!Print_Area</vt:lpstr>
      <vt:lpstr>研修受講履歴!Print_Area</vt:lpstr>
      <vt:lpstr>職務分野別リーダー等</vt:lpstr>
      <vt:lpstr>専門リーダー等</vt:lpstr>
      <vt:lpstr>副主任保育士</vt:lpstr>
      <vt:lpstr>幼稚園教諭免許状更新講習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長谷川　しほり</cp:lastModifiedBy>
  <cp:lastPrinted>2025-08-20T09:59:02Z</cp:lastPrinted>
  <dcterms:created xsi:type="dcterms:W3CDTF">2023-11-09T04:05:33Z</dcterms:created>
  <dcterms:modified xsi:type="dcterms:W3CDTF">2025-09-12T04:29:18Z</dcterms:modified>
</cp:coreProperties>
</file>