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drawings/drawing3.xml" ContentType="application/vnd.openxmlformats-officedocument.drawing+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drawings/drawing4.xml" ContentType="application/vnd.openxmlformats-officedocument.drawing+xml"/>
  <Override PartName="/xl/comments6.xml" ContentType="application/vnd.openxmlformats-officedocument.spreadsheetml.comments+xml"/>
  <Override PartName="/xl/comments7.xml" ContentType="application/vnd.openxmlformats-officedocument.spreadsheetml.comments+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Kodpc053\給付係共有ｆ\02_給付係員用\02_補助金・助成金関係\03_認定こども園補助金\11_申請案内\R06申請案内\1-④_一時預かり事業費補助金\一時預かり（多胎児支援事業実施園）\"/>
    </mc:Choice>
  </mc:AlternateContent>
  <workbookProtection workbookAlgorithmName="SHA-512" workbookHashValue="nBqEIQvxZPWhMDeUeg/zqfDlbz5Fs+R8cneUXDnteA6pDIVSWgxpE0FCN0EbKD3qJSuutua1KirwMmfzgPnfqQ==" workbookSaltValue="35T0n8oUplgeSoKemhrQgQ==" workbookSpinCount="100000" lockStructure="1"/>
  <bookViews>
    <workbookView xWindow="510" yWindow="1680" windowWidth="19395" windowHeight="5760" tabRatio="805"/>
  </bookViews>
  <sheets>
    <sheet name="一番最初に入力" sheetId="17" r:id="rId1"/>
    <sheet name="様式第４号" sheetId="6" r:id="rId2"/>
    <sheet name="収支予算書" sheetId="4" r:id="rId3"/>
    <sheet name="別表１" sheetId="2" r:id="rId4"/>
    <sheet name="別表２-①" sheetId="11" r:id="rId5"/>
    <sheet name="別表２ -② " sheetId="12" r:id="rId6"/>
    <sheet name="別表２ -③ " sheetId="13" r:id="rId7"/>
    <sheet name="別紙１_特別支援児童加算分" sheetId="19" r:id="rId8"/>
    <sheet name="別紙２_待機児童の利用料減免" sheetId="15" r:id="rId9"/>
    <sheet name="別紙３_待機児童一覧" sheetId="16" r:id="rId10"/>
    <sheet name="別紙４_多胎児支援事業の利用料減免" sheetId="20" r:id="rId11"/>
    <sheet name="※要更新【適宜更新してください】法人情報" sheetId="18" state="hidden" r:id="rId12"/>
  </sheets>
  <definedNames>
    <definedName name="_xlnm._FilterDatabase" localSheetId="11" hidden="1">※要更新【適宜更新してください】法人情報!$A$1:$G$175</definedName>
    <definedName name="_xlnm.Print_Area" localSheetId="2">収支予算書!$A$1:$L$40</definedName>
    <definedName name="_xlnm.Print_Area" localSheetId="7">別紙１_特別支援児童加算分!$A$1:$Y$37</definedName>
    <definedName name="_xlnm.Print_Area" localSheetId="8">別紙２_待機児童の利用料減免!$A$1:$J$26</definedName>
    <definedName name="_xlnm.Print_Area" localSheetId="9">別紙３_待機児童一覧!$A$1:$AC$30</definedName>
    <definedName name="_xlnm.Print_Area" localSheetId="10">別紙４_多胎児支援事業の利用料減免!$A$1:$N$35</definedName>
    <definedName name="_xlnm.Print_Area" localSheetId="3">別表１!$A$1:$L$19</definedName>
    <definedName name="_xlnm.Print_Area" localSheetId="5">'別表２ -② '!$A$1:$Q$45</definedName>
    <definedName name="_xlnm.Print_Area" localSheetId="6">'別表２ -③ '!$A$1:$U$43</definedName>
    <definedName name="_xlnm.Print_Area" localSheetId="4">'別表２-①'!$A$1:$T$75</definedName>
    <definedName name="_xlnm.Print_Area" localSheetId="1">様式第４号!$A$1:$S$30</definedName>
  </definedNames>
  <calcPr calcId="162913"/>
  <fileRecoveryPr autoRecover="0"/>
</workbook>
</file>

<file path=xl/calcChain.xml><?xml version="1.0" encoding="utf-8"?>
<calcChain xmlns="http://schemas.openxmlformats.org/spreadsheetml/2006/main">
  <c r="P73" i="11" l="1"/>
  <c r="Q42" i="13" l="1"/>
  <c r="G40" i="13"/>
  <c r="C40" i="13"/>
  <c r="H40" i="4"/>
  <c r="D4" i="19"/>
  <c r="D4" i="20"/>
  <c r="M31" i="20" l="1"/>
  <c r="M30" i="20"/>
  <c r="M13" i="20"/>
  <c r="M12" i="20"/>
  <c r="M32" i="20" s="1"/>
  <c r="J32" i="20"/>
  <c r="T38" i="13" l="1"/>
  <c r="T34" i="13"/>
  <c r="T33" i="13"/>
  <c r="T18" i="13"/>
  <c r="O22" i="13"/>
  <c r="O26" i="13"/>
  <c r="O30" i="13"/>
  <c r="O18" i="13"/>
  <c r="G30" i="13"/>
  <c r="G26" i="13"/>
  <c r="G22" i="13"/>
  <c r="G18" i="13"/>
  <c r="M29" i="20" l="1"/>
  <c r="M28" i="20"/>
  <c r="M27" i="20"/>
  <c r="M26" i="20"/>
  <c r="M25" i="20"/>
  <c r="M24" i="20"/>
  <c r="M23" i="20"/>
  <c r="M22" i="20"/>
  <c r="M21" i="20"/>
  <c r="M20" i="20"/>
  <c r="M19" i="20" l="1"/>
  <c r="M18" i="20"/>
  <c r="M17" i="20"/>
  <c r="M16" i="20"/>
  <c r="M15" i="20"/>
  <c r="M14" i="20"/>
  <c r="M73" i="11" l="1"/>
  <c r="R34" i="13" l="1"/>
  <c r="J34" i="13"/>
  <c r="L33" i="13"/>
  <c r="T32" i="13"/>
  <c r="L32" i="13"/>
  <c r="T31" i="13"/>
  <c r="L31" i="13"/>
  <c r="T30" i="13"/>
  <c r="L30" i="13"/>
  <c r="T29" i="13"/>
  <c r="L29" i="13"/>
  <c r="T28" i="13"/>
  <c r="L28" i="13"/>
  <c r="T27" i="13"/>
  <c r="L27" i="13"/>
  <c r="T26" i="13"/>
  <c r="L26" i="13"/>
  <c r="T25" i="13"/>
  <c r="L25" i="13"/>
  <c r="T24" i="13"/>
  <c r="L24" i="13"/>
  <c r="T23" i="13"/>
  <c r="L23" i="13"/>
  <c r="T22" i="13"/>
  <c r="L22" i="13"/>
  <c r="T21" i="13"/>
  <c r="L21" i="13"/>
  <c r="T20" i="13"/>
  <c r="L20" i="13"/>
  <c r="T19" i="13"/>
  <c r="L19" i="13"/>
  <c r="L18" i="13"/>
  <c r="L34" i="13" l="1"/>
  <c r="L38" i="13" s="1"/>
  <c r="M9" i="6" l="1"/>
  <c r="M8" i="6"/>
  <c r="K7" i="6"/>
  <c r="K6" i="20" s="1"/>
  <c r="K6" i="6"/>
  <c r="K44" i="12" l="1"/>
  <c r="I73" i="11"/>
  <c r="E73" i="11"/>
  <c r="C35" i="19" l="1"/>
  <c r="J35" i="19" s="1"/>
  <c r="O35" i="19" s="1"/>
  <c r="O28" i="19"/>
  <c r="V28" i="19" s="1"/>
  <c r="R35" i="19" s="1"/>
  <c r="V35" i="19" l="1"/>
  <c r="F38" i="12"/>
  <c r="N38" i="12"/>
  <c r="G29" i="6"/>
  <c r="E24" i="6"/>
  <c r="E23" i="6"/>
  <c r="E22" i="6"/>
  <c r="C13" i="6"/>
  <c r="W6" i="19"/>
  <c r="R1" i="6"/>
  <c r="I10" i="15" l="1"/>
  <c r="C4" i="16"/>
  <c r="C4" i="15"/>
  <c r="C2" i="13" l="1"/>
  <c r="C2" i="12"/>
  <c r="C2" i="11" l="1"/>
  <c r="C3" i="2" l="1"/>
  <c r="D3" i="4"/>
  <c r="E12" i="2" l="1"/>
  <c r="T6" i="16" l="1"/>
  <c r="H6" i="15"/>
  <c r="H5" i="4"/>
  <c r="N4" i="11"/>
  <c r="R4" i="13"/>
  <c r="I5" i="2"/>
  <c r="K4" i="12"/>
  <c r="M70" i="11"/>
  <c r="N18" i="12" l="1"/>
  <c r="F41" i="11" l="1"/>
  <c r="E41" i="11"/>
  <c r="G20" i="11"/>
  <c r="D26" i="13" l="1"/>
  <c r="D28" i="13" s="1"/>
  <c r="N33" i="12"/>
  <c r="N19" i="12"/>
  <c r="N20" i="12"/>
  <c r="N21" i="12"/>
  <c r="N22" i="12"/>
  <c r="N23" i="12"/>
  <c r="N24" i="12"/>
  <c r="N25" i="12"/>
  <c r="N26" i="12"/>
  <c r="N27" i="12"/>
  <c r="N28" i="12"/>
  <c r="N29" i="12"/>
  <c r="N30" i="12"/>
  <c r="N31" i="12"/>
  <c r="N32" i="12"/>
  <c r="F34" i="12"/>
  <c r="F32" i="12"/>
  <c r="F36" i="12" s="1"/>
  <c r="F18" i="12"/>
  <c r="F20" i="12"/>
  <c r="F22" i="12"/>
  <c r="F24" i="12"/>
  <c r="F26" i="12"/>
  <c r="F28" i="12"/>
  <c r="Q47" i="11"/>
  <c r="Q48" i="11"/>
  <c r="Q49" i="11"/>
  <c r="Q50" i="11"/>
  <c r="Q51" i="11"/>
  <c r="Q52" i="11"/>
  <c r="Q53" i="11"/>
  <c r="Q54" i="11"/>
  <c r="Q55" i="11"/>
  <c r="Q56" i="11"/>
  <c r="Q57" i="11"/>
  <c r="Q58" i="11"/>
  <c r="Q59" i="11"/>
  <c r="Q60" i="11"/>
  <c r="Q61" i="11"/>
  <c r="Q46" i="11"/>
  <c r="Q21" i="11"/>
  <c r="Q22" i="11"/>
  <c r="Q23" i="11"/>
  <c r="Q24" i="11"/>
  <c r="Q25" i="11"/>
  <c r="Q26" i="11"/>
  <c r="Q27" i="11"/>
  <c r="Q28" i="11"/>
  <c r="Q29" i="11"/>
  <c r="Q30" i="11"/>
  <c r="Q31" i="11"/>
  <c r="Q32" i="11"/>
  <c r="Q33" i="11"/>
  <c r="Q34" i="11"/>
  <c r="Q35" i="11"/>
  <c r="Q20" i="11"/>
  <c r="I20" i="11"/>
  <c r="N34" i="12" l="1"/>
  <c r="H42" i="12" s="1"/>
  <c r="Q36" i="11"/>
  <c r="Q39" i="11" s="1"/>
  <c r="F30" i="12"/>
  <c r="C42" i="12" s="1"/>
  <c r="I11" i="15" l="1"/>
  <c r="I12" i="15"/>
  <c r="I13" i="15"/>
  <c r="I14" i="15"/>
  <c r="I15" i="15"/>
  <c r="I16" i="15"/>
  <c r="I17" i="15"/>
  <c r="I18" i="15"/>
  <c r="I19" i="15"/>
  <c r="I20" i="15"/>
  <c r="I21" i="15"/>
  <c r="I22" i="15"/>
  <c r="I23" i="15"/>
  <c r="I24" i="15"/>
  <c r="I25" i="15" s="1"/>
  <c r="G25" i="15"/>
  <c r="L32" i="11"/>
  <c r="L28" i="11"/>
  <c r="L24" i="11"/>
  <c r="L20" i="11"/>
  <c r="G39" i="11"/>
  <c r="I39" i="11" s="1"/>
  <c r="G37" i="11"/>
  <c r="I37" i="11" s="1"/>
  <c r="G35" i="11"/>
  <c r="I35" i="11" s="1"/>
  <c r="F32" i="11"/>
  <c r="E32" i="11"/>
  <c r="G30" i="11"/>
  <c r="I30" i="11" s="1"/>
  <c r="G28" i="11"/>
  <c r="I28" i="11" s="1"/>
  <c r="G26" i="11"/>
  <c r="I26" i="11" s="1"/>
  <c r="G24" i="11"/>
  <c r="I24" i="11" s="1"/>
  <c r="G22" i="11"/>
  <c r="I22" i="11" s="1"/>
  <c r="D36" i="12"/>
  <c r="L34" i="12"/>
  <c r="I30" i="12"/>
  <c r="D30" i="12"/>
  <c r="I26" i="12"/>
  <c r="I22" i="12"/>
  <c r="I18" i="12"/>
  <c r="O62" i="11"/>
  <c r="O36" i="11"/>
  <c r="F12" i="2"/>
  <c r="G12" i="2" s="1"/>
  <c r="Q62" i="11"/>
  <c r="Q65" i="11" l="1"/>
  <c r="I70" i="11" s="1"/>
  <c r="I41" i="11"/>
  <c r="I32" i="11"/>
  <c r="E44" i="11"/>
  <c r="D38" i="12"/>
  <c r="G32" i="11"/>
  <c r="F44" i="11"/>
  <c r="G41" i="11"/>
  <c r="I43" i="11" l="1"/>
  <c r="I34" i="11"/>
  <c r="G44" i="11"/>
  <c r="I44" i="11" l="1"/>
  <c r="C70" i="11" s="1"/>
  <c r="H12" i="2" s="1"/>
  <c r="I12" i="2" s="1"/>
  <c r="J12" i="2" s="1"/>
  <c r="I20" i="6" s="1"/>
  <c r="H9" i="4" l="1"/>
  <c r="H15" i="4" s="1"/>
</calcChain>
</file>

<file path=xl/comments1.xml><?xml version="1.0" encoding="utf-8"?>
<comments xmlns="http://schemas.openxmlformats.org/spreadsheetml/2006/main">
  <authors>
    <author>作成者</author>
  </authors>
  <commentList>
    <comment ref="C13" authorId="0" shapeId="0">
      <text>
        <r>
          <rPr>
            <b/>
            <sz val="9"/>
            <color indexed="81"/>
            <rFont val="ＭＳ Ｐゴシック"/>
            <family val="3"/>
            <charset val="128"/>
          </rPr>
          <t>令和６年度
→６を入力</t>
        </r>
      </text>
    </comment>
  </commentList>
</comments>
</file>

<file path=xl/comments2.xml><?xml version="1.0" encoding="utf-8"?>
<comments xmlns="http://schemas.openxmlformats.org/spreadsheetml/2006/main">
  <authors>
    <author>仙台市</author>
    <author>作成者</author>
  </authors>
  <commentList>
    <comment ref="R1" authorId="0" shapeId="0">
      <text>
        <r>
          <rPr>
            <b/>
            <sz val="9"/>
            <color indexed="81"/>
            <rFont val="MS P ゴシック"/>
            <family val="3"/>
            <charset val="128"/>
          </rPr>
          <t>ナンバリングのために記載しております。</t>
        </r>
      </text>
    </comment>
    <comment ref="S4" authorId="0" shapeId="0">
      <text>
        <r>
          <rPr>
            <b/>
            <sz val="14"/>
            <color indexed="81"/>
            <rFont val="MS P ゴシック"/>
            <family val="3"/>
            <charset val="128"/>
          </rPr>
          <t>申請日を記載してください。</t>
        </r>
      </text>
    </comment>
    <comment ref="M8" authorId="1" shapeId="0">
      <text>
        <r>
          <rPr>
            <b/>
            <sz val="14"/>
            <color indexed="81"/>
            <rFont val="MS P ゴシック"/>
            <family val="3"/>
            <charset val="128"/>
          </rPr>
          <t>法人の所在地又は住所</t>
        </r>
      </text>
    </comment>
    <comment ref="M10" authorId="0" shapeId="0">
      <text>
        <r>
          <rPr>
            <b/>
            <sz val="12"/>
            <color indexed="81"/>
            <rFont val="MS P ゴシック"/>
            <family val="3"/>
            <charset val="128"/>
          </rPr>
          <t>直接入力してください。
【例】理事長　山田　太郎</t>
        </r>
      </text>
    </comment>
    <comment ref="R10" authorId="1" shapeId="0">
      <text>
        <r>
          <rPr>
            <b/>
            <sz val="14"/>
            <color indexed="81"/>
            <rFont val="ＭＳ Ｐゴシック"/>
            <family val="3"/>
            <charset val="128"/>
          </rPr>
          <t>押印をお願いします。</t>
        </r>
      </text>
    </comment>
    <comment ref="S13" authorId="0" shapeId="0">
      <text>
        <r>
          <rPr>
            <b/>
            <sz val="14"/>
            <color indexed="81"/>
            <rFont val="MS P ゴシック"/>
            <family val="3"/>
            <charset val="128"/>
          </rPr>
          <t>年度当初の交付申請は「新規」の欄に〇をしてください。</t>
        </r>
      </text>
    </comment>
  </commentList>
</comments>
</file>

<file path=xl/comments3.xml><?xml version="1.0" encoding="utf-8"?>
<comments xmlns="http://schemas.openxmlformats.org/spreadsheetml/2006/main">
  <authors>
    <author>仙台市</author>
  </authors>
  <commentList>
    <comment ref="I16" authorId="0" shapeId="0">
      <text>
        <r>
          <rPr>
            <b/>
            <sz val="16"/>
            <color indexed="81"/>
            <rFont val="MS P ゴシック"/>
            <family val="3"/>
            <charset val="128"/>
          </rPr>
          <t>年間を通じて一時預かり事業を実施している場合は、12ヶ月です(そのまま）。
一時預かり事業の開始が年度途中である場合、事業の廃止又は中止が年度途中である場合は実施月数を入力します。</t>
        </r>
      </text>
    </comment>
  </commentList>
</comments>
</file>

<file path=xl/comments4.xml><?xml version="1.0" encoding="utf-8"?>
<comments xmlns="http://schemas.openxmlformats.org/spreadsheetml/2006/main">
  <authors>
    <author>仙台市</author>
  </authors>
  <commentList>
    <comment ref="M42" authorId="0" shapeId="0">
      <text>
        <r>
          <rPr>
            <b/>
            <sz val="16"/>
            <color indexed="81"/>
            <rFont val="MS P ゴシック"/>
            <family val="3"/>
            <charset val="128"/>
          </rPr>
          <t>別紙１の特別支援児童加算分を転記してください。</t>
        </r>
      </text>
    </comment>
    <comment ref="H44" authorId="0" shapeId="0">
      <text>
        <r>
          <rPr>
            <b/>
            <sz val="16"/>
            <color indexed="81"/>
            <rFont val="MS P ゴシック"/>
            <family val="3"/>
            <charset val="128"/>
          </rPr>
          <t>別紙２の待機児童の利用料減免分を転記してください。</t>
        </r>
      </text>
    </comment>
  </commentList>
</comments>
</file>

<file path=xl/comments5.xml><?xml version="1.0" encoding="utf-8"?>
<comments xmlns="http://schemas.openxmlformats.org/spreadsheetml/2006/main">
  <authors>
    <author>仙台市</author>
  </authors>
  <commentList>
    <comment ref="L40" authorId="0" shapeId="0">
      <text>
        <r>
          <rPr>
            <b/>
            <sz val="16"/>
            <color indexed="81"/>
            <rFont val="MS P ゴシック"/>
            <family val="3"/>
            <charset val="128"/>
          </rPr>
          <t>別紙１の特別支援児童加算分を転記してください。</t>
        </r>
      </text>
    </comment>
    <comment ref="H42" authorId="0" shapeId="0">
      <text>
        <r>
          <rPr>
            <b/>
            <sz val="16"/>
            <color indexed="81"/>
            <rFont val="MS P ゴシック"/>
            <family val="3"/>
            <charset val="128"/>
          </rPr>
          <t>別紙２の待機児童の利用料減免分を転記してください。</t>
        </r>
      </text>
    </comment>
    <comment ref="M42" authorId="0" shapeId="0">
      <text>
        <r>
          <rPr>
            <b/>
            <sz val="16"/>
            <color indexed="81"/>
            <rFont val="MS P ゴシック"/>
            <family val="3"/>
            <charset val="128"/>
          </rPr>
          <t>別紙４の多胎児支援事業の利用料減免分を転記してください。</t>
        </r>
      </text>
    </comment>
  </commentList>
</comments>
</file>

<file path=xl/comments6.xml><?xml version="1.0" encoding="utf-8"?>
<comments xmlns="http://schemas.openxmlformats.org/spreadsheetml/2006/main">
  <authors>
    <author>仙台市</author>
  </authors>
  <commentList>
    <comment ref="A8" authorId="0" shapeId="0">
      <text>
        <r>
          <rPr>
            <b/>
            <sz val="11"/>
            <color indexed="81"/>
            <rFont val="ＭＳ Ｐゴシック"/>
            <family val="3"/>
            <charset val="128"/>
            <scheme val="minor"/>
          </rPr>
          <t>障害児（※）を受け入れていない，職員配置を超えていない等，該当しない場合は記載不要です。</t>
        </r>
      </text>
    </comment>
    <comment ref="N8" authorId="0" shapeId="0">
      <text>
        <r>
          <rPr>
            <b/>
            <sz val="11"/>
            <color indexed="81"/>
            <rFont val="ＭＳ Ｐゴシック"/>
            <family val="3"/>
            <charset val="128"/>
            <scheme val="minor"/>
          </rPr>
          <t>定員を超えていない，多胎児の同時利用がない等加算要件に該当しない場合は記載不要です。</t>
        </r>
      </text>
    </comment>
    <comment ref="C16" authorId="0" shapeId="0">
      <text>
        <r>
          <rPr>
            <b/>
            <sz val="9"/>
            <color indexed="81"/>
            <rFont val="ＭＳ Ｐゴシック"/>
            <family val="3"/>
            <charset val="128"/>
            <scheme val="minor"/>
          </rPr>
          <t>該当の場合，チェックしてください。</t>
        </r>
      </text>
    </comment>
  </commentList>
</comments>
</file>

<file path=xl/comments7.xml><?xml version="1.0" encoding="utf-8"?>
<comments xmlns="http://schemas.openxmlformats.org/spreadsheetml/2006/main">
  <authors>
    <author>仙台市</author>
  </authors>
  <commentList>
    <comment ref="K8" authorId="0" shapeId="0">
      <text>
        <r>
          <rPr>
            <b/>
            <sz val="11"/>
            <color indexed="81"/>
            <rFont val="MS P ゴシック"/>
            <family val="3"/>
            <charset val="128"/>
          </rPr>
          <t>西暦の場合は「/」で区切る。（例：2019/10/1）
和暦の場合は「.」で区切る。（例：R1.10.1）</t>
        </r>
      </text>
    </comment>
  </commentList>
</comments>
</file>

<file path=xl/sharedStrings.xml><?xml version="1.0" encoding="utf-8"?>
<sst xmlns="http://schemas.openxmlformats.org/spreadsheetml/2006/main" count="2363" uniqueCount="1147">
  <si>
    <t>４時間以内</t>
  </si>
  <si>
    <t>４時間超</t>
  </si>
  <si>
    <t>Ａ　</t>
  </si>
  <si>
    <t>Ｂ　</t>
  </si>
  <si>
    <t>Ｃ　</t>
  </si>
  <si>
    <t>Ｄ　</t>
  </si>
  <si>
    <t>Ｅ　　　</t>
  </si>
  <si>
    <t>Ｆ　</t>
  </si>
  <si>
    <t>年齢区分</t>
    <rPh sb="0" eb="2">
      <t>ネンレイ</t>
    </rPh>
    <rPh sb="2" eb="4">
      <t>クブン</t>
    </rPh>
    <phoneticPr fontId="2"/>
  </si>
  <si>
    <t>利用区分</t>
    <rPh sb="2" eb="4">
      <t>クブン</t>
    </rPh>
    <phoneticPr fontId="2"/>
  </si>
  <si>
    <t>３歳以上児</t>
    <rPh sb="1" eb="2">
      <t>サイ</t>
    </rPh>
    <rPh sb="2" eb="4">
      <t>イジョウ</t>
    </rPh>
    <rPh sb="4" eb="5">
      <t>ジ</t>
    </rPh>
    <phoneticPr fontId="2"/>
  </si>
  <si>
    <t>１日利用</t>
    <rPh sb="1" eb="2">
      <t>ニチ</t>
    </rPh>
    <rPh sb="2" eb="4">
      <t>リヨウ</t>
    </rPh>
    <phoneticPr fontId="2"/>
  </si>
  <si>
    <t>半日利用</t>
    <rPh sb="0" eb="2">
      <t>ハンニチ</t>
    </rPh>
    <rPh sb="2" eb="4">
      <t>リヨウ</t>
    </rPh>
    <phoneticPr fontId="2"/>
  </si>
  <si>
    <t>収入</t>
    <rPh sb="0" eb="2">
      <t>シュウニュウ</t>
    </rPh>
    <phoneticPr fontId="2"/>
  </si>
  <si>
    <t>項　　目</t>
    <rPh sb="0" eb="1">
      <t>コウ</t>
    </rPh>
    <rPh sb="3" eb="4">
      <t>メ</t>
    </rPh>
    <phoneticPr fontId="2"/>
  </si>
  <si>
    <t>収入額</t>
    <rPh sb="0" eb="2">
      <t>シュウニュウ</t>
    </rPh>
    <rPh sb="2" eb="3">
      <t>ガク</t>
    </rPh>
    <phoneticPr fontId="2"/>
  </si>
  <si>
    <t>その他（　　　　　　　　）</t>
    <rPh sb="2" eb="3">
      <t>タ</t>
    </rPh>
    <phoneticPr fontId="2"/>
  </si>
  <si>
    <t>合　　計</t>
    <rPh sb="0" eb="1">
      <t>ゴウ</t>
    </rPh>
    <rPh sb="3" eb="4">
      <t>ケイ</t>
    </rPh>
    <phoneticPr fontId="2"/>
  </si>
  <si>
    <t>支出</t>
    <rPh sb="0" eb="2">
      <t>シシュツ</t>
    </rPh>
    <phoneticPr fontId="2"/>
  </si>
  <si>
    <t>支出額</t>
    <rPh sb="0" eb="2">
      <t>シシュツ</t>
    </rPh>
    <rPh sb="2" eb="3">
      <t>ガク</t>
    </rPh>
    <phoneticPr fontId="2"/>
  </si>
  <si>
    <t>職員俸給</t>
    <rPh sb="0" eb="2">
      <t>ショクイン</t>
    </rPh>
    <rPh sb="2" eb="4">
      <t>ホウキュウ</t>
    </rPh>
    <phoneticPr fontId="2"/>
  </si>
  <si>
    <t>職員諸手当</t>
    <rPh sb="0" eb="2">
      <t>ショクイン</t>
    </rPh>
    <rPh sb="2" eb="5">
      <t>ショテアテ</t>
    </rPh>
    <phoneticPr fontId="2"/>
  </si>
  <si>
    <t>非常勤職員給与</t>
    <rPh sb="0" eb="3">
      <t>ヒジョウキン</t>
    </rPh>
    <rPh sb="3" eb="5">
      <t>ショクイン</t>
    </rPh>
    <rPh sb="5" eb="7">
      <t>キュウヨ</t>
    </rPh>
    <phoneticPr fontId="2"/>
  </si>
  <si>
    <t>法定福利費</t>
    <rPh sb="0" eb="2">
      <t>ホウテイ</t>
    </rPh>
    <rPh sb="2" eb="4">
      <t>フクリ</t>
    </rPh>
    <rPh sb="4" eb="5">
      <t>ヒ</t>
    </rPh>
    <phoneticPr fontId="2"/>
  </si>
  <si>
    <t>消耗品費</t>
    <rPh sb="0" eb="2">
      <t>ショウモウ</t>
    </rPh>
    <rPh sb="2" eb="3">
      <t>ヒン</t>
    </rPh>
    <rPh sb="3" eb="4">
      <t>ヒ</t>
    </rPh>
    <phoneticPr fontId="2"/>
  </si>
  <si>
    <t>印刷製本費</t>
    <rPh sb="0" eb="2">
      <t>インサツ</t>
    </rPh>
    <rPh sb="2" eb="4">
      <t>セイホン</t>
    </rPh>
    <rPh sb="4" eb="5">
      <t>ヒ</t>
    </rPh>
    <phoneticPr fontId="2"/>
  </si>
  <si>
    <t>通信運搬費</t>
    <rPh sb="0" eb="2">
      <t>ツウシン</t>
    </rPh>
    <rPh sb="2" eb="4">
      <t>ウンパン</t>
    </rPh>
    <rPh sb="4" eb="5">
      <t>ヒ</t>
    </rPh>
    <phoneticPr fontId="2"/>
  </si>
  <si>
    <t>保育材料費</t>
    <rPh sb="0" eb="2">
      <t>ホイク</t>
    </rPh>
    <rPh sb="2" eb="5">
      <t>ザイリョウヒ</t>
    </rPh>
    <phoneticPr fontId="2"/>
  </si>
  <si>
    <t>水道光熱費</t>
    <rPh sb="0" eb="2">
      <t>スイドウ</t>
    </rPh>
    <rPh sb="2" eb="5">
      <t>コウネツヒ</t>
    </rPh>
    <phoneticPr fontId="2"/>
  </si>
  <si>
    <t>燃料費</t>
    <rPh sb="0" eb="3">
      <t>ネンリョウヒ</t>
    </rPh>
    <phoneticPr fontId="2"/>
  </si>
  <si>
    <t>給食費</t>
    <rPh sb="0" eb="3">
      <t>キュウショクヒ</t>
    </rPh>
    <phoneticPr fontId="2"/>
  </si>
  <si>
    <t>損害保険料</t>
    <rPh sb="0" eb="2">
      <t>ソンガイ</t>
    </rPh>
    <rPh sb="2" eb="4">
      <t>ホケン</t>
    </rPh>
    <rPh sb="4" eb="5">
      <t>リョウ</t>
    </rPh>
    <phoneticPr fontId="2"/>
  </si>
  <si>
    <t>（あて先） 仙 台 市 長　</t>
  </si>
  <si>
    <t>（注）　１．「Ｅ」欄は，「Ｃ」欄と「Ｄ」欄を比較して少ない方の額を記入すること。　</t>
    <phoneticPr fontId="2"/>
  </si>
  <si>
    <t>常勤・非常勤の別</t>
    <rPh sb="0" eb="2">
      <t>ジョウキン</t>
    </rPh>
    <rPh sb="3" eb="6">
      <t>ヒジョウキン</t>
    </rPh>
    <rPh sb="7" eb="8">
      <t>ベツ</t>
    </rPh>
    <phoneticPr fontId="2"/>
  </si>
  <si>
    <t>備考</t>
    <rPh sb="0" eb="2">
      <t>ビコウ</t>
    </rPh>
    <phoneticPr fontId="2"/>
  </si>
  <si>
    <t>合計</t>
    <rPh sb="0" eb="2">
      <t>ゴウケイ</t>
    </rPh>
    <phoneticPr fontId="2"/>
  </si>
  <si>
    <t>４．補助基準額</t>
    <rPh sb="2" eb="4">
      <t>ホジョ</t>
    </rPh>
    <rPh sb="4" eb="6">
      <t>キジュン</t>
    </rPh>
    <rPh sb="6" eb="7">
      <t>ガク</t>
    </rPh>
    <phoneticPr fontId="2"/>
  </si>
  <si>
    <t>（単位：円）</t>
  </si>
  <si>
    <t>　Ａ．１～3小計</t>
    <rPh sb="6" eb="8">
      <t>ショウケイ</t>
    </rPh>
    <phoneticPr fontId="2"/>
  </si>
  <si>
    <t>　Ｂ．４小計</t>
    <rPh sb="4" eb="6">
      <t>ショウケイ</t>
    </rPh>
    <phoneticPr fontId="2"/>
  </si>
  <si>
    <t>３．加算分</t>
    <rPh sb="2" eb="4">
      <t>カサン</t>
    </rPh>
    <rPh sb="4" eb="5">
      <t>ブン</t>
    </rPh>
    <phoneticPr fontId="2"/>
  </si>
  <si>
    <t>基本分</t>
    <rPh sb="0" eb="2">
      <t>キホン</t>
    </rPh>
    <rPh sb="2" eb="3">
      <t>ブン</t>
    </rPh>
    <phoneticPr fontId="2"/>
  </si>
  <si>
    <t>補助金（所要額）</t>
    <rPh sb="0" eb="3">
      <t>ホジョキン</t>
    </rPh>
    <rPh sb="4" eb="6">
      <t>ショヨウ</t>
    </rPh>
    <rPh sb="6" eb="7">
      <t>ガク</t>
    </rPh>
    <phoneticPr fontId="2"/>
  </si>
  <si>
    <t>利用料</t>
    <rPh sb="0" eb="3">
      <t>リヨウリョウ</t>
    </rPh>
    <phoneticPr fontId="2"/>
  </si>
  <si>
    <t>寄付金</t>
    <rPh sb="0" eb="3">
      <t>キフキン</t>
    </rPh>
    <phoneticPr fontId="2"/>
  </si>
  <si>
    <t>１．事業担当職員の状況</t>
    <rPh sb="2" eb="4">
      <t>ジギョウ</t>
    </rPh>
    <rPh sb="4" eb="6">
      <t>タントウ</t>
    </rPh>
    <rPh sb="6" eb="8">
      <t>ショクイン</t>
    </rPh>
    <rPh sb="9" eb="11">
      <t>ジョウキョウ</t>
    </rPh>
    <phoneticPr fontId="2"/>
  </si>
  <si>
    <t>4.継続的利用</t>
    <rPh sb="2" eb="5">
      <t>ケイゾクテキ</t>
    </rPh>
    <rPh sb="5" eb="7">
      <t>リヨウ</t>
    </rPh>
    <phoneticPr fontId="2"/>
  </si>
  <si>
    <t>加算分</t>
    <rPh sb="0" eb="2">
      <t>カサン</t>
    </rPh>
    <rPh sb="2" eb="3">
      <t>ブン</t>
    </rPh>
    <phoneticPr fontId="2"/>
  </si>
  <si>
    <t>Ａ.延べ予定児童数計</t>
    <rPh sb="2" eb="3">
      <t>ノ</t>
    </rPh>
    <rPh sb="4" eb="6">
      <t>ヨテイ</t>
    </rPh>
    <rPh sb="6" eb="8">
      <t>ジドウ</t>
    </rPh>
    <rPh sb="8" eb="9">
      <t>スウ</t>
    </rPh>
    <rPh sb="9" eb="10">
      <t>ケイ</t>
    </rPh>
    <phoneticPr fontId="2"/>
  </si>
  <si>
    <t>4.継続的
利用</t>
    <rPh sb="2" eb="5">
      <t>ケイゾクテキ</t>
    </rPh>
    <rPh sb="6" eb="8">
      <t>リヨウ</t>
    </rPh>
    <phoneticPr fontId="2"/>
  </si>
  <si>
    <t>平日</t>
    <rPh sb="0" eb="2">
      <t>ヘイジツ</t>
    </rPh>
    <phoneticPr fontId="2"/>
  </si>
  <si>
    <t>休日</t>
    <rPh sb="0" eb="2">
      <t>キュウジツ</t>
    </rPh>
    <phoneticPr fontId="2"/>
  </si>
  <si>
    <t>↑合計額と1,473,000円を比較し多い方の額を記入する</t>
    <rPh sb="1" eb="3">
      <t>ゴウケイ</t>
    </rPh>
    <rPh sb="3" eb="4">
      <t>ガク</t>
    </rPh>
    <rPh sb="14" eb="15">
      <t>エン</t>
    </rPh>
    <rPh sb="16" eb="18">
      <t>ヒカク</t>
    </rPh>
    <rPh sb="19" eb="20">
      <t>オオ</t>
    </rPh>
    <rPh sb="21" eb="22">
      <t>ホウ</t>
    </rPh>
    <rPh sb="23" eb="24">
      <t>ガク</t>
    </rPh>
    <rPh sb="25" eb="27">
      <t>キニュウ</t>
    </rPh>
    <phoneticPr fontId="2"/>
  </si>
  <si>
    <t>３．減免加算分</t>
    <rPh sb="2" eb="4">
      <t>ゲンメン</t>
    </rPh>
    <rPh sb="4" eb="6">
      <t>カサン</t>
    </rPh>
    <rPh sb="6" eb="7">
      <t>ブン</t>
    </rPh>
    <phoneticPr fontId="2"/>
  </si>
  <si>
    <t>４．基幹型施設加算分</t>
    <rPh sb="2" eb="5">
      <t>キカンガタ</t>
    </rPh>
    <rPh sb="5" eb="7">
      <t>シセツ</t>
    </rPh>
    <rPh sb="7" eb="9">
      <t>カサン</t>
    </rPh>
    <rPh sb="9" eb="10">
      <t>ブン</t>
    </rPh>
    <phoneticPr fontId="2"/>
  </si>
  <si>
    <t>(1)休日以外の実施分</t>
    <rPh sb="3" eb="5">
      <t>キュウジツ</t>
    </rPh>
    <rPh sb="5" eb="7">
      <t>イガイ</t>
    </rPh>
    <rPh sb="8" eb="10">
      <t>ジッシ</t>
    </rPh>
    <rPh sb="10" eb="11">
      <t>ブン</t>
    </rPh>
    <phoneticPr fontId="2"/>
  </si>
  <si>
    <t>(2)休日の実施分</t>
    <rPh sb="3" eb="5">
      <t>キュウジツ</t>
    </rPh>
    <rPh sb="6" eb="8">
      <t>ジッシ</t>
    </rPh>
    <rPh sb="8" eb="9">
      <t>ブン</t>
    </rPh>
    <phoneticPr fontId="2"/>
  </si>
  <si>
    <t>1.非定型的         保育</t>
  </si>
  <si>
    <t>2.緊急保育</t>
  </si>
  <si>
    <t>3.私的理由</t>
  </si>
  <si>
    <t>２．基本分</t>
    <phoneticPr fontId="2"/>
  </si>
  <si>
    <t>利用児童の            利用形態</t>
    <phoneticPr fontId="2"/>
  </si>
  <si>
    <t>利用時間</t>
    <phoneticPr fontId="2"/>
  </si>
  <si>
    <t>３歳未満児</t>
    <phoneticPr fontId="2"/>
  </si>
  <si>
    <t>2.緊急保育</t>
    <phoneticPr fontId="2"/>
  </si>
  <si>
    <t>3.私的理由</t>
    <phoneticPr fontId="2"/>
  </si>
  <si>
    <t>利用児童の            利用形態</t>
    <phoneticPr fontId="2"/>
  </si>
  <si>
    <t>５．補助基準額</t>
    <rPh sb="2" eb="4">
      <t>ホジョ</t>
    </rPh>
    <rPh sb="4" eb="6">
      <t>キジュン</t>
    </rPh>
    <rPh sb="6" eb="7">
      <t>ガク</t>
    </rPh>
    <phoneticPr fontId="2"/>
  </si>
  <si>
    <t>＋</t>
    <phoneticPr fontId="2"/>
  </si>
  <si>
    <t>1.非定型的         保育</t>
    <phoneticPr fontId="2"/>
  </si>
  <si>
    <t>＝</t>
    <phoneticPr fontId="2"/>
  </si>
  <si>
    <t>2.緊急保育</t>
    <phoneticPr fontId="2"/>
  </si>
  <si>
    <t>【別紙２】</t>
    <rPh sb="1" eb="3">
      <t>ベッシ</t>
    </rPh>
    <phoneticPr fontId="2"/>
  </si>
  <si>
    <t>※１ヶ月の利用料の合計が５万円を超える場合のみ記載してください。</t>
    <rPh sb="3" eb="4">
      <t>ゲツ</t>
    </rPh>
    <rPh sb="5" eb="8">
      <t>リヨウリョウ</t>
    </rPh>
    <rPh sb="9" eb="11">
      <t>ゴウケイ</t>
    </rPh>
    <rPh sb="13" eb="15">
      <t>マンエン</t>
    </rPh>
    <rPh sb="16" eb="17">
      <t>コ</t>
    </rPh>
    <rPh sb="19" eb="21">
      <t>バアイ</t>
    </rPh>
    <rPh sb="23" eb="25">
      <t>キサイ</t>
    </rPh>
    <phoneticPr fontId="2"/>
  </si>
  <si>
    <t>児童氏名</t>
    <rPh sb="0" eb="2">
      <t>ジドウ</t>
    </rPh>
    <rPh sb="2" eb="4">
      <t>シメイ</t>
    </rPh>
    <phoneticPr fontId="2"/>
  </si>
  <si>
    <t>年齢</t>
    <rPh sb="0" eb="2">
      <t>ネンレイ</t>
    </rPh>
    <phoneticPr fontId="2"/>
  </si>
  <si>
    <t>利用月</t>
    <rPh sb="0" eb="2">
      <t>リヨウ</t>
    </rPh>
    <rPh sb="2" eb="3">
      <t>ツキ</t>
    </rPh>
    <phoneticPr fontId="2"/>
  </si>
  <si>
    <t>利用児童の            利用形態</t>
    <phoneticPr fontId="2"/>
  </si>
  <si>
    <t>利用時間</t>
    <phoneticPr fontId="2"/>
  </si>
  <si>
    <t>1.非定型的         保育</t>
    <phoneticPr fontId="2"/>
  </si>
  <si>
    <t>2.緊急保育</t>
    <phoneticPr fontId="2"/>
  </si>
  <si>
    <t>3.私的理由</t>
    <phoneticPr fontId="2"/>
  </si>
  <si>
    <t>Ａ．１～3小計</t>
    <rPh sb="5" eb="7">
      <t>ショウケイ</t>
    </rPh>
    <phoneticPr fontId="2"/>
  </si>
  <si>
    <t>※①適用の場合</t>
    <phoneticPr fontId="2"/>
  </si>
  <si>
    <t>待機
児童
以外</t>
    <rPh sb="0" eb="2">
      <t>タイキ</t>
    </rPh>
    <rPh sb="3" eb="5">
      <t>ジドウ</t>
    </rPh>
    <rPh sb="6" eb="8">
      <t>イガイ</t>
    </rPh>
    <phoneticPr fontId="2"/>
  </si>
  <si>
    <t>４時間
以内</t>
    <phoneticPr fontId="2"/>
  </si>
  <si>
    <t>４時間
超</t>
    <phoneticPr fontId="2"/>
  </si>
  <si>
    <t>Ｂ．４小計</t>
    <rPh sb="3" eb="5">
      <t>ショウケイ</t>
    </rPh>
    <phoneticPr fontId="2"/>
  </si>
  <si>
    <t>※合計　Ａ+Ｂ</t>
    <rPh sb="1" eb="3">
      <t>ゴウケイ</t>
    </rPh>
    <phoneticPr fontId="2"/>
  </si>
  <si>
    <t>＋</t>
    <phoneticPr fontId="2"/>
  </si>
  <si>
    <t>緊急一時
減免分</t>
    <rPh sb="0" eb="2">
      <t>キンキュウ</t>
    </rPh>
    <rPh sb="2" eb="4">
      <t>イチジ</t>
    </rPh>
    <rPh sb="5" eb="7">
      <t>ゲンメン</t>
    </rPh>
    <rPh sb="7" eb="8">
      <t>ブン</t>
    </rPh>
    <phoneticPr fontId="2"/>
  </si>
  <si>
    <t>＝</t>
    <phoneticPr fontId="2"/>
  </si>
  <si>
    <t>No.</t>
    <phoneticPr fontId="2"/>
  </si>
  <si>
    <t>★一時預かり利用料月額
（給食費を除く）</t>
    <rPh sb="1" eb="3">
      <t>イチジ</t>
    </rPh>
    <rPh sb="3" eb="4">
      <t>アズ</t>
    </rPh>
    <rPh sb="6" eb="8">
      <t>リヨウ</t>
    </rPh>
    <rPh sb="8" eb="9">
      <t>リョウ</t>
    </rPh>
    <rPh sb="9" eb="11">
      <t>ゲツガク</t>
    </rPh>
    <rPh sb="13" eb="16">
      <t>キュウショクヒ</t>
    </rPh>
    <rPh sb="17" eb="18">
      <t>ノゾ</t>
    </rPh>
    <phoneticPr fontId="2"/>
  </si>
  <si>
    <t>☆上限額</t>
    <rPh sb="1" eb="4">
      <t>ジョウゲンガク</t>
    </rPh>
    <phoneticPr fontId="2"/>
  </si>
  <si>
    <t>減免額
（★利用料－☆上限額）</t>
    <rPh sb="0" eb="2">
      <t>ゲンメン</t>
    </rPh>
    <rPh sb="2" eb="3">
      <t>ガク</t>
    </rPh>
    <rPh sb="6" eb="8">
      <t>リヨウ</t>
    </rPh>
    <rPh sb="8" eb="9">
      <t>リョウ</t>
    </rPh>
    <rPh sb="11" eb="14">
      <t>ジョウゲンガク</t>
    </rPh>
    <phoneticPr fontId="2"/>
  </si>
  <si>
    <t>【別紙３】</t>
    <rPh sb="1" eb="3">
      <t>ベッシ</t>
    </rPh>
    <phoneticPr fontId="2"/>
  </si>
  <si>
    <t>No.</t>
    <phoneticPr fontId="2"/>
  </si>
  <si>
    <t>カナ氏名</t>
    <rPh sb="2" eb="4">
      <t>シメイ</t>
    </rPh>
    <phoneticPr fontId="2"/>
  </si>
  <si>
    <t>生年月日</t>
    <rPh sb="0" eb="2">
      <t>セイネン</t>
    </rPh>
    <rPh sb="2" eb="4">
      <t>ガッピ</t>
    </rPh>
    <phoneticPr fontId="2"/>
  </si>
  <si>
    <t>保育施設等の利用待機となっている期間
（不明な場合は空欄にしてください）</t>
    <rPh sb="0" eb="2">
      <t>ホイク</t>
    </rPh>
    <rPh sb="2" eb="4">
      <t>シセツ</t>
    </rPh>
    <rPh sb="4" eb="5">
      <t>トウ</t>
    </rPh>
    <rPh sb="6" eb="8">
      <t>リヨウ</t>
    </rPh>
    <rPh sb="8" eb="10">
      <t>タイキ</t>
    </rPh>
    <rPh sb="16" eb="18">
      <t>キカン</t>
    </rPh>
    <rPh sb="20" eb="22">
      <t>フメイ</t>
    </rPh>
    <rPh sb="23" eb="25">
      <t>バアイ</t>
    </rPh>
    <rPh sb="26" eb="28">
      <t>クウラン</t>
    </rPh>
    <phoneticPr fontId="2"/>
  </si>
  <si>
    <t>仙台市確認欄</t>
    <rPh sb="0" eb="3">
      <t>センダイシ</t>
    </rPh>
    <rPh sb="3" eb="5">
      <t>カクニン</t>
    </rPh>
    <rPh sb="5" eb="6">
      <t>ラン</t>
    </rPh>
    <phoneticPr fontId="2"/>
  </si>
  <si>
    <t>待機状況</t>
    <rPh sb="0" eb="2">
      <t>タイキ</t>
    </rPh>
    <rPh sb="2" eb="4">
      <t>ジョウキョウ</t>
    </rPh>
    <phoneticPr fontId="2"/>
  </si>
  <si>
    <t>待機期間</t>
    <rPh sb="0" eb="2">
      <t>タイキ</t>
    </rPh>
    <rPh sb="2" eb="4">
      <t>キカン</t>
    </rPh>
    <phoneticPr fontId="2"/>
  </si>
  <si>
    <t>施設名：</t>
    <rPh sb="0" eb="2">
      <t>シセツ</t>
    </rPh>
    <rPh sb="2" eb="3">
      <t>メイ</t>
    </rPh>
    <phoneticPr fontId="2"/>
  </si>
  <si>
    <t>年間延べ利用児童数　(人)</t>
    <rPh sb="4" eb="6">
      <t>リヨウ</t>
    </rPh>
    <rPh sb="6" eb="8">
      <t>ジドウ</t>
    </rPh>
    <rPh sb="8" eb="9">
      <t>カズ</t>
    </rPh>
    <rPh sb="11" eb="12">
      <t>ニン</t>
    </rPh>
    <phoneticPr fontId="2"/>
  </si>
  <si>
    <t>施設名：</t>
    <rPh sb="0" eb="2">
      <t>シセツ</t>
    </rPh>
    <rPh sb="2" eb="3">
      <t>メイ</t>
    </rPh>
    <phoneticPr fontId="2"/>
  </si>
  <si>
    <t>対象経費の
実支出額</t>
    <rPh sb="6" eb="7">
      <t>ジツ</t>
    </rPh>
    <phoneticPr fontId="2"/>
  </si>
  <si>
    <t>寄付金その他
の収入額</t>
    <phoneticPr fontId="2"/>
  </si>
  <si>
    <t>差引額
（Ａ－Ｂ）</t>
    <phoneticPr fontId="2"/>
  </si>
  <si>
    <t>事業費</t>
    <rPh sb="0" eb="2">
      <t>ジギョウ</t>
    </rPh>
    <rPh sb="2" eb="3">
      <t>ヒ</t>
    </rPh>
    <phoneticPr fontId="2"/>
  </si>
  <si>
    <t>選定額</t>
    <phoneticPr fontId="2"/>
  </si>
  <si>
    <t>（注２）</t>
    <phoneticPr fontId="2"/>
  </si>
  <si>
    <t>計
Ａ</t>
    <rPh sb="0" eb="1">
      <t>ケイ</t>
    </rPh>
    <phoneticPr fontId="2"/>
  </si>
  <si>
    <t>基本額（円）　　　　
Ａ×Ｂ　</t>
    <rPh sb="2" eb="3">
      <t>ガク</t>
    </rPh>
    <rPh sb="4" eb="5">
      <t>エン</t>
    </rPh>
    <phoneticPr fontId="2"/>
  </si>
  <si>
    <t>利用児童の利用形態</t>
    <phoneticPr fontId="2"/>
  </si>
  <si>
    <t>加算額（円〉
Ｃ×Ｄ</t>
    <rPh sb="2" eb="3">
      <t>ガク</t>
    </rPh>
    <rPh sb="4" eb="5">
      <t>エン</t>
    </rPh>
    <phoneticPr fontId="2"/>
  </si>
  <si>
    <t>減免対象年間
延べ児童数
（人）Ｅ</t>
    <rPh sb="0" eb="2">
      <t>ゲンメン</t>
    </rPh>
    <rPh sb="2" eb="4">
      <t>タイショウ</t>
    </rPh>
    <rPh sb="4" eb="6">
      <t>ネンカン</t>
    </rPh>
    <rPh sb="7" eb="8">
      <t>ノ</t>
    </rPh>
    <rPh sb="9" eb="11">
      <t>ジドウ</t>
    </rPh>
    <rPh sb="11" eb="12">
      <t>スウ</t>
    </rPh>
    <rPh sb="14" eb="15">
      <t>ニン</t>
    </rPh>
    <phoneticPr fontId="2"/>
  </si>
  <si>
    <t>減免対象年間
延べ児童数
（人）Ｃ</t>
    <rPh sb="0" eb="2">
      <t>ゲンメン</t>
    </rPh>
    <rPh sb="2" eb="4">
      <t>タイショウ</t>
    </rPh>
    <rPh sb="4" eb="6">
      <t>ネンカン</t>
    </rPh>
    <rPh sb="7" eb="8">
      <t>ノ</t>
    </rPh>
    <rPh sb="9" eb="11">
      <t>ジドウ</t>
    </rPh>
    <rPh sb="11" eb="12">
      <t>スウ</t>
    </rPh>
    <rPh sb="14" eb="15">
      <t>ニン</t>
    </rPh>
    <phoneticPr fontId="2"/>
  </si>
  <si>
    <t>補助単価（円）Ｂ</t>
    <rPh sb="0" eb="2">
      <t>ホジョ</t>
    </rPh>
    <rPh sb="2" eb="4">
      <t>タンカ</t>
    </rPh>
    <rPh sb="5" eb="6">
      <t>エン</t>
    </rPh>
    <phoneticPr fontId="2"/>
  </si>
  <si>
    <t>加算額（円〉
Ｅ×Ｆ</t>
    <rPh sb="2" eb="3">
      <t>ガク</t>
    </rPh>
    <rPh sb="4" eb="5">
      <t>エン</t>
    </rPh>
    <phoneticPr fontId="2"/>
  </si>
  <si>
    <t>減免単価
（円）Ｄ</t>
    <rPh sb="0" eb="2">
      <t>ゲンメン</t>
    </rPh>
    <rPh sb="2" eb="4">
      <t>タンカ</t>
    </rPh>
    <rPh sb="6" eb="7">
      <t>エン</t>
    </rPh>
    <phoneticPr fontId="2"/>
  </si>
  <si>
    <t>減免単価
（円）Ｆ</t>
    <rPh sb="0" eb="2">
      <t>ゲンメン</t>
    </rPh>
    <rPh sb="2" eb="4">
      <t>タンカ</t>
    </rPh>
    <rPh sb="6" eb="7">
      <t>エン</t>
    </rPh>
    <phoneticPr fontId="2"/>
  </si>
  <si>
    <t>4.継続的
利用</t>
    <phoneticPr fontId="2"/>
  </si>
  <si>
    <t>※②適用の場合</t>
    <phoneticPr fontId="2"/>
  </si>
  <si>
    <t>(1)延べ利用児童数に基づく基本額</t>
    <rPh sb="3" eb="4">
      <t>ノ</t>
    </rPh>
    <rPh sb="5" eb="7">
      <t>リヨウ</t>
    </rPh>
    <rPh sb="7" eb="9">
      <t>ジドウ</t>
    </rPh>
    <rPh sb="9" eb="10">
      <t>スウ</t>
    </rPh>
    <rPh sb="11" eb="12">
      <t>モト</t>
    </rPh>
    <rPh sb="14" eb="16">
      <t>キホン</t>
    </rPh>
    <rPh sb="16" eb="17">
      <t>ガク</t>
    </rPh>
    <phoneticPr fontId="2"/>
  </si>
  <si>
    <t>①</t>
    <phoneticPr fontId="2"/>
  </si>
  <si>
    <t>②</t>
    <phoneticPr fontId="2"/>
  </si>
  <si>
    <t>利用形態1～3の場合は，年間延べ児童数が25人以上で，かつ基本分計が1,092千円を下回る場合は1,092千円とし，基本分計が2,707千円を上回る場合は2,707千円とする。</t>
    <phoneticPr fontId="2"/>
  </si>
  <si>
    <t>利用形態4の場合は，年間延べ児童数が1人以上で，かつ基本分計が1,639千円を下回る場合は1,639千円とする。</t>
    <rPh sb="6" eb="8">
      <t>バアイ</t>
    </rPh>
    <phoneticPr fontId="2"/>
  </si>
  <si>
    <t>　※基本分の額が下記に該当する場合は，それぞれの上限額または下限額を適用する。</t>
    <rPh sb="11" eb="13">
      <t>ガイトウ</t>
    </rPh>
    <rPh sb="24" eb="27">
      <t>ジョウゲンガク</t>
    </rPh>
    <rPh sb="30" eb="32">
      <t>カゲン</t>
    </rPh>
    <rPh sb="32" eb="33">
      <t>ガク</t>
    </rPh>
    <phoneticPr fontId="2"/>
  </si>
  <si>
    <t>利用児童の
利用形態</t>
    <phoneticPr fontId="2"/>
  </si>
  <si>
    <t>利用児童の
利用形態</t>
    <phoneticPr fontId="2"/>
  </si>
  <si>
    <t>年間延べ
利用児童数
(人)Ａ</t>
    <rPh sb="5" eb="7">
      <t>リヨウ</t>
    </rPh>
    <rPh sb="7" eb="9">
      <t>ジドウ</t>
    </rPh>
    <rPh sb="9" eb="10">
      <t>カズ</t>
    </rPh>
    <rPh sb="12" eb="13">
      <t>ニン</t>
    </rPh>
    <phoneticPr fontId="2"/>
  </si>
  <si>
    <t>基本額（円）
Ａ×Ｂ　　　</t>
    <rPh sb="2" eb="3">
      <t>ガク</t>
    </rPh>
    <rPh sb="4" eb="5">
      <t>エン</t>
    </rPh>
    <phoneticPr fontId="2"/>
  </si>
  <si>
    <t>４時間
以内</t>
    <phoneticPr fontId="2"/>
  </si>
  <si>
    <t>減免対象年間　　　　延べ児童数（人）Ｃ</t>
    <rPh sb="0" eb="2">
      <t>ゲンメン</t>
    </rPh>
    <rPh sb="2" eb="4">
      <t>タイショウ</t>
    </rPh>
    <rPh sb="4" eb="6">
      <t>ネンカン</t>
    </rPh>
    <rPh sb="10" eb="11">
      <t>ノ</t>
    </rPh>
    <rPh sb="12" eb="14">
      <t>ジドウ</t>
    </rPh>
    <rPh sb="14" eb="15">
      <t>スウ</t>
    </rPh>
    <rPh sb="16" eb="17">
      <t>ニン</t>
    </rPh>
    <phoneticPr fontId="2"/>
  </si>
  <si>
    <t>減免単価
（円）Ｂ</t>
    <rPh sb="2" eb="4">
      <t>タンカ</t>
    </rPh>
    <phoneticPr fontId="2"/>
  </si>
  <si>
    <t>減免単価
（円）Ｄ</t>
    <rPh sb="2" eb="4">
      <t>タンカ</t>
    </rPh>
    <phoneticPr fontId="2"/>
  </si>
  <si>
    <t>補助額（Ａ×B）</t>
    <rPh sb="0" eb="2">
      <t>ホジョ</t>
    </rPh>
    <rPh sb="2" eb="3">
      <t>ガク</t>
    </rPh>
    <phoneticPr fontId="2"/>
  </si>
  <si>
    <t>B.補助単価</t>
    <rPh sb="2" eb="4">
      <t>ホジョ</t>
    </rPh>
    <rPh sb="4" eb="6">
      <t>タンカ</t>
    </rPh>
    <phoneticPr fontId="2"/>
  </si>
  <si>
    <t>無償化対象減免分</t>
    <rPh sb="0" eb="3">
      <t>ムショウカ</t>
    </rPh>
    <rPh sb="3" eb="5">
      <t>タイショウ</t>
    </rPh>
    <rPh sb="5" eb="7">
      <t>ゲンメン</t>
    </rPh>
    <rPh sb="7" eb="8">
      <t>ブン</t>
    </rPh>
    <phoneticPr fontId="2"/>
  </si>
  <si>
    <t>補助金減免加算額</t>
    <rPh sb="0" eb="3">
      <t>ホジョキン</t>
    </rPh>
    <rPh sb="3" eb="5">
      <t>ゲンメン</t>
    </rPh>
    <rPh sb="5" eb="8">
      <t>カサンガク</t>
    </rPh>
    <phoneticPr fontId="2"/>
  </si>
  <si>
    <t>最初に，</t>
    <rPh sb="0" eb="2">
      <t>サイショ</t>
    </rPh>
    <phoneticPr fontId="2"/>
  </si>
  <si>
    <t>（１）</t>
    <phoneticPr fontId="2"/>
  </si>
  <si>
    <t>下の施設コード一覧を基に，貴園の施設コードを入力してください。</t>
    <rPh sb="0" eb="1">
      <t>シタ</t>
    </rPh>
    <rPh sb="2" eb="4">
      <t>シセツ</t>
    </rPh>
    <rPh sb="7" eb="9">
      <t>イチラン</t>
    </rPh>
    <rPh sb="10" eb="11">
      <t>モト</t>
    </rPh>
    <rPh sb="13" eb="14">
      <t>キ</t>
    </rPh>
    <rPh sb="14" eb="15">
      <t>エン</t>
    </rPh>
    <rPh sb="16" eb="18">
      <t>シセツ</t>
    </rPh>
    <rPh sb="22" eb="24">
      <t>ニュウリョク</t>
    </rPh>
    <phoneticPr fontId="2"/>
  </si>
  <si>
    <t>（２）</t>
    <phoneticPr fontId="2"/>
  </si>
  <si>
    <t>施設コード一覧</t>
    <rPh sb="0" eb="2">
      <t>シセツ</t>
    </rPh>
    <rPh sb="5" eb="7">
      <t>イチラン</t>
    </rPh>
    <phoneticPr fontId="13"/>
  </si>
  <si>
    <t>私立保育所</t>
    <rPh sb="0" eb="2">
      <t>シリツ</t>
    </rPh>
    <rPh sb="2" eb="4">
      <t>ホイク</t>
    </rPh>
    <rPh sb="4" eb="5">
      <t>ジョ</t>
    </rPh>
    <phoneticPr fontId="13"/>
  </si>
  <si>
    <t>01102</t>
  </si>
  <si>
    <t>台の原保育園</t>
  </si>
  <si>
    <t>02101</t>
  </si>
  <si>
    <t>仙台保育所　こじか園</t>
  </si>
  <si>
    <t>04116</t>
  </si>
  <si>
    <t>ニチイキッズ仙台あらい保育園</t>
  </si>
  <si>
    <t>01103</t>
  </si>
  <si>
    <t>和敬保育園</t>
  </si>
  <si>
    <t>02102</t>
  </si>
  <si>
    <t>宝保育園</t>
  </si>
  <si>
    <t>03108</t>
  </si>
  <si>
    <t>鶴ケ谷希望園</t>
  </si>
  <si>
    <t>02103</t>
  </si>
  <si>
    <t>富沢わかば保育園</t>
  </si>
  <si>
    <t>03109</t>
  </si>
  <si>
    <t>福室希望園</t>
  </si>
  <si>
    <t>04118</t>
  </si>
  <si>
    <t>01105</t>
  </si>
  <si>
    <t>柏木保育園</t>
  </si>
  <si>
    <t>03110</t>
  </si>
  <si>
    <t>田子希望園</t>
  </si>
  <si>
    <t>01106</t>
  </si>
  <si>
    <t>かたひら保育園</t>
  </si>
  <si>
    <t>02105</t>
  </si>
  <si>
    <t>長町自由の星保育園</t>
  </si>
  <si>
    <t>03111</t>
  </si>
  <si>
    <t>扇町まるさんかくしかく保育園</t>
  </si>
  <si>
    <t>01107</t>
  </si>
  <si>
    <t>ことりの家保育園</t>
  </si>
  <si>
    <t>02107</t>
  </si>
  <si>
    <t>茂庭ピッパラ保育園</t>
  </si>
  <si>
    <t>04122</t>
  </si>
  <si>
    <t>若林どろんこ保育園</t>
  </si>
  <si>
    <t>01108</t>
  </si>
  <si>
    <t>中江保育園</t>
  </si>
  <si>
    <t>03113</t>
  </si>
  <si>
    <t>鶴ケ谷マードレ保育園</t>
  </si>
  <si>
    <t>04123</t>
  </si>
  <si>
    <t>チャイルドスクエア仙台六丁の目元町</t>
  </si>
  <si>
    <t>01112</t>
  </si>
  <si>
    <t>マザーズ・ばんすい保育園</t>
  </si>
  <si>
    <t>02110</t>
  </si>
  <si>
    <t>柳生もりの子保育園</t>
  </si>
  <si>
    <t>04126</t>
  </si>
  <si>
    <t>チャイルドスクエア仙台荒井南</t>
  </si>
  <si>
    <t>01114</t>
  </si>
  <si>
    <t>あさひの森保育園</t>
  </si>
  <si>
    <t>02111</t>
  </si>
  <si>
    <t>ますみ保育園</t>
  </si>
  <si>
    <t>03118</t>
  </si>
  <si>
    <t>福田町あしぐろ保育所</t>
  </si>
  <si>
    <t>04127</t>
  </si>
  <si>
    <t>仙台荒井雲母保育園</t>
  </si>
  <si>
    <t>01115</t>
  </si>
  <si>
    <t>ワッセ森のひろば保育園</t>
  </si>
  <si>
    <t>02112</t>
  </si>
  <si>
    <t>まつぼっくり保育園</t>
  </si>
  <si>
    <t>03120</t>
  </si>
  <si>
    <t>保育園ワタキューキンダーハイム</t>
  </si>
  <si>
    <t>01116</t>
  </si>
  <si>
    <t>愛隣こども園</t>
  </si>
  <si>
    <t>03121</t>
  </si>
  <si>
    <t>仙台岩切あおぞら保育園</t>
  </si>
  <si>
    <t>01118</t>
  </si>
  <si>
    <t>さねや・ちるどれんず・ふぁあむ</t>
  </si>
  <si>
    <t>02114</t>
  </si>
  <si>
    <t>しげる保育園</t>
  </si>
  <si>
    <t>04133</t>
  </si>
  <si>
    <t>ビックママランド卸町園</t>
  </si>
  <si>
    <t>01122</t>
  </si>
  <si>
    <t>杜のみらい保育園</t>
  </si>
  <si>
    <t>03124</t>
  </si>
  <si>
    <t>ニチイキッズ仙台さかえ保育園</t>
  </si>
  <si>
    <t>01124</t>
  </si>
  <si>
    <t>堤町あしぐろ保育所</t>
  </si>
  <si>
    <t>05101</t>
  </si>
  <si>
    <t>南光台保育園</t>
  </si>
  <si>
    <t>01128</t>
  </si>
  <si>
    <t>コスモス大手町保育園</t>
    <rPh sb="4" eb="7">
      <t>オオテマチ</t>
    </rPh>
    <rPh sb="9" eb="10">
      <t>エン</t>
    </rPh>
    <phoneticPr fontId="1"/>
  </si>
  <si>
    <t>01129</t>
  </si>
  <si>
    <t>メリーポピンズエスパル仙台ルーム</t>
    <rPh sb="11" eb="13">
      <t>センダイ</t>
    </rPh>
    <phoneticPr fontId="1"/>
  </si>
  <si>
    <t>02119</t>
  </si>
  <si>
    <t>仙台袋原あおぞら保育園</t>
  </si>
  <si>
    <t>05103</t>
  </si>
  <si>
    <t>泉中央保育園</t>
  </si>
  <si>
    <t>01130</t>
  </si>
  <si>
    <t>パリス錦町保育園</t>
    <rPh sb="3" eb="5">
      <t>ニシキチョウ</t>
    </rPh>
    <rPh sb="5" eb="8">
      <t>ホイクエン</t>
    </rPh>
    <phoneticPr fontId="1"/>
  </si>
  <si>
    <t>02120</t>
  </si>
  <si>
    <t>ポポラー仙台長町園</t>
  </si>
  <si>
    <t>03128</t>
  </si>
  <si>
    <t>岩切どろんこ保育園</t>
    <rPh sb="0" eb="2">
      <t>イワキリ</t>
    </rPh>
    <rPh sb="6" eb="9">
      <t>ホイクエン</t>
    </rPh>
    <phoneticPr fontId="1"/>
  </si>
  <si>
    <t>02121</t>
  </si>
  <si>
    <t>コスモス〆木保育園</t>
  </si>
  <si>
    <t>03129</t>
  </si>
  <si>
    <t>榴岡はるかぜ保育園</t>
    <rPh sb="0" eb="2">
      <t>ツツジガオカ</t>
    </rPh>
    <rPh sb="6" eb="9">
      <t>ホイクエン</t>
    </rPh>
    <phoneticPr fontId="1"/>
  </si>
  <si>
    <t>01132</t>
  </si>
  <si>
    <t>通町ハピネス保育園</t>
  </si>
  <si>
    <t>02123</t>
  </si>
  <si>
    <t>アスク富沢保育園</t>
  </si>
  <si>
    <t>03130</t>
  </si>
  <si>
    <t>05106</t>
  </si>
  <si>
    <t>虹の丘保育園</t>
  </si>
  <si>
    <t>02124</t>
  </si>
  <si>
    <t>アスク南仙台保育園</t>
  </si>
  <si>
    <t>01134</t>
  </si>
  <si>
    <t>マザーズ・エスパル保育園</t>
  </si>
  <si>
    <t>02125</t>
  </si>
  <si>
    <t>03132</t>
  </si>
  <si>
    <t>パプリカ保育園</t>
  </si>
  <si>
    <t>05108</t>
  </si>
  <si>
    <t>南光のぞみ保育園</t>
  </si>
  <si>
    <t>01135</t>
  </si>
  <si>
    <t>朝市センター保育園</t>
  </si>
  <si>
    <t>02126</t>
  </si>
  <si>
    <t>クリムスポーツ保育園</t>
    <rPh sb="7" eb="10">
      <t>ホイクエン</t>
    </rPh>
    <phoneticPr fontId="1"/>
  </si>
  <si>
    <t>02128</t>
  </si>
  <si>
    <t>アスク山田かぎとり保育園</t>
    <rPh sb="3" eb="5">
      <t>ヤマダ</t>
    </rPh>
    <rPh sb="9" eb="11">
      <t>ホイク</t>
    </rPh>
    <rPh sb="11" eb="12">
      <t>エン</t>
    </rPh>
    <phoneticPr fontId="1"/>
  </si>
  <si>
    <t>01139</t>
  </si>
  <si>
    <t>マザーズ・かみすぎ保育園</t>
  </si>
  <si>
    <t>02129</t>
  </si>
  <si>
    <t>富沢自由の星保育園</t>
  </si>
  <si>
    <t>05115</t>
  </si>
  <si>
    <t>アスク八乙女保育園</t>
  </si>
  <si>
    <t>02130</t>
  </si>
  <si>
    <t>02131</t>
  </si>
  <si>
    <t>鹿野なないろ保育園</t>
  </si>
  <si>
    <t>01142</t>
  </si>
  <si>
    <t>ファニーハート保育園</t>
    <rPh sb="7" eb="10">
      <t>ホイクエン</t>
    </rPh>
    <phoneticPr fontId="1"/>
  </si>
  <si>
    <t>04102</t>
  </si>
  <si>
    <t>穀町保育園</t>
  </si>
  <si>
    <t>05118</t>
  </si>
  <si>
    <t>コスモス将監保育園</t>
    <rPh sb="4" eb="6">
      <t>ショウゲン</t>
    </rPh>
    <rPh sb="6" eb="9">
      <t>ホイクエン</t>
    </rPh>
    <phoneticPr fontId="1"/>
  </si>
  <si>
    <t>04103</t>
  </si>
  <si>
    <t>能仁保児園</t>
  </si>
  <si>
    <t>05120</t>
  </si>
  <si>
    <t>仙台いずみの森保育園</t>
  </si>
  <si>
    <t>06101</t>
  </si>
  <si>
    <t>国見ケ丘せんだんの杜保育園</t>
  </si>
  <si>
    <t>02138</t>
  </si>
  <si>
    <t>06104</t>
  </si>
  <si>
    <t>コスモス錦保育所</t>
  </si>
  <si>
    <t>02139</t>
  </si>
  <si>
    <t>仙台元氣保育園</t>
  </si>
  <si>
    <t>05123</t>
  </si>
  <si>
    <t>パリス将監西保育園</t>
  </si>
  <si>
    <t>06106</t>
  </si>
  <si>
    <t>コスモスひろせ保育園</t>
  </si>
  <si>
    <t>02140</t>
  </si>
  <si>
    <t>諏訪ぱれっと保育園</t>
    <rPh sb="0" eb="2">
      <t>スワ</t>
    </rPh>
    <phoneticPr fontId="1"/>
  </si>
  <si>
    <t>04108</t>
  </si>
  <si>
    <t>上飯田くるみ保育園</t>
  </si>
  <si>
    <t>05124</t>
  </si>
  <si>
    <t>仙台八乙女雲母保育園</t>
  </si>
  <si>
    <t>04109</t>
  </si>
  <si>
    <t>やまとまちあから保育園</t>
  </si>
  <si>
    <t>06108</t>
  </si>
  <si>
    <t>アスク愛子保育園</t>
  </si>
  <si>
    <t>03101</t>
  </si>
  <si>
    <t>五城保育園</t>
  </si>
  <si>
    <t>04110</t>
  </si>
  <si>
    <t>ダーナ保育園</t>
  </si>
  <si>
    <t>05126</t>
  </si>
  <si>
    <t>八乙女らぽむ保育園</t>
  </si>
  <si>
    <t>03103</t>
  </si>
  <si>
    <t>小田原保育園</t>
  </si>
  <si>
    <t>05127</t>
  </si>
  <si>
    <t>紫山いちにいさん保育園</t>
  </si>
  <si>
    <t>03104</t>
  </si>
  <si>
    <t>乳銀杏保育園</t>
  </si>
  <si>
    <t>04113</t>
  </si>
  <si>
    <t>マザーズ・サンピア保育園</t>
  </si>
  <si>
    <t>06111</t>
  </si>
  <si>
    <t>第２コスモス錦保育所</t>
  </si>
  <si>
    <t>04114</t>
  </si>
  <si>
    <t>アスクやまとまち保育園</t>
  </si>
  <si>
    <t>幼保連携型認定こども園</t>
    <rPh sb="0" eb="1">
      <t>ヨウ</t>
    </rPh>
    <rPh sb="1" eb="2">
      <t>ホ</t>
    </rPh>
    <rPh sb="2" eb="5">
      <t>レンケイガタ</t>
    </rPh>
    <rPh sb="5" eb="7">
      <t>ニンテイ</t>
    </rPh>
    <rPh sb="10" eb="11">
      <t>エン</t>
    </rPh>
    <phoneticPr fontId="13"/>
  </si>
  <si>
    <t>施設CD</t>
    <rPh sb="0" eb="2">
      <t>シセツ</t>
    </rPh>
    <phoneticPr fontId="2"/>
  </si>
  <si>
    <t>施設類型</t>
    <rPh sb="0" eb="2">
      <t>シセツ</t>
    </rPh>
    <rPh sb="2" eb="4">
      <t>ルイケイ</t>
    </rPh>
    <phoneticPr fontId="13"/>
  </si>
  <si>
    <t>施設名</t>
    <rPh sb="0" eb="2">
      <t>シセツ</t>
    </rPh>
    <rPh sb="2" eb="3">
      <t>メイ</t>
    </rPh>
    <phoneticPr fontId="2"/>
  </si>
  <si>
    <t>設置者住所</t>
    <rPh sb="0" eb="3">
      <t>セッチシャ</t>
    </rPh>
    <rPh sb="3" eb="5">
      <t>ジュウショ</t>
    </rPh>
    <phoneticPr fontId="1"/>
  </si>
  <si>
    <t>設置者</t>
    <rPh sb="0" eb="3">
      <t>セッチシャ</t>
    </rPh>
    <phoneticPr fontId="1"/>
  </si>
  <si>
    <t>代表者職氏名</t>
    <rPh sb="0" eb="3">
      <t>ダイヒョウシャ</t>
    </rPh>
    <rPh sb="3" eb="4">
      <t>ショク</t>
    </rPh>
    <rPh sb="4" eb="6">
      <t>シメイ</t>
    </rPh>
    <phoneticPr fontId="1"/>
  </si>
  <si>
    <t>２・３号定員</t>
    <rPh sb="3" eb="4">
      <t>ゴウ</t>
    </rPh>
    <rPh sb="4" eb="6">
      <t>テイイン</t>
    </rPh>
    <phoneticPr fontId="2"/>
  </si>
  <si>
    <t>交付決定月</t>
    <rPh sb="0" eb="2">
      <t>コウフ</t>
    </rPh>
    <rPh sb="2" eb="4">
      <t>ケッテイ</t>
    </rPh>
    <rPh sb="4" eb="5">
      <t>ツキ</t>
    </rPh>
    <phoneticPr fontId="13"/>
  </si>
  <si>
    <t>交付決定日</t>
    <rPh sb="0" eb="2">
      <t>コウフ</t>
    </rPh>
    <rPh sb="2" eb="4">
      <t>ケッテイ</t>
    </rPh>
    <rPh sb="4" eb="5">
      <t>ヒ</t>
    </rPh>
    <phoneticPr fontId="13"/>
  </si>
  <si>
    <t>交付決定通知
指令番号</t>
    <rPh sb="0" eb="4">
      <t>コウフケッテイ</t>
    </rPh>
    <rPh sb="4" eb="6">
      <t>ツウチ</t>
    </rPh>
    <rPh sb="7" eb="9">
      <t>シレイ</t>
    </rPh>
    <rPh sb="9" eb="11">
      <t>バンゴウ</t>
    </rPh>
    <phoneticPr fontId="13"/>
  </si>
  <si>
    <t>仙台市太白区茂庭台２－１５－２０　</t>
  </si>
  <si>
    <t>社会福祉法人宮城県福祉事業協会</t>
  </si>
  <si>
    <t>仙台市青葉区新坂町１２－１　</t>
  </si>
  <si>
    <t>宗教法人荘厳寺</t>
  </si>
  <si>
    <t>仙台市青葉区葉山町８－１　</t>
  </si>
  <si>
    <t>社会福祉法人仙台市社会事業協会</t>
  </si>
  <si>
    <t>仙台市青葉区片平２－１－２　</t>
  </si>
  <si>
    <t>社会福祉法人木這子</t>
  </si>
  <si>
    <t>仙台市青葉区春日町５－２５　えりあ２１ビル</t>
  </si>
  <si>
    <t>株式会社マザーズえりあサービス</t>
  </si>
  <si>
    <t>社会福祉法人信和会</t>
  </si>
  <si>
    <t>仙台市青葉区五橋１－６－１５　</t>
  </si>
  <si>
    <t>宗教法人日本基督教団仙台五橋教会</t>
  </si>
  <si>
    <t>仙台市青葉区上杉１－１０－２５　コンバウス上杉第一</t>
  </si>
  <si>
    <t>有限会社オリン</t>
  </si>
  <si>
    <t>仙台市青葉区柏木１－１－３６　</t>
  </si>
  <si>
    <t>社会福祉法人柏木福祉会</t>
  </si>
  <si>
    <t>仙台市宮城野区出花１丁目２７９番地　</t>
  </si>
  <si>
    <t>社会福祉法人円周福祉会</t>
  </si>
  <si>
    <t>新潟市東区粟山７０６－１　</t>
  </si>
  <si>
    <t>社会福祉法人勇樹会</t>
  </si>
  <si>
    <t>東京都渋谷区渋谷１－２－５　MFPR渋谷ビル13階</t>
  </si>
  <si>
    <t>社会福祉法人どろんこ会</t>
  </si>
  <si>
    <t>社会福祉法人みらい</t>
  </si>
  <si>
    <t>株式会社トムズ</t>
  </si>
  <si>
    <t>仙台市青葉区春日町５－２５　</t>
  </si>
  <si>
    <t>仙台市青葉区中央４－３－２８　朝市ビル３階</t>
  </si>
  <si>
    <t>特定非営利活動法人朝市センター保育園</t>
  </si>
  <si>
    <t>仙台市青葉区春日町５－２５</t>
  </si>
  <si>
    <t>社会福祉法人マザーズ福祉会</t>
  </si>
  <si>
    <t>仙台市青葉区土樋一丁目１－１５</t>
  </si>
  <si>
    <t>公益財団法人鉄道弘済会</t>
  </si>
  <si>
    <t>仙台市太白区袋原字内手７１　</t>
  </si>
  <si>
    <t>宗教法人真宗大谷派宝林寺</t>
  </si>
  <si>
    <t>仙台市青葉区立町９－７　</t>
  </si>
  <si>
    <t>仙台市太白区長町４－７－１５　</t>
  </si>
  <si>
    <t>社会福祉法人愛光福祉会</t>
  </si>
  <si>
    <t>仙台市青葉区霊屋下２３－５　</t>
  </si>
  <si>
    <t>学校法人瑞鳳学園</t>
  </si>
  <si>
    <t>仙台市宮城野区田子字富里１５３　</t>
  </si>
  <si>
    <t>社会福祉法人宮城厚生福祉会</t>
  </si>
  <si>
    <t>仙台市泉区虹の丘１－１８－２　</t>
  </si>
  <si>
    <t>学校法人三島学園</t>
  </si>
  <si>
    <t>仙台市太白区金剛沢１－５－３５　</t>
  </si>
  <si>
    <t>学校法人西多賀学園</t>
  </si>
  <si>
    <t>仙台市太白区郡山４－１３－４　</t>
  </si>
  <si>
    <t>学校法人沼田学園</t>
  </si>
  <si>
    <t>柴田郡村田町大字足立字上ヶ戸１７－５　</t>
  </si>
  <si>
    <t>社会福祉法人柏松会</t>
  </si>
  <si>
    <t>株式会社日本保育サービス</t>
  </si>
  <si>
    <t>名取市手倉田字山２０８－１　</t>
  </si>
  <si>
    <t>社会福祉法人宮城福祉会</t>
  </si>
  <si>
    <t>仙台市太白区茂庭字人来田西３０－１　</t>
  </si>
  <si>
    <t>株式会社仙台ジュニア体育研究所</t>
  </si>
  <si>
    <t>株式会社アイグラン</t>
  </si>
  <si>
    <t>仙台市宮城野区五輪１－４－２０　</t>
  </si>
  <si>
    <t>社会福祉法人五城福祉会</t>
  </si>
  <si>
    <t>仙台市宮城野区鶴ヶ谷５－１７－１　</t>
  </si>
  <si>
    <t>社会福祉法人希望園</t>
  </si>
  <si>
    <t>仙台市青葉区本町２－１１－１０　</t>
  </si>
  <si>
    <t>学校法人菅原学園</t>
  </si>
  <si>
    <t>仙台市宮城野区出花１－２７９　</t>
  </si>
  <si>
    <t>京都府綴喜郡井手町大字多賀小字茶臼塚１２－２　</t>
  </si>
  <si>
    <t>ワタキューセイモア株式会社</t>
  </si>
  <si>
    <t>株式会社ニチイ学館</t>
  </si>
  <si>
    <t>岩沼市押分字水先５－６　</t>
  </si>
  <si>
    <t>社会福祉法人はるかぜ福祉会</t>
  </si>
  <si>
    <t>仙台市宮城野区苦竹２－３－２　</t>
  </si>
  <si>
    <t>株式会社秋桜</t>
  </si>
  <si>
    <t>仙台市若林区元茶畑１０－２１　</t>
  </si>
  <si>
    <t>社会福祉法人仙台愛隣会</t>
  </si>
  <si>
    <t>仙台市若林区新寺３－８－５　</t>
  </si>
  <si>
    <t>社会福祉法人仙慈会</t>
  </si>
  <si>
    <t>仙台市若林区上飯田１－３－４６　</t>
  </si>
  <si>
    <t>仙台市若林区大和町５－６－３３　</t>
  </si>
  <si>
    <t>株式会社瑞穂</t>
  </si>
  <si>
    <t>社会福祉法人瑞鳳福祉会</t>
  </si>
  <si>
    <t>東京都文京区本郷３－２３－１６　</t>
  </si>
  <si>
    <t>学校法人三幸学園</t>
  </si>
  <si>
    <t>東京都渋谷区渋谷１－２－５　ＭＦＰＲ渋谷ビル１３Ｆ</t>
  </si>
  <si>
    <t>さいたま市大宮区仲町１－５４－３　</t>
  </si>
  <si>
    <t>社会福祉法人カナの会</t>
  </si>
  <si>
    <t>埼玉県さいたま市大宮区仲町１－５４－３</t>
  </si>
  <si>
    <t>東京都中央区銀座７－１６－１２　Ｇ－７ビルディング</t>
  </si>
  <si>
    <t>株式会社モード・プランニング・ジャパン</t>
  </si>
  <si>
    <t>大崎市古川穂波３－４－３８　</t>
  </si>
  <si>
    <t>社会福祉法人宮城愛育会</t>
  </si>
  <si>
    <t>仙台市青葉区小松島新堤７－１　</t>
  </si>
  <si>
    <t>社会福祉法人仙台キリスト教育児院</t>
  </si>
  <si>
    <t>仙台市泉区南光台東１－５１－１　</t>
  </si>
  <si>
    <t>学校法人村山学園</t>
  </si>
  <si>
    <t>富谷市上桜木２－１－９　</t>
  </si>
  <si>
    <t>社会福祉法人三矢会</t>
  </si>
  <si>
    <t>仙台市泉区八乙女中央２－２－１０</t>
  </si>
  <si>
    <t>株式会社らぽむ</t>
  </si>
  <si>
    <t>仙台市泉区紫山４－２０－２</t>
  </si>
  <si>
    <t>仙台市青葉区国見ヶ丘６－１４９－１　</t>
  </si>
  <si>
    <t>社会福祉法人東北福祉会</t>
  </si>
  <si>
    <t>角田市島田字御蔵林５９　</t>
  </si>
  <si>
    <t>社会福祉法人恵萩会</t>
  </si>
  <si>
    <t>印</t>
  </si>
  <si>
    <t>（施設名：</t>
    <rPh sb="1" eb="3">
      <t>シセツ</t>
    </rPh>
    <rPh sb="3" eb="4">
      <t>メイ</t>
    </rPh>
    <phoneticPr fontId="2"/>
  </si>
  <si>
    <t>設置者　所在地又は住所　</t>
    <rPh sb="4" eb="7">
      <t>ショザイチ</t>
    </rPh>
    <rPh sb="7" eb="8">
      <t>マタ</t>
    </rPh>
    <rPh sb="9" eb="11">
      <t>ジュウショ</t>
    </rPh>
    <phoneticPr fontId="2"/>
  </si>
  <si>
    <t>法人名または氏名　</t>
    <rPh sb="0" eb="2">
      <t>ホウジン</t>
    </rPh>
    <rPh sb="2" eb="3">
      <t>メイ</t>
    </rPh>
    <rPh sb="6" eb="8">
      <t>シメイ</t>
    </rPh>
    <phoneticPr fontId="2"/>
  </si>
  <si>
    <t>代表者名</t>
    <rPh sb="0" eb="3">
      <t>ダイヒョウシャ</t>
    </rPh>
    <rPh sb="3" eb="4">
      <t>メイ</t>
    </rPh>
    <phoneticPr fontId="2"/>
  </si>
  <si>
    <t>印</t>
    <rPh sb="0" eb="1">
      <t>イン</t>
    </rPh>
    <phoneticPr fontId="2"/>
  </si>
  <si>
    <t>（法人の場合）</t>
    <rPh sb="1" eb="3">
      <t>ホウジン</t>
    </rPh>
    <rPh sb="4" eb="6">
      <t>バアイ</t>
    </rPh>
    <phoneticPr fontId="2"/>
  </si>
  <si>
    <t>（施設類型：</t>
    <phoneticPr fontId="13"/>
  </si>
  <si>
    <t>）</t>
    <phoneticPr fontId="2"/>
  </si>
  <si>
    <t>令和</t>
    <rPh sb="0" eb="2">
      <t>レイワ</t>
    </rPh>
    <phoneticPr fontId="2"/>
  </si>
  <si>
    <t>年度</t>
    <rPh sb="0" eb="2">
      <t>ネンド</t>
    </rPh>
    <phoneticPr fontId="2"/>
  </si>
  <si>
    <t>　　　添付書類</t>
    <phoneticPr fontId="2"/>
  </si>
  <si>
    <t>令和</t>
    <rPh sb="0" eb="2">
      <t>レイワ</t>
    </rPh>
    <phoneticPr fontId="2"/>
  </si>
  <si>
    <t>　　　　２．「Ｆ」欄は，「Ｅ」欄の額を記入すること。その額に千円未満の端数がある場合には，これを切り捨てた額を記入すること。</t>
    <rPh sb="55" eb="57">
      <t>キニュウ</t>
    </rPh>
    <phoneticPr fontId="2"/>
  </si>
  <si>
    <t>年度　待機児童の一時預かり利用料減免分（月額５万円を超える分の減免）</t>
    <phoneticPr fontId="2"/>
  </si>
  <si>
    <t>年度　保育施設等の利用待機となって継続的利用保育サービスを利用している児童の一覧</t>
    <phoneticPr fontId="2"/>
  </si>
  <si>
    <t>3月分</t>
    <rPh sb="1" eb="2">
      <t>ガツ</t>
    </rPh>
    <rPh sb="2" eb="3">
      <t>ブン</t>
    </rPh>
    <phoneticPr fontId="2"/>
  </si>
  <si>
    <r>
      <t>雇用期間</t>
    </r>
    <r>
      <rPr>
        <sz val="18"/>
        <rFont val="HGｺﾞｼｯｸM"/>
        <family val="3"/>
        <charset val="128"/>
      </rPr>
      <t>（定めがある場合）</t>
    </r>
    <rPh sb="0" eb="2">
      <t>コヨウ</t>
    </rPh>
    <rPh sb="2" eb="4">
      <t>キカン</t>
    </rPh>
    <rPh sb="5" eb="6">
      <t>サダ</t>
    </rPh>
    <rPh sb="10" eb="12">
      <t>バアイ</t>
    </rPh>
    <phoneticPr fontId="2"/>
  </si>
  <si>
    <r>
      <t xml:space="preserve">加算分
</t>
    </r>
    <r>
      <rPr>
        <sz val="12"/>
        <rFont val="HGｺﾞｼｯｸM"/>
        <family val="3"/>
        <charset val="128"/>
      </rPr>
      <t>（1）+（2）</t>
    </r>
    <rPh sb="0" eb="2">
      <t>カサン</t>
    </rPh>
    <rPh sb="2" eb="3">
      <t>ブン</t>
    </rPh>
    <phoneticPr fontId="2"/>
  </si>
  <si>
    <t>保育士・保育教諭等名</t>
    <rPh sb="0" eb="2">
      <t>ホイク</t>
    </rPh>
    <rPh sb="2" eb="3">
      <t>シ</t>
    </rPh>
    <rPh sb="4" eb="6">
      <t>ホイク</t>
    </rPh>
    <rPh sb="6" eb="8">
      <t>キョウユ</t>
    </rPh>
    <rPh sb="8" eb="9">
      <t>トウ</t>
    </rPh>
    <rPh sb="9" eb="10">
      <t>メイ</t>
    </rPh>
    <phoneticPr fontId="2"/>
  </si>
  <si>
    <t>事業実施月数</t>
    <rPh sb="0" eb="2">
      <t>ジギョウ</t>
    </rPh>
    <rPh sb="2" eb="4">
      <t>ジッシ</t>
    </rPh>
    <rPh sb="4" eb="5">
      <t>ツキ</t>
    </rPh>
    <rPh sb="5" eb="6">
      <t>スウ</t>
    </rPh>
    <phoneticPr fontId="2"/>
  </si>
  <si>
    <t xml:space="preserve">保育施設等
利用待機児童  </t>
    <rPh sb="0" eb="2">
      <t>ホイク</t>
    </rPh>
    <rPh sb="2" eb="4">
      <t>シセツ</t>
    </rPh>
    <rPh sb="4" eb="5">
      <t>トウ</t>
    </rPh>
    <rPh sb="6" eb="8">
      <t>リヨウ</t>
    </rPh>
    <rPh sb="8" eb="10">
      <t>タイキ</t>
    </rPh>
    <rPh sb="10" eb="12">
      <t>ジドウ</t>
    </rPh>
    <phoneticPr fontId="2"/>
  </si>
  <si>
    <t>黄色いセルのみ入力</t>
    <rPh sb="0" eb="2">
      <t>キイロ</t>
    </rPh>
    <rPh sb="7" eb="9">
      <t>ニュウリョク</t>
    </rPh>
    <phoneticPr fontId="2"/>
  </si>
  <si>
    <r>
      <t>※合計　　　　　　　　　　</t>
    </r>
    <r>
      <rPr>
        <sz val="20"/>
        <rFont val="HGｺﾞｼｯｸM"/>
        <family val="3"/>
        <charset val="128"/>
      </rPr>
      <t>Ａ＋Ｂ</t>
    </r>
    <rPh sb="1" eb="3">
      <t>ゴウケイ</t>
    </rPh>
    <phoneticPr fontId="2"/>
  </si>
  <si>
    <r>
      <t>雇用期間</t>
    </r>
    <r>
      <rPr>
        <sz val="18"/>
        <rFont val="HGSｺﾞｼｯｸM"/>
        <family val="3"/>
        <charset val="128"/>
      </rPr>
      <t>（定めがある場合）</t>
    </r>
    <rPh sb="0" eb="2">
      <t>コヨウ</t>
    </rPh>
    <rPh sb="2" eb="4">
      <t>キカン</t>
    </rPh>
    <rPh sb="5" eb="6">
      <t>サダ</t>
    </rPh>
    <rPh sb="10" eb="12">
      <t>バアイ</t>
    </rPh>
    <phoneticPr fontId="2"/>
  </si>
  <si>
    <t>別紙２「待機児童の一時預かり利用料減免分（月額５万円を超える部分の減免）」を作成します。</t>
    <rPh sb="0" eb="2">
      <t>ベッシ</t>
    </rPh>
    <rPh sb="4" eb="6">
      <t>タイキ</t>
    </rPh>
    <rPh sb="6" eb="8">
      <t>ジドウ</t>
    </rPh>
    <rPh sb="9" eb="11">
      <t>イチジ</t>
    </rPh>
    <rPh sb="11" eb="12">
      <t>アズ</t>
    </rPh>
    <rPh sb="14" eb="17">
      <t>リヨウリョウ</t>
    </rPh>
    <rPh sb="17" eb="19">
      <t>ゲンメン</t>
    </rPh>
    <rPh sb="19" eb="20">
      <t>ブン</t>
    </rPh>
    <rPh sb="21" eb="22">
      <t>ガツ</t>
    </rPh>
    <rPh sb="22" eb="23">
      <t>ガク</t>
    </rPh>
    <rPh sb="24" eb="26">
      <t>マンエン</t>
    </rPh>
    <rPh sb="27" eb="28">
      <t>コ</t>
    </rPh>
    <rPh sb="30" eb="32">
      <t>ブブン</t>
    </rPh>
    <rPh sb="33" eb="35">
      <t>ゲンメン</t>
    </rPh>
    <rPh sb="38" eb="40">
      <t>サクセイ</t>
    </rPh>
    <phoneticPr fontId="2"/>
  </si>
  <si>
    <t>　対象児童の氏名・年齢・利用月・月額利用料を入力してください。</t>
    <rPh sb="1" eb="3">
      <t>タイショウ</t>
    </rPh>
    <rPh sb="3" eb="5">
      <t>ジドウ</t>
    </rPh>
    <rPh sb="6" eb="8">
      <t>シメイ</t>
    </rPh>
    <rPh sb="9" eb="11">
      <t>ネンレイ</t>
    </rPh>
    <rPh sb="12" eb="14">
      <t>リヨウ</t>
    </rPh>
    <rPh sb="14" eb="15">
      <t>ツキ</t>
    </rPh>
    <rPh sb="16" eb="18">
      <t>ゲツガク</t>
    </rPh>
    <rPh sb="18" eb="21">
      <t>リヨウリョウ</t>
    </rPh>
    <rPh sb="22" eb="24">
      <t>ニュウリョク</t>
    </rPh>
    <phoneticPr fontId="2"/>
  </si>
  <si>
    <t>（７）</t>
    <phoneticPr fontId="2"/>
  </si>
  <si>
    <t>別紙3「待機児童一覧」を作成します。</t>
    <rPh sb="0" eb="2">
      <t>ベッシ</t>
    </rPh>
    <rPh sb="4" eb="6">
      <t>タイキ</t>
    </rPh>
    <rPh sb="6" eb="8">
      <t>ジドウ</t>
    </rPh>
    <rPh sb="8" eb="10">
      <t>イチラン</t>
    </rPh>
    <rPh sb="12" eb="14">
      <t>サクセイ</t>
    </rPh>
    <phoneticPr fontId="2"/>
  </si>
  <si>
    <t>（８）</t>
    <phoneticPr fontId="2"/>
  </si>
  <si>
    <t>（３）</t>
    <phoneticPr fontId="2"/>
  </si>
  <si>
    <t>（４）</t>
    <phoneticPr fontId="2"/>
  </si>
  <si>
    <t>（６）</t>
    <phoneticPr fontId="2"/>
  </si>
  <si>
    <t>（９）</t>
    <phoneticPr fontId="2"/>
  </si>
  <si>
    <t>認定こども園　（※１号認定児童の預かり保育事業ではありません）</t>
    <rPh sb="0" eb="2">
      <t>ニンテイ</t>
    </rPh>
    <rPh sb="5" eb="6">
      <t>エン</t>
    </rPh>
    <rPh sb="10" eb="15">
      <t>ゴウニンテイジドウ</t>
    </rPh>
    <rPh sb="16" eb="17">
      <t>アズ</t>
    </rPh>
    <rPh sb="19" eb="21">
      <t>ホイク</t>
    </rPh>
    <rPh sb="21" eb="23">
      <t>ジギョウ</t>
    </rPh>
    <phoneticPr fontId="13"/>
  </si>
  <si>
    <t>仙台市私立保育所等一時預かり事業費補助金交付申請書（新規・変更）</t>
    <rPh sb="20" eb="22">
      <t>コウフ</t>
    </rPh>
    <rPh sb="22" eb="25">
      <t>シンセイショ</t>
    </rPh>
    <rPh sb="26" eb="28">
      <t>シンキ</t>
    </rPh>
    <rPh sb="29" eb="31">
      <t>ヘンコウ</t>
    </rPh>
    <phoneticPr fontId="2"/>
  </si>
  <si>
    <t>標記について，仙台市私立保育所等一時預かり事業費補助金交付要綱第５条第１項の規定に基づき，</t>
    <rPh sb="0" eb="2">
      <t>ヒョウキ</t>
    </rPh>
    <rPh sb="7" eb="10">
      <t>センダイシ</t>
    </rPh>
    <rPh sb="10" eb="12">
      <t>シリツ</t>
    </rPh>
    <rPh sb="12" eb="14">
      <t>ホイク</t>
    </rPh>
    <rPh sb="14" eb="15">
      <t>ショ</t>
    </rPh>
    <rPh sb="15" eb="16">
      <t>ナド</t>
    </rPh>
    <rPh sb="16" eb="18">
      <t>イチジ</t>
    </rPh>
    <rPh sb="18" eb="19">
      <t>アズ</t>
    </rPh>
    <rPh sb="21" eb="24">
      <t>ジギョウヒ</t>
    </rPh>
    <rPh sb="24" eb="27">
      <t>ホジョキン</t>
    </rPh>
    <rPh sb="27" eb="29">
      <t>コウフ</t>
    </rPh>
    <rPh sb="29" eb="31">
      <t>ヨウコウ</t>
    </rPh>
    <rPh sb="31" eb="32">
      <t>ダイ</t>
    </rPh>
    <rPh sb="33" eb="34">
      <t>ジョウ</t>
    </rPh>
    <rPh sb="34" eb="35">
      <t>ダイ</t>
    </rPh>
    <rPh sb="36" eb="37">
      <t>コウ</t>
    </rPh>
    <rPh sb="38" eb="40">
      <t>キテイ</t>
    </rPh>
    <rPh sb="41" eb="42">
      <t>モト</t>
    </rPh>
    <phoneticPr fontId="2"/>
  </si>
  <si>
    <t>補助申請額</t>
    <rPh sb="0" eb="2">
      <t>ホジョ</t>
    </rPh>
    <rPh sb="2" eb="4">
      <t>シンセイ</t>
    </rPh>
    <rPh sb="4" eb="5">
      <t>ガク</t>
    </rPh>
    <phoneticPr fontId="2"/>
  </si>
  <si>
    <t>令和</t>
    <rPh sb="0" eb="2">
      <t>レイワ</t>
    </rPh>
    <phoneticPr fontId="2"/>
  </si>
  <si>
    <t>年度一時預かり事業に係る収支予算（見込）書（添書）</t>
    <rPh sb="0" eb="2">
      <t>ネンド</t>
    </rPh>
    <rPh sb="2" eb="4">
      <t>イチジ</t>
    </rPh>
    <rPh sb="4" eb="5">
      <t>アズ</t>
    </rPh>
    <rPh sb="7" eb="9">
      <t>ジギョウ</t>
    </rPh>
    <rPh sb="10" eb="11">
      <t>カカ</t>
    </rPh>
    <rPh sb="12" eb="14">
      <t>シュウシ</t>
    </rPh>
    <rPh sb="14" eb="16">
      <t>ヨサン</t>
    </rPh>
    <rPh sb="17" eb="19">
      <t>ミコ</t>
    </rPh>
    <rPh sb="20" eb="21">
      <t>ショ</t>
    </rPh>
    <rPh sb="22" eb="23">
      <t>テン</t>
    </rPh>
    <rPh sb="23" eb="24">
      <t>ショ</t>
    </rPh>
    <phoneticPr fontId="2"/>
  </si>
  <si>
    <t>年度一時預かり事業計画書（別表２）</t>
    <rPh sb="0" eb="2">
      <t>ネンド</t>
    </rPh>
    <rPh sb="2" eb="4">
      <t>イチジ</t>
    </rPh>
    <rPh sb="4" eb="5">
      <t>アズ</t>
    </rPh>
    <rPh sb="7" eb="9">
      <t>ジギョウ</t>
    </rPh>
    <rPh sb="9" eb="12">
      <t>ケイカクショ</t>
    </rPh>
    <rPh sb="13" eb="15">
      <t>ベッピョウ</t>
    </rPh>
    <phoneticPr fontId="2"/>
  </si>
  <si>
    <t>金</t>
    <rPh sb="0" eb="1">
      <t>キン</t>
    </rPh>
    <phoneticPr fontId="2"/>
  </si>
  <si>
    <t>円</t>
    <rPh sb="0" eb="1">
      <t>エン</t>
    </rPh>
    <phoneticPr fontId="2"/>
  </si>
  <si>
    <t>年度仙台市私立保育所等一時預かり事業費補助金交付決定通知書の写し</t>
    <rPh sb="0" eb="2">
      <t>ネンド</t>
    </rPh>
    <rPh sb="2" eb="5">
      <t>センダイシ</t>
    </rPh>
    <rPh sb="5" eb="7">
      <t>シリツ</t>
    </rPh>
    <rPh sb="7" eb="9">
      <t>ホイク</t>
    </rPh>
    <rPh sb="9" eb="10">
      <t>ショ</t>
    </rPh>
    <rPh sb="10" eb="11">
      <t>ナド</t>
    </rPh>
    <rPh sb="11" eb="13">
      <t>イチジ</t>
    </rPh>
    <rPh sb="13" eb="14">
      <t>アズ</t>
    </rPh>
    <rPh sb="16" eb="19">
      <t>ジギョウヒ</t>
    </rPh>
    <rPh sb="19" eb="22">
      <t>ホジョキン</t>
    </rPh>
    <rPh sb="22" eb="24">
      <t>コウフ</t>
    </rPh>
    <rPh sb="24" eb="26">
      <t>ケッテイ</t>
    </rPh>
    <rPh sb="26" eb="29">
      <t>ツウチショ</t>
    </rPh>
    <rPh sb="30" eb="31">
      <t>ウツ</t>
    </rPh>
    <phoneticPr fontId="2"/>
  </si>
  <si>
    <t>・当該年度の歳入歳出予算書（又は見込書）抄本</t>
    <rPh sb="10" eb="12">
      <t>ヨサン</t>
    </rPh>
    <rPh sb="12" eb="13">
      <t>ショ</t>
    </rPh>
    <phoneticPr fontId="2"/>
  </si>
  <si>
    <t>・その他参考となる書類</t>
    <phoneticPr fontId="2"/>
  </si>
  <si>
    <t>・（変更の場合）令和</t>
    <rPh sb="2" eb="4">
      <t>ヘンコウ</t>
    </rPh>
    <rPh sb="5" eb="7">
      <t>バアイ</t>
    </rPh>
    <rPh sb="8" eb="10">
      <t>レイワ</t>
    </rPh>
    <phoneticPr fontId="2"/>
  </si>
  <si>
    <t>様式第４号（別表１）</t>
    <phoneticPr fontId="2"/>
  </si>
  <si>
    <t>様式第４号添書</t>
    <phoneticPr fontId="2"/>
  </si>
  <si>
    <t xml:space="preserve">様式第４号                              　　　　　　　　　　　　　  </t>
    <phoneticPr fontId="2"/>
  </si>
  <si>
    <t>年度　一時預かり事業費補助金所要額調書</t>
    <rPh sb="14" eb="16">
      <t>ショヨウ</t>
    </rPh>
    <rPh sb="16" eb="17">
      <t>ガク</t>
    </rPh>
    <rPh sb="17" eb="19">
      <t>チョウショ</t>
    </rPh>
    <phoneticPr fontId="2"/>
  </si>
  <si>
    <t>補助金基準額</t>
    <rPh sb="0" eb="3">
      <t>ホジョキン</t>
    </rPh>
    <rPh sb="3" eb="5">
      <t>キジュン</t>
    </rPh>
    <rPh sb="5" eb="6">
      <t>ガク</t>
    </rPh>
    <phoneticPr fontId="2"/>
  </si>
  <si>
    <t>（ＣとＤを比較し
　少ない方の額）
（注１）</t>
    <rPh sb="5" eb="7">
      <t>ヒカク</t>
    </rPh>
    <rPh sb="10" eb="11">
      <t>スク</t>
    </rPh>
    <rPh sb="13" eb="14">
      <t>ホウ</t>
    </rPh>
    <rPh sb="15" eb="16">
      <t>ガク</t>
    </rPh>
    <rPh sb="19" eb="20">
      <t>チュウ</t>
    </rPh>
    <phoneticPr fontId="2"/>
  </si>
  <si>
    <t>補助金所要額</t>
    <phoneticPr fontId="2"/>
  </si>
  <si>
    <t>様式第４号（別表２-①）</t>
    <phoneticPr fontId="2"/>
  </si>
  <si>
    <t>年度  一時預かり事業計画書</t>
    <rPh sb="11" eb="14">
      <t>ケイカクショ</t>
    </rPh>
    <phoneticPr fontId="2"/>
  </si>
  <si>
    <t>令和　年　月　日～令和　年　月　日</t>
    <rPh sb="0" eb="2">
      <t>レイワ</t>
    </rPh>
    <rPh sb="3" eb="4">
      <t>ネン</t>
    </rPh>
    <rPh sb="5" eb="6">
      <t>ツキ</t>
    </rPh>
    <rPh sb="7" eb="8">
      <t>ヒ</t>
    </rPh>
    <rPh sb="9" eb="11">
      <t>レイワ</t>
    </rPh>
    <phoneticPr fontId="2"/>
  </si>
  <si>
    <t xml:space="preserve">  年度  一時預かり事業計画書（休日のみ実施する場合）</t>
    <rPh sb="13" eb="16">
      <t>ケイカクショ</t>
    </rPh>
    <phoneticPr fontId="2"/>
  </si>
  <si>
    <t>年度  一時預かり事業計画書（余裕活用型）</t>
    <rPh sb="11" eb="14">
      <t>ケイカクショ</t>
    </rPh>
    <phoneticPr fontId="2"/>
  </si>
  <si>
    <t>令和　年　月　日～令和　年　月　日</t>
    <rPh sb="0" eb="2">
      <t>レイワ</t>
    </rPh>
    <rPh sb="3" eb="4">
      <t>ネン</t>
    </rPh>
    <rPh sb="5" eb="6">
      <t>ガツ</t>
    </rPh>
    <rPh sb="7" eb="8">
      <t>ニチ</t>
    </rPh>
    <rPh sb="9" eb="11">
      <t>レイワ</t>
    </rPh>
    <rPh sb="12" eb="13">
      <t>ネン</t>
    </rPh>
    <rPh sb="14" eb="15">
      <t>ガツ</t>
    </rPh>
    <rPh sb="16" eb="17">
      <t>ニチ</t>
    </rPh>
    <phoneticPr fontId="2"/>
  </si>
  <si>
    <t>令和　年　月　日～令和　年　月　日</t>
    <rPh sb="0" eb="2">
      <t>レイワ</t>
    </rPh>
    <rPh sb="9" eb="11">
      <t>レイワ</t>
    </rPh>
    <phoneticPr fontId="2"/>
  </si>
  <si>
    <t>【一時預かり事業費補助金】交付申請書作成の手引き</t>
    <rPh sb="1" eb="3">
      <t>イチジ</t>
    </rPh>
    <rPh sb="3" eb="4">
      <t>アズ</t>
    </rPh>
    <rPh sb="6" eb="8">
      <t>ジギョウ</t>
    </rPh>
    <rPh sb="8" eb="9">
      <t>ヒ</t>
    </rPh>
    <rPh sb="9" eb="12">
      <t>ホジョキン</t>
    </rPh>
    <rPh sb="13" eb="15">
      <t>コウフ</t>
    </rPh>
    <rPh sb="15" eb="17">
      <t>シンセイ</t>
    </rPh>
    <rPh sb="17" eb="18">
      <t>ショ</t>
    </rPh>
    <rPh sb="18" eb="20">
      <t>サクセイ</t>
    </rPh>
    <rPh sb="21" eb="23">
      <t>テビ</t>
    </rPh>
    <phoneticPr fontId="2"/>
  </si>
  <si>
    <t>「収支予算（見込）書」を作成します。</t>
    <rPh sb="1" eb="3">
      <t>シュウシ</t>
    </rPh>
    <rPh sb="3" eb="5">
      <t>ヨサン</t>
    </rPh>
    <rPh sb="6" eb="8">
      <t>ミコ</t>
    </rPh>
    <rPh sb="9" eb="10">
      <t>ショ</t>
    </rPh>
    <rPh sb="12" eb="14">
      <t>サクセイ</t>
    </rPh>
    <phoneticPr fontId="2"/>
  </si>
  <si>
    <t>を参考に全体の経費をあん分した金額を入力してください。</t>
    <rPh sb="1" eb="3">
      <t>サンコウ</t>
    </rPh>
    <rPh sb="4" eb="6">
      <t>ゼンタイ</t>
    </rPh>
    <rPh sb="7" eb="9">
      <t>ケイヒ</t>
    </rPh>
    <rPh sb="12" eb="13">
      <t>ブン</t>
    </rPh>
    <rPh sb="15" eb="17">
      <t>キンガク</t>
    </rPh>
    <rPh sb="18" eb="20">
      <t>ニュウリョク</t>
    </rPh>
    <phoneticPr fontId="2"/>
  </si>
  <si>
    <t>別表２-①「一時預かり一時預かり事業計画書を作成します。</t>
    <rPh sb="0" eb="2">
      <t>ベッピョウ</t>
    </rPh>
    <rPh sb="6" eb="9">
      <t>イチジアズ</t>
    </rPh>
    <rPh sb="11" eb="14">
      <t>イチジアズ</t>
    </rPh>
    <rPh sb="16" eb="18">
      <t>ジギョウ</t>
    </rPh>
    <rPh sb="18" eb="21">
      <t>ケイカクショ</t>
    </rPh>
    <rPh sb="22" eb="24">
      <t>サクセイ</t>
    </rPh>
    <phoneticPr fontId="2"/>
  </si>
  <si>
    <t>申請年度を入力してください。</t>
    <rPh sb="0" eb="2">
      <t>シンセイ</t>
    </rPh>
    <rPh sb="2" eb="4">
      <t>ネンド</t>
    </rPh>
    <rPh sb="5" eb="7">
      <t>ニュウリョク</t>
    </rPh>
    <phoneticPr fontId="2"/>
  </si>
  <si>
    <t>様式第４号（別表２-②）</t>
    <phoneticPr fontId="2"/>
  </si>
  <si>
    <t>様式第４号（別表２-③）</t>
    <phoneticPr fontId="2"/>
  </si>
  <si>
    <t>新田すいせんこども園　</t>
    <rPh sb="0" eb="2">
      <t>シンデン</t>
    </rPh>
    <rPh sb="9" eb="10">
      <t>エン</t>
    </rPh>
    <phoneticPr fontId="1"/>
  </si>
  <si>
    <t>原町すいせんこども園　</t>
    <rPh sb="0" eb="2">
      <t>ハラマチ</t>
    </rPh>
    <rPh sb="9" eb="10">
      <t>エン</t>
    </rPh>
    <phoneticPr fontId="1"/>
  </si>
  <si>
    <t>河原町すいせんこども園　</t>
    <rPh sb="0" eb="3">
      <t>カワラマチ</t>
    </rPh>
    <rPh sb="10" eb="11">
      <t>エン</t>
    </rPh>
    <phoneticPr fontId="1"/>
  </si>
  <si>
    <t>西多賀チェリーこども園　</t>
    <rPh sb="0" eb="3">
      <t>ニシタガ</t>
    </rPh>
    <rPh sb="10" eb="11">
      <t>エン</t>
    </rPh>
    <phoneticPr fontId="1"/>
  </si>
  <si>
    <t>太子堂すいせんこども園　</t>
    <rPh sb="0" eb="3">
      <t>タイシドウ</t>
    </rPh>
    <rPh sb="10" eb="11">
      <t>エン</t>
    </rPh>
    <phoneticPr fontId="1"/>
  </si>
  <si>
    <t>年度　一時預かり事業に係る収支予算（見込）書</t>
    <rPh sb="15" eb="17">
      <t>ヨサン</t>
    </rPh>
    <phoneticPr fontId="2"/>
  </si>
  <si>
    <t>日</t>
    <rPh sb="0" eb="1">
      <t>ニチ</t>
    </rPh>
    <phoneticPr fontId="2"/>
  </si>
  <si>
    <t>月</t>
    <rPh sb="0" eb="1">
      <t>ガツ</t>
    </rPh>
    <phoneticPr fontId="2"/>
  </si>
  <si>
    <t>年</t>
    <rPh sb="0" eb="1">
      <t>ネン</t>
    </rPh>
    <phoneticPr fontId="2"/>
  </si>
  <si>
    <t>令和</t>
    <rPh sb="0" eb="2">
      <t>レイワ</t>
    </rPh>
    <phoneticPr fontId="2"/>
  </si>
  <si>
    <t>株式会社たけやま</t>
  </si>
  <si>
    <t>02143</t>
  </si>
  <si>
    <t>03142</t>
  </si>
  <si>
    <t>05131</t>
  </si>
  <si>
    <t>05132</t>
  </si>
  <si>
    <t>06112</t>
  </si>
  <si>
    <t>年度一時預かり事業費補助金所要額調書（別表１）</t>
    <rPh sb="0" eb="2">
      <t>ネンド</t>
    </rPh>
    <rPh sb="2" eb="4">
      <t>イチジア</t>
    </rPh>
    <rPh sb="4" eb="5">
      <t>アズ</t>
    </rPh>
    <rPh sb="7" eb="10">
      <t>ジギョウヒ</t>
    </rPh>
    <rPh sb="10" eb="13">
      <t>ホジョキン</t>
    </rPh>
    <rPh sb="13" eb="15">
      <t>ショヨウ</t>
    </rPh>
    <rPh sb="15" eb="16">
      <t>ガク</t>
    </rPh>
    <rPh sb="16" eb="18">
      <t>チョウショ</t>
    </rPh>
    <rPh sb="19" eb="21">
      <t>ベッピョウ</t>
    </rPh>
    <phoneticPr fontId="2"/>
  </si>
  <si>
    <r>
      <t>円　</t>
    </r>
    <r>
      <rPr>
        <sz val="16"/>
        <rFont val="HGｺﾞｼｯｸM"/>
        <family val="3"/>
        <charset val="128"/>
      </rPr>
      <t>（休日も実施する施設のみ，1,150,000円と記載）</t>
    </r>
    <rPh sb="0" eb="1">
      <t>エン</t>
    </rPh>
    <rPh sb="3" eb="5">
      <t>キュウジツ</t>
    </rPh>
    <rPh sb="6" eb="8">
      <t>ジッシ</t>
    </rPh>
    <rPh sb="10" eb="12">
      <t>シセツ</t>
    </rPh>
    <rPh sb="24" eb="25">
      <t>エン</t>
    </rPh>
    <rPh sb="26" eb="28">
      <t>キサイ</t>
    </rPh>
    <phoneticPr fontId="2"/>
  </si>
  <si>
    <t>担当者：</t>
    <rPh sb="0" eb="2">
      <t>タントウ</t>
    </rPh>
    <rPh sb="2" eb="3">
      <t>シャ</t>
    </rPh>
    <phoneticPr fontId="2"/>
  </si>
  <si>
    <t>（　　　　　）</t>
  </si>
  <si>
    <t>備考　※</t>
    <rPh sb="0" eb="2">
      <t>ビコウ</t>
    </rPh>
    <phoneticPr fontId="2"/>
  </si>
  <si>
    <t>No</t>
    <phoneticPr fontId="2"/>
  </si>
  <si>
    <t>年度　特別支援児童加算分</t>
    <rPh sb="0" eb="2">
      <t>ネンド</t>
    </rPh>
    <rPh sb="3" eb="5">
      <t>トクベツ</t>
    </rPh>
    <rPh sb="5" eb="7">
      <t>シエン</t>
    </rPh>
    <rPh sb="7" eb="9">
      <t>ジドウ</t>
    </rPh>
    <rPh sb="9" eb="11">
      <t>カサン</t>
    </rPh>
    <rPh sb="11" eb="12">
      <t>ブン</t>
    </rPh>
    <phoneticPr fontId="2"/>
  </si>
  <si>
    <r>
      <rPr>
        <b/>
        <sz val="11"/>
        <rFont val="游ゴシック"/>
        <family val="3"/>
        <charset val="128"/>
      </rPr>
      <t>障害児加算は，以下をすべて満たしていることが条件です。
●</t>
    </r>
    <r>
      <rPr>
        <sz val="11"/>
        <rFont val="游ゴシック"/>
        <family val="3"/>
        <charset val="128"/>
      </rPr>
      <t>一時預かりで障害児（※）を受け入れる施設において，当該障害児が利用する場合
●職員配置基準に基づく職員配置を超えて保育士等を配置する場合
（※）一時預かり事業利用申請書（写し）をもって加算対象児童かどうかの判断を認定給付課で行います。
実績報告時に一時預かり事業利用申請書（写し）を添付書類としてご提出いただきますので各施設で管理をお願いします。　</t>
    </r>
    <rPh sb="0" eb="2">
      <t>ショウガイ</t>
    </rPh>
    <rPh sb="2" eb="3">
      <t>ジ</t>
    </rPh>
    <rPh sb="3" eb="5">
      <t>カサン</t>
    </rPh>
    <rPh sb="7" eb="9">
      <t>イカ</t>
    </rPh>
    <rPh sb="13" eb="14">
      <t>ミ</t>
    </rPh>
    <rPh sb="22" eb="24">
      <t>ジョウケン</t>
    </rPh>
    <rPh sb="29" eb="32">
      <t>イチジアズ</t>
    </rPh>
    <rPh sb="35" eb="37">
      <t>ショウガイ</t>
    </rPh>
    <rPh sb="37" eb="38">
      <t>ジ</t>
    </rPh>
    <rPh sb="64" eb="66">
      <t>バアイ</t>
    </rPh>
    <rPh sb="86" eb="89">
      <t>ホイクシ</t>
    </rPh>
    <rPh sb="89" eb="90">
      <t>トウ</t>
    </rPh>
    <rPh sb="101" eb="103">
      <t>イチジ</t>
    </rPh>
    <rPh sb="103" eb="104">
      <t>アズ</t>
    </rPh>
    <rPh sb="106" eb="108">
      <t>ジギョウ</t>
    </rPh>
    <rPh sb="108" eb="110">
      <t>リヨウ</t>
    </rPh>
    <rPh sb="110" eb="113">
      <t>シンセイショ</t>
    </rPh>
    <rPh sb="114" eb="115">
      <t>ウツ</t>
    </rPh>
    <rPh sb="121" eb="123">
      <t>カサン</t>
    </rPh>
    <rPh sb="123" eb="125">
      <t>タイショウ</t>
    </rPh>
    <rPh sb="125" eb="127">
      <t>ジドウ</t>
    </rPh>
    <rPh sb="132" eb="134">
      <t>ハンダン</t>
    </rPh>
    <rPh sb="135" eb="137">
      <t>ニンテイ</t>
    </rPh>
    <rPh sb="137" eb="139">
      <t>キュウフ</t>
    </rPh>
    <rPh sb="139" eb="140">
      <t>カ</t>
    </rPh>
    <rPh sb="141" eb="142">
      <t>オコナ</t>
    </rPh>
    <rPh sb="147" eb="149">
      <t>ジッセキ</t>
    </rPh>
    <rPh sb="149" eb="151">
      <t>ホウコク</t>
    </rPh>
    <rPh sb="151" eb="152">
      <t>ジ</t>
    </rPh>
    <rPh sb="153" eb="156">
      <t>イチジアズ</t>
    </rPh>
    <rPh sb="158" eb="160">
      <t>ジギョウ</t>
    </rPh>
    <rPh sb="160" eb="165">
      <t>リヨウシンセイショ</t>
    </rPh>
    <rPh sb="166" eb="167">
      <t>ウツ</t>
    </rPh>
    <rPh sb="170" eb="172">
      <t>テンプ</t>
    </rPh>
    <rPh sb="172" eb="174">
      <t>ショルイ</t>
    </rPh>
    <rPh sb="178" eb="180">
      <t>テイシュツ</t>
    </rPh>
    <rPh sb="188" eb="191">
      <t>カクシセツ</t>
    </rPh>
    <rPh sb="192" eb="194">
      <t>カンリ</t>
    </rPh>
    <rPh sb="196" eb="197">
      <t>ネガ</t>
    </rPh>
    <phoneticPr fontId="2"/>
  </si>
  <si>
    <r>
      <rPr>
        <b/>
        <sz val="11"/>
        <rFont val="游ゴシック"/>
        <family val="3"/>
        <charset val="128"/>
      </rPr>
      <t>多胎児加算は，以下をすべて満たしていることが条件です。</t>
    </r>
    <r>
      <rPr>
        <sz val="11"/>
        <rFont val="游ゴシック"/>
        <family val="3"/>
        <charset val="128"/>
      </rPr>
      <t xml:space="preserve">
●一時預かり事業における設備基準や職員の配置基準を遵守している場合
●一時預かり事業の定員を超えて多胎児を受け入れている場合
●当該多胎児の全員を受け入れている場合　※「双子のうち1人のみ」等の場合は対象外です。</t>
    </r>
    <rPh sb="0" eb="3">
      <t>タタイジ</t>
    </rPh>
    <rPh sb="3" eb="5">
      <t>カサン</t>
    </rPh>
    <rPh sb="7" eb="9">
      <t>イカ</t>
    </rPh>
    <rPh sb="13" eb="14">
      <t>ミ</t>
    </rPh>
    <rPh sb="22" eb="24">
      <t>ジョウケン</t>
    </rPh>
    <rPh sb="29" eb="31">
      <t>イチジ</t>
    </rPh>
    <rPh sb="31" eb="32">
      <t>アズ</t>
    </rPh>
    <rPh sb="34" eb="36">
      <t>ジギョウ</t>
    </rPh>
    <rPh sb="40" eb="42">
      <t>セツビ</t>
    </rPh>
    <rPh sb="42" eb="44">
      <t>キジュン</t>
    </rPh>
    <rPh sb="45" eb="47">
      <t>ショクイン</t>
    </rPh>
    <rPh sb="48" eb="50">
      <t>ハイチ</t>
    </rPh>
    <rPh sb="50" eb="52">
      <t>キジュン</t>
    </rPh>
    <rPh sb="53" eb="55">
      <t>ジュンシュ</t>
    </rPh>
    <rPh sb="59" eb="61">
      <t>バアイ</t>
    </rPh>
    <rPh sb="63" eb="66">
      <t>イチジアズ</t>
    </rPh>
    <rPh sb="68" eb="70">
      <t>ジギョウ</t>
    </rPh>
    <rPh sb="71" eb="73">
      <t>テイイン</t>
    </rPh>
    <rPh sb="74" eb="75">
      <t>コ</t>
    </rPh>
    <rPh sb="77" eb="80">
      <t>タタイジ</t>
    </rPh>
    <rPh sb="81" eb="82">
      <t>ウ</t>
    </rPh>
    <rPh sb="83" eb="84">
      <t>イ</t>
    </rPh>
    <rPh sb="88" eb="90">
      <t>バアイ</t>
    </rPh>
    <rPh sb="92" eb="94">
      <t>トウガイ</t>
    </rPh>
    <rPh sb="94" eb="97">
      <t>タタイジ</t>
    </rPh>
    <rPh sb="98" eb="100">
      <t>ゼンイン</t>
    </rPh>
    <rPh sb="101" eb="102">
      <t>ウ</t>
    </rPh>
    <rPh sb="103" eb="104">
      <t>イ</t>
    </rPh>
    <rPh sb="108" eb="110">
      <t>バアイ</t>
    </rPh>
    <rPh sb="113" eb="115">
      <t>フタゴ</t>
    </rPh>
    <rPh sb="119" eb="120">
      <t>ニン</t>
    </rPh>
    <rPh sb="123" eb="124">
      <t>トウ</t>
    </rPh>
    <rPh sb="125" eb="127">
      <t>バアイ</t>
    </rPh>
    <rPh sb="128" eb="130">
      <t>タイショウ</t>
    </rPh>
    <rPh sb="130" eb="131">
      <t>ガイ</t>
    </rPh>
    <phoneticPr fontId="2"/>
  </si>
  <si>
    <t>①職員配置の状況（見込み）</t>
    <rPh sb="1" eb="3">
      <t>ショクイン</t>
    </rPh>
    <rPh sb="3" eb="5">
      <t>ハイチ</t>
    </rPh>
    <rPh sb="6" eb="8">
      <t>ジョウキョウ</t>
    </rPh>
    <rPh sb="9" eb="11">
      <t>ミコ</t>
    </rPh>
    <phoneticPr fontId="2"/>
  </si>
  <si>
    <r>
      <rPr>
        <sz val="11"/>
        <color rgb="FFFF0000"/>
        <rFont val="游ゴシック"/>
        <family val="3"/>
        <charset val="128"/>
      </rPr>
      <t>上記加算要件をすべて満たした上で，多胎児のうち定員を超える児童（見込み）のみ記載してください。</t>
    </r>
    <r>
      <rPr>
        <sz val="12"/>
        <rFont val="游ゴシック"/>
        <family val="3"/>
        <charset val="128"/>
      </rPr>
      <t xml:space="preserve">
①多胎児加算対象児童利用延べ日数（見込み）</t>
    </r>
    <rPh sb="49" eb="52">
      <t>タタイジ</t>
    </rPh>
    <rPh sb="52" eb="54">
      <t>カサン</t>
    </rPh>
    <rPh sb="54" eb="56">
      <t>タイショウ</t>
    </rPh>
    <rPh sb="56" eb="58">
      <t>ジドウ</t>
    </rPh>
    <rPh sb="58" eb="60">
      <t>リヨウ</t>
    </rPh>
    <rPh sb="60" eb="61">
      <t>ノ</t>
    </rPh>
    <rPh sb="62" eb="64">
      <t>ニッスウ</t>
    </rPh>
    <rPh sb="65" eb="67">
      <t>ミコ</t>
    </rPh>
    <phoneticPr fontId="2"/>
  </si>
  <si>
    <t>№</t>
    <phoneticPr fontId="2"/>
  </si>
  <si>
    <r>
      <t xml:space="preserve">加配保育士等名
</t>
    </r>
    <r>
      <rPr>
        <sz val="8"/>
        <rFont val="游ゴシック"/>
        <family val="3"/>
        <charset val="128"/>
      </rPr>
      <t>※配置基準を超える職員のみ</t>
    </r>
    <rPh sb="0" eb="2">
      <t>カハイ</t>
    </rPh>
    <rPh sb="2" eb="5">
      <t>ホイクシ</t>
    </rPh>
    <rPh sb="5" eb="6">
      <t>トウ</t>
    </rPh>
    <rPh sb="6" eb="7">
      <t>メイ</t>
    </rPh>
    <rPh sb="9" eb="11">
      <t>ハイチ</t>
    </rPh>
    <rPh sb="11" eb="13">
      <t>キジュン</t>
    </rPh>
    <rPh sb="14" eb="15">
      <t>コ</t>
    </rPh>
    <rPh sb="17" eb="19">
      <t>ショクイン</t>
    </rPh>
    <phoneticPr fontId="2"/>
  </si>
  <si>
    <t>フリガナ</t>
    <phoneticPr fontId="2"/>
  </si>
  <si>
    <t>生年月日</t>
    <rPh sb="0" eb="4">
      <t>セイネンガッピ</t>
    </rPh>
    <phoneticPr fontId="2"/>
  </si>
  <si>
    <t>年間延べ日数（見込み）</t>
    <rPh sb="0" eb="2">
      <t>ネンカン</t>
    </rPh>
    <rPh sb="2" eb="3">
      <t>ノ</t>
    </rPh>
    <rPh sb="4" eb="6">
      <t>ニッスウ</t>
    </rPh>
    <rPh sb="7" eb="9">
      <t>ミコ</t>
    </rPh>
    <phoneticPr fontId="2"/>
  </si>
  <si>
    <t>氏名</t>
    <rPh sb="0" eb="2">
      <t>シメイ</t>
    </rPh>
    <phoneticPr fontId="2"/>
  </si>
  <si>
    <t>※対象児童を受け入れる日の状況を記載してください。</t>
    <rPh sb="1" eb="3">
      <t>タイショウ</t>
    </rPh>
    <rPh sb="3" eb="5">
      <t>ジドウ</t>
    </rPh>
    <rPh sb="6" eb="7">
      <t>ウ</t>
    </rPh>
    <rPh sb="8" eb="9">
      <t>イ</t>
    </rPh>
    <rPh sb="11" eb="12">
      <t>ヒ</t>
    </rPh>
    <rPh sb="13" eb="15">
      <t>ジョウキョウ</t>
    </rPh>
    <rPh sb="16" eb="18">
      <t>キサイ</t>
    </rPh>
    <phoneticPr fontId="2"/>
  </si>
  <si>
    <t>□</t>
  </si>
  <si>
    <t>　職員配置基準に基づく職員配置を超えて保育士等を配置する予定である</t>
    <rPh sb="28" eb="30">
      <t>ヨテイ</t>
    </rPh>
    <phoneticPr fontId="2"/>
  </si>
  <si>
    <t>②障害児加算対象児童利用延べ日数（見込み）</t>
    <rPh sb="1" eb="3">
      <t>ショウガイ</t>
    </rPh>
    <rPh sb="3" eb="4">
      <t>ジ</t>
    </rPh>
    <rPh sb="4" eb="6">
      <t>カサン</t>
    </rPh>
    <rPh sb="6" eb="8">
      <t>タイショウ</t>
    </rPh>
    <rPh sb="8" eb="10">
      <t>ジドウ</t>
    </rPh>
    <rPh sb="10" eb="12">
      <t>リヨウ</t>
    </rPh>
    <rPh sb="12" eb="13">
      <t>ノ</t>
    </rPh>
    <rPh sb="14" eb="16">
      <t>ニッスウ</t>
    </rPh>
    <rPh sb="17" eb="19">
      <t>ミコ</t>
    </rPh>
    <phoneticPr fontId="2"/>
  </si>
  <si>
    <t>②加算額</t>
    <rPh sb="1" eb="3">
      <t>カサン</t>
    </rPh>
    <rPh sb="3" eb="4">
      <t>ガク</t>
    </rPh>
    <phoneticPr fontId="2"/>
  </si>
  <si>
    <t>延べ日数 計</t>
    <rPh sb="0" eb="1">
      <t>ノ</t>
    </rPh>
    <rPh sb="2" eb="4">
      <t>ニッスウ</t>
    </rPh>
    <rPh sb="5" eb="6">
      <t>ケイ</t>
    </rPh>
    <phoneticPr fontId="2"/>
  </si>
  <si>
    <t>単価（日額）</t>
    <rPh sb="0" eb="2">
      <t>タンカ</t>
    </rPh>
    <rPh sb="3" eb="5">
      <t>ニチガク</t>
    </rPh>
    <phoneticPr fontId="2"/>
  </si>
  <si>
    <t>多胎児加算額</t>
    <rPh sb="0" eb="3">
      <t>タタイジ</t>
    </rPh>
    <rPh sb="3" eb="5">
      <t>カサン</t>
    </rPh>
    <rPh sb="5" eb="6">
      <t>ガク</t>
    </rPh>
    <phoneticPr fontId="2"/>
  </si>
  <si>
    <t>×</t>
    <phoneticPr fontId="2"/>
  </si>
  <si>
    <t>…B</t>
    <phoneticPr fontId="2"/>
  </si>
  <si>
    <t>※定員を超えた日数のみ</t>
    <rPh sb="1" eb="3">
      <t>テイイン</t>
    </rPh>
    <rPh sb="4" eb="5">
      <t>コ</t>
    </rPh>
    <rPh sb="7" eb="9">
      <t>ニッスウ</t>
    </rPh>
    <phoneticPr fontId="2"/>
  </si>
  <si>
    <t>③加算額</t>
    <rPh sb="1" eb="3">
      <t>カサン</t>
    </rPh>
    <rPh sb="3" eb="4">
      <t>ガク</t>
    </rPh>
    <phoneticPr fontId="2"/>
  </si>
  <si>
    <t>障害児加算額</t>
    <rPh sb="0" eb="2">
      <t>ショウガイ</t>
    </rPh>
    <rPh sb="2" eb="3">
      <t>ジ</t>
    </rPh>
    <rPh sb="3" eb="5">
      <t>カサン</t>
    </rPh>
    <rPh sb="5" eb="6">
      <t>ガク</t>
    </rPh>
    <phoneticPr fontId="2"/>
  </si>
  <si>
    <t>障害児加算
（Ａ）</t>
    <rPh sb="0" eb="2">
      <t>ショウガイ</t>
    </rPh>
    <rPh sb="2" eb="3">
      <t>ジ</t>
    </rPh>
    <rPh sb="3" eb="5">
      <t>カサン</t>
    </rPh>
    <phoneticPr fontId="2"/>
  </si>
  <si>
    <t>多胎児加算
（Ｂ）</t>
    <rPh sb="0" eb="3">
      <t>タタイジ</t>
    </rPh>
    <rPh sb="3" eb="5">
      <t>カサン</t>
    </rPh>
    <phoneticPr fontId="2"/>
  </si>
  <si>
    <t>合計
（Ａ）+（Ｂ）</t>
    <rPh sb="0" eb="2">
      <t>ゴウケイ</t>
    </rPh>
    <phoneticPr fontId="2"/>
  </si>
  <si>
    <t>…Ａ</t>
    <phoneticPr fontId="2"/>
  </si>
  <si>
    <t>+</t>
    <phoneticPr fontId="2"/>
  </si>
  <si>
    <t>（５）</t>
    <phoneticPr fontId="2"/>
  </si>
  <si>
    <t>【別紙1】</t>
    <rPh sb="1" eb="3">
      <t>ベッシ</t>
    </rPh>
    <phoneticPr fontId="2"/>
  </si>
  <si>
    <t>１.障害児加算</t>
    <rPh sb="2" eb="4">
      <t>ショウガイ</t>
    </rPh>
    <rPh sb="4" eb="5">
      <t>ジ</t>
    </rPh>
    <rPh sb="5" eb="7">
      <t>カサン</t>
    </rPh>
    <phoneticPr fontId="2"/>
  </si>
  <si>
    <t>２.多胎児加算</t>
    <rPh sb="2" eb="5">
      <t>タタイジ</t>
    </rPh>
    <rPh sb="5" eb="7">
      <t>カサン</t>
    </rPh>
    <phoneticPr fontId="2"/>
  </si>
  <si>
    <r>
      <t>次に，別紙１「特別支援児童加算分」を作成します。</t>
    </r>
    <r>
      <rPr>
        <u/>
        <sz val="12"/>
        <rFont val="HGSｺﾞｼｯｸM"/>
        <family val="3"/>
        <charset val="128"/>
      </rPr>
      <t>行数が足りない場合はご連絡ください。</t>
    </r>
    <rPh sb="0" eb="1">
      <t>ツギ</t>
    </rPh>
    <rPh sb="3" eb="5">
      <t>ベッシ</t>
    </rPh>
    <rPh sb="18" eb="20">
      <t>サクセイ</t>
    </rPh>
    <phoneticPr fontId="2"/>
  </si>
  <si>
    <t>１. 障害児加算（令和3年度より開始）</t>
    <rPh sb="9" eb="11">
      <t>レイワ</t>
    </rPh>
    <rPh sb="12" eb="14">
      <t>ネンド</t>
    </rPh>
    <rPh sb="16" eb="18">
      <t>カイシ</t>
    </rPh>
    <phoneticPr fontId="2"/>
  </si>
  <si>
    <t>　②障害児加算対象児童の氏名（フリガナ）・生年月日・年間利用延べ日数（見込み）を入力してください。</t>
    <rPh sb="12" eb="14">
      <t>シメイ</t>
    </rPh>
    <rPh sb="21" eb="25">
      <t>セイネンガッピ</t>
    </rPh>
    <rPh sb="26" eb="28">
      <t>ネンカン</t>
    </rPh>
    <rPh sb="40" eb="42">
      <t>ニュウリョク</t>
    </rPh>
    <phoneticPr fontId="2"/>
  </si>
  <si>
    <t>　障害児加算は，以下をすべて満たしていることが条件です。</t>
    <phoneticPr fontId="2"/>
  </si>
  <si>
    <t>　　・一時預かりで障害児（※）を受け入れる施設において，当該障害児が利用する場合</t>
    <phoneticPr fontId="2"/>
  </si>
  <si>
    <t>　　・職員配置基準に基づく職員配置を超えて保育士等を配置する場合</t>
    <phoneticPr fontId="2"/>
  </si>
  <si>
    <t>　多胎児加算は，以下をすべて満たしていることが条件です。</t>
    <phoneticPr fontId="2"/>
  </si>
  <si>
    <t>　　（※）一時預かり事業利用申請書（写し）をもって加算対象児童かどうかの判断を認定給付課で行います。</t>
    <phoneticPr fontId="2"/>
  </si>
  <si>
    <t>　　　　　実績報告時に一時預かり事業利用申請書（写し）を添付書類としてご提出いただきますので各施設で管理をお願いします。</t>
    <phoneticPr fontId="2"/>
  </si>
  <si>
    <t>２.多胎児加算（令和2年度より開始）</t>
    <rPh sb="8" eb="10">
      <t>レイワ</t>
    </rPh>
    <rPh sb="11" eb="13">
      <t>ネンド</t>
    </rPh>
    <rPh sb="15" eb="17">
      <t>カイシ</t>
    </rPh>
    <phoneticPr fontId="2"/>
  </si>
  <si>
    <t>　　・一時預かり事業における設備基準や職員の配置基準を遵守している場合</t>
    <phoneticPr fontId="2"/>
  </si>
  <si>
    <t>　　・一時預かり事業の定員を超えて多胎児を受け入れている場合</t>
    <phoneticPr fontId="2"/>
  </si>
  <si>
    <t>　　・当該多胎児の全員を受け入れている場合　※「双子のうち1人のみ」等の場合は対象外です。</t>
    <phoneticPr fontId="2"/>
  </si>
  <si>
    <t>特別支援児童加算分</t>
    <rPh sb="0" eb="2">
      <t>トクベツ</t>
    </rPh>
    <rPh sb="2" eb="4">
      <t>シエン</t>
    </rPh>
    <rPh sb="4" eb="6">
      <t>ジドウ</t>
    </rPh>
    <rPh sb="6" eb="8">
      <t>カサン</t>
    </rPh>
    <rPh sb="8" eb="9">
      <t>ブン</t>
    </rPh>
    <phoneticPr fontId="2"/>
  </si>
  <si>
    <t>特別支援
児童加算分</t>
    <rPh sb="5" eb="7">
      <t>ジドウ</t>
    </rPh>
    <rPh sb="9" eb="10">
      <t>ブン</t>
    </rPh>
    <phoneticPr fontId="2"/>
  </si>
  <si>
    <t>３.特別支援児童加算　合計</t>
    <rPh sb="2" eb="6">
      <t>トクベツシエン</t>
    </rPh>
    <rPh sb="6" eb="8">
      <t>ジドウ</t>
    </rPh>
    <rPh sb="8" eb="10">
      <t>カサン</t>
    </rPh>
    <rPh sb="11" eb="13">
      <t>ゴウケイ</t>
    </rPh>
    <phoneticPr fontId="2"/>
  </si>
  <si>
    <t>３.特別支援児童加算の合計が自動計算されます。</t>
    <rPh sb="6" eb="8">
      <t>ジドウ</t>
    </rPh>
    <rPh sb="14" eb="16">
      <t>ジドウ</t>
    </rPh>
    <rPh sb="16" eb="18">
      <t>ケイサン</t>
    </rPh>
    <phoneticPr fontId="2"/>
  </si>
  <si>
    <t>幼保連携型認定こども園　泉ヶ丘幼稚園・アルル保育園</t>
    <rPh sb="0" eb="1">
      <t>ヨウ</t>
    </rPh>
    <rPh sb="1" eb="2">
      <t>ホ</t>
    </rPh>
    <rPh sb="2" eb="5">
      <t>レンケイガタ</t>
    </rPh>
    <rPh sb="5" eb="7">
      <t>ニンテイ</t>
    </rPh>
    <rPh sb="10" eb="11">
      <t>エン</t>
    </rPh>
    <rPh sb="12" eb="15">
      <t>イズミガオカ</t>
    </rPh>
    <rPh sb="15" eb="18">
      <t>ヨウチエン</t>
    </rPh>
    <rPh sb="22" eb="25">
      <t>ホイクエン</t>
    </rPh>
    <phoneticPr fontId="1"/>
  </si>
  <si>
    <t>福聚幼稚園</t>
    <rPh sb="0" eb="2">
      <t>フクジュ</t>
    </rPh>
    <rPh sb="2" eb="5">
      <t>ヨウチエン</t>
    </rPh>
    <phoneticPr fontId="1"/>
  </si>
  <si>
    <t>幼保連携型認定こども園みどりの森</t>
    <rPh sb="0" eb="1">
      <t>ヨウ</t>
    </rPh>
    <rPh sb="1" eb="2">
      <t>ホ</t>
    </rPh>
    <rPh sb="2" eb="5">
      <t>レンケイガタ</t>
    </rPh>
    <rPh sb="5" eb="7">
      <t>ニンテイ</t>
    </rPh>
    <rPh sb="10" eb="11">
      <t>エン</t>
    </rPh>
    <rPh sb="15" eb="16">
      <t>モリ</t>
    </rPh>
    <phoneticPr fontId="1"/>
  </si>
  <si>
    <t>幼保連携型認定こども園　はせくらまち杜のこども園</t>
    <rPh sb="0" eb="7">
      <t>ヨウホレンケイガタニンテイ</t>
    </rPh>
    <rPh sb="10" eb="11">
      <t>エン</t>
    </rPh>
    <rPh sb="18" eb="19">
      <t>モリ</t>
    </rPh>
    <rPh sb="23" eb="24">
      <t>エン</t>
    </rPh>
    <phoneticPr fontId="1"/>
  </si>
  <si>
    <t>青葉こども園</t>
    <rPh sb="0" eb="2">
      <t>アオバ</t>
    </rPh>
    <rPh sb="5" eb="6">
      <t>エン</t>
    </rPh>
    <phoneticPr fontId="1"/>
  </si>
  <si>
    <t>立華認定こども園</t>
    <rPh sb="0" eb="2">
      <t>タチバナ</t>
    </rPh>
    <rPh sb="2" eb="4">
      <t>ニンテイ</t>
    </rPh>
    <rPh sb="7" eb="8">
      <t>エン</t>
    </rPh>
    <phoneticPr fontId="1"/>
  </si>
  <si>
    <t>新田東すいせんこども園</t>
    <rPh sb="0" eb="2">
      <t>シンデン</t>
    </rPh>
    <rPh sb="2" eb="3">
      <t>ヒガシ</t>
    </rPh>
    <rPh sb="10" eb="11">
      <t>エン</t>
    </rPh>
    <phoneticPr fontId="1"/>
  </si>
  <si>
    <t>ありすの国こども園</t>
    <rPh sb="4" eb="5">
      <t>クニ</t>
    </rPh>
    <rPh sb="8" eb="9">
      <t>エン</t>
    </rPh>
    <phoneticPr fontId="1"/>
  </si>
  <si>
    <t>幼保連携型認定こども園　仙台保育園</t>
    <rPh sb="0" eb="7">
      <t>ヨウホレンケイガタニンテイ</t>
    </rPh>
    <rPh sb="10" eb="11">
      <t>エン</t>
    </rPh>
    <rPh sb="12" eb="14">
      <t>センダイ</t>
    </rPh>
    <rPh sb="14" eb="17">
      <t>ホイクエン</t>
    </rPh>
    <phoneticPr fontId="1"/>
  </si>
  <si>
    <t>認定向山こども園</t>
    <rPh sb="0" eb="2">
      <t>ニンテイ</t>
    </rPh>
    <rPh sb="2" eb="4">
      <t>ムカイヤマ</t>
    </rPh>
    <rPh sb="7" eb="8">
      <t>エン</t>
    </rPh>
    <phoneticPr fontId="1"/>
  </si>
  <si>
    <t>ゆりかご認定こども園</t>
    <rPh sb="4" eb="6">
      <t>ニンテイ</t>
    </rPh>
    <rPh sb="9" eb="10">
      <t>エン</t>
    </rPh>
    <phoneticPr fontId="1"/>
  </si>
  <si>
    <t>大野田すぎのここども園</t>
    <rPh sb="0" eb="3">
      <t>オオノダ</t>
    </rPh>
    <rPh sb="10" eb="11">
      <t>エン</t>
    </rPh>
    <phoneticPr fontId="1"/>
  </si>
  <si>
    <t>泉第2チェリーこども園</t>
    <rPh sb="0" eb="1">
      <t>イズミ</t>
    </rPh>
    <rPh sb="1" eb="2">
      <t>ダイ</t>
    </rPh>
    <rPh sb="10" eb="11">
      <t>エン</t>
    </rPh>
    <phoneticPr fontId="1"/>
  </si>
  <si>
    <r>
      <t>泉チェリーこども園</t>
    </r>
    <r>
      <rPr>
        <b/>
        <sz val="11"/>
        <rFont val="HGPｺﾞｼｯｸM"/>
        <family val="3"/>
        <charset val="128"/>
      </rPr>
      <t>　</t>
    </r>
    <rPh sb="0" eb="1">
      <t>イズミ</t>
    </rPh>
    <rPh sb="8" eb="9">
      <t>エン</t>
    </rPh>
    <phoneticPr fontId="1"/>
  </si>
  <si>
    <t>寺岡すいせんこども園　</t>
    <rPh sb="0" eb="2">
      <t>テラオカ</t>
    </rPh>
    <rPh sb="9" eb="10">
      <t>エン</t>
    </rPh>
    <phoneticPr fontId="1"/>
  </si>
  <si>
    <t>栗生あおばこども園</t>
    <rPh sb="0" eb="2">
      <t>クリュウ</t>
    </rPh>
    <rPh sb="8" eb="9">
      <t>エン</t>
    </rPh>
    <phoneticPr fontId="1"/>
  </si>
  <si>
    <t>認定こども園　仙台YMCA幼稚園</t>
    <rPh sb="0" eb="2">
      <t>ニンテイ</t>
    </rPh>
    <rPh sb="5" eb="6">
      <t>エン</t>
    </rPh>
    <rPh sb="7" eb="9">
      <t>センダイ</t>
    </rPh>
    <rPh sb="13" eb="16">
      <t>ヨウチエン</t>
    </rPh>
    <phoneticPr fontId="1"/>
  </si>
  <si>
    <t>泉第二幼稚園</t>
    <rPh sb="0" eb="1">
      <t>イズミ</t>
    </rPh>
    <rPh sb="1" eb="3">
      <t>ダイニ</t>
    </rPh>
    <rPh sb="3" eb="6">
      <t>ヨウチエン</t>
    </rPh>
    <phoneticPr fontId="1"/>
  </si>
  <si>
    <t>保育所型認定こども園</t>
    <rPh sb="0" eb="2">
      <t>ホイク</t>
    </rPh>
    <rPh sb="2" eb="3">
      <t>ショ</t>
    </rPh>
    <rPh sb="3" eb="4">
      <t>ガタ</t>
    </rPh>
    <rPh sb="4" eb="6">
      <t>ニンテイ</t>
    </rPh>
    <rPh sb="9" eb="10">
      <t>エン</t>
    </rPh>
    <phoneticPr fontId="13"/>
  </si>
  <si>
    <t>ますえの森どうわこども園　</t>
    <rPh sb="4" eb="5">
      <t>モリ</t>
    </rPh>
    <rPh sb="11" eb="12">
      <t>エン</t>
    </rPh>
    <phoneticPr fontId="1"/>
  </si>
  <si>
    <t>六丁の目マザーグースこども園</t>
    <rPh sb="0" eb="2">
      <t>ロクチョウ</t>
    </rPh>
    <rPh sb="3" eb="4">
      <t>メ</t>
    </rPh>
    <rPh sb="13" eb="14">
      <t>エン</t>
    </rPh>
    <phoneticPr fontId="1"/>
  </si>
  <si>
    <t>年間延べ
利用児童数
(人)</t>
    <rPh sb="5" eb="7">
      <t>リヨウ</t>
    </rPh>
    <rPh sb="7" eb="9">
      <t>ジドウ</t>
    </rPh>
    <rPh sb="9" eb="10">
      <t>カズ</t>
    </rPh>
    <rPh sb="12" eb="13">
      <t>ニン</t>
    </rPh>
    <phoneticPr fontId="2"/>
  </si>
  <si>
    <t>特別支援児童
加算分</t>
    <rPh sb="0" eb="2">
      <t>トクベツ</t>
    </rPh>
    <rPh sb="2" eb="4">
      <t>シエン</t>
    </rPh>
    <rPh sb="4" eb="6">
      <t>ジドウ</t>
    </rPh>
    <rPh sb="7" eb="9">
      <t>カサン</t>
    </rPh>
    <rPh sb="9" eb="10">
      <t>ブン</t>
    </rPh>
    <phoneticPr fontId="2"/>
  </si>
  <si>
    <t>　関係書類を添えて下記の通り申請します。</t>
    <rPh sb="1" eb="5">
      <t>カンケイショルイ</t>
    </rPh>
    <rPh sb="6" eb="7">
      <t>ソ</t>
    </rPh>
    <rPh sb="9" eb="11">
      <t>カキ</t>
    </rPh>
    <rPh sb="12" eb="13">
      <t>トオ</t>
    </rPh>
    <rPh sb="14" eb="16">
      <t>シンセイ</t>
    </rPh>
    <phoneticPr fontId="2"/>
  </si>
  <si>
    <t>幼保連携型認定こども園　折立幼稚園・ナーサリールーム</t>
    <rPh sb="0" eb="7">
      <t>ヨウホレンケイガタニンテイ</t>
    </rPh>
    <rPh sb="10" eb="11">
      <t>エン</t>
    </rPh>
    <rPh sb="12" eb="14">
      <t>オリタテ</t>
    </rPh>
    <rPh sb="14" eb="17">
      <t>ヨウチエン</t>
    </rPh>
    <phoneticPr fontId="1"/>
  </si>
  <si>
    <t>社会福祉法人一寿会　住吉台こども園</t>
    <rPh sb="0" eb="4">
      <t>シャカイフクシ</t>
    </rPh>
    <rPh sb="4" eb="6">
      <t>ホウジン</t>
    </rPh>
    <rPh sb="6" eb="7">
      <t>イチ</t>
    </rPh>
    <rPh sb="7" eb="8">
      <t>ジュ</t>
    </rPh>
    <rPh sb="8" eb="9">
      <t>カイ</t>
    </rPh>
    <rPh sb="10" eb="11">
      <t>スミ</t>
    </rPh>
    <rPh sb="11" eb="12">
      <t>ヨシ</t>
    </rPh>
    <rPh sb="12" eb="13">
      <t>ダイ</t>
    </rPh>
    <rPh sb="16" eb="17">
      <t>エン</t>
    </rPh>
    <phoneticPr fontId="1"/>
  </si>
  <si>
    <t>社会福祉法人一寿会　長命ヶ丘つくしこども園</t>
    <rPh sb="0" eb="2">
      <t>シャカイ</t>
    </rPh>
    <rPh sb="2" eb="4">
      <t>フクシ</t>
    </rPh>
    <rPh sb="4" eb="6">
      <t>ホウジン</t>
    </rPh>
    <rPh sb="6" eb="7">
      <t>イチ</t>
    </rPh>
    <rPh sb="7" eb="8">
      <t>ジュ</t>
    </rPh>
    <rPh sb="8" eb="9">
      <t>カイ</t>
    </rPh>
    <rPh sb="10" eb="14">
      <t>チョウメイガオカ</t>
    </rPh>
    <rPh sb="20" eb="21">
      <t>エン</t>
    </rPh>
    <phoneticPr fontId="1"/>
  </si>
  <si>
    <t>ねのしろいし幼稚園</t>
    <rPh sb="6" eb="9">
      <t>ヨウチエン</t>
    </rPh>
    <phoneticPr fontId="1"/>
  </si>
  <si>
    <t>鶴が丘マミーこども園</t>
    <rPh sb="0" eb="1">
      <t>ツル</t>
    </rPh>
    <rPh sb="2" eb="3">
      <t>オカ</t>
    </rPh>
    <rPh sb="9" eb="10">
      <t>エン</t>
    </rPh>
    <phoneticPr fontId="1"/>
  </si>
  <si>
    <t>73501</t>
  </si>
  <si>
    <t>71101</t>
  </si>
  <si>
    <t>71102</t>
  </si>
  <si>
    <t>71103</t>
  </si>
  <si>
    <t>71104</t>
  </si>
  <si>
    <t>71105</t>
  </si>
  <si>
    <t>71107</t>
  </si>
  <si>
    <t>71108</t>
  </si>
  <si>
    <t>71201</t>
  </si>
  <si>
    <t>71202</t>
  </si>
  <si>
    <t>71203</t>
  </si>
  <si>
    <t>71204</t>
  </si>
  <si>
    <t>71205</t>
  </si>
  <si>
    <t>71206</t>
  </si>
  <si>
    <t>71207</t>
  </si>
  <si>
    <t>71208</t>
  </si>
  <si>
    <t>71301</t>
  </si>
  <si>
    <t>71302</t>
  </si>
  <si>
    <t>71303</t>
  </si>
  <si>
    <t>71304</t>
  </si>
  <si>
    <t>71305</t>
  </si>
  <si>
    <t>71401</t>
  </si>
  <si>
    <t>71402</t>
  </si>
  <si>
    <t>71403</t>
  </si>
  <si>
    <t>71404</t>
  </si>
  <si>
    <t>71405</t>
  </si>
  <si>
    <t>71406</t>
  </si>
  <si>
    <t>71407</t>
  </si>
  <si>
    <t>71408</t>
  </si>
  <si>
    <t>71501</t>
  </si>
  <si>
    <t>71502</t>
  </si>
  <si>
    <t>71503</t>
  </si>
  <si>
    <t>71504</t>
  </si>
  <si>
    <t>71505</t>
  </si>
  <si>
    <t>71506</t>
  </si>
  <si>
    <t>71507</t>
  </si>
  <si>
    <t>71508</t>
  </si>
  <si>
    <t>71614</t>
  </si>
  <si>
    <t>72101</t>
  </si>
  <si>
    <t>72104</t>
  </si>
  <si>
    <t>72201</t>
  </si>
  <si>
    <t>72301</t>
  </si>
  <si>
    <t>72401</t>
  </si>
  <si>
    <t>72501</t>
  </si>
  <si>
    <t>72502</t>
  </si>
  <si>
    <t>72605</t>
  </si>
  <si>
    <t>73201</t>
  </si>
  <si>
    <t>73202</t>
  </si>
  <si>
    <t>73301</t>
  </si>
  <si>
    <t>73302</t>
  </si>
  <si>
    <t>保育所</t>
    <rPh sb="0" eb="2">
      <t>ホイク</t>
    </rPh>
    <rPh sb="2" eb="3">
      <t>ショ</t>
    </rPh>
    <phoneticPr fontId="2"/>
  </si>
  <si>
    <t>株式会社マザーズえりあサービス　マザーズ・ばんすい保育園</t>
  </si>
  <si>
    <t>東京都中央区日本橋浜町２－４４－４</t>
  </si>
  <si>
    <t>株式会社マザーズえりあサービス　マザーズ・エスパル保育園</t>
  </si>
  <si>
    <t>愛知県名古屋市東区葵３－１５－３１</t>
  </si>
  <si>
    <t>株式会社タスク・フォースミテラ</t>
  </si>
  <si>
    <t>仙台市太白区茂庭台２－１５－２５</t>
  </si>
  <si>
    <t>宮城県名取市愛の杜１－２－１０</t>
  </si>
  <si>
    <t>埼玉県飯能市永田５２７－２</t>
  </si>
  <si>
    <t>03145</t>
  </si>
  <si>
    <t>株式会社いちにいさん</t>
  </si>
  <si>
    <t>社会福祉法人やまとみらい福祉会</t>
  </si>
  <si>
    <t>06114</t>
  </si>
  <si>
    <t>年度　多胎児支援事業の利用料減免</t>
    <rPh sb="0" eb="2">
      <t>ネンド</t>
    </rPh>
    <rPh sb="3" eb="8">
      <t>タタイジシエン</t>
    </rPh>
    <rPh sb="8" eb="10">
      <t>ジギョウ</t>
    </rPh>
    <rPh sb="11" eb="14">
      <t>リヨウリョウ</t>
    </rPh>
    <rPh sb="14" eb="16">
      <t>ゲンメン</t>
    </rPh>
    <phoneticPr fontId="2"/>
  </si>
  <si>
    <t>【別紙４】</t>
    <rPh sb="1" eb="3">
      <t>ベッシ</t>
    </rPh>
    <phoneticPr fontId="2"/>
  </si>
  <si>
    <t>利用事由</t>
    <rPh sb="0" eb="2">
      <t>リヨウ</t>
    </rPh>
    <rPh sb="2" eb="4">
      <t>ジユウ</t>
    </rPh>
    <phoneticPr fontId="2"/>
  </si>
  <si>
    <t>1日利用</t>
    <rPh sb="1" eb="2">
      <t>ニチ</t>
    </rPh>
    <rPh sb="2" eb="4">
      <t>リヨウ</t>
    </rPh>
    <phoneticPr fontId="2"/>
  </si>
  <si>
    <t>加算額（円）
Ａ×Ｂ</t>
    <rPh sb="2" eb="3">
      <t>ガク</t>
    </rPh>
    <rPh sb="4" eb="5">
      <t>エン</t>
    </rPh>
    <phoneticPr fontId="2"/>
  </si>
  <si>
    <t>日数計</t>
    <rPh sb="0" eb="2">
      <t>ニッスウ</t>
    </rPh>
    <rPh sb="2" eb="3">
      <t>ケイ</t>
    </rPh>
    <phoneticPr fontId="2"/>
  </si>
  <si>
    <t>多胎児支援事業
減免分</t>
    <rPh sb="0" eb="3">
      <t>タタイジ</t>
    </rPh>
    <rPh sb="3" eb="5">
      <t>シエン</t>
    </rPh>
    <rPh sb="5" eb="7">
      <t>ジギョウ</t>
    </rPh>
    <rPh sb="8" eb="10">
      <t>ゲンメン</t>
    </rPh>
    <rPh sb="10" eb="11">
      <t>ブン</t>
    </rPh>
    <phoneticPr fontId="2"/>
  </si>
  <si>
    <t>基幹型施設
加算分</t>
    <rPh sb="0" eb="3">
      <t>キカンガタ</t>
    </rPh>
    <rPh sb="3" eb="5">
      <t>シセツ</t>
    </rPh>
    <rPh sb="6" eb="8">
      <t>カサン</t>
    </rPh>
    <rPh sb="8" eb="9">
      <t>ブン</t>
    </rPh>
    <phoneticPr fontId="2"/>
  </si>
  <si>
    <t>（１０）</t>
    <phoneticPr fontId="2"/>
  </si>
  <si>
    <t>別紙４「多胎児支援事業の利用料減免」を作成します。</t>
    <rPh sb="0" eb="2">
      <t>ベッシ</t>
    </rPh>
    <rPh sb="4" eb="7">
      <t>タタイジ</t>
    </rPh>
    <rPh sb="7" eb="9">
      <t>シエン</t>
    </rPh>
    <rPh sb="9" eb="11">
      <t>ジギョウ</t>
    </rPh>
    <rPh sb="12" eb="15">
      <t>リヨウリョウ</t>
    </rPh>
    <rPh sb="15" eb="17">
      <t>ゲンメン</t>
    </rPh>
    <rPh sb="19" eb="21">
      <t>サクセイ</t>
    </rPh>
    <phoneticPr fontId="2"/>
  </si>
  <si>
    <t>②多胎児支援事業減免額分の金額が自動計算されます。</t>
    <rPh sb="13" eb="15">
      <t>キンガク</t>
    </rPh>
    <rPh sb="16" eb="18">
      <t>ジドウ</t>
    </rPh>
    <rPh sb="18" eb="20">
      <t>ケイサン</t>
    </rPh>
    <phoneticPr fontId="2"/>
  </si>
  <si>
    <t>多胎児支援
事業減免分</t>
    <rPh sb="0" eb="3">
      <t>タタイジ</t>
    </rPh>
    <rPh sb="3" eb="5">
      <t>シエン</t>
    </rPh>
    <rPh sb="6" eb="8">
      <t>ジギョウ</t>
    </rPh>
    <rPh sb="8" eb="10">
      <t>ゲンメン</t>
    </rPh>
    <rPh sb="10" eb="11">
      <t>ブン</t>
    </rPh>
    <phoneticPr fontId="2"/>
  </si>
  <si>
    <t>④無償化対象減免分の欄は入力不要です。</t>
    <rPh sb="1" eb="4">
      <t>ムショウカ</t>
    </rPh>
    <rPh sb="4" eb="6">
      <t>タイショウ</t>
    </rPh>
    <rPh sb="6" eb="8">
      <t>ゲンメン</t>
    </rPh>
    <rPh sb="8" eb="9">
      <t>ブン</t>
    </rPh>
    <rPh sb="10" eb="11">
      <t>ラン</t>
    </rPh>
    <rPh sb="12" eb="14">
      <t>ニュウリョク</t>
    </rPh>
    <rPh sb="14" eb="16">
      <t>フヨウ</t>
    </rPh>
    <phoneticPr fontId="2"/>
  </si>
  <si>
    <t>※要件に該当しない場合は入力不要です。</t>
    <rPh sb="12" eb="14">
      <t>ニュウリョク</t>
    </rPh>
    <phoneticPr fontId="2"/>
  </si>
  <si>
    <t>　これによって，自動的に施設名や年度等が交付申請書に入力されます。
　様式第４号に自動入力されている法人の情報等が正しいかどうかを確認してください（代表者名は自動で表示されませんので直接入力してください）。
　入力された情報が異なる場合は直接入力してください。また，「収支予算書」以降のシートは黄色の網掛けになっているセルのみ入力してください。</t>
    <rPh sb="8" eb="11">
      <t>ジドウテキ</t>
    </rPh>
    <rPh sb="12" eb="14">
      <t>シセツ</t>
    </rPh>
    <rPh sb="14" eb="15">
      <t>メイ</t>
    </rPh>
    <rPh sb="16" eb="18">
      <t>ネンド</t>
    </rPh>
    <rPh sb="18" eb="19">
      <t>ナド</t>
    </rPh>
    <rPh sb="20" eb="22">
      <t>コウフ</t>
    </rPh>
    <rPh sb="22" eb="24">
      <t>シンセイ</t>
    </rPh>
    <rPh sb="24" eb="25">
      <t>ショ</t>
    </rPh>
    <rPh sb="26" eb="28">
      <t>ニュウリョク</t>
    </rPh>
    <rPh sb="55" eb="56">
      <t>ナド</t>
    </rPh>
    <rPh sb="74" eb="77">
      <t>ダイヒョウシャ</t>
    </rPh>
    <rPh sb="77" eb="78">
      <t>メイ</t>
    </rPh>
    <rPh sb="79" eb="81">
      <t>ジドウ</t>
    </rPh>
    <rPh sb="82" eb="84">
      <t>ヒョウジ</t>
    </rPh>
    <rPh sb="91" eb="93">
      <t>チョクセツ</t>
    </rPh>
    <rPh sb="93" eb="95">
      <t>ニュウリョク</t>
    </rPh>
    <rPh sb="105" eb="107">
      <t>ニュウリョク</t>
    </rPh>
    <rPh sb="110" eb="112">
      <t>ジョウホウ</t>
    </rPh>
    <rPh sb="113" eb="114">
      <t>コト</t>
    </rPh>
    <rPh sb="116" eb="118">
      <t>バアイ</t>
    </rPh>
    <rPh sb="119" eb="121">
      <t>チョクセツ</t>
    </rPh>
    <rPh sb="121" eb="123">
      <t>ニュウリョク</t>
    </rPh>
    <rPh sb="134" eb="136">
      <t>シュウシ</t>
    </rPh>
    <rPh sb="136" eb="138">
      <t>ヨサン</t>
    </rPh>
    <rPh sb="138" eb="139">
      <t>ショ</t>
    </rPh>
    <rPh sb="140" eb="142">
      <t>イコウ</t>
    </rPh>
    <rPh sb="147" eb="149">
      <t>キイロ</t>
    </rPh>
    <rPh sb="150" eb="152">
      <t>アミカ</t>
    </rPh>
    <rPh sb="163" eb="165">
      <t>ニュウリョク</t>
    </rPh>
    <phoneticPr fontId="2"/>
  </si>
  <si>
    <t>①収入額は，実際に保護者から徴収する一時預かり利用料と，その他の収入の見込みを入力してください。</t>
    <rPh sb="1" eb="3">
      <t>シュウニュウ</t>
    </rPh>
    <rPh sb="3" eb="4">
      <t>ガク</t>
    </rPh>
    <rPh sb="6" eb="8">
      <t>ジッサイ</t>
    </rPh>
    <rPh sb="9" eb="12">
      <t>ホゴシャ</t>
    </rPh>
    <rPh sb="14" eb="16">
      <t>チョウシュウ</t>
    </rPh>
    <rPh sb="18" eb="20">
      <t>イチジ</t>
    </rPh>
    <rPh sb="20" eb="21">
      <t>アズ</t>
    </rPh>
    <rPh sb="23" eb="26">
      <t>リヨウリョウ</t>
    </rPh>
    <rPh sb="30" eb="31">
      <t>タ</t>
    </rPh>
    <rPh sb="32" eb="34">
      <t>シュウニュウ</t>
    </rPh>
    <rPh sb="35" eb="37">
      <t>ミコ</t>
    </rPh>
    <rPh sb="39" eb="41">
      <t>ニュウリョク</t>
    </rPh>
    <phoneticPr fontId="2"/>
  </si>
  <si>
    <t>②支出額は，それぞれの項目について入力してください。一時預かりのみの支出額を計算するのが難しい場合は，作成例の（あん分計算の一例）等</t>
    <rPh sb="1" eb="3">
      <t>シシュツ</t>
    </rPh>
    <rPh sb="3" eb="4">
      <t>ガク</t>
    </rPh>
    <rPh sb="11" eb="13">
      <t>コウモク</t>
    </rPh>
    <rPh sb="17" eb="19">
      <t>ニュウリョク</t>
    </rPh>
    <rPh sb="26" eb="28">
      <t>イチジ</t>
    </rPh>
    <rPh sb="28" eb="29">
      <t>アズ</t>
    </rPh>
    <rPh sb="34" eb="36">
      <t>シシュツ</t>
    </rPh>
    <rPh sb="36" eb="37">
      <t>ガク</t>
    </rPh>
    <rPh sb="38" eb="40">
      <t>ケイサン</t>
    </rPh>
    <rPh sb="44" eb="45">
      <t>ムズカ</t>
    </rPh>
    <rPh sb="47" eb="49">
      <t>バアイ</t>
    </rPh>
    <rPh sb="51" eb="53">
      <t>サクセイ</t>
    </rPh>
    <rPh sb="53" eb="54">
      <t>レイ</t>
    </rPh>
    <rPh sb="58" eb="59">
      <t>ブン</t>
    </rPh>
    <rPh sb="59" eb="61">
      <t>ケイサン</t>
    </rPh>
    <rPh sb="62" eb="64">
      <t>イチレイ</t>
    </rPh>
    <rPh sb="65" eb="66">
      <t>ナド</t>
    </rPh>
    <phoneticPr fontId="2"/>
  </si>
  <si>
    <t>①「１．事業担当職員の状況」に，一時預かり事業を担当する職員の状況を入力してください。</t>
    <rPh sb="4" eb="6">
      <t>ジギョウ</t>
    </rPh>
    <rPh sb="6" eb="8">
      <t>タントウ</t>
    </rPh>
    <rPh sb="8" eb="10">
      <t>ショクイン</t>
    </rPh>
    <rPh sb="11" eb="13">
      <t>ジョウキョウ</t>
    </rPh>
    <rPh sb="16" eb="18">
      <t>イチジ</t>
    </rPh>
    <rPh sb="18" eb="19">
      <t>アズ</t>
    </rPh>
    <rPh sb="21" eb="23">
      <t>ジギョウ</t>
    </rPh>
    <rPh sb="24" eb="26">
      <t>タントウ</t>
    </rPh>
    <rPh sb="28" eb="30">
      <t>ショクイン</t>
    </rPh>
    <rPh sb="31" eb="33">
      <t>ジョウキョウ</t>
    </rPh>
    <rPh sb="34" eb="36">
      <t>ニュウリョク</t>
    </rPh>
    <phoneticPr fontId="2"/>
  </si>
  <si>
    <t>②「２．基本分」の年間延べ児童利用数欄に，１年間に利用する延べ児童数（見込み）を入力してください。</t>
    <rPh sb="4" eb="6">
      <t>キホン</t>
    </rPh>
    <rPh sb="6" eb="7">
      <t>ブン</t>
    </rPh>
    <rPh sb="9" eb="11">
      <t>ネンカン</t>
    </rPh>
    <rPh sb="11" eb="12">
      <t>ノ</t>
    </rPh>
    <rPh sb="13" eb="15">
      <t>ジドウ</t>
    </rPh>
    <rPh sb="15" eb="17">
      <t>リヨウ</t>
    </rPh>
    <rPh sb="17" eb="18">
      <t>スウ</t>
    </rPh>
    <rPh sb="18" eb="19">
      <t>ラン</t>
    </rPh>
    <rPh sb="22" eb="24">
      <t>ネンカン</t>
    </rPh>
    <rPh sb="25" eb="27">
      <t>リヨウ</t>
    </rPh>
    <rPh sb="29" eb="30">
      <t>ノ</t>
    </rPh>
    <rPh sb="31" eb="33">
      <t>ジドウ</t>
    </rPh>
    <rPh sb="33" eb="34">
      <t>スウ</t>
    </rPh>
    <rPh sb="35" eb="37">
      <t>ミコ</t>
    </rPh>
    <rPh sb="40" eb="42">
      <t>ニュウリョク</t>
    </rPh>
    <phoneticPr fontId="2"/>
  </si>
  <si>
    <t>　※保育施設等の利用待機となっている児童が継続的利用保育サービスを利用する場合，単価が4,400円となりますのでご注意ください。</t>
    <rPh sb="2" eb="4">
      <t>ホイク</t>
    </rPh>
    <rPh sb="4" eb="6">
      <t>シセツ</t>
    </rPh>
    <rPh sb="6" eb="7">
      <t>ナド</t>
    </rPh>
    <rPh sb="8" eb="10">
      <t>リヨウ</t>
    </rPh>
    <rPh sb="10" eb="12">
      <t>タイキ</t>
    </rPh>
    <rPh sb="18" eb="20">
      <t>ジドウ</t>
    </rPh>
    <rPh sb="21" eb="24">
      <t>ケイゾクテキ</t>
    </rPh>
    <rPh sb="24" eb="26">
      <t>リヨウ</t>
    </rPh>
    <rPh sb="26" eb="28">
      <t>ホイク</t>
    </rPh>
    <rPh sb="33" eb="35">
      <t>リヨウ</t>
    </rPh>
    <rPh sb="37" eb="39">
      <t>バアイ</t>
    </rPh>
    <rPh sb="40" eb="42">
      <t>タンカ</t>
    </rPh>
    <rPh sb="48" eb="49">
      <t>エン</t>
    </rPh>
    <rPh sb="57" eb="59">
      <t>チュウイ</t>
    </rPh>
    <phoneticPr fontId="2"/>
  </si>
  <si>
    <t>　待機となっている児童とそれ以外の児童は別々に計上していただくことになりますので，作成例の説明を参考に計上してください。</t>
    <rPh sb="1" eb="3">
      <t>タイキ</t>
    </rPh>
    <rPh sb="9" eb="11">
      <t>ジドウ</t>
    </rPh>
    <rPh sb="14" eb="16">
      <t>イガイ</t>
    </rPh>
    <rPh sb="17" eb="19">
      <t>ジドウ</t>
    </rPh>
    <rPh sb="20" eb="22">
      <t>ベツベツ</t>
    </rPh>
    <rPh sb="23" eb="25">
      <t>ケイジョウ</t>
    </rPh>
    <rPh sb="41" eb="43">
      <t>サクセイ</t>
    </rPh>
    <rPh sb="43" eb="44">
      <t>レイ</t>
    </rPh>
    <rPh sb="45" eb="47">
      <t>セツメイ</t>
    </rPh>
    <rPh sb="48" eb="50">
      <t>サンコウ</t>
    </rPh>
    <rPh sb="51" eb="53">
      <t>ケイジョウ</t>
    </rPh>
    <phoneticPr fontId="2"/>
  </si>
  <si>
    <t>③「３．減免加算分」に，利用料の減免の対象となる児童（生活保護・非課税）の延べ人数（見込み）を入力してください。</t>
    <rPh sb="4" eb="6">
      <t>ゲンメン</t>
    </rPh>
    <rPh sb="6" eb="8">
      <t>カサン</t>
    </rPh>
    <rPh sb="12" eb="14">
      <t>リヨウ</t>
    </rPh>
    <rPh sb="14" eb="15">
      <t>リョウ</t>
    </rPh>
    <rPh sb="16" eb="18">
      <t>ゲンメン</t>
    </rPh>
    <rPh sb="19" eb="21">
      <t>タイショウ</t>
    </rPh>
    <rPh sb="24" eb="26">
      <t>ジドウ</t>
    </rPh>
    <rPh sb="27" eb="29">
      <t>セイカツ</t>
    </rPh>
    <rPh sb="29" eb="31">
      <t>ホゴ</t>
    </rPh>
    <rPh sb="32" eb="35">
      <t>ヒカゼイ</t>
    </rPh>
    <rPh sb="37" eb="38">
      <t>ノ</t>
    </rPh>
    <rPh sb="39" eb="41">
      <t>ニンズウ</t>
    </rPh>
    <rPh sb="42" eb="44">
      <t>ミコ</t>
    </rPh>
    <rPh sb="47" eb="49">
      <t>ニュウリョク</t>
    </rPh>
    <phoneticPr fontId="2"/>
  </si>
  <si>
    <t>⑤平日の他，休日も一時預かりを行っている施設は，「４．基幹型施設加算分」欄に1,150,000円と入力してください。</t>
    <rPh sb="1" eb="3">
      <t>ヘイジツ</t>
    </rPh>
    <rPh sb="4" eb="5">
      <t>ホカ</t>
    </rPh>
    <rPh sb="6" eb="8">
      <t>キュウジツ</t>
    </rPh>
    <rPh sb="9" eb="11">
      <t>イチジ</t>
    </rPh>
    <rPh sb="11" eb="12">
      <t>アズ</t>
    </rPh>
    <rPh sb="15" eb="16">
      <t>オコナ</t>
    </rPh>
    <rPh sb="20" eb="22">
      <t>シセツ</t>
    </rPh>
    <rPh sb="27" eb="30">
      <t>キカンガタ</t>
    </rPh>
    <rPh sb="30" eb="32">
      <t>シセツ</t>
    </rPh>
    <rPh sb="32" eb="34">
      <t>カサン</t>
    </rPh>
    <rPh sb="34" eb="35">
      <t>ブン</t>
    </rPh>
    <rPh sb="36" eb="37">
      <t>ラン</t>
    </rPh>
    <rPh sb="47" eb="48">
      <t>エン</t>
    </rPh>
    <rPh sb="49" eb="51">
      <t>ニュウリョク</t>
    </rPh>
    <phoneticPr fontId="2"/>
  </si>
  <si>
    <t>★　休日のみ一時預かりを行っている施設は別表２－②に，余裕活用型一時預かりを行っている施設は別表２－③に，上記と同じ要領で入力してください。</t>
    <rPh sb="2" eb="4">
      <t>キュウジツ</t>
    </rPh>
    <rPh sb="6" eb="8">
      <t>イチジ</t>
    </rPh>
    <rPh sb="8" eb="9">
      <t>アズ</t>
    </rPh>
    <rPh sb="12" eb="13">
      <t>オコナ</t>
    </rPh>
    <rPh sb="17" eb="19">
      <t>シセツ</t>
    </rPh>
    <rPh sb="20" eb="22">
      <t>ベッピョウ</t>
    </rPh>
    <rPh sb="27" eb="29">
      <t>ヨユウ</t>
    </rPh>
    <rPh sb="29" eb="32">
      <t>カツヨウガタ</t>
    </rPh>
    <rPh sb="32" eb="34">
      <t>イチジ</t>
    </rPh>
    <rPh sb="34" eb="35">
      <t>アズ</t>
    </rPh>
    <rPh sb="38" eb="39">
      <t>オコナ</t>
    </rPh>
    <rPh sb="43" eb="45">
      <t>シセツ</t>
    </rPh>
    <rPh sb="46" eb="48">
      <t>ベッピョウ</t>
    </rPh>
    <rPh sb="53" eb="55">
      <t>ジョウキ</t>
    </rPh>
    <rPh sb="56" eb="57">
      <t>オナ</t>
    </rPh>
    <rPh sb="58" eb="60">
      <t>ヨウリョウ</t>
    </rPh>
    <rPh sb="61" eb="63">
      <t>ニュウリョク</t>
    </rPh>
    <phoneticPr fontId="2"/>
  </si>
  <si>
    <t>　　その際減免加算分（特別支援児童加算分，待機児童の利用料減免分，多胎児支援事業の利用料減免分）は直接入力いただくことになります。</t>
    <rPh sb="4" eb="5">
      <t>サイ</t>
    </rPh>
    <rPh sb="5" eb="7">
      <t>ゲンメン</t>
    </rPh>
    <rPh sb="7" eb="9">
      <t>カサン</t>
    </rPh>
    <rPh sb="9" eb="10">
      <t>ブン</t>
    </rPh>
    <rPh sb="11" eb="17">
      <t>トクベツシエンジドウ</t>
    </rPh>
    <rPh sb="17" eb="19">
      <t>カサン</t>
    </rPh>
    <rPh sb="19" eb="20">
      <t>ブン</t>
    </rPh>
    <rPh sb="21" eb="23">
      <t>タイキ</t>
    </rPh>
    <rPh sb="23" eb="25">
      <t>ジドウ</t>
    </rPh>
    <rPh sb="26" eb="29">
      <t>リヨウリョウ</t>
    </rPh>
    <rPh sb="29" eb="31">
      <t>ゲンメン</t>
    </rPh>
    <rPh sb="31" eb="32">
      <t>ブン</t>
    </rPh>
    <rPh sb="46" eb="47">
      <t>ブン</t>
    </rPh>
    <rPh sb="49" eb="51">
      <t>チョクセツ</t>
    </rPh>
    <rPh sb="51" eb="53">
      <t>ニュウリョク</t>
    </rPh>
    <phoneticPr fontId="2"/>
  </si>
  <si>
    <t>　①対象児童を受け入れる日について，職員配置の状況（見込み）を入力してください（配置基準を超える職員のみ）。</t>
    <rPh sb="12" eb="13">
      <t>ヒ</t>
    </rPh>
    <rPh sb="31" eb="33">
      <t>ニュウリョク</t>
    </rPh>
    <phoneticPr fontId="2"/>
  </si>
  <si>
    <t>　「職員配置基準に基づく職員配置を超えて保育士等を配置する予定である」に該当する場合，プルダウンから☑を選択してください。</t>
    <rPh sb="36" eb="38">
      <t>ガイトウ</t>
    </rPh>
    <rPh sb="40" eb="42">
      <t>バアイ</t>
    </rPh>
    <rPh sb="52" eb="54">
      <t>センタク</t>
    </rPh>
    <phoneticPr fontId="2"/>
  </si>
  <si>
    <t>　①多胎児のうち定員を超える児童（見込み）について，氏名（フリガナ）・生年月日・年間利用延べ日数（見込み）を入力してください。</t>
    <rPh sb="26" eb="28">
      <t>シメイ</t>
    </rPh>
    <rPh sb="35" eb="39">
      <t>セイネンガッピ</t>
    </rPh>
    <rPh sb="40" eb="42">
      <t>ネンカン</t>
    </rPh>
    <rPh sb="54" eb="56">
      <t>ニュウリョク</t>
    </rPh>
    <phoneticPr fontId="2"/>
  </si>
  <si>
    <t>　※１ヵ月の利用料が５万円を超える見込みの児童がいない場合には，作成は不要です。</t>
    <rPh sb="4" eb="5">
      <t>ゲツ</t>
    </rPh>
    <rPh sb="6" eb="9">
      <t>リヨウリョウ</t>
    </rPh>
    <rPh sb="11" eb="13">
      <t>マンエン</t>
    </rPh>
    <rPh sb="14" eb="15">
      <t>コ</t>
    </rPh>
    <rPh sb="17" eb="19">
      <t>ミコ</t>
    </rPh>
    <rPh sb="21" eb="23">
      <t>ジドウ</t>
    </rPh>
    <rPh sb="27" eb="29">
      <t>バアイ</t>
    </rPh>
    <rPh sb="32" eb="34">
      <t>サクセイ</t>
    </rPh>
    <rPh sb="35" eb="37">
      <t>フヨウ</t>
    </rPh>
    <phoneticPr fontId="2"/>
  </si>
  <si>
    <t>①待機児童となっている児童（継続的利用保育サービスを利用した場合）の1ヶ月の利用料（給食費を除く）が５万円を超える見込みの場合は，</t>
    <rPh sb="1" eb="3">
      <t>タイキ</t>
    </rPh>
    <rPh sb="3" eb="5">
      <t>ジドウ</t>
    </rPh>
    <rPh sb="11" eb="13">
      <t>ジドウ</t>
    </rPh>
    <rPh sb="14" eb="17">
      <t>ケイゾクテキ</t>
    </rPh>
    <rPh sb="17" eb="19">
      <t>リヨウ</t>
    </rPh>
    <rPh sb="19" eb="21">
      <t>ホイク</t>
    </rPh>
    <rPh sb="26" eb="28">
      <t>リヨウ</t>
    </rPh>
    <rPh sb="30" eb="32">
      <t>バアイ</t>
    </rPh>
    <rPh sb="36" eb="37">
      <t>ゲツ</t>
    </rPh>
    <rPh sb="38" eb="40">
      <t>リヨウ</t>
    </rPh>
    <rPh sb="40" eb="41">
      <t>リョウ</t>
    </rPh>
    <rPh sb="42" eb="45">
      <t>キュウショクヒ</t>
    </rPh>
    <rPh sb="46" eb="47">
      <t>ノゾ</t>
    </rPh>
    <rPh sb="51" eb="52">
      <t>マン</t>
    </rPh>
    <rPh sb="52" eb="53">
      <t>エン</t>
    </rPh>
    <rPh sb="54" eb="55">
      <t>コ</t>
    </rPh>
    <rPh sb="57" eb="59">
      <t>ミコ</t>
    </rPh>
    <rPh sb="61" eb="63">
      <t>バアイ</t>
    </rPh>
    <phoneticPr fontId="2"/>
  </si>
  <si>
    <t>②「☆上限額」欄には，「50,000円」と入力してください。ただし，対象児童が保育施設等に入所できた場合の月額保育料が５万円を超える</t>
    <rPh sb="3" eb="6">
      <t>ジョウゲンガク</t>
    </rPh>
    <rPh sb="7" eb="8">
      <t>ラン</t>
    </rPh>
    <rPh sb="18" eb="19">
      <t>エン</t>
    </rPh>
    <rPh sb="21" eb="23">
      <t>ニュウリョク</t>
    </rPh>
    <rPh sb="60" eb="62">
      <t>マンエン</t>
    </rPh>
    <rPh sb="63" eb="64">
      <t>コ</t>
    </rPh>
    <phoneticPr fontId="2"/>
  </si>
  <si>
    <t>　場合は，月額保育料を入力してください。</t>
    <rPh sb="1" eb="3">
      <t>バアイ</t>
    </rPh>
    <rPh sb="5" eb="7">
      <t>ゲツガク</t>
    </rPh>
    <rPh sb="7" eb="10">
      <t>ホイクリョウ</t>
    </rPh>
    <rPh sb="11" eb="13">
      <t>ニュウリョク</t>
    </rPh>
    <phoneticPr fontId="2"/>
  </si>
  <si>
    <t>　※保育施設等に入所できた場合の月額保育料は，仙台市にお問い合わせください。</t>
    <rPh sb="2" eb="4">
      <t>ホイク</t>
    </rPh>
    <rPh sb="4" eb="6">
      <t>シセツ</t>
    </rPh>
    <rPh sb="6" eb="7">
      <t>トウ</t>
    </rPh>
    <rPh sb="8" eb="10">
      <t>ニュウショ</t>
    </rPh>
    <rPh sb="13" eb="15">
      <t>バアイ</t>
    </rPh>
    <rPh sb="16" eb="18">
      <t>ゲツガク</t>
    </rPh>
    <rPh sb="18" eb="21">
      <t>ホイクリョウ</t>
    </rPh>
    <rPh sb="23" eb="26">
      <t>センダイシ</t>
    </rPh>
    <rPh sb="28" eb="29">
      <t>ト</t>
    </rPh>
    <rPh sb="30" eb="31">
      <t>ア</t>
    </rPh>
    <phoneticPr fontId="2"/>
  </si>
  <si>
    <t>　※対象児童がいない場合には，作成は不要です。</t>
    <rPh sb="10" eb="12">
      <t>バアイ</t>
    </rPh>
    <phoneticPr fontId="2"/>
  </si>
  <si>
    <t>①作成例の説明をもとに，待機児童となって継続的利用保育サービスの利用をする見込みの児童について入力してください。</t>
    <rPh sb="1" eb="3">
      <t>サクセイ</t>
    </rPh>
    <rPh sb="3" eb="4">
      <t>レイ</t>
    </rPh>
    <rPh sb="5" eb="7">
      <t>セツメイ</t>
    </rPh>
    <rPh sb="12" eb="14">
      <t>タイキ</t>
    </rPh>
    <rPh sb="14" eb="16">
      <t>ジドウ</t>
    </rPh>
    <rPh sb="20" eb="23">
      <t>ケイゾクテキ</t>
    </rPh>
    <rPh sb="23" eb="25">
      <t>リヨウ</t>
    </rPh>
    <rPh sb="25" eb="27">
      <t>ホイク</t>
    </rPh>
    <rPh sb="32" eb="34">
      <t>リヨウ</t>
    </rPh>
    <rPh sb="37" eb="39">
      <t>ミコ</t>
    </rPh>
    <rPh sb="41" eb="43">
      <t>ジドウ</t>
    </rPh>
    <rPh sb="47" eb="49">
      <t>ニュウリョク</t>
    </rPh>
    <phoneticPr fontId="2"/>
  </si>
  <si>
    <t>②該当児童の一時預かり利用申請書の写しを準備し，添付してください。</t>
    <rPh sb="20" eb="22">
      <t>ジュンビ</t>
    </rPh>
    <phoneticPr fontId="2"/>
  </si>
  <si>
    <t>　※多胎児支援事業の対象児童がいない場合には，作成は不要です。</t>
    <rPh sb="2" eb="9">
      <t>タタイジシエンジギョウ</t>
    </rPh>
    <rPh sb="18" eb="20">
      <t>バアイ</t>
    </rPh>
    <phoneticPr fontId="2"/>
  </si>
  <si>
    <t>①作成例の説明をもとに，多胎児支援事業の利用料減免となる見込みの児童について入力してください。</t>
    <rPh sb="1" eb="3">
      <t>サクセイ</t>
    </rPh>
    <rPh sb="3" eb="4">
      <t>レイ</t>
    </rPh>
    <rPh sb="5" eb="7">
      <t>セツメイ</t>
    </rPh>
    <rPh sb="12" eb="19">
      <t>タタイジシエンジギョウ</t>
    </rPh>
    <rPh sb="20" eb="23">
      <t>リヨウリョウ</t>
    </rPh>
    <rPh sb="23" eb="25">
      <t>ゲンメン</t>
    </rPh>
    <rPh sb="28" eb="30">
      <t>ミコ</t>
    </rPh>
    <rPh sb="32" eb="34">
      <t>ジドウ</t>
    </rPh>
    <rPh sb="38" eb="40">
      <t>ニュウリョク</t>
    </rPh>
    <phoneticPr fontId="2"/>
  </si>
  <si>
    <t>別表１に戻り，「一時預かり事業費補助金所要額調書」を作成します。</t>
    <rPh sb="0" eb="2">
      <t>ベッピョウ</t>
    </rPh>
    <rPh sb="4" eb="5">
      <t>モド</t>
    </rPh>
    <rPh sb="8" eb="10">
      <t>イチジ</t>
    </rPh>
    <rPh sb="10" eb="11">
      <t>アズ</t>
    </rPh>
    <rPh sb="13" eb="16">
      <t>ジギョウヒ</t>
    </rPh>
    <rPh sb="16" eb="19">
      <t>ホジョキン</t>
    </rPh>
    <rPh sb="19" eb="21">
      <t>ショヨウ</t>
    </rPh>
    <rPh sb="21" eb="22">
      <t>ガク</t>
    </rPh>
    <rPh sb="22" eb="24">
      <t>チョウショ</t>
    </rPh>
    <rPh sb="26" eb="28">
      <t>サクセイ</t>
    </rPh>
    <phoneticPr fontId="2"/>
  </si>
  <si>
    <t>最後に，申請日，年度，法人名，補助金申請額等に間違いがないことを確認してを印刷し，様式第４号，収支予算書，別表１，別表２－①又は別表２－②又は別表２－③，別紙１～４（対象なしの場合提出不要），利用待機となっている児童の一時預かり利用申請書の写し（対象ありの場合）の順に並べ，押印の上（捨印もお願いします）ご提出ください。
（印刷する場合は 2 から １１ ページ）</t>
    <rPh sb="0" eb="2">
      <t>サイゴ</t>
    </rPh>
    <rPh sb="4" eb="6">
      <t>シンセイ</t>
    </rPh>
    <rPh sb="6" eb="7">
      <t>ビ</t>
    </rPh>
    <rPh sb="8" eb="10">
      <t>ネンド</t>
    </rPh>
    <rPh sb="11" eb="13">
      <t>ホウジン</t>
    </rPh>
    <rPh sb="13" eb="14">
      <t>メイ</t>
    </rPh>
    <rPh sb="15" eb="18">
      <t>ホジョキン</t>
    </rPh>
    <rPh sb="18" eb="20">
      <t>シンセイ</t>
    </rPh>
    <rPh sb="20" eb="21">
      <t>ガク</t>
    </rPh>
    <rPh sb="21" eb="22">
      <t>トウ</t>
    </rPh>
    <rPh sb="23" eb="25">
      <t>マチガ</t>
    </rPh>
    <rPh sb="32" eb="34">
      <t>カクニン</t>
    </rPh>
    <rPh sb="37" eb="39">
      <t>インサツ</t>
    </rPh>
    <rPh sb="41" eb="43">
      <t>ヨウシキ</t>
    </rPh>
    <rPh sb="43" eb="44">
      <t>ダイ</t>
    </rPh>
    <rPh sb="45" eb="46">
      <t>ゴウ</t>
    </rPh>
    <rPh sb="49" eb="51">
      <t>ヨサン</t>
    </rPh>
    <rPh sb="96" eb="98">
      <t>リヨウ</t>
    </rPh>
    <rPh sb="98" eb="100">
      <t>タイキ</t>
    </rPh>
    <rPh sb="106" eb="108">
      <t>ジドウ</t>
    </rPh>
    <phoneticPr fontId="2"/>
  </si>
  <si>
    <t>F「補助金所要額」欄に記載された金額が補助金の申請額となりますので，様式第４号の「１　補助金申請額」に正しく反映されているかを確認してください。</t>
    <rPh sb="2" eb="5">
      <t>ホジョキン</t>
    </rPh>
    <rPh sb="5" eb="7">
      <t>ショヨウ</t>
    </rPh>
    <rPh sb="7" eb="8">
      <t>ガク</t>
    </rPh>
    <rPh sb="9" eb="10">
      <t>ラン</t>
    </rPh>
    <rPh sb="11" eb="13">
      <t>キサイ</t>
    </rPh>
    <rPh sb="16" eb="18">
      <t>キンガク</t>
    </rPh>
    <rPh sb="19" eb="22">
      <t>ホジョキン</t>
    </rPh>
    <rPh sb="23" eb="25">
      <t>シンセイ</t>
    </rPh>
    <rPh sb="25" eb="26">
      <t>ガク</t>
    </rPh>
    <rPh sb="34" eb="36">
      <t>ヨウシキ</t>
    </rPh>
    <rPh sb="36" eb="37">
      <t>ダイ</t>
    </rPh>
    <rPh sb="38" eb="39">
      <t>ゴウ</t>
    </rPh>
    <rPh sb="43" eb="46">
      <t>ホジョキン</t>
    </rPh>
    <rPh sb="46" eb="48">
      <t>シンセイ</t>
    </rPh>
    <rPh sb="48" eb="49">
      <t>ガク</t>
    </rPh>
    <rPh sb="51" eb="52">
      <t>タダ</t>
    </rPh>
    <rPh sb="54" eb="56">
      <t>ハンエイ</t>
    </rPh>
    <rPh sb="63" eb="65">
      <t>カクニン</t>
    </rPh>
    <phoneticPr fontId="2"/>
  </si>
  <si>
    <r>
      <rPr>
        <sz val="11"/>
        <color rgb="FFFF0000"/>
        <rFont val="游ゴシック"/>
        <family val="3"/>
        <charset val="128"/>
      </rPr>
      <t>上記対象児童のうち，</t>
    </r>
    <r>
      <rPr>
        <u/>
        <sz val="11"/>
        <color rgb="FFFF0000"/>
        <rFont val="游ゴシック"/>
        <family val="3"/>
        <charset val="128"/>
      </rPr>
      <t>減免を行う児童</t>
    </r>
    <r>
      <rPr>
        <sz val="11"/>
        <color rgb="FFFF0000"/>
        <rFont val="游ゴシック"/>
        <family val="3"/>
        <charset val="128"/>
      </rPr>
      <t>について記載してください。</t>
    </r>
    <r>
      <rPr>
        <sz val="12"/>
        <rFont val="游ゴシック"/>
        <family val="3"/>
        <charset val="128"/>
      </rPr>
      <t xml:space="preserve">
多胎児支援事業の利用料減免児童年間利用延べ日数（見込み）</t>
    </r>
    <rPh sb="2" eb="4">
      <t>タイショウ</t>
    </rPh>
    <rPh sb="4" eb="6">
      <t>ジドウ</t>
    </rPh>
    <rPh sb="10" eb="12">
      <t>ゲンメン</t>
    </rPh>
    <rPh sb="13" eb="14">
      <t>オコナ</t>
    </rPh>
    <rPh sb="31" eb="34">
      <t>タタイジ</t>
    </rPh>
    <rPh sb="34" eb="36">
      <t>シエン</t>
    </rPh>
    <rPh sb="36" eb="38">
      <t>ジギョウ</t>
    </rPh>
    <rPh sb="39" eb="42">
      <t>リヨウリョウ</t>
    </rPh>
    <rPh sb="42" eb="44">
      <t>ゲンメン</t>
    </rPh>
    <rPh sb="44" eb="46">
      <t>ジドウ</t>
    </rPh>
    <rPh sb="46" eb="48">
      <t>ネンカン</t>
    </rPh>
    <rPh sb="48" eb="50">
      <t>リヨウ</t>
    </rPh>
    <rPh sb="50" eb="51">
      <t>ノ</t>
    </rPh>
    <rPh sb="52" eb="54">
      <t>ニッスウ</t>
    </rPh>
    <rPh sb="55" eb="57">
      <t>ミコ</t>
    </rPh>
    <phoneticPr fontId="2"/>
  </si>
  <si>
    <t>年間利用延べ日数（見込み）Ａ</t>
    <rPh sb="0" eb="2">
      <t>ネンカン</t>
    </rPh>
    <rPh sb="2" eb="4">
      <t>リヨウ</t>
    </rPh>
    <rPh sb="4" eb="5">
      <t>ノ</t>
    </rPh>
    <rPh sb="6" eb="8">
      <t>ニッスウ</t>
    </rPh>
    <rPh sb="9" eb="11">
      <t>ミコ</t>
    </rPh>
    <phoneticPr fontId="2"/>
  </si>
  <si>
    <t>多胎児支援事業
減免分</t>
    <rPh sb="0" eb="7">
      <t>タタイジシエンジギョウ</t>
    </rPh>
    <rPh sb="8" eb="10">
      <t>ゲンメン</t>
    </rPh>
    <rPh sb="10" eb="11">
      <t>ブン</t>
    </rPh>
    <phoneticPr fontId="2"/>
  </si>
  <si>
    <t>02132</t>
  </si>
  <si>
    <t>02155</t>
  </si>
  <si>
    <t>減免対象年間　　　　延べ児童数（人）E</t>
    <rPh sb="0" eb="2">
      <t>ゲンメン</t>
    </rPh>
    <rPh sb="2" eb="4">
      <t>タイショウ</t>
    </rPh>
    <rPh sb="4" eb="6">
      <t>ネンカン</t>
    </rPh>
    <rPh sb="10" eb="11">
      <t>ノ</t>
    </rPh>
    <rPh sb="12" eb="14">
      <t>ジドウ</t>
    </rPh>
    <rPh sb="14" eb="15">
      <t>スウ</t>
    </rPh>
    <rPh sb="16" eb="17">
      <t>ニン</t>
    </rPh>
    <phoneticPr fontId="2"/>
  </si>
  <si>
    <t>減免単価
（円）F</t>
    <rPh sb="2" eb="4">
      <t>タンカ</t>
    </rPh>
    <phoneticPr fontId="2"/>
  </si>
  <si>
    <t>加算額（円〉
E×F</t>
    <rPh sb="2" eb="3">
      <t>ガク</t>
    </rPh>
    <rPh sb="4" eb="5">
      <t>エン</t>
    </rPh>
    <phoneticPr fontId="2"/>
  </si>
  <si>
    <r>
      <rPr>
        <b/>
        <sz val="11"/>
        <rFont val="游ゴシック"/>
        <family val="3"/>
        <charset val="128"/>
      </rPr>
      <t>多胎児支援事業の利用料減免の対象児童および算定方法は以下のとおりです。</t>
    </r>
    <r>
      <rPr>
        <sz val="11"/>
        <rFont val="游ゴシック"/>
        <family val="3"/>
        <charset val="128"/>
      </rPr>
      <t xml:space="preserve">
●本市の承認により多胎家庭の一時預かり利用料の減免をする支援事業を実施している私立保育所等で，</t>
    </r>
    <r>
      <rPr>
        <u/>
        <sz val="11"/>
        <rFont val="游ゴシック"/>
        <family val="3"/>
        <charset val="128"/>
      </rPr>
      <t>３歳未満の多胎児</t>
    </r>
    <r>
      <rPr>
        <sz val="11"/>
        <rFont val="游ゴシック"/>
        <family val="3"/>
        <charset val="128"/>
      </rPr>
      <t>が</t>
    </r>
    <r>
      <rPr>
        <u/>
        <sz val="11"/>
        <rFont val="游ゴシック"/>
        <family val="3"/>
        <charset val="128"/>
      </rPr>
      <t>緊急保育サービス事業または私的理由による保育サービス事業</t>
    </r>
    <r>
      <rPr>
        <sz val="11"/>
        <rFont val="游ゴシック"/>
        <family val="3"/>
        <charset val="128"/>
      </rPr>
      <t>として一時預かりを</t>
    </r>
    <r>
      <rPr>
        <u/>
        <sz val="11"/>
        <rFont val="游ゴシック"/>
        <family val="3"/>
        <charset val="128"/>
      </rPr>
      <t>同一世帯において２名以上利用</t>
    </r>
    <r>
      <rPr>
        <sz val="11"/>
        <rFont val="游ゴシック"/>
        <family val="3"/>
        <charset val="128"/>
      </rPr>
      <t>した場合，平日【１日あたり2,400円（※半日利用の場合は半額）×（同一世帯における利用多胎児童数－１）】を上限とし，減免額を加算します。
●別表２に記載する全額減免対象児童は，本減免による加算対象外です。
●別紙１に記載する特別支援児童加算対象児童は，重複し本減免による加算対象になります。</t>
    </r>
    <rPh sb="0" eb="3">
      <t>タタイジ</t>
    </rPh>
    <rPh sb="3" eb="5">
      <t>シエン</t>
    </rPh>
    <rPh sb="5" eb="7">
      <t>ジギョウ</t>
    </rPh>
    <rPh sb="8" eb="11">
      <t>リヨウリョウ</t>
    </rPh>
    <rPh sb="11" eb="13">
      <t>ゲンメン</t>
    </rPh>
    <rPh sb="14" eb="16">
      <t>タイショウ</t>
    </rPh>
    <rPh sb="16" eb="18">
      <t>ジドウ</t>
    </rPh>
    <rPh sb="21" eb="23">
      <t>サンテイ</t>
    </rPh>
    <rPh sb="23" eb="25">
      <t>ホウホウ</t>
    </rPh>
    <rPh sb="26" eb="28">
      <t>イカ</t>
    </rPh>
    <rPh sb="148" eb="150">
      <t>ヘイジツ</t>
    </rPh>
    <rPh sb="152" eb="153">
      <t>ニチ</t>
    </rPh>
    <rPh sb="161" eb="162">
      <t>エン</t>
    </rPh>
    <rPh sb="177" eb="179">
      <t>ドウイツ</t>
    </rPh>
    <rPh sb="179" eb="181">
      <t>セタイ</t>
    </rPh>
    <rPh sb="185" eb="187">
      <t>リヨウ</t>
    </rPh>
    <rPh sb="187" eb="189">
      <t>タタイ</t>
    </rPh>
    <rPh sb="189" eb="191">
      <t>ジドウ</t>
    </rPh>
    <rPh sb="191" eb="192">
      <t>スウ</t>
    </rPh>
    <rPh sb="197" eb="199">
      <t>ジョウゲン</t>
    </rPh>
    <rPh sb="202" eb="204">
      <t>ゲンメン</t>
    </rPh>
    <rPh sb="204" eb="205">
      <t>ガク</t>
    </rPh>
    <rPh sb="206" eb="208">
      <t>カサン</t>
    </rPh>
    <rPh sb="248" eb="250">
      <t>ベッシ</t>
    </rPh>
    <rPh sb="252" eb="254">
      <t>キサイ</t>
    </rPh>
    <rPh sb="256" eb="262">
      <t>トクベツシエンジドウ</t>
    </rPh>
    <rPh sb="262" eb="264">
      <t>カサン</t>
    </rPh>
    <rPh sb="264" eb="266">
      <t>タイショウ</t>
    </rPh>
    <rPh sb="266" eb="268">
      <t>ジドウ</t>
    </rPh>
    <rPh sb="270" eb="272">
      <t>チョウフク</t>
    </rPh>
    <rPh sb="273" eb="274">
      <t>ホン</t>
    </rPh>
    <rPh sb="274" eb="276">
      <t>ゲンメン</t>
    </rPh>
    <rPh sb="279" eb="281">
      <t>カサン</t>
    </rPh>
    <phoneticPr fontId="2"/>
  </si>
  <si>
    <t>01146</t>
  </si>
  <si>
    <t>東京都文京区小石川１－１－１　</t>
  </si>
  <si>
    <t>クリムスポーツ保育園</t>
  </si>
  <si>
    <t>アスク山田かぎとり保育園</t>
  </si>
  <si>
    <t>アイグラン保育園長町南</t>
  </si>
  <si>
    <t>広島市西区庚午中１－７－２４　</t>
  </si>
  <si>
    <t>富沢アリス保育園</t>
  </si>
  <si>
    <t>あすと長町めぐみ保育園</t>
  </si>
  <si>
    <t>諏訪ぱれっと保育園</t>
  </si>
  <si>
    <t>YMCA長町保育園</t>
  </si>
  <si>
    <t>NOVAインターナショナルスクール仙台八木山校</t>
  </si>
  <si>
    <t>02156</t>
  </si>
  <si>
    <t>アスイク保育園中田町</t>
  </si>
  <si>
    <t>社会福祉法人明日育福祉会</t>
  </si>
  <si>
    <t>02157</t>
  </si>
  <si>
    <t>NOVAバイリンガル仙台富沢保育園</t>
  </si>
  <si>
    <t>02158</t>
  </si>
  <si>
    <t>もりのなかま保育園四郎丸園もぐもぐ＋</t>
  </si>
  <si>
    <t>岩切どろんこ保育園</t>
  </si>
  <si>
    <t>榴岡はるかぜ保育園</t>
  </si>
  <si>
    <t>岩切たんぽぽ保育園</t>
  </si>
  <si>
    <t>榴岡なないろ保育園</t>
  </si>
  <si>
    <t>鶴ケ谷はぐくみ保育園</t>
  </si>
  <si>
    <t>株式会社NOZOMI</t>
  </si>
  <si>
    <t>仙台こども保育園</t>
  </si>
  <si>
    <t>04135</t>
  </si>
  <si>
    <t>やまとみらい南光台東保育園</t>
  </si>
  <si>
    <t>向陽台はるかぜ保育園</t>
  </si>
  <si>
    <t>05134</t>
  </si>
  <si>
    <t>株式会社いずみ保育園</t>
  </si>
  <si>
    <t>川前ぱれっと保育園</t>
  </si>
  <si>
    <t>青葉区</t>
    <rPh sb="0" eb="3">
      <t>アオバク</t>
    </rPh>
    <phoneticPr fontId="81"/>
  </si>
  <si>
    <t>太白区</t>
    <rPh sb="0" eb="3">
      <t>タイハクク</t>
    </rPh>
    <phoneticPr fontId="81"/>
  </si>
  <si>
    <t>宮城野区</t>
    <rPh sb="0" eb="4">
      <t>ミヤギノク</t>
    </rPh>
    <phoneticPr fontId="81"/>
  </si>
  <si>
    <t>六郷ぱれっと保育園</t>
    <phoneticPr fontId="2"/>
  </si>
  <si>
    <t>泉区</t>
    <rPh sb="0" eb="2">
      <t>イズミク</t>
    </rPh>
    <phoneticPr fontId="81"/>
  </si>
  <si>
    <t>若林区</t>
    <rPh sb="0" eb="2">
      <t>ワカバヤシ</t>
    </rPh>
    <rPh sb="2" eb="3">
      <t>ク</t>
    </rPh>
    <phoneticPr fontId="81"/>
  </si>
  <si>
    <t>ふれあい保育園</t>
    <rPh sb="4" eb="7">
      <t>ホイクエン</t>
    </rPh>
    <phoneticPr fontId="2"/>
  </si>
  <si>
    <t>宮城総合支所</t>
    <rPh sb="0" eb="2">
      <t>ミヤギ</t>
    </rPh>
    <rPh sb="2" eb="4">
      <t>ソウゴウ</t>
    </rPh>
    <rPh sb="4" eb="6">
      <t>シショ</t>
    </rPh>
    <phoneticPr fontId="81"/>
  </si>
  <si>
    <t>いずみ保育園</t>
    <phoneticPr fontId="2"/>
  </si>
  <si>
    <t>幼稚園型認定こども園</t>
    <rPh sb="0" eb="3">
      <t>ヨウチエン</t>
    </rPh>
    <rPh sb="3" eb="4">
      <t>ガタ</t>
    </rPh>
    <rPh sb="4" eb="6">
      <t>ニンテイ</t>
    </rPh>
    <rPh sb="9" eb="10">
      <t>エン</t>
    </rPh>
    <phoneticPr fontId="13"/>
  </si>
  <si>
    <t>71109</t>
  </si>
  <si>
    <t>食と森のこども園小松島</t>
  </si>
  <si>
    <t>仙台市青葉区小松島４－１７－２２</t>
  </si>
  <si>
    <t>ミッキー北仙台こども園</t>
  </si>
  <si>
    <t>71210</t>
  </si>
  <si>
    <t>幼保連携型認定こども園　中野栄あしぐろこども園</t>
  </si>
  <si>
    <t>71211</t>
  </si>
  <si>
    <t>71306</t>
  </si>
  <si>
    <t>71509</t>
  </si>
  <si>
    <t>幼保連携型認定こども園　明石南こどもの城</t>
  </si>
  <si>
    <t>71510</t>
  </si>
  <si>
    <t>幼保連携型認定こども園　桂こどもの城</t>
  </si>
  <si>
    <t>ミッキー八乙女こども園</t>
  </si>
  <si>
    <t>71512</t>
  </si>
  <si>
    <t>71513</t>
  </si>
  <si>
    <t>71615</t>
  </si>
  <si>
    <t>落合はぐくみこども園</t>
  </si>
  <si>
    <t>71616</t>
  </si>
  <si>
    <t>愛子すぎのここども園</t>
  </si>
  <si>
    <t>72503</t>
  </si>
  <si>
    <t>幼稚園型認定こども園　いずみ松陵幼稚園</t>
  </si>
  <si>
    <t>72504</t>
  </si>
  <si>
    <t>幼稚園型認定こども園　南光幼稚園</t>
  </si>
  <si>
    <t>72505</t>
  </si>
  <si>
    <t>幼稚園型認定こども園　南光第二幼稚園</t>
  </si>
  <si>
    <t>72506</t>
  </si>
  <si>
    <t>幼稚園型認定こども園　南光シオン幼稚園</t>
  </si>
  <si>
    <t>72507</t>
  </si>
  <si>
    <t>幼稚園型認定こども園　南光紫陽幼稚園</t>
  </si>
  <si>
    <t>73101</t>
  </si>
  <si>
    <t>カール英会話プリスクール</t>
  </si>
  <si>
    <t>73203</t>
  </si>
  <si>
    <t>ニューフィールド保育園</t>
  </si>
  <si>
    <t>73204</t>
  </si>
  <si>
    <t>ピースフル保育園</t>
  </si>
  <si>
    <t>73205</t>
  </si>
  <si>
    <t>73303</t>
  </si>
  <si>
    <t>蒲町おもちゃばここども園</t>
  </si>
  <si>
    <t>73304</t>
  </si>
  <si>
    <t>六丁の目こども園</t>
  </si>
  <si>
    <t>73305</t>
  </si>
  <si>
    <t>カール英会話ほいくえん</t>
  </si>
  <si>
    <t>73306</t>
  </si>
  <si>
    <t>カール英会話こども園</t>
  </si>
  <si>
    <t>73307</t>
  </si>
  <si>
    <t>ちゃいるどらんどなないろの里こども園</t>
  </si>
  <si>
    <t>73402</t>
  </si>
  <si>
    <t>ひまわりこども園</t>
  </si>
  <si>
    <t>73403</t>
  </si>
  <si>
    <t>あすと長町こぶたの城こども園</t>
  </si>
  <si>
    <t>73404</t>
  </si>
  <si>
    <t>仙台ちびっこひろばこども園</t>
  </si>
  <si>
    <t>73502</t>
  </si>
  <si>
    <t>ミッキー泉中央こども園</t>
  </si>
  <si>
    <t>73503</t>
  </si>
  <si>
    <t>73601</t>
  </si>
  <si>
    <t>カール英会話チルドレン</t>
  </si>
  <si>
    <t>06114</t>
    <phoneticPr fontId="2"/>
  </si>
  <si>
    <t>南吉成すぎのこ保育園</t>
    <rPh sb="0" eb="1">
      <t>ミナミ</t>
    </rPh>
    <rPh sb="1" eb="3">
      <t>ヨシナリ</t>
    </rPh>
    <phoneticPr fontId="1"/>
  </si>
  <si>
    <t>※　職員のローテーションにより事業を実施する場合には，保育士・保育教諭等名を省略し，その旨を備考欄に明記すること。</t>
    <rPh sb="31" eb="33">
      <t>ホイク</t>
    </rPh>
    <rPh sb="33" eb="35">
      <t>キョウユ</t>
    </rPh>
    <rPh sb="35" eb="36">
      <t>トウ</t>
    </rPh>
    <rPh sb="36" eb="37">
      <t>ナ</t>
    </rPh>
    <rPh sb="38" eb="40">
      <t>ショウリャク</t>
    </rPh>
    <phoneticPr fontId="2"/>
  </si>
  <si>
    <t>04136</t>
  </si>
  <si>
    <t>六郷保育園</t>
    <phoneticPr fontId="2"/>
  </si>
  <si>
    <t>4～2月分</t>
    <rPh sb="3" eb="4">
      <t>ガツ</t>
    </rPh>
    <rPh sb="4" eb="5">
      <t>ブン</t>
    </rPh>
    <phoneticPr fontId="2"/>
  </si>
  <si>
    <t>仙台市青葉区旭ヶ丘１－３９－６</t>
  </si>
  <si>
    <t>富沢南なないろ保育園</t>
  </si>
  <si>
    <t>02161</t>
  </si>
  <si>
    <t>中田なないろ保育園</t>
  </si>
  <si>
    <r>
      <rPr>
        <sz val="10"/>
        <rFont val="HGPｺﾞｼｯｸM"/>
        <family val="3"/>
        <charset val="128"/>
      </rPr>
      <t>宮城学院女子大学附属認定こども園　</t>
    </r>
    <r>
      <rPr>
        <sz val="11"/>
        <rFont val="HGPｺﾞｼｯｸM"/>
        <family val="3"/>
        <charset val="128"/>
      </rPr>
      <t>森のこども園　</t>
    </r>
    <rPh sb="0" eb="2">
      <t>ミヤギ</t>
    </rPh>
    <rPh sb="2" eb="4">
      <t>ガクイン</t>
    </rPh>
    <rPh sb="4" eb="6">
      <t>ジョシ</t>
    </rPh>
    <rPh sb="6" eb="8">
      <t>ダイガク</t>
    </rPh>
    <rPh sb="8" eb="10">
      <t>フゾク</t>
    </rPh>
    <rPh sb="10" eb="12">
      <t>ニンテイ</t>
    </rPh>
    <rPh sb="15" eb="16">
      <t>エン</t>
    </rPh>
    <rPh sb="17" eb="18">
      <t>モリ</t>
    </rPh>
    <rPh sb="22" eb="23">
      <t>エン</t>
    </rPh>
    <phoneticPr fontId="1"/>
  </si>
  <si>
    <t>71111</t>
  </si>
  <si>
    <t>幼保連携型認定こども園　中山保育園</t>
  </si>
  <si>
    <t>認定こども園　ろりぽっぷ出花園</t>
  </si>
  <si>
    <t>認定ろりぽっぷこども園</t>
    <rPh sb="0" eb="2">
      <t>ニンテイ</t>
    </rPh>
    <rPh sb="10" eb="11">
      <t>エン</t>
    </rPh>
    <phoneticPr fontId="1"/>
  </si>
  <si>
    <t>認定こども園　ろりぽっぷ保育園</t>
  </si>
  <si>
    <t>71307</t>
  </si>
  <si>
    <t>荒井あおばこども園</t>
  </si>
  <si>
    <t>71308</t>
  </si>
  <si>
    <t>幼保連携型認定こども園　光の子</t>
  </si>
  <si>
    <t>71409</t>
  </si>
  <si>
    <t>YMCA西中田こども園</t>
  </si>
  <si>
    <t>71410</t>
  </si>
  <si>
    <t>YMCA南大野田こども園</t>
  </si>
  <si>
    <t>認定こども園　ろりぽっぷ泉中央南園</t>
  </si>
  <si>
    <t>認定こども園　ろりぽっぷ赤い屋根の保育園</t>
  </si>
  <si>
    <t>71514</t>
  </si>
  <si>
    <t>YMCA加茂こども園</t>
  </si>
  <si>
    <t>71515</t>
  </si>
  <si>
    <t>南光台すいせんこども園</t>
  </si>
  <si>
    <t>72302</t>
  </si>
  <si>
    <t>73102</t>
  </si>
  <si>
    <t>みのりこども園</t>
    <rPh sb="6" eb="7">
      <t>エン</t>
    </rPh>
    <phoneticPr fontId="1"/>
  </si>
  <si>
    <t>73103</t>
  </si>
  <si>
    <t>認定こども園　TOBINOKO</t>
    <rPh sb="0" eb="2">
      <t>ニンテイ</t>
    </rPh>
    <rPh sb="5" eb="6">
      <t>エン</t>
    </rPh>
    <phoneticPr fontId="1"/>
  </si>
  <si>
    <t>73206</t>
  </si>
  <si>
    <t>73207</t>
  </si>
  <si>
    <t>つつじがおかもりのいえこども園</t>
  </si>
  <si>
    <t>73208</t>
  </si>
  <si>
    <t>幸町すいせんこども園</t>
  </si>
  <si>
    <t>73209</t>
  </si>
  <si>
    <t>ちいさなこどもえん</t>
  </si>
  <si>
    <t>73210</t>
  </si>
  <si>
    <t>73211</t>
  </si>
  <si>
    <t>73214</t>
  </si>
  <si>
    <t>73309</t>
  </si>
  <si>
    <t>あそびまショーこども園</t>
  </si>
  <si>
    <t>73405</t>
  </si>
  <si>
    <t>ぷらざこども園長町</t>
  </si>
  <si>
    <t>ぷりえ～る南中山認定こども園</t>
    <rPh sb="8" eb="10">
      <t>ニンテイ</t>
    </rPh>
    <phoneticPr fontId="1"/>
  </si>
  <si>
    <t>73506</t>
  </si>
  <si>
    <t>泉すぎのここども園</t>
  </si>
  <si>
    <t>73507</t>
  </si>
  <si>
    <t>そらのここども園</t>
  </si>
  <si>
    <t>73508</t>
  </si>
  <si>
    <t>ミッキー八乙女中央こども園</t>
  </si>
  <si>
    <t>73509</t>
  </si>
  <si>
    <t>まつもりこども園</t>
  </si>
  <si>
    <t>６</t>
    <phoneticPr fontId="2"/>
  </si>
  <si>
    <t>04138</t>
  </si>
  <si>
    <t>もりのなかま保育園六丁の目駅前園サイエンス＋</t>
  </si>
  <si>
    <t>03146</t>
  </si>
  <si>
    <t>ぽっかぽか紬保育園</t>
  </si>
  <si>
    <t>02162</t>
  </si>
  <si>
    <t>恵和町いちにいさん保育園</t>
  </si>
  <si>
    <t>山形県新庄市金沢１９１７－７　</t>
  </si>
  <si>
    <t>仙台市青葉区通町一丁目４－１</t>
    <rPh sb="3" eb="6">
      <t>アオバク</t>
    </rPh>
    <rPh sb="6" eb="8">
      <t>トオリチョウ</t>
    </rPh>
    <rPh sb="8" eb="11">
      <t>イッチョウメ</t>
    </rPh>
    <phoneticPr fontId="6"/>
  </si>
  <si>
    <t>綾君株式会社</t>
    <rPh sb="0" eb="1">
      <t>リョウ</t>
    </rPh>
    <rPh sb="1" eb="2">
      <t>クン</t>
    </rPh>
    <rPh sb="2" eb="4">
      <t>カブシキ</t>
    </rPh>
    <rPh sb="4" eb="6">
      <t>カイシャ</t>
    </rPh>
    <phoneticPr fontId="1"/>
  </si>
  <si>
    <t>ふれあい保育園</t>
    <rPh sb="4" eb="6">
      <t>ホイク</t>
    </rPh>
    <rPh sb="6" eb="7">
      <t>エン</t>
    </rPh>
    <phoneticPr fontId="4"/>
  </si>
  <si>
    <t>一般社団法人ふれあいファミリーパートナー</t>
    <rPh sb="0" eb="2">
      <t>イッパン</t>
    </rPh>
    <rPh sb="2" eb="4">
      <t>シャダン</t>
    </rPh>
    <rPh sb="4" eb="5">
      <t>ホウ</t>
    </rPh>
    <rPh sb="5" eb="6">
      <t>ジン</t>
    </rPh>
    <phoneticPr fontId="6"/>
  </si>
  <si>
    <t>大阪市北区堂島１－５－３０　堂島プラザビル９Ｆ</t>
    <rPh sb="5" eb="7">
      <t>ドウジマ</t>
    </rPh>
    <rPh sb="14" eb="16">
      <t>ドウジマ</t>
    </rPh>
    <phoneticPr fontId="6"/>
  </si>
  <si>
    <t>富沢南なないろ保育園</t>
    <rPh sb="2" eb="3">
      <t>ミナミ</t>
    </rPh>
    <phoneticPr fontId="6"/>
  </si>
  <si>
    <t>社会福祉法人あおば厚生福祉会</t>
    <rPh sb="9" eb="14">
      <t>コウセイフクシカイ</t>
    </rPh>
    <phoneticPr fontId="4"/>
  </si>
  <si>
    <t>仙台市太白区柳生４－１２－１１</t>
    <rPh sb="6" eb="8">
      <t>ヤナギュウ</t>
    </rPh>
    <phoneticPr fontId="6"/>
  </si>
  <si>
    <r>
      <rPr>
        <sz val="11"/>
        <rFont val="ＭＳ ゴシック"/>
        <family val="3"/>
        <charset val="128"/>
      </rPr>
      <t>株式会社アリスカンパニー</t>
    </r>
    <rPh sb="0" eb="2">
      <t>カブシキ</t>
    </rPh>
    <phoneticPr fontId="1"/>
  </si>
  <si>
    <t>あすと長町めぐみ保育園</t>
    <rPh sb="3" eb="5">
      <t>ナガマチ</t>
    </rPh>
    <rPh sb="8" eb="11">
      <t>ホイクエン</t>
    </rPh>
    <phoneticPr fontId="18"/>
  </si>
  <si>
    <t>社会福祉法人埼玉現成会</t>
    <rPh sb="0" eb="2">
      <t>シャカイ</t>
    </rPh>
    <rPh sb="2" eb="4">
      <t>フクシ</t>
    </rPh>
    <rPh sb="4" eb="6">
      <t>ホウジン</t>
    </rPh>
    <rPh sb="6" eb="8">
      <t>サイタマ</t>
    </rPh>
    <rPh sb="8" eb="11">
      <t>ゲンセイカイ</t>
    </rPh>
    <phoneticPr fontId="1"/>
  </si>
  <si>
    <t>富谷市成田１－５－３</t>
    <rPh sb="0" eb="2">
      <t>トミヤ</t>
    </rPh>
    <rPh sb="2" eb="3">
      <t>シ</t>
    </rPh>
    <rPh sb="3" eb="5">
      <t>ナリタ</t>
    </rPh>
    <phoneticPr fontId="6"/>
  </si>
  <si>
    <t>社会福祉法人仙台ぱれっと福祉会</t>
    <rPh sb="6" eb="8">
      <t>センダイ</t>
    </rPh>
    <rPh sb="12" eb="14">
      <t>フクシ</t>
    </rPh>
    <rPh sb="14" eb="15">
      <t>カイ</t>
    </rPh>
    <phoneticPr fontId="6"/>
  </si>
  <si>
    <t>YMCA長町保育園</t>
    <rPh sb="4" eb="6">
      <t>ナガマチ</t>
    </rPh>
    <rPh sb="6" eb="9">
      <t>ホイクエン</t>
    </rPh>
    <phoneticPr fontId="4"/>
  </si>
  <si>
    <t>社会福祉法人仙台YMCA福祉会</t>
    <rPh sb="6" eb="8">
      <t>センダイ</t>
    </rPh>
    <rPh sb="12" eb="14">
      <t>フクシ</t>
    </rPh>
    <rPh sb="14" eb="15">
      <t>カイ</t>
    </rPh>
    <phoneticPr fontId="4"/>
  </si>
  <si>
    <t>NOVAインターナショナルスクール仙台八木山校</t>
    <rPh sb="17" eb="19">
      <t>センダイ</t>
    </rPh>
    <phoneticPr fontId="6"/>
  </si>
  <si>
    <t>愛知県名古屋市中村区名駅4－6－17－12F</t>
    <rPh sb="7" eb="10">
      <t>ナカムラク</t>
    </rPh>
    <rPh sb="10" eb="11">
      <t>ナ</t>
    </rPh>
    <rPh sb="11" eb="12">
      <t>エキ</t>
    </rPh>
    <phoneticPr fontId="1"/>
  </si>
  <si>
    <t>株式会社NOVA</t>
    <rPh sb="0" eb="4">
      <t>カブシキガイシャ</t>
    </rPh>
    <phoneticPr fontId="6"/>
  </si>
  <si>
    <t>アスイク保育園中田町</t>
    <rPh sb="4" eb="7">
      <t>ホイクエン</t>
    </rPh>
    <rPh sb="7" eb="9">
      <t>ナカタ</t>
    </rPh>
    <rPh sb="9" eb="10">
      <t>マチ</t>
    </rPh>
    <phoneticPr fontId="6"/>
  </si>
  <si>
    <t>仙台市宮城野区鉄砲町中３－１４　テラス仙台駅東口２階</t>
    <rPh sb="0" eb="3">
      <t>センダイシ</t>
    </rPh>
    <rPh sb="3" eb="7">
      <t>ミヤギノク</t>
    </rPh>
    <rPh sb="7" eb="10">
      <t>テッポウチョウ</t>
    </rPh>
    <rPh sb="10" eb="11">
      <t>ナカ</t>
    </rPh>
    <rPh sb="19" eb="22">
      <t>センダイエキ</t>
    </rPh>
    <rPh sb="22" eb="24">
      <t>ヒガシグチ</t>
    </rPh>
    <rPh sb="25" eb="26">
      <t>カイ</t>
    </rPh>
    <phoneticPr fontId="6"/>
  </si>
  <si>
    <t>NOVAバイリンガル仙台富沢保育園</t>
    <rPh sb="10" eb="12">
      <t>センダイ</t>
    </rPh>
    <rPh sb="12" eb="14">
      <t>トミザワ</t>
    </rPh>
    <rPh sb="14" eb="17">
      <t>ホイクエン</t>
    </rPh>
    <phoneticPr fontId="6"/>
  </si>
  <si>
    <t>もりのなかま保育園四郎丸園もぐもぐ＋</t>
    <rPh sb="6" eb="9">
      <t>ホイクエン</t>
    </rPh>
    <rPh sb="9" eb="12">
      <t>シロウマル</t>
    </rPh>
    <rPh sb="12" eb="13">
      <t>エン</t>
    </rPh>
    <phoneticPr fontId="6"/>
  </si>
  <si>
    <t>仙台市青葉区花京院２－１－６５　花京院プラザ６階</t>
    <rPh sb="23" eb="24">
      <t>カイ</t>
    </rPh>
    <phoneticPr fontId="6"/>
  </si>
  <si>
    <t>株式会社Lateral Kids</t>
    <rPh sb="0" eb="4">
      <t>カブシキガイシャ</t>
    </rPh>
    <phoneticPr fontId="6"/>
  </si>
  <si>
    <t>中田なないろ保育園</t>
    <rPh sb="0" eb="2">
      <t>ナカタ</t>
    </rPh>
    <phoneticPr fontId="6"/>
  </si>
  <si>
    <t>恵和町いちにいさん保育園</t>
    <rPh sb="0" eb="3">
      <t>ケイワマチ</t>
    </rPh>
    <rPh sb="9" eb="12">
      <t>ホイクエン</t>
    </rPh>
    <phoneticPr fontId="6"/>
  </si>
  <si>
    <t>東京都千代田区神田駿河台４－６　御茶ノ水ソラシティ</t>
    <rPh sb="16" eb="18">
      <t>オチャ</t>
    </rPh>
    <rPh sb="19" eb="20">
      <t>ミズ</t>
    </rPh>
    <phoneticPr fontId="6"/>
  </si>
  <si>
    <t>岩切たんぽぽ保育園</t>
    <rPh sb="0" eb="2">
      <t>イワキリ</t>
    </rPh>
    <phoneticPr fontId="8"/>
  </si>
  <si>
    <t>榴岡なないろ保育園</t>
    <rPh sb="0" eb="2">
      <t>ツツジガオカナナ</t>
    </rPh>
    <rPh sb="2" eb="9">
      <t>イロホイクエン</t>
    </rPh>
    <phoneticPr fontId="4"/>
  </si>
  <si>
    <t>ぽっかぽか紬保育園</t>
    <rPh sb="5" eb="9">
      <t>ツムギホイクエン</t>
    </rPh>
    <phoneticPr fontId="12"/>
  </si>
  <si>
    <t>仙台市宮城野区幸町２－１６ー１３</t>
  </si>
  <si>
    <t>一般社団法人ぽっかぽか</t>
    <rPh sb="0" eb="6">
      <t>イッパンシャダンホウジン</t>
    </rPh>
    <phoneticPr fontId="6"/>
  </si>
  <si>
    <t>仙台こども保育園</t>
    <rPh sb="0" eb="2">
      <t>センダイ</t>
    </rPh>
    <rPh sb="5" eb="8">
      <t>ホイクエン</t>
    </rPh>
    <phoneticPr fontId="1"/>
  </si>
  <si>
    <t>仙台市若林区東八番丁１８３</t>
    <rPh sb="6" eb="7">
      <t>ヒガシ</t>
    </rPh>
    <rPh sb="7" eb="9">
      <t>ハチバン</t>
    </rPh>
    <rPh sb="9" eb="10">
      <t>チョウ</t>
    </rPh>
    <phoneticPr fontId="6"/>
  </si>
  <si>
    <t>株式会社ビック・ママ</t>
    <rPh sb="0" eb="4">
      <t>カブシキガイシャ</t>
    </rPh>
    <phoneticPr fontId="1"/>
  </si>
  <si>
    <t>六郷ぱれっと保育園</t>
    <rPh sb="0" eb="2">
      <t>ロクゴウ</t>
    </rPh>
    <rPh sb="6" eb="9">
      <t>ホイクエン</t>
    </rPh>
    <phoneticPr fontId="6"/>
  </si>
  <si>
    <t>六郷保育園</t>
    <rPh sb="0" eb="2">
      <t>ロクゴウ</t>
    </rPh>
    <rPh sb="2" eb="5">
      <t>ホイクエン</t>
    </rPh>
    <phoneticPr fontId="6"/>
  </si>
  <si>
    <t>仙台市若林区六郷７－１０</t>
    <rPh sb="0" eb="3">
      <t>センダイシ</t>
    </rPh>
    <rPh sb="3" eb="6">
      <t>ワカバヤシク</t>
    </rPh>
    <rPh sb="6" eb="8">
      <t>ロクゴウ</t>
    </rPh>
    <phoneticPr fontId="5"/>
  </si>
  <si>
    <t>一般社団法人保育アートラボ</t>
    <rPh sb="0" eb="6">
      <t>イッパンシャダンホウジン</t>
    </rPh>
    <rPh sb="6" eb="8">
      <t>ホイク</t>
    </rPh>
    <phoneticPr fontId="6"/>
  </si>
  <si>
    <t>もりのなかま保育園六丁の目駅前園サイエンス＋</t>
    <rPh sb="6" eb="9">
      <t>ホイクエン</t>
    </rPh>
    <rPh sb="9" eb="11">
      <t>ロクチョウ</t>
    </rPh>
    <rPh sb="12" eb="13">
      <t>メ</t>
    </rPh>
    <rPh sb="13" eb="15">
      <t>エキマエ</t>
    </rPh>
    <rPh sb="15" eb="16">
      <t>エン</t>
    </rPh>
    <phoneticPr fontId="4"/>
  </si>
  <si>
    <t>山形県新庄市金沢１９１７－７</t>
  </si>
  <si>
    <t>仙台市泉区上谷刈字向原３－３０</t>
    <rPh sb="0" eb="3">
      <t>センダイシ</t>
    </rPh>
    <rPh sb="3" eb="5">
      <t>イズミク</t>
    </rPh>
    <rPh sb="5" eb="8">
      <t>カミヤガリ</t>
    </rPh>
    <rPh sb="8" eb="9">
      <t>アザ</t>
    </rPh>
    <rPh sb="9" eb="11">
      <t>ムコウバラ</t>
    </rPh>
    <phoneticPr fontId="6"/>
  </si>
  <si>
    <t>向陽台はるかぜ保育園</t>
    <rPh sb="0" eb="3">
      <t>コウヨウダイ</t>
    </rPh>
    <rPh sb="7" eb="10">
      <t>ホイクエン</t>
    </rPh>
    <phoneticPr fontId="4"/>
  </si>
  <si>
    <t>社会福祉法人はるかぜ福祉会</t>
    <rPh sb="10" eb="12">
      <t>フクシ</t>
    </rPh>
    <rPh sb="12" eb="13">
      <t>カイ</t>
    </rPh>
    <phoneticPr fontId="4"/>
  </si>
  <si>
    <t>いずみ保育園</t>
    <rPh sb="3" eb="6">
      <t>ホイクエン</t>
    </rPh>
    <phoneticPr fontId="6"/>
  </si>
  <si>
    <t>仙台市泉区泉中央３－２８－１１　</t>
    <rPh sb="0" eb="2">
      <t>センダイ</t>
    </rPh>
    <rPh sb="2" eb="3">
      <t>シ</t>
    </rPh>
    <rPh sb="3" eb="5">
      <t>イズミク</t>
    </rPh>
    <rPh sb="5" eb="8">
      <t>イズミチュウオウ</t>
    </rPh>
    <phoneticPr fontId="6"/>
  </si>
  <si>
    <t>川前ぱれっと保育園</t>
    <rPh sb="0" eb="2">
      <t>カワマエ</t>
    </rPh>
    <rPh sb="6" eb="9">
      <t>ホイクエン</t>
    </rPh>
    <phoneticPr fontId="4"/>
  </si>
  <si>
    <t>南吉成すぎのこ保育園</t>
    <rPh sb="0" eb="1">
      <t>ミナミ</t>
    </rPh>
    <rPh sb="1" eb="3">
      <t>ヨシナリ</t>
    </rPh>
    <phoneticPr fontId="2"/>
  </si>
  <si>
    <t>認定こども園ナザレト愛児園</t>
    <rPh sb="0" eb="2">
      <t>ニンテイ</t>
    </rPh>
    <rPh sb="5" eb="6">
      <t>エン</t>
    </rPh>
    <rPh sb="10" eb="11">
      <t>アイ</t>
    </rPh>
    <rPh sb="11" eb="12">
      <t>ジ</t>
    </rPh>
    <rPh sb="12" eb="13">
      <t>エン</t>
    </rPh>
    <phoneticPr fontId="13"/>
  </si>
  <si>
    <t>さゆりこども園　</t>
    <rPh sb="6" eb="7">
      <t>エン</t>
    </rPh>
    <phoneticPr fontId="13"/>
  </si>
  <si>
    <t>幼保連携型認定こども園　
岩切東光第二幼稚園・ひかり保育園</t>
    <rPh sb="0" eb="1">
      <t>ヨウ</t>
    </rPh>
    <rPh sb="1" eb="2">
      <t>ホ</t>
    </rPh>
    <rPh sb="2" eb="5">
      <t>レンケイガタ</t>
    </rPh>
    <rPh sb="5" eb="7">
      <t>ニンテイ</t>
    </rPh>
    <rPh sb="10" eb="11">
      <t>エン</t>
    </rPh>
    <rPh sb="13" eb="15">
      <t>イワキリ</t>
    </rPh>
    <rPh sb="15" eb="17">
      <t>トウコウ</t>
    </rPh>
    <rPh sb="17" eb="19">
      <t>ダイニ</t>
    </rPh>
    <rPh sb="19" eb="22">
      <t>ヨウチエン</t>
    </rPh>
    <rPh sb="26" eb="29">
      <t>ホイクエン</t>
    </rPh>
    <phoneticPr fontId="2"/>
  </si>
  <si>
    <t>認定こども園　東盛マイトリー幼稚園</t>
    <rPh sb="0" eb="2">
      <t>ニンテイ</t>
    </rPh>
    <rPh sb="5" eb="6">
      <t>エン</t>
    </rPh>
    <rPh sb="7" eb="8">
      <t>ヒガシ</t>
    </rPh>
    <rPh sb="8" eb="9">
      <t>モリ</t>
    </rPh>
    <rPh sb="14" eb="17">
      <t>ヨウチエン</t>
    </rPh>
    <phoneticPr fontId="13"/>
  </si>
  <si>
    <t>学校法人七郷学園　蒲町こども園</t>
    <rPh sb="0" eb="2">
      <t>ガッコウ</t>
    </rPh>
    <rPh sb="2" eb="4">
      <t>ホウジン</t>
    </rPh>
    <rPh sb="4" eb="5">
      <t>シチ</t>
    </rPh>
    <rPh sb="5" eb="6">
      <t>ゴウ</t>
    </rPh>
    <rPh sb="6" eb="8">
      <t>ガクエン</t>
    </rPh>
    <rPh sb="9" eb="11">
      <t>カバノマチ</t>
    </rPh>
    <rPh sb="14" eb="15">
      <t>エン</t>
    </rPh>
    <phoneticPr fontId="1"/>
  </si>
  <si>
    <t>幼保連携型認定こども園　荒井マーヤこども園</t>
    <rPh sb="0" eb="2">
      <t>ヨウホ</t>
    </rPh>
    <rPh sb="2" eb="7">
      <t>レンケイガタニンテイ</t>
    </rPh>
    <rPh sb="10" eb="11">
      <t>エン</t>
    </rPh>
    <rPh sb="12" eb="14">
      <t>アライ</t>
    </rPh>
    <rPh sb="20" eb="21">
      <t>エン</t>
    </rPh>
    <phoneticPr fontId="13"/>
  </si>
  <si>
    <t>認定こども園くり幼稚園くりっこ保育園</t>
    <rPh sb="0" eb="2">
      <t>ニンテイ</t>
    </rPh>
    <rPh sb="5" eb="6">
      <t>エン</t>
    </rPh>
    <rPh sb="8" eb="11">
      <t>ヨウチエン</t>
    </rPh>
    <rPh sb="15" eb="18">
      <t>ホイクエン</t>
    </rPh>
    <phoneticPr fontId="1"/>
  </si>
  <si>
    <t>太白すぎのここども園　</t>
    <rPh sb="0" eb="2">
      <t>タイハク</t>
    </rPh>
    <rPh sb="9" eb="10">
      <t>エン</t>
    </rPh>
    <phoneticPr fontId="13"/>
  </si>
  <si>
    <t>バンビの森こども園　</t>
    <rPh sb="4" eb="5">
      <t>モリ</t>
    </rPh>
    <rPh sb="8" eb="9">
      <t>エン</t>
    </rPh>
    <phoneticPr fontId="13"/>
  </si>
  <si>
    <t>幼保連携型認定こども園　やかまし村　</t>
    <rPh sb="0" eb="2">
      <t>ヨウホ</t>
    </rPh>
    <rPh sb="2" eb="5">
      <t>レンケイガタ</t>
    </rPh>
    <rPh sb="5" eb="7">
      <t>ニンテイ</t>
    </rPh>
    <rPh sb="10" eb="11">
      <t>エン</t>
    </rPh>
    <rPh sb="16" eb="17">
      <t>ムラ</t>
    </rPh>
    <phoneticPr fontId="1"/>
  </si>
  <si>
    <t>学校法人秀志学園　幼保連携型認定こども園　泉の杜幼稚園</t>
    <rPh sb="0" eb="2">
      <t>ガッコウ</t>
    </rPh>
    <rPh sb="2" eb="4">
      <t>ホウジン</t>
    </rPh>
    <rPh sb="4" eb="6">
      <t>ヒデシ</t>
    </rPh>
    <rPh sb="6" eb="8">
      <t>ガクエン</t>
    </rPh>
    <rPh sb="9" eb="11">
      <t>ヨウホ</t>
    </rPh>
    <rPh sb="11" eb="14">
      <t>レンケイガタ</t>
    </rPh>
    <rPh sb="14" eb="16">
      <t>ニンテイ</t>
    </rPh>
    <rPh sb="19" eb="20">
      <t>エン</t>
    </rPh>
    <rPh sb="21" eb="22">
      <t>イズミ</t>
    </rPh>
    <rPh sb="23" eb="24">
      <t>モリ</t>
    </rPh>
    <rPh sb="24" eb="27">
      <t>ヨウチエン</t>
    </rPh>
    <phoneticPr fontId="13"/>
  </si>
  <si>
    <t>幼保連携型認定こども園　高森サーラこども園　</t>
    <rPh sb="0" eb="2">
      <t>ヨウホ</t>
    </rPh>
    <rPh sb="2" eb="7">
      <t>レンケイガタニンテイ</t>
    </rPh>
    <rPh sb="10" eb="11">
      <t>エン</t>
    </rPh>
    <rPh sb="12" eb="14">
      <t>タカモリ</t>
    </rPh>
    <rPh sb="20" eb="21">
      <t>エン</t>
    </rPh>
    <phoneticPr fontId="13"/>
  </si>
  <si>
    <t>認定こども園　旭ヶ丘幼稚園</t>
    <rPh sb="0" eb="2">
      <t>ニンテイ</t>
    </rPh>
    <rPh sb="5" eb="6">
      <t>エン</t>
    </rPh>
    <rPh sb="7" eb="8">
      <t>アサヒ</t>
    </rPh>
    <rPh sb="10" eb="13">
      <t>ヨウチエン</t>
    </rPh>
    <phoneticPr fontId="1"/>
  </si>
  <si>
    <t>認定こども園　東仙台幼稚園</t>
    <rPh sb="0" eb="2">
      <t>ニンテイ</t>
    </rPh>
    <rPh sb="5" eb="6">
      <t>エン</t>
    </rPh>
    <rPh sb="7" eb="8">
      <t>ヒガシ</t>
    </rPh>
    <rPh sb="8" eb="10">
      <t>センダイ</t>
    </rPh>
    <rPh sb="10" eb="13">
      <t>ヨウチエン</t>
    </rPh>
    <phoneticPr fontId="13"/>
  </si>
  <si>
    <t>72202</t>
  </si>
  <si>
    <t>上田子幼稚園</t>
    <rPh sb="0" eb="1">
      <t>カミ</t>
    </rPh>
    <rPh sb="1" eb="3">
      <t>タゴ</t>
    </rPh>
    <rPh sb="3" eb="6">
      <t>ヨウチエン</t>
    </rPh>
    <phoneticPr fontId="1"/>
  </si>
  <si>
    <t>認定こども園　るり幼稚園</t>
    <rPh sb="0" eb="2">
      <t>ニンテイ</t>
    </rPh>
    <rPh sb="5" eb="6">
      <t>エン</t>
    </rPh>
    <rPh sb="9" eb="12">
      <t>ヨウチエン</t>
    </rPh>
    <phoneticPr fontId="13"/>
  </si>
  <si>
    <t xml:space="preserve">幼稚園型認定こども園 聖ウルスラ学院英智幼稚園 </t>
    <rPh sb="0" eb="3">
      <t>ヨウチエン</t>
    </rPh>
    <rPh sb="3" eb="4">
      <t>ガタ</t>
    </rPh>
    <phoneticPr fontId="1"/>
  </si>
  <si>
    <t>72303</t>
  </si>
  <si>
    <t>認定こども園ドリーム幼稚園</t>
    <rPh sb="0" eb="2">
      <t>ニンテイ</t>
    </rPh>
    <rPh sb="5" eb="6">
      <t>エン</t>
    </rPh>
    <rPh sb="10" eb="13">
      <t>ヨウチエン</t>
    </rPh>
    <phoneticPr fontId="14"/>
  </si>
  <si>
    <t>72304</t>
  </si>
  <si>
    <t>学校法人七郷学園　幼稚園型認定こども園 七郷こども園</t>
    <rPh sb="0" eb="2">
      <t>ガッコウ</t>
    </rPh>
    <rPh sb="2" eb="4">
      <t>ホウジン</t>
    </rPh>
    <rPh sb="4" eb="6">
      <t>シチゴウ</t>
    </rPh>
    <rPh sb="6" eb="8">
      <t>ガクエン</t>
    </rPh>
    <rPh sb="9" eb="12">
      <t>ヨウチエン</t>
    </rPh>
    <rPh sb="12" eb="13">
      <t>ガタ</t>
    </rPh>
    <rPh sb="13" eb="15">
      <t>ニンテイ</t>
    </rPh>
    <rPh sb="18" eb="19">
      <t>エン</t>
    </rPh>
    <rPh sb="20" eb="22">
      <t>シチゴウ</t>
    </rPh>
    <rPh sb="25" eb="26">
      <t>エン</t>
    </rPh>
    <phoneticPr fontId="14"/>
  </si>
  <si>
    <t>幼稚園型認定こども園　若竹幼稚園</t>
    <rPh sb="0" eb="3">
      <t>ヨウチエン</t>
    </rPh>
    <rPh sb="3" eb="4">
      <t>ガタ</t>
    </rPh>
    <rPh sb="4" eb="6">
      <t>ニンテイ</t>
    </rPh>
    <rPh sb="9" eb="10">
      <t>エン</t>
    </rPh>
    <rPh sb="11" eb="13">
      <t>ワカタケ</t>
    </rPh>
    <rPh sb="13" eb="16">
      <t>ヨウチエン</t>
    </rPh>
    <phoneticPr fontId="1"/>
  </si>
  <si>
    <t>72508</t>
  </si>
  <si>
    <t>幼稚園型認定こども園　こどもの国幼稚園</t>
    <rPh sb="0" eb="3">
      <t>ヨウチエン</t>
    </rPh>
    <rPh sb="3" eb="4">
      <t>ガタ</t>
    </rPh>
    <rPh sb="4" eb="6">
      <t>ニンテイ</t>
    </rPh>
    <rPh sb="9" eb="10">
      <t>エン</t>
    </rPh>
    <rPh sb="15" eb="16">
      <t>クニ</t>
    </rPh>
    <rPh sb="16" eb="19">
      <t>ヨウチエン</t>
    </rPh>
    <phoneticPr fontId="14"/>
  </si>
  <si>
    <t>認定こども園友愛幼稚園</t>
    <rPh sb="0" eb="2">
      <t>ニンテイ</t>
    </rPh>
    <rPh sb="5" eb="6">
      <t>エン</t>
    </rPh>
    <rPh sb="6" eb="8">
      <t>ユウアイ</t>
    </rPh>
    <rPh sb="8" eb="11">
      <t>ヨウチエン</t>
    </rPh>
    <phoneticPr fontId="1"/>
  </si>
  <si>
    <t>73104</t>
  </si>
  <si>
    <t>仙台らぴあこども園</t>
    <rPh sb="0" eb="2">
      <t>センダイ</t>
    </rPh>
    <rPh sb="8" eb="9">
      <t>エン</t>
    </rPh>
    <phoneticPr fontId="1"/>
  </si>
  <si>
    <t>73105</t>
  </si>
  <si>
    <t>ロリポップクラブマザリーズ電力ビル園</t>
    <rPh sb="13" eb="15">
      <t>デンリョク</t>
    </rPh>
    <rPh sb="17" eb="18">
      <t>エン</t>
    </rPh>
    <phoneticPr fontId="9"/>
  </si>
  <si>
    <t>73106</t>
  </si>
  <si>
    <t>認定こども園 八幡こばと園</t>
    <rPh sb="7" eb="9">
      <t>ヤハタ</t>
    </rPh>
    <rPh sb="12" eb="13">
      <t>エン</t>
    </rPh>
    <phoneticPr fontId="14"/>
  </si>
  <si>
    <t>73107</t>
  </si>
  <si>
    <t>ちゃいるどらんど岩切こども園</t>
    <rPh sb="8" eb="10">
      <t>イワキリ</t>
    </rPh>
    <rPh sb="13" eb="14">
      <t>エン</t>
    </rPh>
    <phoneticPr fontId="13"/>
  </si>
  <si>
    <t>認定こども園 れいんぼーなーさりー原ノ町館</t>
    <rPh sb="0" eb="2">
      <t>ニンテイ</t>
    </rPh>
    <rPh sb="5" eb="6">
      <t>エン</t>
    </rPh>
    <phoneticPr fontId="1"/>
  </si>
  <si>
    <t>ミッキー榴岡公園前こども園</t>
    <rPh sb="8" eb="9">
      <t>マエ</t>
    </rPh>
    <phoneticPr fontId="1"/>
  </si>
  <si>
    <t>認定こども園れいんぼーなーさりー田子館</t>
    <rPh sb="0" eb="2">
      <t>ニンテイ</t>
    </rPh>
    <rPh sb="5" eb="6">
      <t>エン</t>
    </rPh>
    <phoneticPr fontId="1"/>
  </si>
  <si>
    <t>小田原ことりのうたこども園</t>
  </si>
  <si>
    <t>認定こども園 新田こばと園</t>
    <rPh sb="7" eb="9">
      <t>シンデン</t>
    </rPh>
    <rPh sb="12" eb="13">
      <t>エン</t>
    </rPh>
    <phoneticPr fontId="14"/>
  </si>
  <si>
    <t>アスク小鶴新田こども園</t>
    <rPh sb="3" eb="4">
      <t>チイ</t>
    </rPh>
    <rPh sb="4" eb="5">
      <t>ツル</t>
    </rPh>
    <rPh sb="5" eb="7">
      <t>シンデン</t>
    </rPh>
    <rPh sb="10" eb="11">
      <t>エン</t>
    </rPh>
    <phoneticPr fontId="14"/>
  </si>
  <si>
    <t>つばめこども園</t>
    <rPh sb="6" eb="7">
      <t>エン</t>
    </rPh>
    <phoneticPr fontId="14"/>
  </si>
  <si>
    <t>ちゃいるどらんど荒井こども園</t>
    <rPh sb="8" eb="10">
      <t>アライ</t>
    </rPh>
    <rPh sb="13" eb="14">
      <t>エン</t>
    </rPh>
    <phoneticPr fontId="13"/>
  </si>
  <si>
    <t>73310</t>
  </si>
  <si>
    <t>あっぷる荒井こども園</t>
    <rPh sb="4" eb="6">
      <t>アライ</t>
    </rPh>
    <rPh sb="9" eb="10">
      <t>エン</t>
    </rPh>
    <phoneticPr fontId="1"/>
  </si>
  <si>
    <t>73406</t>
  </si>
  <si>
    <t>ロリポップクラブマザリーズ柳生</t>
    <rPh sb="13" eb="15">
      <t>ヤギュウ</t>
    </rPh>
    <phoneticPr fontId="9"/>
  </si>
  <si>
    <t>73407</t>
  </si>
  <si>
    <t>八木山あおばこども園</t>
    <rPh sb="0" eb="3">
      <t>ヤギヤマ</t>
    </rPh>
    <rPh sb="9" eb="10">
      <t>エン</t>
    </rPh>
    <phoneticPr fontId="14"/>
  </si>
  <si>
    <t>73408</t>
  </si>
  <si>
    <t>アスク長町南こども園</t>
    <rPh sb="3" eb="5">
      <t>ナガマチ</t>
    </rPh>
    <rPh sb="5" eb="6">
      <t>ミナミ</t>
    </rPh>
    <rPh sb="9" eb="10">
      <t>エン</t>
    </rPh>
    <phoneticPr fontId="14"/>
  </si>
  <si>
    <t>73511</t>
  </si>
  <si>
    <t>73603</t>
  </si>
  <si>
    <t>あっぷる愛子こども園</t>
    <rPh sb="4" eb="6">
      <t>アヤシ</t>
    </rPh>
    <rPh sb="9" eb="10">
      <t>エン</t>
    </rPh>
    <phoneticPr fontId="1"/>
  </si>
  <si>
    <t>仙台市青葉区川平１－７－１６</t>
  </si>
  <si>
    <t>学校法人東都学園</t>
  </si>
  <si>
    <t>仙台市青葉区国見４－５－１</t>
  </si>
  <si>
    <t>学校法人福聚幼稚園</t>
  </si>
  <si>
    <t>仙台市青葉区柏木１－７－４５</t>
  </si>
  <si>
    <t>学校法人仙台みどり学園</t>
  </si>
  <si>
    <t>仙台市青葉区桜ヶ丘９－１－１</t>
  </si>
  <si>
    <t>学校法人宮城学院</t>
  </si>
  <si>
    <t>仙台市青葉区支倉町２－５５</t>
  </si>
  <si>
    <t>学校法人長谷柳絮学園</t>
  </si>
  <si>
    <t>仙台市青葉区宮町１－４－４７</t>
  </si>
  <si>
    <t>社会福祉法人青葉福祉会</t>
  </si>
  <si>
    <t>仙台市青葉区折立３－１７－１０</t>
  </si>
  <si>
    <t>学校法人愛子学園　折立幼稚園</t>
  </si>
  <si>
    <t>社会福祉法人想伝舎</t>
  </si>
  <si>
    <t>仙台市青葉区葉山町８－１</t>
    <rPh sb="0" eb="3">
      <t>センダイシ</t>
    </rPh>
    <rPh sb="3" eb="6">
      <t>アオバク</t>
    </rPh>
    <phoneticPr fontId="83"/>
  </si>
  <si>
    <t>仙台市宮城野区中野字大貝沼２０－１７</t>
  </si>
  <si>
    <t>学校法人立華学園</t>
  </si>
  <si>
    <t>仙台市青葉区栗生１－２５－１</t>
  </si>
  <si>
    <t>社会福祉法人幸生会</t>
  </si>
  <si>
    <t>仙台市宮城野区東仙台６－８－２０</t>
  </si>
  <si>
    <t>学校法人仙台百合学院</t>
  </si>
  <si>
    <t>仙台市宮城野区枡江１－２</t>
  </si>
  <si>
    <t>社会福祉法人善き牧者会</t>
  </si>
  <si>
    <t>仙台市宮城野区岩切字高江４５</t>
  </si>
  <si>
    <t>学校法人本松学園　岩切東光第二幼稚園</t>
  </si>
  <si>
    <t>仙台市宮城野区新田２－２０－３８</t>
  </si>
  <si>
    <t>学校法人清野学園　東盛幼稚園</t>
  </si>
  <si>
    <t>仙台市宮城野区出花１－２７９</t>
  </si>
  <si>
    <t>仙台市若林区沖野字高野南１９７－１</t>
  </si>
  <si>
    <t>学校法人ろりぽっぷ学園</t>
  </si>
  <si>
    <t>仙台市若林区荒井３－１５－９</t>
  </si>
  <si>
    <t>学校法人七郷学園</t>
  </si>
  <si>
    <t>仙台市若林区新寺３－８－５</t>
  </si>
  <si>
    <t>社会福祉法人仙慈会　荒井マーヤこども園</t>
  </si>
  <si>
    <t>仙台市青葉区葉山町８－１</t>
  </si>
  <si>
    <t>仙台市青葉区宮町１－４－４７</t>
    <rPh sb="0" eb="3">
      <t>センダイシ</t>
    </rPh>
    <rPh sb="3" eb="6">
      <t>アオバク</t>
    </rPh>
    <phoneticPr fontId="83"/>
  </si>
  <si>
    <t>仙台市若林区卸町2-1-17</t>
    <rPh sb="0" eb="3">
      <t>センダイシ</t>
    </rPh>
    <rPh sb="3" eb="6">
      <t>ワカバヤシク</t>
    </rPh>
    <rPh sb="6" eb="8">
      <t>オロシマチ</t>
    </rPh>
    <phoneticPr fontId="83"/>
  </si>
  <si>
    <t>社会福祉法人光の子福祉会</t>
    <rPh sb="6" eb="7">
      <t>ヒカリ</t>
    </rPh>
    <rPh sb="8" eb="9">
      <t>コ</t>
    </rPh>
    <rPh sb="9" eb="11">
      <t>フクシ</t>
    </rPh>
    <rPh sb="11" eb="12">
      <t>カイ</t>
    </rPh>
    <phoneticPr fontId="83"/>
  </si>
  <si>
    <t>仙台市太白区西中田６－８－２０</t>
  </si>
  <si>
    <t>学校法人前田学園</t>
  </si>
  <si>
    <t>仙台市太白区八木山緑町２１－１０</t>
  </si>
  <si>
    <t>学校法人仙台こひつじ学園</t>
  </si>
  <si>
    <t>　</t>
  </si>
  <si>
    <t>学校法人清泉学園</t>
  </si>
  <si>
    <t>仙台市太白区西多賀３－１－２０</t>
  </si>
  <si>
    <t>社会福祉法人北杜福祉会</t>
  </si>
  <si>
    <t>柴田郡村田町大字足立字上ヶ戸１７－５</t>
  </si>
  <si>
    <t>仙台市太白区中田４－１－３－１</t>
  </si>
  <si>
    <t>社会福祉法人銀杏の会</t>
  </si>
  <si>
    <t>仙台市青葉区立町９－７</t>
  </si>
  <si>
    <t>社会福祉法人YMCA福祉会</t>
    <rPh sb="10" eb="12">
      <t>フクシ</t>
    </rPh>
    <rPh sb="12" eb="13">
      <t>カイ</t>
    </rPh>
    <phoneticPr fontId="83"/>
  </si>
  <si>
    <t>仙台市太白区西多賀３－1－２０</t>
  </si>
  <si>
    <t>仙台市泉区小角字大満寺２２－４</t>
  </si>
  <si>
    <t>学校法人秀志学園</t>
  </si>
  <si>
    <t>仙台市泉区住吉台西２－７－６</t>
  </si>
  <si>
    <t>社会福祉法人一寿会</t>
  </si>
  <si>
    <t>仙台市泉区桂３－１９－６</t>
  </si>
  <si>
    <t>社会福祉法人鼎会</t>
  </si>
  <si>
    <t>社会福祉法人仙台YMCA福祉会</t>
    <rPh sb="6" eb="8">
      <t>センダイ</t>
    </rPh>
    <rPh sb="12" eb="14">
      <t>フクシ</t>
    </rPh>
    <rPh sb="14" eb="15">
      <t>カイ</t>
    </rPh>
    <phoneticPr fontId="83"/>
  </si>
  <si>
    <t>仙台市青葉区栗生１－２５－１</t>
    <rPh sb="0" eb="3">
      <t>センダイシ</t>
    </rPh>
    <rPh sb="3" eb="6">
      <t>アオバク</t>
    </rPh>
    <phoneticPr fontId="83"/>
  </si>
  <si>
    <t>角田市島田字御蔵林５９</t>
  </si>
  <si>
    <t>学校法人仙台ＹＭＣＡ学園　仙台ＹＭＣＡ幼稚園</t>
  </si>
  <si>
    <t>仙台市青葉区旭ヶ丘２－２２－２１</t>
  </si>
  <si>
    <t>学校法人旭ケ丘学園</t>
  </si>
  <si>
    <t>仙台市宮城野区燕沢１－１５－２５</t>
  </si>
  <si>
    <t>学校法人清野学園　東仙台幼稚園</t>
  </si>
  <si>
    <t>仙台市宮城野区田子3-13-36</t>
    <rPh sb="0" eb="3">
      <t>センダイシ</t>
    </rPh>
    <rPh sb="3" eb="7">
      <t>ミヤギノク</t>
    </rPh>
    <rPh sb="7" eb="9">
      <t>タゴ</t>
    </rPh>
    <phoneticPr fontId="83"/>
  </si>
  <si>
    <t>学校法人庄司学園　上田子幼稚園</t>
    <rPh sb="4" eb="6">
      <t>ショウジ</t>
    </rPh>
    <rPh sb="6" eb="8">
      <t>ガクエン</t>
    </rPh>
    <rPh sb="9" eb="10">
      <t>カミ</t>
    </rPh>
    <rPh sb="10" eb="12">
      <t>タゴ</t>
    </rPh>
    <rPh sb="12" eb="15">
      <t>ヨウチエン</t>
    </rPh>
    <phoneticPr fontId="83"/>
  </si>
  <si>
    <t>仙台市若林区六丁の目南町４－３８</t>
  </si>
  <si>
    <t>学校法人陸奥国分寺学園　るり幼稚園</t>
  </si>
  <si>
    <t>仙台市若林区木ノ下1-25-25</t>
    <rPh sb="0" eb="3">
      <t>センダイシ</t>
    </rPh>
    <rPh sb="3" eb="6">
      <t>ワカバヤシク</t>
    </rPh>
    <rPh sb="6" eb="7">
      <t>キ</t>
    </rPh>
    <rPh sb="8" eb="9">
      <t>シタ</t>
    </rPh>
    <phoneticPr fontId="83"/>
  </si>
  <si>
    <t>学校法人聖ウルスラ学院　聖ウルスラ学院英智幼稚園</t>
    <rPh sb="4" eb="5">
      <t>セイ</t>
    </rPh>
    <rPh sb="9" eb="11">
      <t>ガクイン</t>
    </rPh>
    <rPh sb="12" eb="13">
      <t>セイ</t>
    </rPh>
    <rPh sb="17" eb="19">
      <t>ガクイン</t>
    </rPh>
    <rPh sb="19" eb="21">
      <t>エイチ</t>
    </rPh>
    <rPh sb="21" eb="24">
      <t>ヨウチエン</t>
    </rPh>
    <phoneticPr fontId="83"/>
  </si>
  <si>
    <t>仙台市若林区下飯田字築道11</t>
    <rPh sb="0" eb="3">
      <t>センダイシ</t>
    </rPh>
    <rPh sb="3" eb="6">
      <t>ワカバヤシク</t>
    </rPh>
    <rPh sb="6" eb="7">
      <t>シモ</t>
    </rPh>
    <rPh sb="7" eb="9">
      <t>イイダ</t>
    </rPh>
    <rPh sb="9" eb="10">
      <t>アザ</t>
    </rPh>
    <rPh sb="10" eb="12">
      <t>ツイドウ</t>
    </rPh>
    <phoneticPr fontId="83"/>
  </si>
  <si>
    <t>学校法人六郷学園　ドリーム幼稚園</t>
    <rPh sb="4" eb="6">
      <t>ロクゴウ</t>
    </rPh>
    <rPh sb="6" eb="8">
      <t>ガクエン</t>
    </rPh>
    <rPh sb="13" eb="16">
      <t>ヨウチエン</t>
    </rPh>
    <phoneticPr fontId="83"/>
  </si>
  <si>
    <t>仙台市若林区荒井３－１５－９</t>
    <rPh sb="0" eb="3">
      <t>センダイシ</t>
    </rPh>
    <rPh sb="3" eb="6">
      <t>ワカバヤシク</t>
    </rPh>
    <phoneticPr fontId="83"/>
  </si>
  <si>
    <t>学校法人七郷学園　七郷幼稚園</t>
    <rPh sb="4" eb="6">
      <t>シチゴウ</t>
    </rPh>
    <rPh sb="6" eb="8">
      <t>ガクエン</t>
    </rPh>
    <rPh sb="9" eb="11">
      <t>シチゴウ</t>
    </rPh>
    <rPh sb="11" eb="14">
      <t>ヨウチエン</t>
    </rPh>
    <phoneticPr fontId="83"/>
  </si>
  <si>
    <t>仙台市太白区四郎丸字吹上２３</t>
  </si>
  <si>
    <t>宗教法人真宗大谷派　宝林寺　若竹幼稚園</t>
    <rPh sb="0" eb="2">
      <t>シュウキョウ</t>
    </rPh>
    <rPh sb="2" eb="4">
      <t>ホウジン</t>
    </rPh>
    <phoneticPr fontId="84"/>
  </si>
  <si>
    <t>仙台市泉区将監１３－１－１</t>
  </si>
  <si>
    <t>学校法人庄司学園　泉第二幼稚園</t>
  </si>
  <si>
    <t>仙台市泉区根白石字新坂上２９</t>
  </si>
  <si>
    <t>学校法人庄司学園　根白石幼稚園</t>
  </si>
  <si>
    <t>仙台市泉区松陵２－１９－１</t>
  </si>
  <si>
    <t>学校法人長谷柳絮学園　いずみ松陵幼稚園</t>
  </si>
  <si>
    <t>仙台市泉区南光台２－２－３</t>
  </si>
  <si>
    <t>学校法人村山学園　南光幼稚園</t>
  </si>
  <si>
    <t>仙台市泉区南光台南１－１８－１</t>
  </si>
  <si>
    <t>学校法人村山学園　南光第二幼稚園</t>
  </si>
  <si>
    <t>仙台市泉区松森字陣ケ原３０－１０</t>
  </si>
  <si>
    <t>学校法人村山学園　南光シオン幼稚園</t>
  </si>
  <si>
    <t>仙台市泉区明石南６－１３－２</t>
  </si>
  <si>
    <t>学校法人おおとり学園　南光紫陽幼稚園</t>
  </si>
  <si>
    <t>仙台市泉区寺岡六丁の目7-6</t>
    <rPh sb="0" eb="3">
      <t>センダイシ</t>
    </rPh>
    <rPh sb="3" eb="5">
      <t>イズミク</t>
    </rPh>
    <rPh sb="5" eb="7">
      <t>テラオカ</t>
    </rPh>
    <rPh sb="7" eb="9">
      <t>ロクチョウ</t>
    </rPh>
    <rPh sb="10" eb="11">
      <t>メ</t>
    </rPh>
    <phoneticPr fontId="83"/>
  </si>
  <si>
    <t>学校法人菅原学園</t>
    <rPh sb="4" eb="6">
      <t>スガワラ</t>
    </rPh>
    <rPh sb="6" eb="8">
      <t>ガクエン</t>
    </rPh>
    <phoneticPr fontId="83"/>
  </si>
  <si>
    <t>仙台市青葉区国見６－４５－１</t>
  </si>
  <si>
    <t>学校法人東北文化学園大学</t>
  </si>
  <si>
    <t>仙台市若林区卸町３－１－４</t>
  </si>
  <si>
    <t>有限会社カール英会話ほいくえん</t>
  </si>
  <si>
    <t>仙台市青葉区木町通2-3-39</t>
    <rPh sb="0" eb="3">
      <t>センダイシ</t>
    </rPh>
    <rPh sb="3" eb="6">
      <t>アオバク</t>
    </rPh>
    <rPh sb="6" eb="8">
      <t>キマチ</t>
    </rPh>
    <rPh sb="8" eb="9">
      <t>ドオリ</t>
    </rPh>
    <phoneticPr fontId="83"/>
  </si>
  <si>
    <t>学校法人曽根学園</t>
    <rPh sb="4" eb="6">
      <t>ソネ</t>
    </rPh>
    <rPh sb="6" eb="8">
      <t>ガクエン</t>
    </rPh>
    <phoneticPr fontId="83"/>
  </si>
  <si>
    <t>仙台市青葉区中山2-17-1</t>
    <rPh sb="0" eb="3">
      <t>センダイシ</t>
    </rPh>
    <rPh sb="3" eb="6">
      <t>アオバク</t>
    </rPh>
    <rPh sb="6" eb="8">
      <t>ナカヤマ</t>
    </rPh>
    <phoneticPr fontId="83"/>
  </si>
  <si>
    <t>社会福祉法人中山福祉会</t>
    <rPh sb="6" eb="8">
      <t>ナカヤマ</t>
    </rPh>
    <rPh sb="8" eb="10">
      <t>フクシ</t>
    </rPh>
    <rPh sb="10" eb="11">
      <t>カイ</t>
    </rPh>
    <phoneticPr fontId="83"/>
  </si>
  <si>
    <t>仙台市泉区上谷刈1-6-30</t>
    <rPh sb="0" eb="3">
      <t>センダイシ</t>
    </rPh>
    <rPh sb="3" eb="5">
      <t>イズミク</t>
    </rPh>
    <rPh sb="5" eb="6">
      <t>カミ</t>
    </rPh>
    <rPh sb="6" eb="7">
      <t>タニ</t>
    </rPh>
    <rPh sb="7" eb="8">
      <t>カリ</t>
    </rPh>
    <phoneticPr fontId="83"/>
  </si>
  <si>
    <t>特定非営利活動法人こどもステーション・ＭＩＹＡＧＩ</t>
  </si>
  <si>
    <t>仙台市宮城野区新田東2-5-5</t>
    <rPh sb="0" eb="3">
      <t>センダイシ</t>
    </rPh>
    <rPh sb="3" eb="7">
      <t>ミヤギノク</t>
    </rPh>
    <rPh sb="7" eb="9">
      <t>シンデン</t>
    </rPh>
    <rPh sb="9" eb="10">
      <t>ヒガシ</t>
    </rPh>
    <phoneticPr fontId="83"/>
  </si>
  <si>
    <t>社会福祉法人仙台市民生児童委員会</t>
    <rPh sb="9" eb="11">
      <t>ミンセイ</t>
    </rPh>
    <rPh sb="11" eb="13">
      <t>ジドウ</t>
    </rPh>
    <rPh sb="13" eb="16">
      <t>イインカイ</t>
    </rPh>
    <phoneticPr fontId="83"/>
  </si>
  <si>
    <t>仙台市青葉区昭和町４番１１号</t>
  </si>
  <si>
    <t>社会福祉法人未来福祉会</t>
  </si>
  <si>
    <t>仙台市宮城野区枡江８－１０</t>
  </si>
  <si>
    <t>童和保育サービス株式会社</t>
  </si>
  <si>
    <t>仙台市若林区六丁の目西町３－４１</t>
  </si>
  <si>
    <t>株式会社ちゃいるどらんど</t>
  </si>
  <si>
    <t>仙台市宮城野区新田東１－８－４</t>
  </si>
  <si>
    <t>仙台ナーサリー株式会社</t>
  </si>
  <si>
    <t>仙台市宮城野区田子２－１０－２</t>
  </si>
  <si>
    <t>株式会社エコエネルギー普及協会</t>
  </si>
  <si>
    <t>仙台市青葉区昭和町4-11</t>
    <rPh sb="0" eb="3">
      <t>センダイシ</t>
    </rPh>
    <rPh sb="3" eb="6">
      <t>アオバク</t>
    </rPh>
    <rPh sb="6" eb="9">
      <t>ショウワマチ</t>
    </rPh>
    <phoneticPr fontId="83"/>
  </si>
  <si>
    <t>仙台市泉区北中山4-26-18</t>
    <rPh sb="0" eb="3">
      <t>センダイシ</t>
    </rPh>
    <rPh sb="3" eb="5">
      <t>イズミク</t>
    </rPh>
    <rPh sb="5" eb="8">
      <t>キタナカヤマ</t>
    </rPh>
    <phoneticPr fontId="83"/>
  </si>
  <si>
    <t>社会福祉法人太陽の丘福祉会</t>
    <rPh sb="6" eb="8">
      <t>タイヨウ</t>
    </rPh>
    <rPh sb="9" eb="10">
      <t>オカ</t>
    </rPh>
    <rPh sb="10" eb="12">
      <t>フクシ</t>
    </rPh>
    <rPh sb="12" eb="13">
      <t>カイ</t>
    </rPh>
    <phoneticPr fontId="83"/>
  </si>
  <si>
    <t>仙台市宮城野区新田東１－８－４</t>
    <rPh sb="0" eb="3">
      <t>センダイシ</t>
    </rPh>
    <rPh sb="3" eb="7">
      <t>ミヤギノク</t>
    </rPh>
    <rPh sb="7" eb="9">
      <t>シンデン</t>
    </rPh>
    <phoneticPr fontId="83"/>
  </si>
  <si>
    <t>仙台市宮城野区田子２－１０－２</t>
    <rPh sb="0" eb="3">
      <t>センダイシ</t>
    </rPh>
    <rPh sb="3" eb="7">
      <t>ミヤギノク</t>
    </rPh>
    <phoneticPr fontId="83"/>
  </si>
  <si>
    <t>株式会社エコエネルギー普及協会</t>
    <rPh sb="11" eb="13">
      <t>フキュウ</t>
    </rPh>
    <rPh sb="13" eb="15">
      <t>キョウカイ</t>
    </rPh>
    <phoneticPr fontId="83"/>
  </si>
  <si>
    <t>仙台市宮城野区小田原2-1-32</t>
    <rPh sb="0" eb="3">
      <t>センダイシ</t>
    </rPh>
    <rPh sb="3" eb="7">
      <t>ミヤギノク</t>
    </rPh>
    <rPh sb="7" eb="10">
      <t>オダワラ</t>
    </rPh>
    <phoneticPr fontId="83"/>
  </si>
  <si>
    <t>トータルアート株式会社</t>
  </si>
  <si>
    <t>宮城県石巻市大街道西２－７－４７</t>
  </si>
  <si>
    <t>社会福祉法人喬希会</t>
  </si>
  <si>
    <t>73215</t>
  </si>
  <si>
    <t>73216</t>
  </si>
  <si>
    <t>愛知県名古屋市東区葵3-15-31</t>
    <rPh sb="0" eb="3">
      <t>アイチケン</t>
    </rPh>
    <rPh sb="3" eb="7">
      <t>ナゴヤシ</t>
    </rPh>
    <rPh sb="7" eb="9">
      <t>ヒガシク</t>
    </rPh>
    <rPh sb="9" eb="10">
      <t>アオイ</t>
    </rPh>
    <phoneticPr fontId="83"/>
  </si>
  <si>
    <t>株式会社日本保育サービス</t>
    <rPh sb="4" eb="8">
      <t>ニホンホイク</t>
    </rPh>
    <phoneticPr fontId="83"/>
  </si>
  <si>
    <t>73217</t>
  </si>
  <si>
    <t>社会福祉法人喬希会</t>
    <rPh sb="6" eb="7">
      <t>タカ</t>
    </rPh>
    <rPh sb="7" eb="8">
      <t>キ</t>
    </rPh>
    <rPh sb="8" eb="9">
      <t>カイ</t>
    </rPh>
    <phoneticPr fontId="83"/>
  </si>
  <si>
    <t>仙台市若林区六丁の目中町１－３８</t>
  </si>
  <si>
    <t>株式会社マザーグース</t>
  </si>
  <si>
    <t>仙台市若林区蒲町７－８</t>
  </si>
  <si>
    <t>株式会社おもちゃばこ保育園</t>
  </si>
  <si>
    <t>仙台市若林区六丁の目東町３－１７</t>
  </si>
  <si>
    <t>一般社団法人 六丁の目保育園</t>
    <rPh sb="0" eb="2">
      <t>イッパン</t>
    </rPh>
    <rPh sb="2" eb="4">
      <t>シャダン</t>
    </rPh>
    <rPh sb="4" eb="6">
      <t>ホウジン</t>
    </rPh>
    <phoneticPr fontId="84"/>
  </si>
  <si>
    <t>仙台市若林区伊在3-9-4</t>
    <rPh sb="0" eb="3">
      <t>センダイシ</t>
    </rPh>
    <rPh sb="3" eb="6">
      <t>ワカバヤシク</t>
    </rPh>
    <rPh sb="6" eb="8">
      <t>イザイ</t>
    </rPh>
    <phoneticPr fontId="83"/>
  </si>
  <si>
    <t>社会福祉法人にじいろ会</t>
    <rPh sb="10" eb="11">
      <t>カイ</t>
    </rPh>
    <phoneticPr fontId="83"/>
  </si>
  <si>
    <t>仙台市青葉区芋沢字畑前北62</t>
    <rPh sb="0" eb="3">
      <t>センダイシ</t>
    </rPh>
    <rPh sb="3" eb="6">
      <t>アオバク</t>
    </rPh>
    <rPh sb="6" eb="7">
      <t>イモ</t>
    </rPh>
    <rPh sb="7" eb="8">
      <t>サワ</t>
    </rPh>
    <rPh sb="8" eb="9">
      <t>アザ</t>
    </rPh>
    <rPh sb="9" eb="10">
      <t>ハタケ</t>
    </rPh>
    <rPh sb="10" eb="11">
      <t>マエ</t>
    </rPh>
    <rPh sb="11" eb="12">
      <t>キタ</t>
    </rPh>
    <phoneticPr fontId="83"/>
  </si>
  <si>
    <t>社会福祉法人千代福祉会</t>
    <rPh sb="6" eb="8">
      <t>チヨ</t>
    </rPh>
    <rPh sb="8" eb="10">
      <t>フクシ</t>
    </rPh>
    <rPh sb="10" eb="11">
      <t>カイ</t>
    </rPh>
    <phoneticPr fontId="83"/>
  </si>
  <si>
    <t>仙台市太白区鹿野３－１４－１５</t>
  </si>
  <si>
    <t>株式会社ｌｕｍｉｅｒｅひまわり</t>
  </si>
  <si>
    <t>仙台市太白区あすと長町３－２－２３</t>
  </si>
  <si>
    <t>株式会社ラヴィエール</t>
  </si>
  <si>
    <t>仙台市若林区若林１－６－１７</t>
  </si>
  <si>
    <t>株式会社ちびっこひろば保育園</t>
  </si>
  <si>
    <t>仙台市若林区土樋104</t>
    <rPh sb="0" eb="3">
      <t>センダイシ</t>
    </rPh>
    <rPh sb="3" eb="6">
      <t>ワカバヤシク</t>
    </rPh>
    <rPh sb="6" eb="7">
      <t>ツチ</t>
    </rPh>
    <rPh sb="7" eb="8">
      <t>トイ</t>
    </rPh>
    <phoneticPr fontId="83"/>
  </si>
  <si>
    <t>株式会社仙台進学プラザ</t>
    <rPh sb="4" eb="6">
      <t>センダイ</t>
    </rPh>
    <rPh sb="6" eb="8">
      <t>シンガク</t>
    </rPh>
    <phoneticPr fontId="83"/>
  </si>
  <si>
    <t>仙台市泉区鶴が丘３－２４－７</t>
  </si>
  <si>
    <t>株式会社マミー保育園</t>
  </si>
  <si>
    <t>仙台市青葉区昭和町３－１５</t>
  </si>
  <si>
    <t>株式会社ウェルフェア</t>
  </si>
  <si>
    <t>仙台市泉区南中山４－２７－１６</t>
  </si>
  <si>
    <t>株式会社オードリー</t>
  </si>
  <si>
    <t>仙台市泉区東黒松19-34</t>
    <rPh sb="0" eb="3">
      <t>センダイシ</t>
    </rPh>
    <rPh sb="3" eb="5">
      <t>イズミク</t>
    </rPh>
    <rPh sb="5" eb="8">
      <t>ヒガシクロマツ</t>
    </rPh>
    <phoneticPr fontId="83"/>
  </si>
  <si>
    <t>社会福祉法人あおぞら会</t>
    <rPh sb="10" eb="11">
      <t>カイ</t>
    </rPh>
    <phoneticPr fontId="83"/>
  </si>
  <si>
    <t>仙台市青葉区昭和町3-15</t>
    <rPh sb="0" eb="3">
      <t>センダイシ</t>
    </rPh>
    <rPh sb="3" eb="6">
      <t>アオバク</t>
    </rPh>
    <rPh sb="6" eb="9">
      <t>ショウワマチ</t>
    </rPh>
    <phoneticPr fontId="83"/>
  </si>
  <si>
    <t>仙台市泉区松森字中道10</t>
    <rPh sb="0" eb="3">
      <t>センダイシ</t>
    </rPh>
    <rPh sb="3" eb="5">
      <t>イズミク</t>
    </rPh>
    <rPh sb="5" eb="7">
      <t>マツモリ</t>
    </rPh>
    <rPh sb="7" eb="8">
      <t>アザ</t>
    </rPh>
    <rPh sb="8" eb="10">
      <t>ナカミチ</t>
    </rPh>
    <phoneticPr fontId="83"/>
  </si>
  <si>
    <t>株式会社ゆめぽけっと</t>
  </si>
  <si>
    <t>仙台市青葉区昭和町４－１１</t>
  </si>
  <si>
    <t>社会福祉法人　未来福祉会</t>
    <rPh sb="0" eb="2">
      <t>シャカイ</t>
    </rPh>
    <rPh sb="2" eb="4">
      <t>フクシ</t>
    </rPh>
    <rPh sb="4" eb="6">
      <t>ホウジン</t>
    </rPh>
    <rPh sb="7" eb="9">
      <t>ミライ</t>
    </rPh>
    <rPh sb="9" eb="11">
      <t>フクシ</t>
    </rPh>
    <rPh sb="11" eb="12">
      <t>カイ</t>
    </rPh>
    <phoneticPr fontId="8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</si>
</sst>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1">
    <numFmt numFmtId="176" formatCode="#,##0_ "/>
    <numFmt numFmtId="177" formatCode="#,##0_);[Red]\(#,##0\)"/>
    <numFmt numFmtId="178" formatCode="#,###&quot;円&quot;\ "/>
    <numFmt numFmtId="179" formatCode="0_);[Red]\(0\)"/>
    <numFmt numFmtId="180" formatCode="#,##0;&quot;△ &quot;#,##0"/>
    <numFmt numFmtId="181" formatCode="#,##0_ ;[Red]\-#,##0\ "/>
    <numFmt numFmtId="182" formatCode="#,###&quot;ヶ月&quot;"/>
    <numFmt numFmtId="183" formatCode="[DBNum3]#"/>
    <numFmt numFmtId="184" formatCode="[DBNum3]#,##0;[DBNum3]&quot;△ &quot;#,##0"/>
    <numFmt numFmtId="185" formatCode="#,##0&quot;日&quot;"/>
    <numFmt numFmtId="186" formatCode="#,##0&quot;円&quot;"/>
  </numFmts>
  <fonts count="85">
    <font>
      <sz val="11"/>
      <name val="ＭＳ Ｐゴシック"/>
      <family val="3"/>
      <charset val="128"/>
    </font>
    <font>
      <sz val="11"/>
      <name val="ＭＳ Ｐゴシック"/>
      <family val="3"/>
      <charset val="128"/>
    </font>
    <font>
      <sz val="6"/>
      <name val="ＭＳ Ｐゴシック"/>
      <family val="3"/>
      <charset val="128"/>
    </font>
    <font>
      <sz val="12"/>
      <name val="ＭＳ 明朝"/>
      <family val="1"/>
      <charset val="128"/>
    </font>
    <font>
      <sz val="16"/>
      <name val="ＭＳ 明朝"/>
      <family val="1"/>
      <charset val="128"/>
    </font>
    <font>
      <sz val="11"/>
      <name val="ＭＳ 明朝"/>
      <family val="1"/>
      <charset val="128"/>
    </font>
    <font>
      <b/>
      <sz val="16"/>
      <name val="HGSｺﾞｼｯｸM"/>
      <family val="3"/>
      <charset val="128"/>
    </font>
    <font>
      <sz val="11"/>
      <name val="HGSｺﾞｼｯｸM"/>
      <family val="3"/>
      <charset val="128"/>
    </font>
    <font>
      <b/>
      <sz val="14"/>
      <name val="HGSｺﾞｼｯｸM"/>
      <family val="3"/>
      <charset val="128"/>
    </font>
    <font>
      <sz val="12"/>
      <name val="HGSｺﾞｼｯｸM"/>
      <family val="3"/>
      <charset val="128"/>
    </font>
    <font>
      <sz val="11"/>
      <color theme="1"/>
      <name val="HGSｺﾞｼｯｸM"/>
      <family val="3"/>
      <charset val="128"/>
    </font>
    <font>
      <sz val="12"/>
      <color theme="1"/>
      <name val="HGSｺﾞｼｯｸM"/>
      <family val="3"/>
      <charset val="128"/>
    </font>
    <font>
      <sz val="16"/>
      <name val="HGSｺﾞｼｯｸM"/>
      <family val="3"/>
      <charset val="128"/>
    </font>
    <font>
      <sz val="6"/>
      <name val="ＭＳ Ｐゴシック"/>
      <family val="3"/>
      <charset val="128"/>
      <scheme val="minor"/>
    </font>
    <font>
      <b/>
      <sz val="9"/>
      <color indexed="81"/>
      <name val="ＭＳ Ｐゴシック"/>
      <family val="3"/>
      <charset val="128"/>
    </font>
    <font>
      <sz val="11"/>
      <color theme="1"/>
      <name val="ＭＳ Ｐゴシック"/>
      <family val="2"/>
      <scheme val="minor"/>
    </font>
    <font>
      <sz val="11"/>
      <color indexed="8"/>
      <name val="ＭＳ Ｐゴシック"/>
      <family val="3"/>
      <charset val="128"/>
    </font>
    <font>
      <b/>
      <sz val="14"/>
      <color indexed="81"/>
      <name val="MS P ゴシック"/>
      <family val="3"/>
      <charset val="128"/>
    </font>
    <font>
      <b/>
      <sz val="14"/>
      <color indexed="81"/>
      <name val="ＭＳ Ｐゴシック"/>
      <family val="3"/>
      <charset val="128"/>
    </font>
    <font>
      <b/>
      <sz val="16"/>
      <name val="ＭＳ 明朝"/>
      <family val="1"/>
      <charset val="128"/>
    </font>
    <font>
      <sz val="10"/>
      <name val="ＭＳ 明朝"/>
      <family val="1"/>
      <charset val="128"/>
    </font>
    <font>
      <sz val="12"/>
      <color theme="1"/>
      <name val="ＭＳ 明朝"/>
      <family val="1"/>
      <charset val="128"/>
    </font>
    <font>
      <sz val="14"/>
      <color theme="1"/>
      <name val="HGSｺﾞｼｯｸM"/>
      <family val="3"/>
      <charset val="128"/>
    </font>
    <font>
      <sz val="14"/>
      <name val="HGSｺﾞｼｯｸM"/>
      <family val="3"/>
      <charset val="128"/>
    </font>
    <font>
      <sz val="12"/>
      <name val="HGｺﾞｼｯｸM"/>
      <family val="3"/>
      <charset val="128"/>
    </font>
    <font>
      <b/>
      <sz val="12"/>
      <name val="HGｺﾞｼｯｸM"/>
      <family val="3"/>
      <charset val="128"/>
    </font>
    <font>
      <sz val="16"/>
      <name val="HGｺﾞｼｯｸM"/>
      <family val="3"/>
      <charset val="128"/>
    </font>
    <font>
      <sz val="11"/>
      <name val="HGｺﾞｼｯｸM"/>
      <family val="3"/>
      <charset val="128"/>
    </font>
    <font>
      <sz val="22"/>
      <name val="HGｺﾞｼｯｸM"/>
      <family val="3"/>
      <charset val="128"/>
    </font>
    <font>
      <sz val="26"/>
      <name val="HGｺﾞｼｯｸM"/>
      <family val="3"/>
      <charset val="128"/>
    </font>
    <font>
      <sz val="18"/>
      <name val="HGｺﾞｼｯｸM"/>
      <family val="3"/>
      <charset val="128"/>
    </font>
    <font>
      <sz val="20"/>
      <name val="HGｺﾞｼｯｸM"/>
      <family val="3"/>
      <charset val="128"/>
    </font>
    <font>
      <sz val="24"/>
      <name val="HGｺﾞｼｯｸM"/>
      <family val="3"/>
      <charset val="128"/>
    </font>
    <font>
      <b/>
      <sz val="22"/>
      <name val="HGｺﾞｼｯｸM"/>
      <family val="3"/>
      <charset val="128"/>
    </font>
    <font>
      <b/>
      <sz val="16"/>
      <color indexed="81"/>
      <name val="MS P ゴシック"/>
      <family val="3"/>
      <charset val="128"/>
    </font>
    <font>
      <b/>
      <sz val="10"/>
      <name val="HGｺﾞｼｯｸM"/>
      <family val="3"/>
      <charset val="128"/>
    </font>
    <font>
      <b/>
      <sz val="11"/>
      <name val="HGｺﾞｼｯｸM"/>
      <family val="3"/>
      <charset val="128"/>
    </font>
    <font>
      <b/>
      <sz val="16"/>
      <name val="HGｺﾞｼｯｸM"/>
      <family val="3"/>
      <charset val="128"/>
    </font>
    <font>
      <b/>
      <sz val="20"/>
      <name val="HGｺﾞｼｯｸM"/>
      <family val="3"/>
      <charset val="128"/>
    </font>
    <font>
      <sz val="14"/>
      <name val="HGｺﾞｼｯｸM"/>
      <family val="3"/>
      <charset val="128"/>
    </font>
    <font>
      <sz val="22"/>
      <name val="HGSｺﾞｼｯｸM"/>
      <family val="3"/>
      <charset val="128"/>
    </font>
    <font>
      <sz val="26"/>
      <name val="HGSｺﾞｼｯｸM"/>
      <family val="3"/>
      <charset val="128"/>
    </font>
    <font>
      <sz val="18"/>
      <name val="HGSｺﾞｼｯｸM"/>
      <family val="3"/>
      <charset val="128"/>
    </font>
    <font>
      <sz val="20"/>
      <name val="HGSｺﾞｼｯｸM"/>
      <family val="3"/>
      <charset val="128"/>
    </font>
    <font>
      <sz val="24"/>
      <name val="HGSｺﾞｼｯｸM"/>
      <family val="3"/>
      <charset val="128"/>
    </font>
    <font>
      <b/>
      <sz val="22"/>
      <name val="HGSｺﾞｼｯｸM"/>
      <family val="3"/>
      <charset val="128"/>
    </font>
    <font>
      <sz val="28"/>
      <name val="HGｺﾞｼｯｸM"/>
      <family val="3"/>
      <charset val="128"/>
    </font>
    <font>
      <sz val="20"/>
      <color rgb="FFFF0000"/>
      <name val="HGｺﾞｼｯｸM"/>
      <family val="3"/>
      <charset val="128"/>
    </font>
    <font>
      <b/>
      <sz val="22"/>
      <color rgb="FFFF0000"/>
      <name val="HGｺﾞｼｯｸM"/>
      <family val="3"/>
      <charset val="128"/>
    </font>
    <font>
      <sz val="10"/>
      <name val="HGｺﾞｼｯｸM"/>
      <family val="3"/>
      <charset val="128"/>
    </font>
    <font>
      <b/>
      <sz val="24"/>
      <name val="HGｺﾞｼｯｸM"/>
      <family val="3"/>
      <charset val="128"/>
    </font>
    <font>
      <b/>
      <sz val="26"/>
      <name val="HGｺﾞｼｯｸM"/>
      <family val="3"/>
      <charset val="128"/>
    </font>
    <font>
      <b/>
      <sz val="26"/>
      <name val="HGSｺﾞｼｯｸM"/>
      <family val="3"/>
      <charset val="128"/>
    </font>
    <font>
      <b/>
      <sz val="11"/>
      <color indexed="81"/>
      <name val="MS P ゴシック"/>
      <family val="3"/>
      <charset val="128"/>
    </font>
    <font>
      <b/>
      <sz val="9"/>
      <color indexed="81"/>
      <name val="MS P ゴシック"/>
      <family val="3"/>
      <charset val="128"/>
    </font>
    <font>
      <b/>
      <sz val="12"/>
      <color indexed="81"/>
      <name val="MS P ゴシック"/>
      <family val="3"/>
      <charset val="128"/>
    </font>
    <font>
      <u/>
      <sz val="12"/>
      <name val="HGSｺﾞｼｯｸM"/>
      <family val="3"/>
      <charset val="128"/>
    </font>
    <font>
      <b/>
      <sz val="12"/>
      <name val="ＭＳ 明朝"/>
      <family val="1"/>
      <charset val="128"/>
    </font>
    <font>
      <sz val="11"/>
      <name val="HGPｺﾞｼｯｸM"/>
      <family val="3"/>
      <charset val="128"/>
    </font>
    <font>
      <sz val="9"/>
      <name val="HGPｺﾞｼｯｸM"/>
      <family val="3"/>
      <charset val="128"/>
    </font>
    <font>
      <sz val="12"/>
      <name val="HGPｺﾞｼｯｸM"/>
      <family val="3"/>
      <charset val="128"/>
    </font>
    <font>
      <b/>
      <sz val="14"/>
      <name val="ＭＳ 明朝"/>
      <family val="1"/>
      <charset val="128"/>
    </font>
    <font>
      <sz val="10"/>
      <name val="游ゴシック"/>
      <family val="3"/>
      <charset val="128"/>
    </font>
    <font>
      <sz val="11"/>
      <name val="游ゴシック"/>
      <family val="3"/>
      <charset val="128"/>
    </font>
    <font>
      <b/>
      <sz val="12"/>
      <name val="游ゴシック"/>
      <family val="3"/>
      <charset val="128"/>
    </font>
    <font>
      <sz val="14"/>
      <name val="游ゴシック"/>
      <family val="3"/>
      <charset val="128"/>
    </font>
    <font>
      <b/>
      <sz val="11"/>
      <name val="游ゴシック"/>
      <family val="3"/>
      <charset val="128"/>
    </font>
    <font>
      <sz val="12"/>
      <name val="游ゴシック"/>
      <family val="3"/>
      <charset val="128"/>
    </font>
    <font>
      <sz val="11"/>
      <color rgb="FFFF0000"/>
      <name val="游ゴシック"/>
      <family val="3"/>
      <charset val="128"/>
    </font>
    <font>
      <sz val="8"/>
      <name val="游ゴシック"/>
      <family val="3"/>
      <charset val="128"/>
    </font>
    <font>
      <sz val="9"/>
      <name val="游ゴシック"/>
      <family val="3"/>
      <charset val="128"/>
    </font>
    <font>
      <sz val="11"/>
      <color theme="1"/>
      <name val="游ゴシック"/>
      <family val="3"/>
      <charset val="128"/>
    </font>
    <font>
      <b/>
      <sz val="11"/>
      <color indexed="81"/>
      <name val="ＭＳ Ｐゴシック"/>
      <family val="3"/>
      <charset val="128"/>
      <scheme val="minor"/>
    </font>
    <font>
      <b/>
      <sz val="9"/>
      <color indexed="81"/>
      <name val="ＭＳ Ｐゴシック"/>
      <family val="3"/>
      <charset val="128"/>
      <scheme val="minor"/>
    </font>
    <font>
      <b/>
      <sz val="14"/>
      <name val="游ゴシック"/>
      <family val="3"/>
      <charset val="128"/>
    </font>
    <font>
      <sz val="10"/>
      <name val="HGPｺﾞｼｯｸM"/>
      <family val="3"/>
      <charset val="128"/>
    </font>
    <font>
      <b/>
      <sz val="11"/>
      <name val="HGPｺﾞｼｯｸM"/>
      <family val="3"/>
      <charset val="128"/>
    </font>
    <font>
      <sz val="9"/>
      <name val="HGSｺﾞｼｯｸM"/>
      <family val="3"/>
      <charset val="128"/>
    </font>
    <font>
      <sz val="16"/>
      <name val="游ゴシック"/>
      <family val="3"/>
      <charset val="128"/>
    </font>
    <font>
      <u/>
      <sz val="11"/>
      <color rgb="FFFF0000"/>
      <name val="游ゴシック"/>
      <family val="3"/>
      <charset val="128"/>
    </font>
    <font>
      <u/>
      <sz val="11"/>
      <name val="游ゴシック"/>
      <family val="3"/>
      <charset val="128"/>
    </font>
    <font>
      <sz val="6"/>
      <name val="ＭＳ Ｐゴシック"/>
      <family val="2"/>
      <charset val="128"/>
      <scheme val="minor"/>
    </font>
    <font>
      <sz val="11"/>
      <name val="ＭＳ ゴシック"/>
      <family val="3"/>
      <charset val="128"/>
    </font>
    <font>
      <sz val="20"/>
      <color indexed="81"/>
      <name val="ＭＳ Ｐゴシック"/>
      <family val="3"/>
      <charset val="128"/>
    </font>
    <font>
      <sz val="10.5"/>
      <name val="Century"/>
      <family val="1"/>
    </font>
  </fonts>
  <fills count="13">
    <fill>
      <patternFill patternType="none"/>
    </fill>
    <fill>
      <patternFill patternType="gray125"/>
    </fill>
    <fill>
      <patternFill patternType="solid">
        <fgColor theme="0"/>
        <bgColor indexed="64"/>
      </patternFill>
    </fill>
    <fill>
      <patternFill patternType="solid">
        <fgColor rgb="FFFFFF99"/>
        <bgColor indexed="64"/>
      </patternFill>
    </fill>
    <fill>
      <patternFill patternType="solid">
        <fgColor theme="9" tint="0.59999389629810485"/>
        <bgColor indexed="64"/>
      </patternFill>
    </fill>
    <fill>
      <patternFill patternType="solid">
        <fgColor theme="6" tint="0.39997558519241921"/>
        <bgColor indexed="64"/>
      </patternFill>
    </fill>
    <fill>
      <patternFill patternType="solid">
        <fgColor rgb="FFFFFF00"/>
        <bgColor indexed="64"/>
      </patternFill>
    </fill>
    <fill>
      <patternFill patternType="solid">
        <fgColor theme="9" tint="0.79998168889431442"/>
        <bgColor indexed="64"/>
      </patternFill>
    </fill>
    <fill>
      <patternFill patternType="solid">
        <fgColor theme="8" tint="0.59999389629810485"/>
        <bgColor indexed="64"/>
      </patternFill>
    </fill>
    <fill>
      <patternFill patternType="solid">
        <fgColor theme="8" tint="0.79998168889431442"/>
        <bgColor indexed="64"/>
      </patternFill>
    </fill>
    <fill>
      <patternFill patternType="solid">
        <fgColor theme="8" tint="0.39997558519241921"/>
        <bgColor indexed="64"/>
      </patternFill>
    </fill>
    <fill>
      <patternFill patternType="solid">
        <fgColor theme="6" tint="0.79998168889431442"/>
        <bgColor indexed="64"/>
      </patternFill>
    </fill>
    <fill>
      <patternFill patternType="solid">
        <fgColor theme="5" tint="0.59999389629810485"/>
        <bgColor indexed="64"/>
      </patternFill>
    </fill>
  </fills>
  <borders count="320">
    <border>
      <left/>
      <right/>
      <top/>
      <bottom/>
      <diagonal/>
    </border>
    <border>
      <left style="medium">
        <color indexed="8"/>
      </left>
      <right style="thin">
        <color indexed="8"/>
      </right>
      <top/>
      <bottom style="thin">
        <color indexed="8"/>
      </bottom>
      <diagonal/>
    </border>
    <border>
      <left style="thin">
        <color indexed="8"/>
      </left>
      <right style="thin">
        <color indexed="8"/>
      </right>
      <top/>
      <bottom style="thin">
        <color indexed="8"/>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top style="medium">
        <color indexed="64"/>
      </top>
      <bottom style="double">
        <color indexed="64"/>
      </bottom>
      <diagonal/>
    </border>
    <border>
      <left style="thin">
        <color indexed="8"/>
      </left>
      <right style="thin">
        <color indexed="8"/>
      </right>
      <top style="thin">
        <color indexed="8"/>
      </top>
      <bottom style="thin">
        <color indexed="8"/>
      </bottom>
      <diagonal/>
    </border>
    <border>
      <left style="thin">
        <color indexed="8"/>
      </left>
      <right style="thin">
        <color indexed="8"/>
      </right>
      <top style="thin">
        <color indexed="8"/>
      </top>
      <bottom/>
      <diagonal/>
    </border>
    <border>
      <left style="medium">
        <color indexed="8"/>
      </left>
      <right style="thin">
        <color indexed="8"/>
      </right>
      <top style="medium">
        <color indexed="8"/>
      </top>
      <bottom/>
      <diagonal/>
    </border>
    <border>
      <left style="thin">
        <color indexed="8"/>
      </left>
      <right style="thin">
        <color indexed="8"/>
      </right>
      <top style="medium">
        <color indexed="8"/>
      </top>
      <bottom/>
      <diagonal/>
    </border>
    <border>
      <left/>
      <right/>
      <top/>
      <bottom style="thin">
        <color indexed="64"/>
      </bottom>
      <diagonal/>
    </border>
    <border>
      <left style="thin">
        <color indexed="8"/>
      </left>
      <right/>
      <top/>
      <bottom/>
      <diagonal/>
    </border>
    <border>
      <left style="thin">
        <color indexed="8"/>
      </left>
      <right/>
      <top style="thin">
        <color indexed="8"/>
      </top>
      <bottom/>
      <diagonal/>
    </border>
    <border>
      <left style="thin">
        <color indexed="8"/>
      </left>
      <right/>
      <top style="thin">
        <color indexed="8"/>
      </top>
      <bottom style="thin">
        <color indexed="8"/>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8"/>
      </right>
      <top style="hair">
        <color indexed="64"/>
      </top>
      <bottom style="thin">
        <color indexed="64"/>
      </bottom>
      <diagonal/>
    </border>
    <border>
      <left style="thin">
        <color indexed="8"/>
      </left>
      <right style="hair">
        <color indexed="64"/>
      </right>
      <top style="hair">
        <color indexed="64"/>
      </top>
      <bottom style="thin">
        <color indexed="64"/>
      </bottom>
      <diagonal/>
    </border>
    <border>
      <left/>
      <right style="medium">
        <color indexed="8"/>
      </right>
      <top style="medium">
        <color indexed="8"/>
      </top>
      <bottom/>
      <diagonal/>
    </border>
    <border>
      <left/>
      <right style="medium">
        <color indexed="8"/>
      </right>
      <top/>
      <bottom style="thin">
        <color indexed="8"/>
      </bottom>
      <diagonal/>
    </border>
    <border>
      <left style="medium">
        <color indexed="8"/>
      </left>
      <right style="thin">
        <color indexed="8"/>
      </right>
      <top style="thin">
        <color indexed="8"/>
      </top>
      <bottom/>
      <diagonal/>
    </border>
    <border>
      <left style="medium">
        <color indexed="8"/>
      </left>
      <right style="thin">
        <color indexed="8"/>
      </right>
      <top style="medium">
        <color indexed="8"/>
      </top>
      <bottom style="thin">
        <color indexed="8"/>
      </bottom>
      <diagonal/>
    </border>
    <border>
      <left style="thin">
        <color indexed="8"/>
      </left>
      <right style="thin">
        <color indexed="8"/>
      </right>
      <top style="medium">
        <color indexed="8"/>
      </top>
      <bottom style="thin">
        <color indexed="8"/>
      </bottom>
      <diagonal/>
    </border>
    <border>
      <left style="medium">
        <color indexed="64"/>
      </left>
      <right/>
      <top style="double">
        <color indexed="64"/>
      </top>
      <bottom/>
      <diagonal/>
    </border>
    <border>
      <left/>
      <right/>
      <top style="double">
        <color indexed="64"/>
      </top>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bottom style="thin">
        <color indexed="64"/>
      </bottom>
      <diagonal/>
    </border>
    <border>
      <left style="thin">
        <color indexed="8"/>
      </left>
      <right style="thin">
        <color indexed="8"/>
      </right>
      <top/>
      <bottom style="medium">
        <color indexed="8"/>
      </bottom>
      <diagonal/>
    </border>
    <border>
      <left/>
      <right style="medium">
        <color indexed="8"/>
      </right>
      <top/>
      <bottom style="medium">
        <color indexed="8"/>
      </bottom>
      <diagonal/>
    </border>
    <border>
      <left/>
      <right style="medium">
        <color indexed="8"/>
      </right>
      <top style="thin">
        <color indexed="8"/>
      </top>
      <bottom/>
      <diagonal/>
    </border>
    <border>
      <left style="medium">
        <color indexed="64"/>
      </left>
      <right style="thin">
        <color indexed="8"/>
      </right>
      <top style="medium">
        <color indexed="64"/>
      </top>
      <bottom style="thin">
        <color indexed="8"/>
      </bottom>
      <diagonal/>
    </border>
    <border>
      <left style="thin">
        <color indexed="8"/>
      </left>
      <right style="thin">
        <color indexed="8"/>
      </right>
      <top style="medium">
        <color indexed="64"/>
      </top>
      <bottom style="thin">
        <color indexed="8"/>
      </bottom>
      <diagonal/>
    </border>
    <border>
      <left style="thin">
        <color indexed="8"/>
      </left>
      <right/>
      <top style="medium">
        <color indexed="64"/>
      </top>
      <bottom style="thin">
        <color indexed="8"/>
      </bottom>
      <diagonal/>
    </border>
    <border>
      <left style="thin">
        <color indexed="8"/>
      </left>
      <right/>
      <top style="medium">
        <color indexed="8"/>
      </top>
      <bottom style="medium">
        <color indexed="64"/>
      </bottom>
      <diagonal/>
    </border>
    <border>
      <left style="thin">
        <color indexed="8"/>
      </left>
      <right/>
      <top/>
      <bottom style="thin">
        <color indexed="8"/>
      </bottom>
      <diagonal/>
    </border>
    <border>
      <left style="thin">
        <color indexed="8"/>
      </left>
      <right/>
      <top style="thin">
        <color indexed="8"/>
      </top>
      <bottom style="double">
        <color indexed="64"/>
      </bottom>
      <diagonal/>
    </border>
    <border>
      <left style="thin">
        <color indexed="8"/>
      </left>
      <right style="thin">
        <color indexed="8"/>
      </right>
      <top style="thin">
        <color indexed="8"/>
      </top>
      <bottom style="double">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thin">
        <color indexed="8"/>
      </right>
      <top/>
      <bottom style="thin">
        <color indexed="8"/>
      </bottom>
      <diagonal/>
    </border>
    <border>
      <left style="medium">
        <color indexed="64"/>
      </left>
      <right style="thin">
        <color indexed="8"/>
      </right>
      <top style="thin">
        <color indexed="8"/>
      </top>
      <bottom style="thin">
        <color indexed="8"/>
      </bottom>
      <diagonal/>
    </border>
    <border>
      <left style="medium">
        <color indexed="64"/>
      </left>
      <right style="thin">
        <color indexed="8"/>
      </right>
      <top style="thin">
        <color indexed="8"/>
      </top>
      <bottom/>
      <diagonal/>
    </border>
    <border>
      <left style="medium">
        <color indexed="64"/>
      </left>
      <right style="thin">
        <color indexed="64"/>
      </right>
      <top style="double">
        <color indexed="64"/>
      </top>
      <bottom style="medium">
        <color indexed="64"/>
      </bottom>
      <diagonal/>
    </border>
    <border>
      <left style="thin">
        <color indexed="64"/>
      </left>
      <right style="thin">
        <color indexed="64"/>
      </right>
      <top style="double">
        <color indexed="64"/>
      </top>
      <bottom style="medium">
        <color indexed="64"/>
      </bottom>
      <diagonal/>
    </border>
    <border>
      <left style="thin">
        <color indexed="64"/>
      </left>
      <right/>
      <top style="double">
        <color indexed="64"/>
      </top>
      <bottom style="medium">
        <color indexed="64"/>
      </bottom>
      <diagonal/>
    </border>
    <border>
      <left style="thin">
        <color indexed="64"/>
      </left>
      <right style="medium">
        <color indexed="64"/>
      </right>
      <top style="double">
        <color indexed="64"/>
      </top>
      <bottom style="medium">
        <color indexed="64"/>
      </bottom>
      <diagonal/>
    </border>
    <border>
      <left/>
      <right style="thin">
        <color indexed="64"/>
      </right>
      <top style="thin">
        <color indexed="64"/>
      </top>
      <bottom style="thin">
        <color indexed="64"/>
      </bottom>
      <diagonal/>
    </border>
    <border>
      <left/>
      <right style="thin">
        <color indexed="64"/>
      </right>
      <top/>
      <bottom style="thin">
        <color indexed="8"/>
      </bottom>
      <diagonal/>
    </border>
    <border>
      <left/>
      <right/>
      <top/>
      <bottom style="thin">
        <color indexed="8"/>
      </bottom>
      <diagonal/>
    </border>
    <border>
      <left style="thin">
        <color indexed="8"/>
      </left>
      <right style="medium">
        <color indexed="64"/>
      </right>
      <top/>
      <bottom style="thin">
        <color indexed="8"/>
      </bottom>
      <diagonal/>
    </border>
    <border>
      <left/>
      <right style="thin">
        <color indexed="64"/>
      </right>
      <top style="thin">
        <color indexed="8"/>
      </top>
      <bottom style="thin">
        <color indexed="8"/>
      </bottom>
      <diagonal/>
    </border>
    <border>
      <left/>
      <right/>
      <top style="thin">
        <color indexed="8"/>
      </top>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top style="double">
        <color indexed="64"/>
      </top>
      <bottom style="medium">
        <color indexed="64"/>
      </bottom>
      <diagonal/>
    </border>
    <border>
      <left/>
      <right style="thin">
        <color indexed="64"/>
      </right>
      <top style="double">
        <color indexed="64"/>
      </top>
      <bottom style="medium">
        <color indexed="64"/>
      </bottom>
      <diagonal/>
    </border>
    <border>
      <left/>
      <right style="thin">
        <color indexed="64"/>
      </right>
      <top style="medium">
        <color indexed="64"/>
      </top>
      <bottom style="double">
        <color indexed="64"/>
      </bottom>
      <diagonal/>
    </border>
    <border>
      <left style="thin">
        <color indexed="64"/>
      </left>
      <right/>
      <top style="medium">
        <color indexed="64"/>
      </top>
      <bottom style="double">
        <color indexed="64"/>
      </bottom>
      <diagonal/>
    </border>
    <border>
      <left/>
      <right style="medium">
        <color indexed="64"/>
      </right>
      <top style="medium">
        <color indexed="64"/>
      </top>
      <bottom style="double">
        <color indexed="64"/>
      </bottom>
      <diagonal/>
    </border>
    <border>
      <left style="thin">
        <color indexed="64"/>
      </left>
      <right/>
      <top style="double">
        <color indexed="64"/>
      </top>
      <bottom style="thin">
        <color indexed="64"/>
      </bottom>
      <diagonal/>
    </border>
    <border>
      <left/>
      <right style="medium">
        <color indexed="64"/>
      </right>
      <top style="double">
        <color indexed="64"/>
      </top>
      <bottom style="thin">
        <color indexed="64"/>
      </bottom>
      <diagonal/>
    </border>
    <border>
      <left style="thin">
        <color indexed="64"/>
      </left>
      <right/>
      <top style="thin">
        <color indexed="64"/>
      </top>
      <bottom style="double">
        <color indexed="64"/>
      </bottom>
      <diagonal/>
    </border>
    <border>
      <left/>
      <right style="medium">
        <color indexed="64"/>
      </right>
      <top style="thin">
        <color indexed="64"/>
      </top>
      <bottom style="double">
        <color indexed="64"/>
      </bottom>
      <diagonal/>
    </border>
    <border>
      <left/>
      <right/>
      <top style="medium">
        <color indexed="64"/>
      </top>
      <bottom style="double">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top style="thin">
        <color indexed="64"/>
      </top>
      <bottom style="medium">
        <color indexed="64"/>
      </bottom>
      <diagonal/>
    </border>
    <border>
      <left style="thin">
        <color indexed="8"/>
      </left>
      <right/>
      <top style="medium">
        <color indexed="8"/>
      </top>
      <bottom/>
      <diagonal/>
    </border>
    <border>
      <left/>
      <right style="medium">
        <color indexed="8"/>
      </right>
      <top/>
      <bottom/>
      <diagonal/>
    </border>
    <border>
      <left style="thin">
        <color indexed="8"/>
      </left>
      <right/>
      <top style="medium">
        <color indexed="64"/>
      </top>
      <bottom/>
      <diagonal/>
    </border>
    <border>
      <left/>
      <right style="medium">
        <color indexed="64"/>
      </right>
      <top style="medium">
        <color indexed="64"/>
      </top>
      <bottom/>
      <diagonal/>
    </border>
    <border>
      <left/>
      <right style="medium">
        <color indexed="64"/>
      </right>
      <top/>
      <bottom style="thin">
        <color indexed="8"/>
      </bottom>
      <diagonal/>
    </border>
    <border>
      <left style="medium">
        <color indexed="8"/>
      </left>
      <right style="thin">
        <color indexed="8"/>
      </right>
      <top style="thin">
        <color indexed="8"/>
      </top>
      <bottom style="thin">
        <color indexed="8"/>
      </bottom>
      <diagonal/>
    </border>
    <border>
      <left style="medium">
        <color indexed="8"/>
      </left>
      <right style="thin">
        <color indexed="8"/>
      </right>
      <top/>
      <bottom/>
      <diagonal/>
    </border>
    <border>
      <left style="medium">
        <color indexed="8"/>
      </left>
      <right style="thin">
        <color indexed="8"/>
      </right>
      <top/>
      <bottom style="double">
        <color indexed="64"/>
      </bottom>
      <diagonal/>
    </border>
    <border>
      <left/>
      <right style="thin">
        <color indexed="64"/>
      </right>
      <top style="double">
        <color indexed="64"/>
      </top>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style="thin">
        <color indexed="64"/>
      </right>
      <top style="double">
        <color indexed="64"/>
      </top>
      <bottom/>
      <diagonal/>
    </border>
    <border>
      <left style="thin">
        <color indexed="64"/>
      </left>
      <right style="thin">
        <color indexed="64"/>
      </right>
      <top/>
      <bottom style="medium">
        <color indexed="64"/>
      </bottom>
      <diagonal/>
    </border>
    <border>
      <left/>
      <right style="medium">
        <color indexed="64"/>
      </right>
      <top style="double">
        <color indexed="64"/>
      </top>
      <bottom/>
      <diagonal/>
    </border>
    <border>
      <left style="medium">
        <color indexed="64"/>
      </left>
      <right style="medium">
        <color indexed="64"/>
      </right>
      <top style="double">
        <color indexed="64"/>
      </top>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thin">
        <color indexed="8"/>
      </left>
      <right style="hair">
        <color indexed="64"/>
      </right>
      <top style="thin">
        <color indexed="64"/>
      </top>
      <bottom/>
      <diagonal/>
    </border>
    <border>
      <left style="thin">
        <color indexed="8"/>
      </left>
      <right style="hair">
        <color indexed="64"/>
      </right>
      <top/>
      <bottom style="thin">
        <color indexed="8"/>
      </bottom>
      <diagonal/>
    </border>
    <border>
      <left style="hair">
        <color indexed="64"/>
      </left>
      <right style="thin">
        <color indexed="8"/>
      </right>
      <top style="thin">
        <color indexed="64"/>
      </top>
      <bottom/>
      <diagonal/>
    </border>
    <border>
      <left style="hair">
        <color indexed="64"/>
      </left>
      <right style="thin">
        <color indexed="8"/>
      </right>
      <top/>
      <bottom style="thin">
        <color indexed="8"/>
      </bottom>
      <diagonal/>
    </border>
    <border>
      <left style="thin">
        <color indexed="8"/>
      </left>
      <right style="thin">
        <color indexed="8"/>
      </right>
      <top/>
      <bottom/>
      <diagonal/>
    </border>
    <border>
      <left style="thin">
        <color indexed="8"/>
      </left>
      <right/>
      <top style="thin">
        <color indexed="64"/>
      </top>
      <bottom/>
      <diagonal/>
    </border>
    <border>
      <left/>
      <right style="medium">
        <color indexed="8"/>
      </right>
      <top style="thin">
        <color indexed="64"/>
      </top>
      <bottom/>
      <diagonal/>
    </border>
    <border>
      <left/>
      <right style="thin">
        <color indexed="8"/>
      </right>
      <top style="thin">
        <color indexed="64"/>
      </top>
      <bottom/>
      <diagonal/>
    </border>
    <border>
      <left/>
      <right style="thin">
        <color indexed="8"/>
      </right>
      <top/>
      <bottom style="thin">
        <color indexed="8"/>
      </bottom>
      <diagonal/>
    </border>
    <border>
      <left style="thin">
        <color indexed="8"/>
      </left>
      <right style="hair">
        <color indexed="64"/>
      </right>
      <top style="thin">
        <color indexed="8"/>
      </top>
      <bottom/>
      <diagonal/>
    </border>
    <border>
      <left style="hair">
        <color indexed="64"/>
      </left>
      <right style="thin">
        <color indexed="8"/>
      </right>
      <top style="thin">
        <color indexed="8"/>
      </top>
      <bottom/>
      <diagonal/>
    </border>
    <border>
      <left/>
      <right style="thin">
        <color indexed="8"/>
      </right>
      <top style="medium">
        <color indexed="8"/>
      </top>
      <bottom/>
      <diagonal/>
    </border>
    <border>
      <left style="thin">
        <color indexed="8"/>
      </left>
      <right/>
      <top/>
      <bottom style="thin">
        <color indexed="64"/>
      </bottom>
      <diagonal/>
    </border>
    <border>
      <left/>
      <right style="thin">
        <color indexed="8"/>
      </right>
      <top/>
      <bottom style="thin">
        <color indexed="64"/>
      </bottom>
      <diagonal/>
    </border>
    <border>
      <left/>
      <right/>
      <top style="medium">
        <color indexed="8"/>
      </top>
      <bottom/>
      <diagonal/>
    </border>
    <border>
      <left/>
      <right style="thin">
        <color indexed="8"/>
      </right>
      <top style="thin">
        <color indexed="8"/>
      </top>
      <bottom/>
      <diagonal/>
    </border>
    <border>
      <left style="thin">
        <color indexed="8"/>
      </left>
      <right style="hair">
        <color indexed="64"/>
      </right>
      <top/>
      <bottom style="double">
        <color indexed="8"/>
      </bottom>
      <diagonal/>
    </border>
    <border>
      <left style="hair">
        <color indexed="64"/>
      </left>
      <right style="thin">
        <color indexed="8"/>
      </right>
      <top/>
      <bottom style="double">
        <color indexed="8"/>
      </bottom>
      <diagonal/>
    </border>
    <border>
      <left style="thin">
        <color indexed="8"/>
      </left>
      <right style="thin">
        <color indexed="8"/>
      </right>
      <top/>
      <bottom style="double">
        <color indexed="8"/>
      </bottom>
      <diagonal/>
    </border>
    <border>
      <left style="thin">
        <color indexed="8"/>
      </left>
      <right style="thin">
        <color indexed="8"/>
      </right>
      <top style="double">
        <color indexed="8"/>
      </top>
      <bottom/>
      <diagonal/>
    </border>
    <border>
      <left style="thin">
        <color indexed="8"/>
      </left>
      <right style="thin">
        <color indexed="8"/>
      </right>
      <top/>
      <bottom style="medium">
        <color indexed="64"/>
      </bottom>
      <diagonal/>
    </border>
    <border>
      <left style="thin">
        <color indexed="8"/>
      </left>
      <right/>
      <top style="double">
        <color indexed="8"/>
      </top>
      <bottom/>
      <diagonal/>
    </border>
    <border>
      <left/>
      <right style="medium">
        <color indexed="8"/>
      </right>
      <top style="double">
        <color indexed="8"/>
      </top>
      <bottom/>
      <diagonal/>
    </border>
    <border>
      <left style="thin">
        <color indexed="8"/>
      </left>
      <right/>
      <top/>
      <bottom style="medium">
        <color indexed="8"/>
      </bottom>
      <diagonal/>
    </border>
    <border>
      <left style="medium">
        <color indexed="8"/>
      </left>
      <right style="thin">
        <color indexed="64"/>
      </right>
      <top style="medium">
        <color indexed="8"/>
      </top>
      <bottom/>
      <diagonal/>
    </border>
    <border>
      <left style="medium">
        <color indexed="8"/>
      </left>
      <right style="thin">
        <color indexed="64"/>
      </right>
      <top/>
      <bottom/>
      <diagonal/>
    </border>
    <border>
      <left style="medium">
        <color indexed="8"/>
      </left>
      <right style="thin">
        <color indexed="64"/>
      </right>
      <top/>
      <bottom style="double">
        <color indexed="8"/>
      </bottom>
      <diagonal/>
    </border>
    <border>
      <left style="thin">
        <color indexed="64"/>
      </left>
      <right/>
      <top style="medium">
        <color indexed="8"/>
      </top>
      <bottom/>
      <diagonal/>
    </border>
    <border>
      <left/>
      <right style="thin">
        <color indexed="64"/>
      </right>
      <top style="medium">
        <color indexed="8"/>
      </top>
      <bottom/>
      <diagonal/>
    </border>
    <border>
      <left style="thin">
        <color indexed="64"/>
      </left>
      <right/>
      <top/>
      <bottom style="thin">
        <color indexed="64"/>
      </bottom>
      <diagonal/>
    </border>
    <border>
      <left/>
      <right style="thin">
        <color indexed="64"/>
      </right>
      <top/>
      <bottom style="thin">
        <color indexed="64"/>
      </bottom>
      <diagonal/>
    </border>
    <border>
      <left/>
      <right style="hair">
        <color indexed="64"/>
      </right>
      <top style="medium">
        <color indexed="8"/>
      </top>
      <bottom/>
      <diagonal/>
    </border>
    <border>
      <left/>
      <right style="hair">
        <color indexed="64"/>
      </right>
      <top/>
      <bottom style="thin">
        <color indexed="8"/>
      </bottom>
      <diagonal/>
    </border>
    <border>
      <left style="hair">
        <color indexed="64"/>
      </left>
      <right style="thin">
        <color indexed="8"/>
      </right>
      <top style="medium">
        <color indexed="8"/>
      </top>
      <bottom/>
      <diagonal/>
    </border>
    <border>
      <left style="medium">
        <color indexed="8"/>
      </left>
      <right/>
      <top style="double">
        <color indexed="8"/>
      </top>
      <bottom/>
      <diagonal/>
    </border>
    <border>
      <left/>
      <right/>
      <top style="double">
        <color indexed="8"/>
      </top>
      <bottom/>
      <diagonal/>
    </border>
    <border>
      <left/>
      <right style="thin">
        <color indexed="8"/>
      </right>
      <top style="double">
        <color indexed="8"/>
      </top>
      <bottom/>
      <diagonal/>
    </border>
    <border>
      <left style="medium">
        <color indexed="8"/>
      </left>
      <right/>
      <top/>
      <bottom/>
      <diagonal/>
    </border>
    <border>
      <left/>
      <right style="thin">
        <color indexed="8"/>
      </right>
      <top/>
      <bottom/>
      <diagonal/>
    </border>
    <border>
      <left style="medium">
        <color indexed="8"/>
      </left>
      <right/>
      <top/>
      <bottom style="medium">
        <color indexed="8"/>
      </bottom>
      <diagonal/>
    </border>
    <border>
      <left/>
      <right/>
      <top/>
      <bottom style="medium">
        <color indexed="8"/>
      </bottom>
      <diagonal/>
    </border>
    <border>
      <left/>
      <right style="thin">
        <color indexed="8"/>
      </right>
      <top/>
      <bottom style="medium">
        <color indexed="8"/>
      </bottom>
      <diagonal/>
    </border>
    <border>
      <left style="thin">
        <color indexed="8"/>
      </left>
      <right style="hair">
        <color indexed="64"/>
      </right>
      <top style="double">
        <color indexed="8"/>
      </top>
      <bottom/>
      <diagonal/>
    </border>
    <border>
      <left style="thin">
        <color indexed="8"/>
      </left>
      <right style="hair">
        <color indexed="64"/>
      </right>
      <top/>
      <bottom/>
      <diagonal/>
    </border>
    <border>
      <left style="thin">
        <color indexed="8"/>
      </left>
      <right style="hair">
        <color indexed="64"/>
      </right>
      <top/>
      <bottom style="medium">
        <color indexed="8"/>
      </bottom>
      <diagonal/>
    </border>
    <border>
      <left style="hair">
        <color indexed="64"/>
      </left>
      <right style="thin">
        <color indexed="8"/>
      </right>
      <top style="double">
        <color indexed="8"/>
      </top>
      <bottom/>
      <diagonal/>
    </border>
    <border>
      <left style="hair">
        <color indexed="64"/>
      </left>
      <right style="thin">
        <color indexed="8"/>
      </right>
      <top/>
      <bottom/>
      <diagonal/>
    </border>
    <border>
      <left style="hair">
        <color indexed="64"/>
      </left>
      <right style="thin">
        <color indexed="8"/>
      </right>
      <top/>
      <bottom style="medium">
        <color indexed="8"/>
      </bottom>
      <diagonal/>
    </border>
    <border>
      <left style="thin">
        <color indexed="64"/>
      </left>
      <right style="thin">
        <color indexed="8"/>
      </right>
      <top/>
      <bottom/>
      <diagonal/>
    </border>
    <border>
      <left style="thin">
        <color indexed="64"/>
      </left>
      <right style="thin">
        <color indexed="8"/>
      </right>
      <top/>
      <bottom style="double">
        <color indexed="8"/>
      </bottom>
      <diagonal/>
    </border>
    <border>
      <left style="thin">
        <color indexed="8"/>
      </left>
      <right style="hair">
        <color indexed="64"/>
      </right>
      <top/>
      <bottom style="thin">
        <color indexed="64"/>
      </bottom>
      <diagonal/>
    </border>
    <border>
      <left style="hair">
        <color indexed="64"/>
      </left>
      <right style="thin">
        <color indexed="8"/>
      </right>
      <top/>
      <bottom style="thin">
        <color indexed="64"/>
      </bottom>
      <diagonal/>
    </border>
    <border>
      <left style="thin">
        <color indexed="8"/>
      </left>
      <right style="thin">
        <color indexed="8"/>
      </right>
      <top/>
      <bottom style="thin">
        <color indexed="64"/>
      </bottom>
      <diagonal/>
    </border>
    <border>
      <left/>
      <right style="medium">
        <color indexed="8"/>
      </right>
      <top/>
      <bottom style="thin">
        <color indexed="64"/>
      </bottom>
      <diagonal/>
    </border>
    <border>
      <left style="thin">
        <color indexed="8"/>
      </left>
      <right/>
      <top/>
      <bottom style="double">
        <color indexed="8"/>
      </bottom>
      <diagonal/>
    </border>
    <border>
      <left/>
      <right style="medium">
        <color indexed="8"/>
      </right>
      <top/>
      <bottom style="double">
        <color indexed="8"/>
      </bottom>
      <diagonal/>
    </border>
    <border>
      <left/>
      <right style="hair">
        <color indexed="64"/>
      </right>
      <top style="double">
        <color indexed="8"/>
      </top>
      <bottom/>
      <diagonal/>
    </border>
    <border>
      <left/>
      <right style="hair">
        <color indexed="64"/>
      </right>
      <top/>
      <bottom/>
      <diagonal/>
    </border>
    <border>
      <left style="medium">
        <color indexed="64"/>
      </left>
      <right/>
      <top style="medium">
        <color indexed="64"/>
      </top>
      <bottom/>
      <diagonal/>
    </border>
    <border>
      <left/>
      <right/>
      <top style="medium">
        <color indexed="64"/>
      </top>
      <bottom/>
      <diagonal/>
    </border>
    <border>
      <left style="medium">
        <color indexed="64"/>
      </left>
      <right/>
      <top/>
      <bottom/>
      <diagonal/>
    </border>
    <border>
      <left style="thin">
        <color indexed="64"/>
      </left>
      <right style="thin">
        <color indexed="64"/>
      </right>
      <top style="medium">
        <color indexed="64"/>
      </top>
      <bottom/>
      <diagonal/>
    </border>
    <border>
      <left style="thin">
        <color indexed="64"/>
      </left>
      <right style="thin">
        <color indexed="64"/>
      </right>
      <top/>
      <bottom/>
      <diagonal/>
    </border>
    <border>
      <left/>
      <right style="medium">
        <color indexed="64"/>
      </right>
      <top/>
      <bottom/>
      <diagonal/>
    </border>
    <border>
      <left/>
      <right style="medium">
        <color indexed="64"/>
      </right>
      <top style="medium">
        <color indexed="64"/>
      </top>
      <bottom style="thin">
        <color indexed="8"/>
      </bottom>
      <diagonal/>
    </border>
    <border>
      <left style="medium">
        <color indexed="64"/>
      </left>
      <right style="thin">
        <color indexed="8"/>
      </right>
      <top/>
      <bottom/>
      <diagonal/>
    </border>
    <border>
      <left style="medium">
        <color indexed="64"/>
      </left>
      <right/>
      <top style="double">
        <color indexed="8"/>
      </top>
      <bottom/>
      <diagonal/>
    </border>
    <border>
      <left style="medium">
        <color indexed="64"/>
      </left>
      <right/>
      <top/>
      <bottom style="medium">
        <color indexed="8"/>
      </bottom>
      <diagonal/>
    </border>
    <border>
      <left/>
      <right style="medium">
        <color indexed="64"/>
      </right>
      <top style="double">
        <color indexed="8"/>
      </top>
      <bottom/>
      <diagonal/>
    </border>
    <border>
      <left/>
      <right style="medium">
        <color indexed="64"/>
      </right>
      <top/>
      <bottom style="medium">
        <color indexed="8"/>
      </bottom>
      <diagonal/>
    </border>
    <border>
      <left style="medium">
        <color indexed="64"/>
      </left>
      <right style="thin">
        <color indexed="8"/>
      </right>
      <top style="medium">
        <color indexed="8"/>
      </top>
      <bottom/>
      <diagonal/>
    </border>
    <border>
      <left style="medium">
        <color indexed="64"/>
      </left>
      <right style="thin">
        <color indexed="8"/>
      </right>
      <top/>
      <bottom style="double">
        <color indexed="8"/>
      </bottom>
      <diagonal/>
    </border>
    <border>
      <left/>
      <right style="medium">
        <color indexed="64"/>
      </right>
      <top style="medium">
        <color indexed="8"/>
      </top>
      <bottom/>
      <diagonal/>
    </border>
    <border>
      <left/>
      <right style="medium">
        <color indexed="64"/>
      </right>
      <top/>
      <bottom style="thin">
        <color indexed="64"/>
      </bottom>
      <diagonal/>
    </border>
    <border>
      <left/>
      <right style="medium">
        <color indexed="64"/>
      </right>
      <top/>
      <bottom style="double">
        <color indexed="8"/>
      </bottom>
      <diagonal/>
    </border>
    <border>
      <left style="medium">
        <color indexed="64"/>
      </left>
      <right/>
      <top style="medium">
        <color indexed="8"/>
      </top>
      <bottom style="medium">
        <color indexed="64"/>
      </bottom>
      <diagonal/>
    </border>
    <border>
      <left/>
      <right style="thin">
        <color indexed="8"/>
      </right>
      <top style="medium">
        <color indexed="8"/>
      </top>
      <bottom style="medium">
        <color indexed="64"/>
      </bottom>
      <diagonal/>
    </border>
    <border>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style="thin">
        <color indexed="64"/>
      </bottom>
      <diagonal/>
    </border>
    <border>
      <left style="medium">
        <color indexed="64"/>
      </left>
      <right style="thin">
        <color indexed="8"/>
      </right>
      <top style="medium">
        <color indexed="64"/>
      </top>
      <bottom/>
      <diagonal/>
    </border>
    <border>
      <left style="thin">
        <color indexed="8"/>
      </left>
      <right style="thin">
        <color indexed="8"/>
      </right>
      <top style="medium">
        <color indexed="64"/>
      </top>
      <bottom/>
      <diagonal/>
    </border>
    <border>
      <left style="thin">
        <color indexed="64"/>
      </left>
      <right/>
      <top style="medium">
        <color indexed="64"/>
      </top>
      <bottom/>
      <diagonal/>
    </border>
    <border>
      <left style="medium">
        <color indexed="64"/>
      </left>
      <right style="thin">
        <color indexed="8"/>
      </right>
      <top/>
      <bottom style="double">
        <color indexed="64"/>
      </bottom>
      <diagonal/>
    </border>
    <border>
      <left style="thin">
        <color indexed="8"/>
      </left>
      <right style="thin">
        <color indexed="8"/>
      </right>
      <top style="thin">
        <color indexed="64"/>
      </top>
      <bottom/>
      <diagonal/>
    </border>
    <border>
      <left/>
      <right style="thin">
        <color indexed="64"/>
      </right>
      <top style="medium">
        <color indexed="64"/>
      </top>
      <bottom/>
      <diagonal/>
    </border>
    <border>
      <left style="thin">
        <color indexed="64"/>
      </left>
      <right style="medium">
        <color indexed="64"/>
      </right>
      <top style="medium">
        <color indexed="64"/>
      </top>
      <bottom/>
      <diagonal/>
    </border>
    <border>
      <left/>
      <right/>
      <top style="thin">
        <color indexed="64"/>
      </top>
      <bottom/>
      <diagonal/>
    </border>
    <border>
      <left/>
      <right style="thin">
        <color indexed="64"/>
      </right>
      <top style="thin">
        <color indexed="64"/>
      </top>
      <bottom/>
      <diagonal/>
    </border>
    <border>
      <left style="thin">
        <color indexed="8"/>
      </left>
      <right/>
      <top style="thin">
        <color indexed="64"/>
      </top>
      <bottom style="thin">
        <color indexed="64"/>
      </bottom>
      <diagonal/>
    </border>
    <border diagonalUp="1">
      <left style="thin">
        <color indexed="8"/>
      </left>
      <right style="thin">
        <color indexed="8"/>
      </right>
      <top style="double">
        <color indexed="8"/>
      </top>
      <bottom/>
      <diagonal style="thin">
        <color indexed="8"/>
      </diagonal>
    </border>
    <border diagonalUp="1">
      <left style="thin">
        <color indexed="8"/>
      </left>
      <right style="thin">
        <color indexed="8"/>
      </right>
      <top/>
      <bottom/>
      <diagonal style="thin">
        <color indexed="8"/>
      </diagonal>
    </border>
    <border diagonalUp="1">
      <left style="thin">
        <color indexed="8"/>
      </left>
      <right style="thin">
        <color indexed="8"/>
      </right>
      <top/>
      <bottom style="medium">
        <color indexed="64"/>
      </bottom>
      <diagonal style="thin">
        <color indexed="8"/>
      </diagonal>
    </border>
    <border diagonalUp="1">
      <left style="thin">
        <color indexed="64"/>
      </left>
      <right style="thin">
        <color indexed="8"/>
      </right>
      <top/>
      <bottom/>
      <diagonal style="thin">
        <color indexed="8"/>
      </diagonal>
    </border>
    <border diagonalUp="1">
      <left style="thin">
        <color indexed="64"/>
      </left>
      <right style="thin">
        <color indexed="8"/>
      </right>
      <top/>
      <bottom style="medium">
        <color indexed="64"/>
      </bottom>
      <diagonal style="thin">
        <color indexed="8"/>
      </diagonal>
    </border>
    <border diagonalUp="1">
      <left style="thin">
        <color indexed="64"/>
      </left>
      <right style="thin">
        <color indexed="64"/>
      </right>
      <top style="double">
        <color indexed="64"/>
      </top>
      <bottom/>
      <diagonal style="thin">
        <color indexed="64"/>
      </diagonal>
    </border>
    <border>
      <left style="thin">
        <color indexed="64"/>
      </left>
      <right style="medium">
        <color indexed="64"/>
      </right>
      <top style="medium">
        <color indexed="8"/>
      </top>
      <bottom style="medium">
        <color indexed="64"/>
      </bottom>
      <diagonal/>
    </border>
    <border diagonalUp="1">
      <left style="thin">
        <color indexed="8"/>
      </left>
      <right style="thin">
        <color indexed="8"/>
      </right>
      <top/>
      <bottom style="medium">
        <color indexed="8"/>
      </bottom>
      <diagonal style="thin">
        <color indexed="8"/>
      </diagonal>
    </border>
    <border>
      <left/>
      <right style="medium">
        <color indexed="64"/>
      </right>
      <top style="thin">
        <color indexed="64"/>
      </top>
      <bottom/>
      <diagonal/>
    </border>
    <border>
      <left style="thin">
        <color indexed="8"/>
      </left>
      <right/>
      <top style="thin">
        <color indexed="64"/>
      </top>
      <bottom style="thin">
        <color indexed="8"/>
      </bottom>
      <diagonal/>
    </border>
    <border>
      <left style="medium">
        <color indexed="64"/>
      </left>
      <right style="thin">
        <color indexed="8"/>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hair">
        <color indexed="8"/>
      </left>
      <right style="hair">
        <color indexed="8"/>
      </right>
      <top/>
      <bottom style="thin">
        <color indexed="8"/>
      </bottom>
      <diagonal/>
    </border>
    <border>
      <left style="hair">
        <color indexed="8"/>
      </left>
      <right style="hair">
        <color indexed="8"/>
      </right>
      <top style="thin">
        <color indexed="8"/>
      </top>
      <bottom/>
      <diagonal/>
    </border>
    <border>
      <left style="medium">
        <color indexed="64"/>
      </left>
      <right style="hair">
        <color indexed="8"/>
      </right>
      <top style="thin">
        <color indexed="8"/>
      </top>
      <bottom/>
      <diagonal/>
    </border>
    <border>
      <left style="medium">
        <color indexed="64"/>
      </left>
      <right style="hair">
        <color indexed="8"/>
      </right>
      <top/>
      <bottom style="thin">
        <color indexed="8"/>
      </bottom>
      <diagonal/>
    </border>
    <border>
      <left style="medium">
        <color indexed="64"/>
      </left>
      <right style="medium">
        <color indexed="64"/>
      </right>
      <top/>
      <bottom style="thin">
        <color indexed="8"/>
      </bottom>
      <diagonal/>
    </border>
    <border>
      <left style="medium">
        <color indexed="64"/>
      </left>
      <right style="thin">
        <color indexed="64"/>
      </right>
      <top/>
      <bottom style="thin">
        <color indexed="8"/>
      </bottom>
      <diagonal/>
    </border>
    <border>
      <left style="thin">
        <color indexed="64"/>
      </left>
      <right style="medium">
        <color indexed="64"/>
      </right>
      <top/>
      <bottom style="thin">
        <color indexed="8"/>
      </bottom>
      <diagonal/>
    </border>
    <border>
      <left style="thin">
        <color indexed="64"/>
      </left>
      <right style="medium">
        <color indexed="64"/>
      </right>
      <top/>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right style="thin">
        <color indexed="64"/>
      </right>
      <top/>
      <bottom/>
      <diagonal/>
    </border>
    <border>
      <left style="thin">
        <color indexed="8"/>
      </left>
      <right style="thin">
        <color indexed="8"/>
      </right>
      <top style="thin">
        <color indexed="8"/>
      </top>
      <bottom style="hair">
        <color indexed="8"/>
      </bottom>
      <diagonal/>
    </border>
    <border>
      <left style="thin">
        <color indexed="8"/>
      </left>
      <right/>
      <top style="thin">
        <color indexed="8"/>
      </top>
      <bottom style="hair">
        <color indexed="8"/>
      </bottom>
      <diagonal/>
    </border>
    <border>
      <left/>
      <right style="medium">
        <color indexed="64"/>
      </right>
      <top style="thin">
        <color indexed="8"/>
      </top>
      <bottom style="hair">
        <color indexed="8"/>
      </bottom>
      <diagonal/>
    </border>
    <border>
      <left style="thin">
        <color indexed="8"/>
      </left>
      <right style="thin">
        <color indexed="8"/>
      </right>
      <top style="hair">
        <color indexed="8"/>
      </top>
      <bottom style="thin">
        <color indexed="8"/>
      </bottom>
      <diagonal/>
    </border>
    <border>
      <left style="thin">
        <color indexed="8"/>
      </left>
      <right/>
      <top style="hair">
        <color indexed="8"/>
      </top>
      <bottom style="thin">
        <color indexed="8"/>
      </bottom>
      <diagonal/>
    </border>
    <border>
      <left/>
      <right style="medium">
        <color indexed="64"/>
      </right>
      <top style="hair">
        <color indexed="8"/>
      </top>
      <bottom style="thin">
        <color indexed="8"/>
      </bottom>
      <diagonal/>
    </border>
    <border>
      <left style="thin">
        <color indexed="8"/>
      </left>
      <right style="thin">
        <color indexed="8"/>
      </right>
      <top style="hair">
        <color indexed="8"/>
      </top>
      <bottom style="double">
        <color indexed="64"/>
      </bottom>
      <diagonal/>
    </border>
    <border>
      <left style="thin">
        <color indexed="8"/>
      </left>
      <right/>
      <top style="hair">
        <color indexed="8"/>
      </top>
      <bottom style="double">
        <color indexed="64"/>
      </bottom>
      <diagonal/>
    </border>
    <border>
      <left/>
      <right style="medium">
        <color indexed="64"/>
      </right>
      <top style="hair">
        <color indexed="8"/>
      </top>
      <bottom style="double">
        <color indexed="64"/>
      </bottom>
      <diagonal/>
    </border>
    <border>
      <left style="medium">
        <color indexed="8"/>
      </left>
      <right style="thin">
        <color indexed="8"/>
      </right>
      <top/>
      <bottom style="double">
        <color indexed="8"/>
      </bottom>
      <diagonal/>
    </border>
    <border>
      <left style="thin">
        <color indexed="8"/>
      </left>
      <right style="thin">
        <color indexed="8"/>
      </right>
      <top style="thin">
        <color indexed="8"/>
      </top>
      <bottom style="double">
        <color indexed="8"/>
      </bottom>
      <diagonal/>
    </border>
    <border>
      <left style="thin">
        <color indexed="8"/>
      </left>
      <right style="thin">
        <color indexed="8"/>
      </right>
      <top style="hair">
        <color indexed="8"/>
      </top>
      <bottom style="double">
        <color indexed="8"/>
      </bottom>
      <diagonal/>
    </border>
    <border>
      <left style="thin">
        <color indexed="8"/>
      </left>
      <right/>
      <top style="hair">
        <color indexed="8"/>
      </top>
      <bottom style="double">
        <color indexed="8"/>
      </bottom>
      <diagonal/>
    </border>
    <border>
      <left/>
      <right style="medium">
        <color indexed="64"/>
      </right>
      <top style="hair">
        <color indexed="8"/>
      </top>
      <bottom style="double">
        <color indexed="8"/>
      </bottom>
      <diagonal/>
    </border>
    <border>
      <left style="thin">
        <color indexed="8"/>
      </left>
      <right style="thin">
        <color indexed="8"/>
      </right>
      <top style="hair">
        <color indexed="8"/>
      </top>
      <bottom/>
      <diagonal/>
    </border>
    <border>
      <left style="thin">
        <color indexed="64"/>
      </left>
      <right/>
      <top style="double">
        <color indexed="64"/>
      </top>
      <bottom/>
      <diagonal/>
    </border>
    <border>
      <left style="thin">
        <color indexed="64"/>
      </left>
      <right/>
      <top/>
      <bottom style="medium">
        <color indexed="64"/>
      </bottom>
      <diagonal/>
    </border>
    <border>
      <left style="medium">
        <color indexed="64"/>
      </left>
      <right/>
      <top/>
      <bottom style="double">
        <color indexed="64"/>
      </bottom>
      <diagonal/>
    </border>
    <border>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thin">
        <color indexed="64"/>
      </left>
      <right/>
      <top style="thin">
        <color indexed="64"/>
      </top>
      <bottom/>
      <diagonal/>
    </border>
    <border>
      <left style="medium">
        <color indexed="64"/>
      </left>
      <right/>
      <top style="double">
        <color indexed="64"/>
      </top>
      <bottom style="thin">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ck">
        <color indexed="64"/>
      </left>
      <right style="thick">
        <color indexed="64"/>
      </right>
      <top style="thick">
        <color indexed="64"/>
      </top>
      <bottom style="thick">
        <color indexed="64"/>
      </bottom>
      <diagonal/>
    </border>
    <border>
      <left style="hair">
        <color auto="1"/>
      </left>
      <right/>
      <top/>
      <bottom style="hair">
        <color auto="1"/>
      </bottom>
      <diagonal/>
    </border>
    <border>
      <left/>
      <right/>
      <top/>
      <bottom style="hair">
        <color auto="1"/>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right style="hair">
        <color auto="1"/>
      </right>
      <top/>
      <bottom style="hair">
        <color auto="1"/>
      </bottom>
      <diagonal/>
    </border>
    <border>
      <left/>
      <right/>
      <top style="hair">
        <color auto="1"/>
      </top>
      <bottom/>
      <diagonal/>
    </border>
    <border>
      <left/>
      <right/>
      <top style="double">
        <color indexed="64"/>
      </top>
      <bottom style="medium">
        <color indexed="64"/>
      </bottom>
      <diagonal/>
    </border>
    <border>
      <left/>
      <right/>
      <top style="thin">
        <color indexed="64"/>
      </top>
      <bottom style="double">
        <color indexed="64"/>
      </bottom>
      <diagonal/>
    </border>
    <border>
      <left style="medium">
        <color indexed="64"/>
      </left>
      <right style="hair">
        <color indexed="8"/>
      </right>
      <top style="thin">
        <color indexed="8"/>
      </top>
      <bottom style="medium">
        <color indexed="64"/>
      </bottom>
      <diagonal/>
    </border>
    <border>
      <left style="hair">
        <color indexed="8"/>
      </left>
      <right style="hair">
        <color indexed="8"/>
      </right>
      <top style="thin">
        <color indexed="8"/>
      </top>
      <bottom style="medium">
        <color indexed="64"/>
      </bottom>
      <diagonal/>
    </border>
    <border>
      <left/>
      <right/>
      <top style="thin">
        <color indexed="8"/>
      </top>
      <bottom style="medium">
        <color indexed="64"/>
      </bottom>
      <diagonal/>
    </border>
    <border>
      <left style="medium">
        <color indexed="64"/>
      </left>
      <right style="thin">
        <color indexed="64"/>
      </right>
      <top style="thin">
        <color indexed="8"/>
      </top>
      <bottom style="medium">
        <color indexed="64"/>
      </bottom>
      <diagonal/>
    </border>
    <border>
      <left style="thin">
        <color indexed="64"/>
      </left>
      <right style="medium">
        <color indexed="64"/>
      </right>
      <top style="thin">
        <color indexed="8"/>
      </top>
      <bottom style="medium">
        <color indexed="64"/>
      </bottom>
      <diagonal/>
    </border>
    <border>
      <left style="medium">
        <color indexed="64"/>
      </left>
      <right style="medium">
        <color indexed="64"/>
      </right>
      <top style="thin">
        <color indexed="8"/>
      </top>
      <bottom style="medium">
        <color indexed="64"/>
      </bottom>
      <diagonal/>
    </border>
    <border>
      <left/>
      <right style="thin">
        <color indexed="64"/>
      </right>
      <top style="thin">
        <color indexed="8"/>
      </top>
      <bottom style="medium">
        <color indexed="64"/>
      </bottom>
      <diagonal/>
    </border>
    <border>
      <left style="medium">
        <color indexed="64"/>
      </left>
      <right/>
      <top style="medium">
        <color indexed="64"/>
      </top>
      <bottom style="thin">
        <color indexed="8"/>
      </bottom>
      <diagonal/>
    </border>
    <border>
      <left/>
      <right style="thin">
        <color indexed="64"/>
      </right>
      <top style="medium">
        <color indexed="64"/>
      </top>
      <bottom style="thin">
        <color indexed="8"/>
      </bottom>
      <diagonal/>
    </border>
    <border>
      <left style="medium">
        <color indexed="64"/>
      </left>
      <right/>
      <top style="thin">
        <color indexed="8"/>
      </top>
      <bottom style="thin">
        <color indexed="8"/>
      </bottom>
      <diagonal/>
    </border>
    <border>
      <left/>
      <right style="thin">
        <color indexed="8"/>
      </right>
      <top style="thin">
        <color indexed="8"/>
      </top>
      <bottom style="thin">
        <color indexed="8"/>
      </bottom>
      <diagonal/>
    </border>
    <border>
      <left style="medium">
        <color indexed="64"/>
      </left>
      <right/>
      <top style="thin">
        <color indexed="8"/>
      </top>
      <bottom style="double">
        <color indexed="64"/>
      </bottom>
      <diagonal/>
    </border>
    <border>
      <left/>
      <right style="thin">
        <color indexed="8"/>
      </right>
      <top style="thin">
        <color indexed="8"/>
      </top>
      <bottom style="double">
        <color indexed="64"/>
      </bottom>
      <diagonal/>
    </border>
    <border>
      <left/>
      <right style="thin">
        <color indexed="64"/>
      </right>
      <top style="thin">
        <color indexed="64"/>
      </top>
      <bottom style="thin">
        <color indexed="8"/>
      </bottom>
      <diagonal/>
    </border>
    <border>
      <left/>
      <right/>
      <top style="thin">
        <color indexed="64"/>
      </top>
      <bottom style="thin">
        <color indexed="8"/>
      </bottom>
      <diagonal/>
    </border>
    <border>
      <left style="thin">
        <color indexed="8"/>
      </left>
      <right/>
      <top style="thin">
        <color indexed="64"/>
      </top>
      <bottom style="medium">
        <color indexed="64"/>
      </bottom>
      <diagonal/>
    </border>
    <border>
      <left style="medium">
        <color indexed="64"/>
      </left>
      <right style="medium">
        <color indexed="64"/>
      </right>
      <top/>
      <bottom style="thin">
        <color indexed="64"/>
      </bottom>
      <diagonal/>
    </border>
    <border diagonalUp="1">
      <left style="thin">
        <color indexed="8"/>
      </left>
      <right style="thin">
        <color indexed="8"/>
      </right>
      <top/>
      <bottom style="thin">
        <color indexed="64"/>
      </bottom>
      <diagonal style="thin">
        <color indexed="8"/>
      </diagonal>
    </border>
    <border>
      <left style="medium">
        <color indexed="64"/>
      </left>
      <right style="medium">
        <color indexed="64"/>
      </right>
      <top style="double">
        <color indexed="8"/>
      </top>
      <bottom style="thin">
        <color indexed="64"/>
      </bottom>
      <diagonal/>
    </border>
    <border>
      <left style="medium">
        <color indexed="64"/>
      </left>
      <right/>
      <top style="double">
        <color indexed="8"/>
      </top>
      <bottom style="thin">
        <color indexed="64"/>
      </bottom>
      <diagonal/>
    </border>
    <border>
      <left/>
      <right/>
      <top style="double">
        <color indexed="8"/>
      </top>
      <bottom style="thin">
        <color indexed="64"/>
      </bottom>
      <diagonal/>
    </border>
    <border>
      <left/>
      <right style="thin">
        <color indexed="64"/>
      </right>
      <top style="double">
        <color indexed="8"/>
      </top>
      <bottom style="thin">
        <color indexed="64"/>
      </bottom>
      <diagonal/>
    </border>
    <border>
      <left style="thin">
        <color indexed="64"/>
      </left>
      <right style="thin">
        <color indexed="64"/>
      </right>
      <top style="double">
        <color indexed="8"/>
      </top>
      <bottom style="thin">
        <color indexed="64"/>
      </bottom>
      <diagonal/>
    </border>
    <border diagonalUp="1">
      <left style="thin">
        <color indexed="64"/>
      </left>
      <right style="thin">
        <color indexed="64"/>
      </right>
      <top style="double">
        <color indexed="8"/>
      </top>
      <bottom style="thin">
        <color indexed="64"/>
      </bottom>
      <diagonal style="thin">
        <color indexed="64"/>
      </diagonal>
    </border>
    <border>
      <left/>
      <right style="medium">
        <color indexed="64"/>
      </right>
      <top style="double">
        <color indexed="8"/>
      </top>
      <bottom style="thin">
        <color indexed="64"/>
      </bottom>
      <diagonal/>
    </border>
    <border>
      <left style="medium">
        <color indexed="64"/>
      </left>
      <right/>
      <top style="thin">
        <color indexed="64"/>
      </top>
      <bottom style="double">
        <color indexed="64"/>
      </bottom>
      <diagonal/>
    </border>
    <border>
      <left/>
      <right style="thin">
        <color indexed="64"/>
      </right>
      <top style="thin">
        <color indexed="64"/>
      </top>
      <bottom style="double">
        <color indexed="64"/>
      </bottom>
      <diagonal/>
    </border>
    <border>
      <left/>
      <right/>
      <top/>
      <bottom style="thin">
        <color auto="1"/>
      </bottom>
      <diagonal/>
    </border>
    <border>
      <left/>
      <right/>
      <top/>
      <bottom style="medium">
        <color auto="1"/>
      </bottom>
      <diagonal/>
    </border>
    <border diagonalUp="1">
      <left style="medium">
        <color indexed="64"/>
      </left>
      <right/>
      <top style="thin">
        <color indexed="64"/>
      </top>
      <bottom/>
      <diagonal style="thin">
        <color indexed="64"/>
      </diagonal>
    </border>
    <border diagonalUp="1">
      <left/>
      <right/>
      <top style="thin">
        <color indexed="64"/>
      </top>
      <bottom/>
      <diagonal style="thin">
        <color indexed="64"/>
      </diagonal>
    </border>
    <border diagonalUp="1">
      <left/>
      <right style="thin">
        <color indexed="64"/>
      </right>
      <top style="thin">
        <color indexed="64"/>
      </top>
      <bottom/>
      <diagonal style="thin">
        <color indexed="64"/>
      </diagonal>
    </border>
    <border diagonalUp="1">
      <left style="thin">
        <color indexed="64"/>
      </left>
      <right/>
      <top style="thin">
        <color indexed="64"/>
      </top>
      <bottom/>
      <diagonal style="thin">
        <color indexed="64"/>
      </diagonal>
    </border>
    <border diagonalUp="1">
      <left/>
      <right style="medium">
        <color indexed="64"/>
      </right>
      <top style="thin">
        <color indexed="64"/>
      </top>
      <bottom/>
      <diagonal style="thin">
        <color indexed="64"/>
      </diagonal>
    </border>
    <border diagonalUp="1">
      <left style="medium">
        <color indexed="64"/>
      </left>
      <right/>
      <top/>
      <bottom style="medium">
        <color indexed="64"/>
      </bottom>
      <diagonal style="thin">
        <color indexed="64"/>
      </diagonal>
    </border>
    <border diagonalUp="1">
      <left/>
      <right/>
      <top/>
      <bottom style="medium">
        <color indexed="64"/>
      </bottom>
      <diagonal style="thin">
        <color indexed="64"/>
      </diagonal>
    </border>
    <border diagonalUp="1">
      <left/>
      <right style="thin">
        <color indexed="64"/>
      </right>
      <top/>
      <bottom style="medium">
        <color indexed="64"/>
      </bottom>
      <diagonal style="thin">
        <color indexed="64"/>
      </diagonal>
    </border>
    <border diagonalUp="1">
      <left style="thin">
        <color indexed="64"/>
      </left>
      <right/>
      <top style="hair">
        <color indexed="64"/>
      </top>
      <bottom style="medium">
        <color indexed="64"/>
      </bottom>
      <diagonal style="thin">
        <color indexed="64"/>
      </diagonal>
    </border>
    <border diagonalUp="1">
      <left/>
      <right style="thin">
        <color indexed="64"/>
      </right>
      <top style="hair">
        <color indexed="64"/>
      </top>
      <bottom style="medium">
        <color indexed="64"/>
      </bottom>
      <diagonal style="thin">
        <color indexed="64"/>
      </diagonal>
    </border>
    <border diagonalUp="1">
      <left/>
      <right style="medium">
        <color indexed="64"/>
      </right>
      <top style="hair">
        <color indexed="64"/>
      </top>
      <bottom style="medium">
        <color indexed="64"/>
      </bottom>
      <diagonal style="thin">
        <color indexed="64"/>
      </diagonal>
    </border>
    <border diagonalUp="1">
      <left style="thin">
        <color indexed="64"/>
      </left>
      <right/>
      <top style="thin">
        <color indexed="64"/>
      </top>
      <bottom style="hair">
        <color indexed="64"/>
      </bottom>
      <diagonal style="thin">
        <color indexed="64"/>
      </diagonal>
    </border>
    <border diagonalUp="1">
      <left/>
      <right style="thin">
        <color indexed="64"/>
      </right>
      <top style="thin">
        <color indexed="64"/>
      </top>
      <bottom style="hair">
        <color indexed="64"/>
      </bottom>
      <diagonal style="thin">
        <color indexed="64"/>
      </diagonal>
    </border>
    <border>
      <left style="thin">
        <color indexed="64"/>
      </left>
      <right/>
      <top style="thin">
        <color indexed="8"/>
      </top>
      <bottom style="medium">
        <color indexed="64"/>
      </bottom>
      <diagonal/>
    </border>
    <border>
      <left style="thin">
        <color indexed="64"/>
      </left>
      <right/>
      <top style="thin">
        <color indexed="8"/>
      </top>
      <bottom style="thin">
        <color indexed="64"/>
      </bottom>
      <diagonal/>
    </border>
    <border>
      <left/>
      <right/>
      <top style="thin">
        <color indexed="8"/>
      </top>
      <bottom style="thin">
        <color indexed="64"/>
      </bottom>
      <diagonal/>
    </border>
    <border>
      <left/>
      <right style="thin">
        <color indexed="64"/>
      </right>
      <top style="thin">
        <color indexed="8"/>
      </top>
      <bottom style="thin">
        <color indexed="64"/>
      </bottom>
      <diagonal/>
    </border>
    <border>
      <left style="thin">
        <color indexed="64"/>
      </left>
      <right/>
      <top style="thin">
        <color indexed="8"/>
      </top>
      <bottom style="thin">
        <color indexed="8"/>
      </bottom>
      <diagonal/>
    </border>
    <border>
      <left/>
      <right/>
      <top style="thin">
        <color indexed="8"/>
      </top>
      <bottom style="thin">
        <color indexed="8"/>
      </bottom>
      <diagonal/>
    </border>
    <border>
      <left style="thin">
        <color indexed="64"/>
      </left>
      <right/>
      <top style="thin">
        <color indexed="64"/>
      </top>
      <bottom style="thin">
        <color indexed="8"/>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diagonal/>
    </border>
    <border>
      <left/>
      <right style="thin">
        <color indexed="64"/>
      </right>
      <top style="hair">
        <color indexed="64"/>
      </top>
      <bottom/>
      <diagonal/>
    </border>
    <border>
      <left/>
      <right style="thin">
        <color auto="1"/>
      </right>
      <top/>
      <bottom/>
      <diagonal/>
    </border>
    <border>
      <left style="thin">
        <color indexed="64"/>
      </left>
      <right style="thin">
        <color indexed="64"/>
      </right>
      <top style="hair">
        <color indexed="64"/>
      </top>
      <bottom style="thin">
        <color indexed="64"/>
      </bottom>
      <diagonal/>
    </border>
    <border>
      <left style="hair">
        <color auto="1"/>
      </left>
      <right/>
      <top/>
      <bottom/>
      <diagonal/>
    </border>
    <border>
      <left style="thin">
        <color indexed="8"/>
      </left>
      <right style="thin">
        <color indexed="8"/>
      </right>
      <top style="hair">
        <color indexed="8"/>
      </top>
      <bottom style="thin">
        <color indexed="8"/>
      </bottom>
      <diagonal/>
    </border>
    <border>
      <left style="thin">
        <color indexed="8"/>
      </left>
      <right/>
      <top style="hair">
        <color indexed="8"/>
      </top>
      <bottom style="thin">
        <color indexed="8"/>
      </bottom>
      <diagonal/>
    </border>
    <border>
      <left/>
      <right style="medium">
        <color indexed="64"/>
      </right>
      <top style="hair">
        <color indexed="8"/>
      </top>
      <bottom style="thin">
        <color indexed="8"/>
      </bottom>
      <diagonal/>
    </border>
    <border>
      <left style="thin">
        <color indexed="8"/>
      </left>
      <right style="thin">
        <color indexed="8"/>
      </right>
      <top style="hair">
        <color indexed="8"/>
      </top>
      <bottom/>
      <diagonal/>
    </border>
    <border>
      <left style="thin">
        <color indexed="8"/>
      </left>
      <right/>
      <top style="hair">
        <color indexed="8"/>
      </top>
      <bottom style="double">
        <color indexed="64"/>
      </bottom>
      <diagonal/>
    </border>
    <border>
      <left/>
      <right style="medium">
        <color indexed="64"/>
      </right>
      <top style="hair">
        <color indexed="8"/>
      </top>
      <bottom style="double">
        <color indexed="64"/>
      </bottom>
      <diagonal/>
    </border>
    <border>
      <left style="thin">
        <color indexed="8"/>
      </left>
      <right style="thin">
        <color indexed="8"/>
      </right>
      <top/>
      <bottom style="double">
        <color indexed="64"/>
      </bottom>
      <diagonal/>
    </border>
    <border>
      <left style="thin">
        <color indexed="64"/>
      </left>
      <right/>
      <top/>
      <bottom/>
      <diagonal/>
    </border>
    <border>
      <left style="thin">
        <color indexed="64"/>
      </left>
      <right style="thin">
        <color indexed="8"/>
      </right>
      <top style="double">
        <color indexed="64"/>
      </top>
      <bottom/>
      <diagonal/>
    </border>
    <border>
      <left style="thin">
        <color indexed="64"/>
      </left>
      <right style="thin">
        <color indexed="8"/>
      </right>
      <top/>
      <bottom style="thin">
        <color indexed="64"/>
      </bottom>
      <diagonal/>
    </border>
    <border>
      <left style="thin">
        <color indexed="8"/>
      </left>
      <right/>
      <top style="double">
        <color indexed="64"/>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double">
        <color indexed="64"/>
      </top>
      <bottom style="thin">
        <color indexed="64"/>
      </bottom>
      <diagonal/>
    </border>
    <border>
      <left style="medium">
        <color indexed="64"/>
      </left>
      <right style="medium">
        <color indexed="64"/>
      </right>
      <top/>
      <bottom style="medium">
        <color indexed="64"/>
      </bottom>
      <diagonal/>
    </border>
    <border diagonalUp="1">
      <left/>
      <right style="medium">
        <color indexed="64"/>
      </right>
      <top style="thin">
        <color indexed="64"/>
      </top>
      <bottom style="hair">
        <color indexed="64"/>
      </bottom>
      <diagonal style="thin">
        <color indexed="64"/>
      </diagonal>
    </border>
    <border>
      <left style="hair">
        <color auto="1"/>
      </left>
      <right/>
      <top style="hair">
        <color auto="1"/>
      </top>
      <bottom style="hair">
        <color auto="1"/>
      </bottom>
      <diagonal/>
    </border>
    <border>
      <left/>
      <right/>
      <top style="hair">
        <color auto="1"/>
      </top>
      <bottom style="hair">
        <color auto="1"/>
      </bottom>
      <diagonal/>
    </border>
    <border>
      <left/>
      <right style="hair">
        <color auto="1"/>
      </right>
      <top style="hair">
        <color auto="1"/>
      </top>
      <bottom style="hair">
        <color auto="1"/>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top style="hair">
        <color auto="1"/>
      </top>
      <bottom/>
      <diagonal/>
    </border>
  </borders>
  <cellStyleXfs count="9">
    <xf numFmtId="0" fontId="0" fillId="0" borderId="0">
      <alignment vertical="center"/>
    </xf>
    <xf numFmtId="0" fontId="1" fillId="0" borderId="0"/>
    <xf numFmtId="38" fontId="1" fillId="0" borderId="0" applyFont="0" applyFill="0" applyBorder="0" applyAlignment="0" applyProtection="0">
      <alignment vertical="center"/>
    </xf>
    <xf numFmtId="0" fontId="1" fillId="0" borderId="0">
      <alignment vertical="center"/>
    </xf>
    <xf numFmtId="0" fontId="15" fillId="0" borderId="0"/>
    <xf numFmtId="0" fontId="16" fillId="0" borderId="0"/>
    <xf numFmtId="0" fontId="1" fillId="0" borderId="0">
      <alignment vertical="center"/>
    </xf>
    <xf numFmtId="0" fontId="15" fillId="0" borderId="0"/>
    <xf numFmtId="0" fontId="1" fillId="0" borderId="0">
      <alignment vertical="center"/>
    </xf>
  </cellStyleXfs>
  <cellXfs count="1180">
    <xf numFmtId="0" fontId="0" fillId="0" borderId="0" xfId="0">
      <alignment vertical="center"/>
    </xf>
    <xf numFmtId="0" fontId="3" fillId="0" borderId="0" xfId="1" applyFont="1" applyAlignment="1" applyProtection="1">
      <alignment vertical="center"/>
    </xf>
    <xf numFmtId="0" fontId="3" fillId="0" borderId="0" xfId="1" applyFont="1" applyAlignment="1" applyProtection="1">
      <alignment horizontal="right" vertical="center"/>
    </xf>
    <xf numFmtId="49" fontId="12" fillId="3" borderId="234" xfId="3" applyNumberFormat="1" applyFont="1" applyFill="1" applyBorder="1" applyAlignment="1" applyProtection="1">
      <alignment horizontal="center" vertical="center" shrinkToFit="1"/>
      <protection locked="0"/>
    </xf>
    <xf numFmtId="49" fontId="22" fillId="3" borderId="234" xfId="0" applyNumberFormat="1" applyFont="1" applyFill="1" applyBorder="1" applyAlignment="1" applyProtection="1">
      <alignment horizontal="center" vertical="center" shrinkToFit="1"/>
      <protection locked="0"/>
    </xf>
    <xf numFmtId="0" fontId="24" fillId="0" borderId="0" xfId="0" applyFont="1" applyAlignment="1">
      <alignment horizontal="center" vertical="center"/>
    </xf>
    <xf numFmtId="0" fontId="24" fillId="0" borderId="0" xfId="0" applyFont="1">
      <alignment vertical="center"/>
    </xf>
    <xf numFmtId="0" fontId="26" fillId="0" borderId="0" xfId="0" applyFont="1">
      <alignment vertical="center"/>
    </xf>
    <xf numFmtId="0" fontId="24" fillId="0" borderId="0" xfId="0" applyFont="1" applyAlignment="1">
      <alignment vertical="center"/>
    </xf>
    <xf numFmtId="0" fontId="24" fillId="0" borderId="0" xfId="0" applyFont="1" applyAlignment="1">
      <alignment horizontal="right" vertical="center"/>
    </xf>
    <xf numFmtId="176" fontId="24" fillId="0" borderId="0" xfId="0" applyNumberFormat="1" applyFont="1" applyAlignment="1">
      <alignment horizontal="right" vertical="center"/>
    </xf>
    <xf numFmtId="0" fontId="27" fillId="0" borderId="0" xfId="0" applyFont="1">
      <alignment vertical="center"/>
    </xf>
    <xf numFmtId="0" fontId="28" fillId="0" borderId="0" xfId="0" applyFont="1" applyAlignment="1">
      <alignment horizontal="left" vertical="center"/>
    </xf>
    <xf numFmtId="0" fontId="28" fillId="0" borderId="0" xfId="0" applyFont="1" applyBorder="1">
      <alignment vertical="center"/>
    </xf>
    <xf numFmtId="0" fontId="28" fillId="0" borderId="0" xfId="0" applyFont="1" applyBorder="1" applyAlignment="1">
      <alignment vertical="center"/>
    </xf>
    <xf numFmtId="0" fontId="26" fillId="0" borderId="0" xfId="0" applyFont="1" applyBorder="1" applyAlignment="1">
      <alignment horizontal="center" vertical="center"/>
    </xf>
    <xf numFmtId="0" fontId="31" fillId="0" borderId="0" xfId="0" applyFont="1" applyFill="1">
      <alignment vertical="center"/>
    </xf>
    <xf numFmtId="0" fontId="26" fillId="0" borderId="0" xfId="0" applyFont="1" applyFill="1">
      <alignment vertical="center"/>
    </xf>
    <xf numFmtId="0" fontId="26" fillId="0" borderId="0" xfId="0" applyFont="1" applyFill="1" applyAlignment="1">
      <alignment horizontal="center" vertical="center"/>
    </xf>
    <xf numFmtId="0" fontId="26" fillId="0" borderId="0" xfId="0" applyFont="1" applyFill="1" applyAlignment="1">
      <alignment vertical="center"/>
    </xf>
    <xf numFmtId="0" fontId="27" fillId="0" borderId="0" xfId="0" applyFont="1" applyFill="1">
      <alignment vertical="center"/>
    </xf>
    <xf numFmtId="0" fontId="27" fillId="0" borderId="0" xfId="0" applyFont="1" applyFill="1" applyAlignment="1">
      <alignment horizontal="center" vertical="center"/>
    </xf>
    <xf numFmtId="0" fontId="27" fillId="0" borderId="0" xfId="0" applyFont="1" applyFill="1" applyAlignment="1">
      <alignment vertical="center"/>
    </xf>
    <xf numFmtId="0" fontId="27" fillId="0" borderId="0" xfId="0" applyFont="1" applyAlignment="1">
      <alignment horizontal="center" vertical="center"/>
    </xf>
    <xf numFmtId="0" fontId="27" fillId="0" borderId="0" xfId="0" applyFont="1" applyAlignment="1">
      <alignment vertical="center"/>
    </xf>
    <xf numFmtId="0" fontId="29" fillId="0" borderId="0" xfId="0" applyNumberFormat="1" applyFont="1" applyAlignment="1" applyProtection="1">
      <alignment horizontal="center" vertical="center"/>
      <protection locked="0"/>
    </xf>
    <xf numFmtId="177" fontId="26" fillId="3" borderId="208" xfId="0" applyNumberFormat="1" applyFont="1" applyFill="1" applyBorder="1" applyAlignment="1" applyProtection="1">
      <alignment vertical="center" shrinkToFit="1"/>
      <protection locked="0"/>
    </xf>
    <xf numFmtId="177" fontId="26" fillId="3" borderId="211" xfId="0" applyNumberFormat="1" applyFont="1" applyFill="1" applyBorder="1" applyAlignment="1" applyProtection="1">
      <alignment vertical="center" shrinkToFit="1"/>
      <protection locked="0"/>
    </xf>
    <xf numFmtId="177" fontId="26" fillId="3" borderId="219" xfId="0" applyNumberFormat="1" applyFont="1" applyFill="1" applyBorder="1" applyAlignment="1" applyProtection="1">
      <alignment vertical="center" shrinkToFit="1"/>
      <protection locked="0"/>
    </xf>
    <xf numFmtId="177" fontId="31" fillId="3" borderId="208" xfId="0" applyNumberFormat="1" applyFont="1" applyFill="1" applyBorder="1" applyAlignment="1" applyProtection="1">
      <alignment vertical="center" shrinkToFit="1"/>
      <protection locked="0"/>
    </xf>
    <xf numFmtId="177" fontId="31" fillId="3" borderId="211" xfId="0" applyNumberFormat="1" applyFont="1" applyFill="1" applyBorder="1" applyAlignment="1" applyProtection="1">
      <alignment vertical="center" shrinkToFit="1"/>
      <protection locked="0"/>
    </xf>
    <xf numFmtId="177" fontId="31" fillId="3" borderId="214" xfId="0" applyNumberFormat="1" applyFont="1" applyFill="1" applyBorder="1" applyAlignment="1" applyProtection="1">
      <alignment vertical="center" shrinkToFit="1"/>
      <protection locked="0"/>
    </xf>
    <xf numFmtId="182" fontId="31" fillId="3" borderId="271" xfId="0" applyNumberFormat="1" applyFont="1" applyFill="1" applyBorder="1" applyAlignment="1" applyProtection="1">
      <alignment horizontal="center" shrinkToFit="1"/>
      <protection locked="0"/>
    </xf>
    <xf numFmtId="0" fontId="36" fillId="0" borderId="0" xfId="0" applyFont="1" applyFill="1">
      <alignment vertical="center"/>
    </xf>
    <xf numFmtId="0" fontId="37" fillId="0" borderId="0" xfId="0" applyFont="1" applyFill="1">
      <alignment vertical="center"/>
    </xf>
    <xf numFmtId="0" fontId="38" fillId="0" borderId="0" xfId="0" applyFont="1" applyFill="1">
      <alignment vertical="center"/>
    </xf>
    <xf numFmtId="0" fontId="30" fillId="0" borderId="0" xfId="0" applyFont="1" applyFill="1">
      <alignment vertical="center"/>
    </xf>
    <xf numFmtId="177" fontId="31" fillId="3" borderId="222" xfId="0" applyNumberFormat="1" applyFont="1" applyFill="1" applyBorder="1" applyAlignment="1" applyProtection="1">
      <alignment vertical="center" shrinkToFit="1"/>
      <protection locked="0"/>
    </xf>
    <xf numFmtId="0" fontId="32" fillId="0" borderId="0" xfId="0" applyFont="1" applyAlignment="1" applyProtection="1">
      <alignment horizontal="right" vertical="center"/>
      <protection locked="0"/>
    </xf>
    <xf numFmtId="0" fontId="28" fillId="0" borderId="0" xfId="0" applyFont="1" applyBorder="1" applyProtection="1">
      <alignment vertical="center"/>
      <protection locked="0"/>
    </xf>
    <xf numFmtId="0" fontId="27" fillId="0" borderId="0" xfId="0" applyFont="1" applyFill="1" applyAlignment="1" applyProtection="1">
      <alignment horizontal="center" vertical="center"/>
      <protection locked="0"/>
    </xf>
    <xf numFmtId="0" fontId="46" fillId="0" borderId="0" xfId="0" applyFont="1" applyAlignment="1">
      <alignment horizontal="left" vertical="center"/>
    </xf>
    <xf numFmtId="0" fontId="28" fillId="0" borderId="0" xfId="0" applyFont="1" applyBorder="1" applyAlignment="1">
      <alignment horizontal="right" vertical="center"/>
    </xf>
    <xf numFmtId="0" fontId="47" fillId="0" borderId="0" xfId="0" applyFont="1" applyFill="1" applyAlignment="1">
      <alignment horizontal="center" vertical="center"/>
    </xf>
    <xf numFmtId="0" fontId="48" fillId="0" borderId="0" xfId="0" applyFont="1" applyBorder="1" applyAlignment="1">
      <alignment vertical="center"/>
    </xf>
    <xf numFmtId="0" fontId="31" fillId="0" borderId="0" xfId="0" applyFont="1" applyBorder="1" applyAlignment="1">
      <alignment vertical="center"/>
    </xf>
    <xf numFmtId="0" fontId="31" fillId="0" borderId="0" xfId="0" applyFont="1" applyBorder="1">
      <alignment vertical="center"/>
    </xf>
    <xf numFmtId="0" fontId="31" fillId="0" borderId="0" xfId="0" applyFont="1" applyFill="1" applyAlignment="1">
      <alignment horizontal="center" vertical="center"/>
    </xf>
    <xf numFmtId="0" fontId="31" fillId="0" borderId="0" xfId="0" applyFont="1" applyFill="1" applyAlignment="1">
      <alignment vertical="center"/>
    </xf>
    <xf numFmtId="0" fontId="26" fillId="0" borderId="41" xfId="0" applyFont="1" applyFill="1" applyBorder="1" applyAlignment="1">
      <alignment horizontal="center" vertical="center" wrapText="1"/>
    </xf>
    <xf numFmtId="0" fontId="26" fillId="0" borderId="39" xfId="0" applyFont="1" applyFill="1" applyBorder="1" applyAlignment="1">
      <alignment horizontal="center" vertical="center" wrapText="1"/>
    </xf>
    <xf numFmtId="0" fontId="26" fillId="0" borderId="40" xfId="0" applyFont="1" applyFill="1" applyBorder="1" applyAlignment="1">
      <alignment horizontal="center" vertical="center" wrapText="1"/>
    </xf>
    <xf numFmtId="177" fontId="31" fillId="0" borderId="42" xfId="0" applyNumberFormat="1" applyFont="1" applyFill="1" applyBorder="1" applyAlignment="1">
      <alignment horizontal="center" vertical="center" wrapText="1"/>
    </xf>
    <xf numFmtId="177" fontId="31" fillId="0" borderId="45" xfId="0" applyNumberFormat="1" applyFont="1" applyFill="1" applyBorder="1" applyAlignment="1">
      <alignment horizontal="right" vertical="center" wrapText="1"/>
    </xf>
    <xf numFmtId="177" fontId="27" fillId="0" borderId="0" xfId="0" applyNumberFormat="1" applyFont="1" applyFill="1" applyAlignment="1">
      <alignment horizontal="center" vertical="center"/>
    </xf>
    <xf numFmtId="177" fontId="27" fillId="0" borderId="0" xfId="0" applyNumberFormat="1" applyFont="1" applyFill="1">
      <alignment vertical="center"/>
    </xf>
    <xf numFmtId="177" fontId="31" fillId="3" borderId="14" xfId="0" applyNumberFormat="1" applyFont="1" applyFill="1" applyBorder="1" applyAlignment="1" applyProtection="1">
      <alignment vertical="center" shrinkToFit="1"/>
      <protection locked="0"/>
    </xf>
    <xf numFmtId="177" fontId="31" fillId="0" borderId="52" xfId="0" applyNumberFormat="1" applyFont="1" applyFill="1" applyBorder="1" applyAlignment="1">
      <alignment vertical="center" shrinkToFit="1"/>
    </xf>
    <xf numFmtId="177" fontId="31" fillId="3" borderId="37" xfId="0" applyNumberFormat="1" applyFont="1" applyFill="1" applyBorder="1" applyAlignment="1" applyProtection="1">
      <alignment vertical="center" shrinkToFit="1"/>
      <protection locked="0"/>
    </xf>
    <xf numFmtId="177" fontId="31" fillId="3" borderId="38" xfId="0" applyNumberFormat="1" applyFont="1" applyFill="1" applyBorder="1" applyAlignment="1" applyProtection="1">
      <alignment vertical="center" shrinkToFit="1"/>
      <protection locked="0"/>
    </xf>
    <xf numFmtId="177" fontId="31" fillId="0" borderId="46" xfId="0" applyNumberFormat="1" applyFont="1" applyFill="1" applyBorder="1" applyAlignment="1">
      <alignment horizontal="right" vertical="center" shrinkToFit="1"/>
    </xf>
    <xf numFmtId="177" fontId="31" fillId="0" borderId="47" xfId="0" applyNumberFormat="1" applyFont="1" applyFill="1" applyBorder="1" applyAlignment="1">
      <alignment horizontal="right" vertical="center" shrinkToFit="1"/>
    </xf>
    <xf numFmtId="177" fontId="31" fillId="0" borderId="48" xfId="0" applyNumberFormat="1" applyFont="1" applyFill="1" applyBorder="1" applyAlignment="1">
      <alignment horizontal="right" vertical="center" shrinkToFit="1"/>
    </xf>
    <xf numFmtId="0" fontId="49" fillId="0" borderId="0" xfId="0" applyFont="1" applyFill="1" applyAlignment="1">
      <alignment horizontal="center" vertical="center"/>
    </xf>
    <xf numFmtId="0" fontId="49" fillId="0" borderId="0" xfId="0" applyFont="1" applyFill="1">
      <alignment vertical="center"/>
    </xf>
    <xf numFmtId="0" fontId="49" fillId="0" borderId="0" xfId="0" applyFont="1" applyFill="1" applyAlignment="1">
      <alignment vertical="center"/>
    </xf>
    <xf numFmtId="177" fontId="49" fillId="0" borderId="0" xfId="0" applyNumberFormat="1" applyFont="1" applyFill="1" applyAlignment="1">
      <alignment horizontal="center" vertical="center"/>
    </xf>
    <xf numFmtId="177" fontId="49" fillId="0" borderId="0" xfId="0" applyNumberFormat="1" applyFont="1" applyFill="1">
      <alignment vertical="center"/>
    </xf>
    <xf numFmtId="0" fontId="49" fillId="0" borderId="0" xfId="0" applyFont="1" applyAlignment="1">
      <alignment horizontal="center" vertical="center"/>
    </xf>
    <xf numFmtId="0" fontId="49" fillId="0" borderId="0" xfId="0" applyFont="1" applyAlignment="1">
      <alignment vertical="center"/>
    </xf>
    <xf numFmtId="0" fontId="49" fillId="0" borderId="0" xfId="0" applyFont="1">
      <alignment vertical="center"/>
    </xf>
    <xf numFmtId="0" fontId="50" fillId="0" borderId="0" xfId="0" applyFont="1" applyAlignment="1" applyProtection="1">
      <alignment horizontal="right" vertical="center"/>
      <protection locked="0"/>
    </xf>
    <xf numFmtId="0" fontId="51" fillId="0" borderId="0" xfId="0" applyNumberFormat="1" applyFont="1" applyAlignment="1" applyProtection="1">
      <alignment horizontal="center" vertical="center"/>
      <protection locked="0"/>
    </xf>
    <xf numFmtId="0" fontId="33" fillId="0" borderId="0" xfId="0" applyFont="1" applyBorder="1" applyProtection="1">
      <alignment vertical="center"/>
      <protection locked="0"/>
    </xf>
    <xf numFmtId="0" fontId="25" fillId="0" borderId="0" xfId="0" applyFont="1" applyFill="1">
      <alignment vertical="center"/>
    </xf>
    <xf numFmtId="0" fontId="8" fillId="0" borderId="0" xfId="1" applyNumberFormat="1" applyFont="1" applyAlignment="1" applyProtection="1">
      <alignment horizontal="center" vertical="center"/>
    </xf>
    <xf numFmtId="0" fontId="21" fillId="0" borderId="0" xfId="1" applyFont="1" applyAlignment="1" applyProtection="1">
      <alignment vertical="center" shrinkToFit="1"/>
    </xf>
    <xf numFmtId="0" fontId="21" fillId="0" borderId="0" xfId="1" applyFont="1" applyFill="1" applyAlignment="1" applyProtection="1">
      <alignment horizontal="right" vertical="center" shrinkToFit="1"/>
    </xf>
    <xf numFmtId="0" fontId="50" fillId="0" borderId="0" xfId="0" applyFont="1" applyBorder="1" applyProtection="1">
      <alignment vertical="center"/>
      <protection locked="0"/>
    </xf>
    <xf numFmtId="0" fontId="7" fillId="0" borderId="0" xfId="3" applyFont="1" applyProtection="1">
      <alignment vertical="center"/>
    </xf>
    <xf numFmtId="0" fontId="8" fillId="0" borderId="0" xfId="3" applyFont="1" applyAlignment="1" applyProtection="1">
      <alignment horizontal="left" vertical="center"/>
    </xf>
    <xf numFmtId="0" fontId="7" fillId="0" borderId="0" xfId="3" applyFont="1" applyAlignment="1" applyProtection="1">
      <alignment horizontal="left" vertical="center"/>
    </xf>
    <xf numFmtId="0" fontId="9" fillId="0" borderId="0" xfId="3" applyFont="1" applyAlignment="1" applyProtection="1">
      <alignment horizontal="left" vertical="center"/>
    </xf>
    <xf numFmtId="0" fontId="9" fillId="0" borderId="0" xfId="3" applyFont="1" applyProtection="1">
      <alignment vertical="center"/>
    </xf>
    <xf numFmtId="49" fontId="9" fillId="0" borderId="0" xfId="3" applyNumberFormat="1" applyFont="1" applyAlignment="1" applyProtection="1">
      <alignment horizontal="right" vertical="center"/>
    </xf>
    <xf numFmtId="0" fontId="11" fillId="0" borderId="0" xfId="3" applyFont="1" applyProtection="1">
      <alignment vertical="center"/>
    </xf>
    <xf numFmtId="49" fontId="7" fillId="0" borderId="0" xfId="3" applyNumberFormat="1" applyFont="1" applyProtection="1">
      <alignment vertical="center"/>
    </xf>
    <xf numFmtId="49" fontId="9" fillId="0" borderId="0" xfId="3" applyNumberFormat="1" applyFont="1" applyAlignment="1" applyProtection="1">
      <alignment horizontal="right" vertical="top"/>
    </xf>
    <xf numFmtId="0" fontId="9" fillId="0" borderId="0" xfId="3" applyFont="1" applyAlignment="1" applyProtection="1">
      <alignment vertical="center"/>
    </xf>
    <xf numFmtId="0" fontId="9" fillId="0" borderId="0" xfId="3" applyFont="1" applyAlignment="1" applyProtection="1">
      <alignment vertical="center" wrapText="1"/>
    </xf>
    <xf numFmtId="49" fontId="7" fillId="0" borderId="0" xfId="3" applyNumberFormat="1" applyFont="1" applyAlignment="1" applyProtection="1">
      <alignment horizontal="right" vertical="center"/>
    </xf>
    <xf numFmtId="0" fontId="10" fillId="0" borderId="0" xfId="0" applyFont="1" applyAlignment="1" applyProtection="1">
      <alignment vertical="center"/>
    </xf>
    <xf numFmtId="0" fontId="10" fillId="0" borderId="0" xfId="0" applyFont="1" applyAlignment="1" applyProtection="1">
      <alignment vertical="center" shrinkToFit="1"/>
    </xf>
    <xf numFmtId="0" fontId="3" fillId="0" borderId="0" xfId="0" applyFont="1" applyProtection="1">
      <alignment vertical="center"/>
    </xf>
    <xf numFmtId="0" fontId="3" fillId="0" borderId="0" xfId="1" applyFont="1" applyProtection="1"/>
    <xf numFmtId="0" fontId="3" fillId="0" borderId="0" xfId="1" applyFont="1" applyAlignment="1" applyProtection="1">
      <alignment horizontal="center"/>
    </xf>
    <xf numFmtId="0" fontId="5" fillId="0" borderId="0" xfId="0" applyFont="1" applyProtection="1">
      <alignment vertical="center"/>
    </xf>
    <xf numFmtId="0" fontId="5" fillId="0" borderId="0" xfId="1" applyFont="1" applyProtection="1"/>
    <xf numFmtId="0" fontId="3" fillId="0" borderId="0" xfId="3" applyFont="1" applyAlignment="1" applyProtection="1">
      <alignment horizontal="left" vertical="center"/>
    </xf>
    <xf numFmtId="0" fontId="19" fillId="0" borderId="0" xfId="0" applyFont="1" applyProtection="1">
      <alignment vertical="center"/>
    </xf>
    <xf numFmtId="0" fontId="19" fillId="0" borderId="0" xfId="0" applyFont="1" applyAlignment="1" applyProtection="1">
      <alignment vertical="center"/>
    </xf>
    <xf numFmtId="0" fontId="4" fillId="0" borderId="0" xfId="1" applyFont="1" applyProtection="1"/>
    <xf numFmtId="0" fontId="4" fillId="0" borderId="0" xfId="0" applyFont="1" applyAlignment="1" applyProtection="1">
      <alignment vertical="center"/>
    </xf>
    <xf numFmtId="0" fontId="3" fillId="0" borderId="0" xfId="0" applyFont="1" applyFill="1" applyAlignment="1" applyProtection="1">
      <alignment vertical="center"/>
    </xf>
    <xf numFmtId="0" fontId="3" fillId="0" borderId="0" xfId="0" applyFont="1" applyAlignment="1" applyProtection="1">
      <alignment horizontal="left" vertical="center"/>
    </xf>
    <xf numFmtId="0" fontId="3" fillId="0" borderId="0" xfId="1" applyFont="1" applyAlignment="1" applyProtection="1">
      <alignment horizontal="center" vertical="center"/>
    </xf>
    <xf numFmtId="0" fontId="57" fillId="0" borderId="0" xfId="1" applyFont="1" applyAlignment="1" applyProtection="1">
      <alignment horizontal="center" vertical="center"/>
    </xf>
    <xf numFmtId="49" fontId="3" fillId="0" borderId="0" xfId="1" applyNumberFormat="1" applyFont="1" applyAlignment="1" applyProtection="1">
      <alignment horizontal="center" vertical="center"/>
    </xf>
    <xf numFmtId="0" fontId="3" fillId="0" borderId="0" xfId="1" applyFont="1" applyAlignment="1" applyProtection="1">
      <alignment horizontal="left" vertical="center"/>
    </xf>
    <xf numFmtId="0" fontId="9" fillId="0" borderId="0" xfId="1" applyFont="1" applyAlignment="1" applyProtection="1">
      <alignment vertical="center"/>
    </xf>
    <xf numFmtId="0" fontId="9" fillId="0" borderId="0" xfId="1" applyFont="1" applyAlignment="1" applyProtection="1">
      <alignment horizontal="center" vertical="center"/>
    </xf>
    <xf numFmtId="0" fontId="23" fillId="0" borderId="0" xfId="1" applyFont="1" applyProtection="1"/>
    <xf numFmtId="0" fontId="23" fillId="0" borderId="0" xfId="1" applyFont="1" applyAlignment="1" applyProtection="1">
      <alignment vertical="center"/>
    </xf>
    <xf numFmtId="0" fontId="8" fillId="0" borderId="0" xfId="1" applyFont="1" applyAlignment="1" applyProtection="1">
      <alignment horizontal="right" vertical="center"/>
    </xf>
    <xf numFmtId="0" fontId="8" fillId="0" borderId="0" xfId="1" applyFont="1" applyAlignment="1" applyProtection="1">
      <alignment vertical="center"/>
    </xf>
    <xf numFmtId="0" fontId="8" fillId="0" borderId="0" xfId="1" applyFont="1" applyProtection="1"/>
    <xf numFmtId="0" fontId="9" fillId="0" borderId="0" xfId="1" applyFont="1" applyFill="1" applyBorder="1" applyAlignment="1" applyProtection="1">
      <alignment horizontal="right" vertical="center"/>
    </xf>
    <xf numFmtId="0" fontId="9" fillId="0" borderId="0" xfId="1" applyFont="1" applyAlignment="1" applyProtection="1">
      <alignment horizontal="left" vertical="center"/>
    </xf>
    <xf numFmtId="0" fontId="9" fillId="0" borderId="0" xfId="1" applyFont="1" applyFill="1" applyAlignment="1" applyProtection="1">
      <alignment horizontal="center" vertical="center"/>
    </xf>
    <xf numFmtId="0" fontId="9" fillId="0" borderId="0" xfId="1" applyFont="1" applyProtection="1"/>
    <xf numFmtId="177" fontId="9" fillId="0" borderId="0" xfId="1" applyNumberFormat="1" applyFont="1" applyAlignment="1" applyProtection="1">
      <alignment horizontal="right"/>
    </xf>
    <xf numFmtId="0" fontId="9" fillId="0" borderId="0" xfId="1" applyFont="1" applyFill="1" applyBorder="1" applyProtection="1"/>
    <xf numFmtId="177" fontId="12" fillId="0" borderId="0" xfId="1" applyNumberFormat="1" applyFont="1" applyFill="1" applyBorder="1" applyAlignment="1" applyProtection="1">
      <alignment horizontal="right"/>
    </xf>
    <xf numFmtId="0" fontId="9" fillId="0" borderId="0" xfId="1" applyFont="1" applyFill="1" applyProtection="1"/>
    <xf numFmtId="177" fontId="12" fillId="0" borderId="0" xfId="1" applyNumberFormat="1" applyFont="1" applyFill="1" applyBorder="1" applyAlignment="1" applyProtection="1">
      <alignment horizontal="right" vertical="center"/>
    </xf>
    <xf numFmtId="0" fontId="24" fillId="0" borderId="0" xfId="0" applyFont="1" applyProtection="1">
      <alignment vertical="center"/>
    </xf>
    <xf numFmtId="0" fontId="24" fillId="0" borderId="0" xfId="0" applyFont="1" applyAlignment="1" applyProtection="1">
      <alignment horizontal="center" vertical="center"/>
    </xf>
    <xf numFmtId="0" fontId="24" fillId="2" borderId="0" xfId="0" applyFont="1" applyFill="1" applyBorder="1" applyAlignment="1" applyProtection="1">
      <alignment vertical="center"/>
    </xf>
    <xf numFmtId="0" fontId="25" fillId="2" borderId="0" xfId="0" applyFont="1" applyFill="1" applyBorder="1" applyAlignment="1" applyProtection="1">
      <alignment horizontal="center" vertical="center"/>
    </xf>
    <xf numFmtId="0" fontId="26" fillId="0" borderId="0" xfId="0" applyFont="1" applyProtection="1">
      <alignment vertical="center"/>
    </xf>
    <xf numFmtId="0" fontId="37" fillId="0" borderId="0" xfId="0" applyFont="1" applyAlignment="1" applyProtection="1">
      <alignment horizontal="right" vertical="center"/>
    </xf>
    <xf numFmtId="0" fontId="37" fillId="0" borderId="0" xfId="0" applyNumberFormat="1" applyFont="1" applyAlignment="1" applyProtection="1">
      <alignment horizontal="center" vertical="center"/>
    </xf>
    <xf numFmtId="0" fontId="37" fillId="0" borderId="0" xfId="0" applyFont="1" applyProtection="1">
      <alignment vertical="center"/>
    </xf>
    <xf numFmtId="0" fontId="26" fillId="0" borderId="0" xfId="0" applyFont="1" applyAlignment="1" applyProtection="1">
      <alignment horizontal="center" vertical="center"/>
    </xf>
    <xf numFmtId="0" fontId="24" fillId="0" borderId="0" xfId="0" applyFont="1" applyBorder="1" applyAlignment="1" applyProtection="1">
      <alignment horizontal="center" vertical="center" wrapText="1"/>
    </xf>
    <xf numFmtId="0" fontId="24" fillId="0" borderId="0" xfId="0" applyFont="1" applyFill="1" applyBorder="1" applyAlignment="1" applyProtection="1">
      <alignment horizontal="right" vertical="center"/>
    </xf>
    <xf numFmtId="0" fontId="24" fillId="0" borderId="0" xfId="0" applyFont="1" applyFill="1" applyBorder="1" applyAlignment="1" applyProtection="1">
      <alignment horizontal="center" vertical="center"/>
    </xf>
    <xf numFmtId="0" fontId="24" fillId="0" borderId="0" xfId="0" applyFont="1" applyAlignment="1" applyProtection="1">
      <alignment horizontal="justify" vertical="center"/>
    </xf>
    <xf numFmtId="0" fontId="24" fillId="0" borderId="0" xfId="1" applyFont="1" applyAlignment="1" applyProtection="1">
      <alignment horizontal="right" vertical="center"/>
    </xf>
    <xf numFmtId="0" fontId="24" fillId="10" borderId="180" xfId="0" applyFont="1" applyFill="1" applyBorder="1" applyAlignment="1" applyProtection="1">
      <alignment horizontal="center" vertical="center" wrapText="1"/>
    </xf>
    <xf numFmtId="0" fontId="24" fillId="10" borderId="195" xfId="0" applyFont="1" applyFill="1" applyBorder="1" applyAlignment="1" applyProtection="1">
      <alignment horizontal="center" vertical="center" wrapText="1"/>
    </xf>
    <xf numFmtId="0" fontId="24" fillId="10" borderId="199" xfId="0" applyFont="1" applyFill="1" applyBorder="1" applyAlignment="1" applyProtection="1">
      <alignment horizontal="center" vertical="top" wrapText="1"/>
    </xf>
    <xf numFmtId="0" fontId="24" fillId="10" borderId="198" xfId="0" applyFont="1" applyFill="1" applyBorder="1" applyAlignment="1" applyProtection="1">
      <alignment horizontal="center" vertical="top" wrapText="1"/>
    </xf>
    <xf numFmtId="0" fontId="24" fillId="10" borderId="54" xfId="0" applyFont="1" applyFill="1" applyBorder="1" applyAlignment="1" applyProtection="1">
      <alignment horizontal="center" vertical="top" wrapText="1"/>
    </xf>
    <xf numFmtId="0" fontId="49" fillId="10" borderId="204" xfId="0" applyFont="1" applyFill="1" applyBorder="1" applyAlignment="1" applyProtection="1">
      <alignment horizontal="center" vertical="top" wrapText="1"/>
    </xf>
    <xf numFmtId="0" fontId="24" fillId="10" borderId="196" xfId="0" applyFont="1" applyFill="1" applyBorder="1" applyAlignment="1" applyProtection="1">
      <alignment horizontal="center" vertical="top" wrapText="1"/>
    </xf>
    <xf numFmtId="0" fontId="24" fillId="0" borderId="0" xfId="0" applyFont="1" applyAlignment="1" applyProtection="1">
      <alignment vertical="center"/>
    </xf>
    <xf numFmtId="0" fontId="24" fillId="10" borderId="200" xfId="0" applyFont="1" applyFill="1" applyBorder="1" applyAlignment="1" applyProtection="1">
      <alignment horizontal="right" vertical="center" wrapText="1"/>
    </xf>
    <xf numFmtId="0" fontId="24" fillId="10" borderId="197" xfId="0" applyFont="1" applyFill="1" applyBorder="1" applyAlignment="1" applyProtection="1">
      <alignment horizontal="right" vertical="center" wrapText="1"/>
    </xf>
    <xf numFmtId="0" fontId="24" fillId="10" borderId="51" xfId="0" applyFont="1" applyFill="1" applyBorder="1" applyAlignment="1" applyProtection="1">
      <alignment horizontal="right" vertical="center" wrapText="1"/>
    </xf>
    <xf numFmtId="0" fontId="24" fillId="10" borderId="202" xfId="0" applyFont="1" applyFill="1" applyBorder="1" applyAlignment="1" applyProtection="1">
      <alignment horizontal="right" vertical="center" wrapText="1"/>
    </xf>
    <xf numFmtId="0" fontId="24" fillId="10" borderId="203" xfId="0" applyFont="1" applyFill="1" applyBorder="1" applyAlignment="1" applyProtection="1">
      <alignment horizontal="right" vertical="center" wrapText="1"/>
    </xf>
    <xf numFmtId="0" fontId="24" fillId="10" borderId="201" xfId="0" applyFont="1" applyFill="1" applyBorder="1" applyAlignment="1" applyProtection="1">
      <alignment horizontal="right" vertical="center" wrapText="1"/>
    </xf>
    <xf numFmtId="0" fontId="24" fillId="0" borderId="0" xfId="0" applyFont="1" applyAlignment="1" applyProtection="1">
      <alignment horizontal="right" vertical="center"/>
    </xf>
    <xf numFmtId="38" fontId="24" fillId="0" borderId="243" xfId="2" applyFont="1" applyBorder="1" applyAlignment="1" applyProtection="1">
      <alignment horizontal="right" vertical="center" wrapText="1"/>
    </xf>
    <xf numFmtId="38" fontId="24" fillId="0" borderId="244" xfId="2" applyFont="1" applyBorder="1" applyAlignment="1" applyProtection="1">
      <alignment horizontal="right" vertical="center" wrapText="1"/>
    </xf>
    <xf numFmtId="38" fontId="24" fillId="0" borderId="245" xfId="2" applyFont="1" applyBorder="1" applyAlignment="1" applyProtection="1">
      <alignment horizontal="right" vertical="center" wrapText="1"/>
    </xf>
    <xf numFmtId="38" fontId="24" fillId="0" borderId="246" xfId="2" applyFont="1" applyBorder="1" applyAlignment="1" applyProtection="1">
      <alignment horizontal="right" vertical="center" wrapText="1"/>
    </xf>
    <xf numFmtId="38" fontId="24" fillId="0" borderId="247" xfId="2" applyFont="1" applyBorder="1" applyAlignment="1" applyProtection="1">
      <alignment horizontal="right" vertical="center" wrapText="1"/>
    </xf>
    <xf numFmtId="38" fontId="24" fillId="0" borderId="248" xfId="2" applyFont="1" applyBorder="1" applyAlignment="1" applyProtection="1">
      <alignment horizontal="right" vertical="center" wrapText="1"/>
    </xf>
    <xf numFmtId="176" fontId="24" fillId="0" borderId="0" xfId="0" applyNumberFormat="1" applyFont="1" applyAlignment="1" applyProtection="1">
      <alignment horizontal="right" vertical="center"/>
    </xf>
    <xf numFmtId="176" fontId="24" fillId="0" borderId="0" xfId="0" applyNumberFormat="1" applyFont="1" applyBorder="1" applyAlignment="1" applyProtection="1">
      <alignment horizontal="right" vertical="top" wrapText="1"/>
    </xf>
    <xf numFmtId="0" fontId="27" fillId="0" borderId="0" xfId="0" applyFont="1" applyProtection="1">
      <alignment vertical="center"/>
    </xf>
    <xf numFmtId="0" fontId="28" fillId="0" borderId="0" xfId="0" applyFont="1" applyProtection="1">
      <alignment vertical="center"/>
    </xf>
    <xf numFmtId="0" fontId="28" fillId="0" borderId="0" xfId="0" applyFont="1" applyAlignment="1" applyProtection="1">
      <alignment horizontal="left" vertical="center"/>
    </xf>
    <xf numFmtId="0" fontId="28" fillId="0" borderId="0" xfId="0" applyFont="1" applyAlignment="1" applyProtection="1">
      <alignment horizontal="center" vertical="center"/>
    </xf>
    <xf numFmtId="0" fontId="28" fillId="0" borderId="0" xfId="0" applyFont="1" applyAlignment="1" applyProtection="1">
      <alignment vertical="center"/>
    </xf>
    <xf numFmtId="0" fontId="28" fillId="0" borderId="0" xfId="0" applyFont="1" applyAlignment="1" applyProtection="1">
      <alignment horizontal="right" vertical="center"/>
    </xf>
    <xf numFmtId="0" fontId="29" fillId="0" borderId="0" xfId="0" applyFont="1" applyProtection="1">
      <alignment vertical="center"/>
    </xf>
    <xf numFmtId="0" fontId="51" fillId="0" borderId="0" xfId="0" applyFont="1" applyAlignment="1" applyProtection="1">
      <alignment horizontal="right" vertical="center"/>
    </xf>
    <xf numFmtId="0" fontId="51" fillId="0" borderId="0" xfId="0" applyNumberFormat="1" applyFont="1" applyAlignment="1" applyProtection="1">
      <alignment horizontal="center" vertical="center"/>
    </xf>
    <xf numFmtId="0" fontId="51" fillId="0" borderId="0" xfId="0" applyFont="1" applyAlignment="1" applyProtection="1">
      <alignment horizontal="left" vertical="center"/>
    </xf>
    <xf numFmtId="0" fontId="29" fillId="0" borderId="0" xfId="0" applyFont="1" applyAlignment="1" applyProtection="1">
      <alignment horizontal="center" vertical="center"/>
    </xf>
    <xf numFmtId="0" fontId="29" fillId="0" borderId="0" xfId="0" applyFont="1" applyBorder="1" applyAlignment="1" applyProtection="1">
      <alignment horizontal="center" vertical="center" wrapText="1"/>
    </xf>
    <xf numFmtId="0" fontId="29" fillId="0" borderId="0" xfId="0" applyFont="1" applyAlignment="1" applyProtection="1">
      <alignment vertical="center"/>
    </xf>
    <xf numFmtId="0" fontId="26" fillId="0" borderId="0" xfId="0" applyFont="1" applyAlignment="1" applyProtection="1">
      <alignment vertical="center"/>
    </xf>
    <xf numFmtId="0" fontId="28" fillId="0" borderId="0" xfId="0" applyFont="1" applyBorder="1" applyProtection="1">
      <alignment vertical="center"/>
    </xf>
    <xf numFmtId="0" fontId="28" fillId="0" borderId="0" xfId="0" applyFont="1" applyFill="1" applyBorder="1" applyAlignment="1" applyProtection="1">
      <alignment horizontal="right" vertical="center"/>
    </xf>
    <xf numFmtId="0" fontId="28" fillId="0" borderId="0" xfId="0" applyFont="1" applyFill="1" applyBorder="1" applyAlignment="1" applyProtection="1">
      <alignment horizontal="left" vertical="center"/>
    </xf>
    <xf numFmtId="0" fontId="28" fillId="0" borderId="0" xfId="0" applyFont="1" applyFill="1" applyBorder="1" applyProtection="1">
      <alignment vertical="center"/>
    </xf>
    <xf numFmtId="0" fontId="28" fillId="0" borderId="0" xfId="0" applyFont="1" applyBorder="1" applyAlignment="1" applyProtection="1">
      <alignment vertical="center"/>
    </xf>
    <xf numFmtId="0" fontId="28" fillId="0" borderId="0" xfId="0" applyFont="1" applyBorder="1" applyAlignment="1" applyProtection="1">
      <alignment horizontal="left" vertical="center"/>
    </xf>
    <xf numFmtId="0" fontId="31" fillId="0" borderId="0" xfId="0" applyFont="1" applyAlignment="1" applyProtection="1">
      <alignment vertical="center"/>
    </xf>
    <xf numFmtId="0" fontId="31" fillId="0" borderId="6" xfId="0" applyFont="1" applyBorder="1" applyAlignment="1" applyProtection="1">
      <alignment horizontal="center" vertical="center"/>
    </xf>
    <xf numFmtId="0" fontId="30" fillId="0" borderId="0" xfId="0" applyFont="1" applyProtection="1">
      <alignment vertical="center"/>
    </xf>
    <xf numFmtId="0" fontId="30" fillId="0" borderId="4" xfId="0" applyFont="1" applyBorder="1" applyAlignment="1" applyProtection="1">
      <alignment horizontal="center" vertical="center"/>
    </xf>
    <xf numFmtId="0" fontId="30" fillId="0" borderId="3" xfId="0" applyFont="1" applyBorder="1" applyAlignment="1" applyProtection="1">
      <alignment horizontal="center" vertical="center"/>
    </xf>
    <xf numFmtId="0" fontId="30" fillId="0" borderId="5" xfId="0" applyFont="1" applyBorder="1" applyAlignment="1" applyProtection="1">
      <alignment horizontal="center" vertical="center"/>
    </xf>
    <xf numFmtId="0" fontId="30" fillId="0" borderId="0" xfId="0" applyFont="1" applyBorder="1" applyAlignment="1" applyProtection="1">
      <alignment horizontal="left" vertical="center"/>
    </xf>
    <xf numFmtId="0" fontId="30" fillId="0" borderId="0" xfId="0" applyFont="1" applyBorder="1" applyAlignment="1" applyProtection="1">
      <alignment vertical="center"/>
    </xf>
    <xf numFmtId="0" fontId="30" fillId="0" borderId="0" xfId="0" applyFont="1" applyBorder="1" applyAlignment="1" applyProtection="1">
      <alignment horizontal="center" vertical="center"/>
    </xf>
    <xf numFmtId="0" fontId="26" fillId="0" borderId="0" xfId="0" applyFont="1" applyBorder="1" applyAlignment="1" applyProtection="1">
      <alignment horizontal="center" vertical="center"/>
    </xf>
    <xf numFmtId="0" fontId="31" fillId="0" borderId="0" xfId="0" applyFont="1" applyAlignment="1" applyProtection="1">
      <alignment shrinkToFit="1"/>
    </xf>
    <xf numFmtId="0" fontId="31" fillId="0" borderId="0" xfId="0" applyFont="1" applyAlignment="1" applyProtection="1">
      <alignment horizontal="left" vertical="center"/>
    </xf>
    <xf numFmtId="0" fontId="28" fillId="0" borderId="81" xfId="0" applyFont="1" applyBorder="1" applyProtection="1">
      <alignment vertical="center"/>
    </xf>
    <xf numFmtId="0" fontId="26" fillId="0" borderId="18" xfId="0" applyFont="1" applyBorder="1" applyAlignment="1" applyProtection="1">
      <alignment horizontal="center" vertical="center" wrapText="1"/>
    </xf>
    <xf numFmtId="0" fontId="26" fillId="0" borderId="17" xfId="0" applyFont="1" applyBorder="1" applyAlignment="1" applyProtection="1">
      <alignment horizontal="center" vertical="center" wrapText="1"/>
    </xf>
    <xf numFmtId="0" fontId="26" fillId="0" borderId="183" xfId="0" applyFont="1" applyBorder="1" applyAlignment="1" applyProtection="1">
      <alignment horizontal="center" vertical="center" wrapText="1"/>
    </xf>
    <xf numFmtId="0" fontId="24" fillId="0" borderId="0" xfId="0" applyFont="1" applyFill="1" applyProtection="1">
      <alignment vertical="center"/>
    </xf>
    <xf numFmtId="0" fontId="26" fillId="0" borderId="208" xfId="0" applyFont="1" applyFill="1" applyBorder="1" applyAlignment="1" applyProtection="1">
      <alignment horizontal="center" vertical="center" shrinkToFit="1"/>
    </xf>
    <xf numFmtId="177" fontId="31" fillId="0" borderId="209" xfId="0" applyNumberFormat="1" applyFont="1" applyFill="1" applyBorder="1" applyAlignment="1" applyProtection="1">
      <alignment vertical="center" shrinkToFit="1"/>
    </xf>
    <xf numFmtId="0" fontId="26" fillId="0" borderId="211" xfId="0" applyFont="1" applyFill="1" applyBorder="1" applyAlignment="1" applyProtection="1">
      <alignment horizontal="center" vertical="center" shrinkToFit="1"/>
    </xf>
    <xf numFmtId="177" fontId="31" fillId="0" borderId="212" xfId="0" applyNumberFormat="1" applyFont="1" applyFill="1" applyBorder="1" applyAlignment="1" applyProtection="1">
      <alignment vertical="center" shrinkToFit="1"/>
    </xf>
    <xf numFmtId="0" fontId="24" fillId="0" borderId="0" xfId="0" applyFont="1" applyFill="1" applyBorder="1" applyProtection="1">
      <alignment vertical="center"/>
    </xf>
    <xf numFmtId="0" fontId="26" fillId="0" borderId="214" xfId="0" applyFont="1" applyFill="1" applyBorder="1" applyAlignment="1" applyProtection="1">
      <alignment horizontal="center" vertical="center" shrinkToFit="1"/>
    </xf>
    <xf numFmtId="177" fontId="31" fillId="0" borderId="215" xfId="0" applyNumberFormat="1" applyFont="1" applyFill="1" applyBorder="1" applyAlignment="1" applyProtection="1">
      <alignment vertical="center" shrinkToFit="1"/>
    </xf>
    <xf numFmtId="177" fontId="31" fillId="0" borderId="83" xfId="0" applyNumberFormat="1" applyFont="1" applyFill="1" applyBorder="1" applyAlignment="1" applyProtection="1">
      <alignment vertical="center" shrinkToFit="1"/>
    </xf>
    <xf numFmtId="177" fontId="31" fillId="0" borderId="189" xfId="0" applyNumberFormat="1" applyFont="1" applyFill="1" applyBorder="1" applyAlignment="1" applyProtection="1">
      <alignment vertical="center" shrinkToFit="1"/>
    </xf>
    <xf numFmtId="0" fontId="32" fillId="0" borderId="0" xfId="0" applyFont="1" applyFill="1" applyProtection="1">
      <alignment vertical="center"/>
    </xf>
    <xf numFmtId="0" fontId="32" fillId="0" borderId="0" xfId="0" applyFont="1" applyFill="1" applyBorder="1" applyProtection="1">
      <alignment vertical="center"/>
    </xf>
    <xf numFmtId="0" fontId="28" fillId="0" borderId="0" xfId="0" applyFont="1" applyFill="1" applyProtection="1">
      <alignment vertical="center"/>
    </xf>
    <xf numFmtId="0" fontId="31" fillId="0" borderId="0" xfId="0" applyFont="1" applyFill="1" applyBorder="1" applyProtection="1">
      <alignment vertical="center"/>
    </xf>
    <xf numFmtId="0" fontId="32" fillId="0" borderId="0" xfId="0" applyFont="1" applyFill="1" applyBorder="1" applyAlignment="1" applyProtection="1">
      <alignment horizontal="center" vertical="center" wrapText="1"/>
    </xf>
    <xf numFmtId="177" fontId="28" fillId="0" borderId="0" xfId="0" applyNumberFormat="1" applyFont="1" applyFill="1" applyBorder="1" applyAlignment="1" applyProtection="1">
      <alignment horizontal="right" vertical="center" wrapText="1"/>
    </xf>
    <xf numFmtId="0" fontId="31" fillId="0" borderId="0" xfId="0" applyFont="1" applyFill="1" applyProtection="1">
      <alignment vertical="center"/>
    </xf>
    <xf numFmtId="0" fontId="28" fillId="0" borderId="0" xfId="0" applyFont="1" applyFill="1" applyAlignment="1" applyProtection="1">
      <alignment horizontal="center" vertical="center"/>
    </xf>
    <xf numFmtId="38" fontId="30" fillId="0" borderId="0" xfId="2" applyFont="1" applyFill="1" applyBorder="1" applyAlignment="1" applyProtection="1">
      <alignment horizontal="right" vertical="center" shrinkToFit="1"/>
    </xf>
    <xf numFmtId="38" fontId="31" fillId="0" borderId="0" xfId="0" applyNumberFormat="1" applyFont="1" applyFill="1" applyBorder="1" applyAlignment="1" applyProtection="1">
      <alignment horizontal="right" vertical="center" shrinkToFit="1"/>
    </xf>
    <xf numFmtId="0" fontId="26" fillId="0" borderId="0" xfId="0" applyFont="1" applyFill="1" applyBorder="1" applyAlignment="1" applyProtection="1">
      <alignment horizontal="left" vertical="center"/>
    </xf>
    <xf numFmtId="0" fontId="30" fillId="0" borderId="0" xfId="0" applyFont="1" applyFill="1" applyBorder="1" applyProtection="1">
      <alignment vertical="center"/>
    </xf>
    <xf numFmtId="177" fontId="30" fillId="0" borderId="0" xfId="0" applyNumberFormat="1" applyFont="1" applyFill="1" applyBorder="1" applyAlignment="1" applyProtection="1">
      <alignment horizontal="right" vertical="center" wrapText="1"/>
    </xf>
    <xf numFmtId="0" fontId="30" fillId="0" borderId="0" xfId="0" applyFont="1" applyFill="1" applyBorder="1" applyAlignment="1" applyProtection="1">
      <alignment horizontal="right" vertical="center"/>
    </xf>
    <xf numFmtId="0" fontId="30" fillId="0" borderId="0" xfId="0" applyFont="1" applyFill="1" applyBorder="1" applyAlignment="1" applyProtection="1">
      <alignment horizontal="left" vertical="center"/>
    </xf>
    <xf numFmtId="0" fontId="26" fillId="0" borderId="219" xfId="0" applyFont="1" applyFill="1" applyBorder="1" applyAlignment="1" applyProtection="1">
      <alignment horizontal="center" vertical="center" shrinkToFit="1"/>
    </xf>
    <xf numFmtId="177" fontId="31" fillId="0" borderId="220" xfId="0" applyNumberFormat="1" applyFont="1" applyFill="1" applyBorder="1" applyAlignment="1" applyProtection="1">
      <alignment vertical="center" shrinkToFit="1"/>
    </xf>
    <xf numFmtId="177" fontId="31" fillId="0" borderId="265" xfId="0" applyNumberFormat="1" applyFont="1" applyFill="1" applyBorder="1" applyAlignment="1" applyProtection="1">
      <alignment horizontal="right" vertical="center" shrinkToFit="1"/>
    </xf>
    <xf numFmtId="177" fontId="28" fillId="0" borderId="266" xfId="0" applyNumberFormat="1" applyFont="1" applyFill="1" applyBorder="1" applyAlignment="1" applyProtection="1">
      <alignment horizontal="right" vertical="center" shrinkToFit="1"/>
    </xf>
    <xf numFmtId="177" fontId="32" fillId="0" borderId="0" xfId="0" applyNumberFormat="1" applyFont="1" applyFill="1" applyBorder="1" applyAlignment="1" applyProtection="1">
      <alignment horizontal="right" vertical="center" wrapText="1"/>
    </xf>
    <xf numFmtId="0" fontId="28" fillId="0" borderId="0" xfId="0" applyFont="1" applyFill="1" applyBorder="1" applyAlignment="1" applyProtection="1">
      <alignment horizontal="center" vertical="center"/>
    </xf>
    <xf numFmtId="0" fontId="32" fillId="0" borderId="0" xfId="0" applyFont="1" applyFill="1" applyBorder="1" applyAlignment="1" applyProtection="1">
      <alignment horizontal="center" vertical="center" shrinkToFit="1"/>
    </xf>
    <xf numFmtId="181" fontId="33" fillId="0" borderId="0" xfId="0" applyNumberFormat="1" applyFont="1" applyFill="1" applyBorder="1" applyAlignment="1" applyProtection="1">
      <alignment horizontal="right" vertical="center" shrinkToFit="1"/>
    </xf>
    <xf numFmtId="0" fontId="24" fillId="0" borderId="0" xfId="0" applyFont="1" applyFill="1" applyAlignment="1" applyProtection="1">
      <alignment horizontal="center" vertical="center"/>
    </xf>
    <xf numFmtId="0" fontId="24" fillId="0" borderId="0" xfId="0" applyFont="1" applyFill="1" applyAlignment="1" applyProtection="1">
      <alignment vertical="center"/>
    </xf>
    <xf numFmtId="176" fontId="28" fillId="0" borderId="0" xfId="0" applyNumberFormat="1" applyFont="1" applyFill="1" applyBorder="1" applyAlignment="1" applyProtection="1">
      <alignment horizontal="center" vertical="center"/>
    </xf>
    <xf numFmtId="178" fontId="28" fillId="0" borderId="0" xfId="0" applyNumberFormat="1" applyFont="1" applyFill="1" applyBorder="1" applyAlignment="1" applyProtection="1">
      <alignment horizontal="right" vertical="center"/>
    </xf>
    <xf numFmtId="0" fontId="26" fillId="0" borderId="0" xfId="0" applyFont="1" applyFill="1" applyProtection="1">
      <alignment vertical="center"/>
    </xf>
    <xf numFmtId="0" fontId="31" fillId="0" borderId="0" xfId="0" applyFont="1" applyFill="1" applyBorder="1" applyAlignment="1" applyProtection="1">
      <alignment vertical="center"/>
    </xf>
    <xf numFmtId="176" fontId="26" fillId="0" borderId="0" xfId="0" applyNumberFormat="1" applyFont="1" applyFill="1" applyBorder="1" applyAlignment="1" applyProtection="1">
      <alignment horizontal="center" vertical="center"/>
    </xf>
    <xf numFmtId="178" fontId="32" fillId="0" borderId="0" xfId="0" applyNumberFormat="1" applyFont="1" applyFill="1" applyBorder="1" applyAlignment="1" applyProtection="1">
      <alignment horizontal="center" vertical="center"/>
    </xf>
    <xf numFmtId="0" fontId="30" fillId="0" borderId="0" xfId="0" applyFont="1" applyFill="1" applyAlignment="1" applyProtection="1">
      <alignment horizontal="left" vertical="center"/>
    </xf>
    <xf numFmtId="0" fontId="26" fillId="0" borderId="0" xfId="0" applyFont="1" applyFill="1" applyAlignment="1" applyProtection="1">
      <alignment horizontal="left" vertical="center"/>
    </xf>
    <xf numFmtId="0" fontId="26" fillId="0" borderId="0" xfId="0" applyFont="1" applyFill="1" applyAlignment="1" applyProtection="1">
      <alignment horizontal="center" vertical="center"/>
    </xf>
    <xf numFmtId="0" fontId="26" fillId="0" borderId="0" xfId="0" applyFont="1" applyFill="1" applyAlignment="1" applyProtection="1">
      <alignment vertical="center"/>
    </xf>
    <xf numFmtId="0" fontId="27" fillId="0" borderId="0" xfId="0" applyFont="1" applyFill="1" applyProtection="1">
      <alignment vertical="center"/>
    </xf>
    <xf numFmtId="0" fontId="51" fillId="0" borderId="0" xfId="0" applyFont="1" applyAlignment="1" applyProtection="1">
      <alignment horizontal="center" vertical="center"/>
    </xf>
    <xf numFmtId="0" fontId="51" fillId="0" borderId="0" xfId="0" applyFont="1" applyProtection="1">
      <alignment vertical="center"/>
    </xf>
    <xf numFmtId="0" fontId="51" fillId="0" borderId="0" xfId="0" applyFont="1" applyBorder="1" applyAlignment="1" applyProtection="1">
      <alignment horizontal="center" vertical="center" wrapText="1"/>
    </xf>
    <xf numFmtId="0" fontId="31" fillId="0" borderId="6" xfId="0" applyFont="1" applyFill="1" applyBorder="1" applyAlignment="1" applyProtection="1">
      <alignment horizontal="center" vertical="center"/>
    </xf>
    <xf numFmtId="0" fontId="30" fillId="0" borderId="4" xfId="0" applyFont="1" applyFill="1" applyBorder="1" applyAlignment="1" applyProtection="1">
      <alignment horizontal="center" vertical="center"/>
    </xf>
    <xf numFmtId="0" fontId="30" fillId="0" borderId="3" xfId="0" applyFont="1" applyFill="1" applyBorder="1" applyAlignment="1" applyProtection="1">
      <alignment horizontal="center" vertical="center"/>
    </xf>
    <xf numFmtId="0" fontId="30" fillId="0" borderId="5" xfId="0" applyFont="1" applyFill="1" applyBorder="1" applyAlignment="1" applyProtection="1">
      <alignment horizontal="center" vertical="center"/>
    </xf>
    <xf numFmtId="0" fontId="30" fillId="0" borderId="0" xfId="0" applyFont="1" applyFill="1" applyBorder="1" applyAlignment="1" applyProtection="1">
      <alignment vertical="center" shrinkToFit="1"/>
    </xf>
    <xf numFmtId="0" fontId="30" fillId="0" borderId="0" xfId="0" applyFont="1" applyFill="1" applyBorder="1" applyAlignment="1" applyProtection="1">
      <alignment horizontal="center" vertical="center" shrinkToFit="1"/>
    </xf>
    <xf numFmtId="0" fontId="26" fillId="0" borderId="0" xfId="0" applyFont="1" applyFill="1" applyBorder="1" applyAlignment="1" applyProtection="1">
      <alignment horizontal="center" vertical="center" shrinkToFit="1"/>
    </xf>
    <xf numFmtId="0" fontId="30" fillId="0" borderId="0" xfId="0" applyFont="1" applyFill="1" applyAlignment="1" applyProtection="1">
      <alignment vertical="center" shrinkToFit="1"/>
    </xf>
    <xf numFmtId="0" fontId="28" fillId="0" borderId="0" xfId="0" applyFont="1" applyFill="1" applyAlignment="1" applyProtection="1">
      <alignment vertical="center"/>
    </xf>
    <xf numFmtId="0" fontId="26" fillId="0" borderId="32" xfId="0" applyFont="1" applyFill="1" applyBorder="1" applyAlignment="1" applyProtection="1">
      <alignment horizontal="center" vertical="center" wrapText="1"/>
    </xf>
    <xf numFmtId="0" fontId="26" fillId="0" borderId="33" xfId="0" applyFont="1" applyFill="1" applyBorder="1" applyAlignment="1" applyProtection="1">
      <alignment horizontal="center" vertical="center" wrapText="1"/>
    </xf>
    <xf numFmtId="0" fontId="26" fillId="0" borderId="22" xfId="0" applyFont="1" applyFill="1" applyBorder="1" applyAlignment="1" applyProtection="1">
      <alignment horizontal="center" vertical="center" wrapText="1"/>
    </xf>
    <xf numFmtId="0" fontId="26" fillId="0" borderId="23" xfId="0" applyFont="1" applyFill="1" applyBorder="1" applyAlignment="1" applyProtection="1">
      <alignment horizontal="center" vertical="center" wrapText="1"/>
    </xf>
    <xf numFmtId="0" fontId="26" fillId="0" borderId="222" xfId="0" applyFont="1" applyFill="1" applyBorder="1" applyAlignment="1" applyProtection="1">
      <alignment horizontal="center" vertical="center" shrinkToFit="1"/>
    </xf>
    <xf numFmtId="177" fontId="32" fillId="0" borderId="35" xfId="0" applyNumberFormat="1" applyFont="1" applyFill="1" applyBorder="1" applyAlignment="1" applyProtection="1">
      <alignment vertical="center" shrinkToFit="1"/>
    </xf>
    <xf numFmtId="177" fontId="32" fillId="0" borderId="190" xfId="0" applyNumberFormat="1" applyFont="1" applyFill="1" applyBorder="1" applyAlignment="1" applyProtection="1">
      <alignment vertical="center" shrinkToFit="1"/>
    </xf>
    <xf numFmtId="0" fontId="32" fillId="0" borderId="0" xfId="0" applyFont="1" applyFill="1" applyBorder="1" applyAlignment="1" applyProtection="1">
      <alignment vertical="center" wrapText="1"/>
    </xf>
    <xf numFmtId="0" fontId="32" fillId="0" borderId="150" xfId="0" applyFont="1" applyFill="1" applyBorder="1" applyAlignment="1" applyProtection="1">
      <alignment vertical="center" wrapText="1"/>
    </xf>
    <xf numFmtId="177" fontId="33" fillId="0" borderId="0" xfId="0" applyNumberFormat="1" applyFont="1" applyFill="1" applyBorder="1" applyAlignment="1" applyProtection="1">
      <alignment vertical="center" wrapText="1"/>
    </xf>
    <xf numFmtId="177" fontId="33" fillId="0" borderId="150" xfId="0" applyNumberFormat="1" applyFont="1" applyFill="1" applyBorder="1" applyAlignment="1" applyProtection="1">
      <alignment vertical="center" wrapText="1"/>
    </xf>
    <xf numFmtId="0" fontId="24" fillId="0" borderId="0" xfId="0" applyFont="1" applyFill="1" applyBorder="1" applyAlignment="1" applyProtection="1">
      <alignment vertical="center"/>
    </xf>
    <xf numFmtId="0" fontId="27" fillId="0" borderId="0" xfId="0" applyFont="1" applyFill="1" applyAlignment="1" applyProtection="1">
      <alignment horizontal="center" vertical="center"/>
    </xf>
    <xf numFmtId="0" fontId="27" fillId="0" borderId="0" xfId="0" applyFont="1" applyFill="1" applyAlignment="1" applyProtection="1">
      <alignment vertical="center"/>
    </xf>
    <xf numFmtId="0" fontId="40" fillId="0" borderId="0" xfId="0" applyFont="1" applyProtection="1">
      <alignment vertical="center"/>
    </xf>
    <xf numFmtId="0" fontId="40" fillId="0" borderId="0" xfId="0" applyFont="1" applyAlignment="1" applyProtection="1">
      <alignment horizontal="left" vertical="center"/>
    </xf>
    <xf numFmtId="0" fontId="40" fillId="0" borderId="0" xfId="0" applyFont="1" applyAlignment="1" applyProtection="1">
      <alignment horizontal="center" vertical="center"/>
    </xf>
    <xf numFmtId="0" fontId="40" fillId="0" borderId="0" xfId="0" applyFont="1" applyAlignment="1" applyProtection="1">
      <alignment vertical="center"/>
    </xf>
    <xf numFmtId="0" fontId="40" fillId="0" borderId="0" xfId="0" applyFont="1" applyAlignment="1" applyProtection="1">
      <alignment horizontal="right" vertical="center"/>
    </xf>
    <xf numFmtId="0" fontId="41" fillId="0" borderId="0" xfId="0" applyFont="1" applyProtection="1">
      <alignment vertical="center"/>
    </xf>
    <xf numFmtId="0" fontId="52" fillId="0" borderId="0" xfId="0" applyFont="1" applyAlignment="1" applyProtection="1">
      <alignment horizontal="right" vertical="center"/>
    </xf>
    <xf numFmtId="0" fontId="52" fillId="0" borderId="0" xfId="0" applyNumberFormat="1" applyFont="1" applyAlignment="1" applyProtection="1">
      <alignment horizontal="center" vertical="center"/>
    </xf>
    <xf numFmtId="0" fontId="52" fillId="0" borderId="0" xfId="0" applyFont="1" applyAlignment="1" applyProtection="1">
      <alignment horizontal="left" vertical="center"/>
    </xf>
    <xf numFmtId="0" fontId="52" fillId="0" borderId="0" xfId="0" applyFont="1" applyProtection="1">
      <alignment vertical="center"/>
    </xf>
    <xf numFmtId="0" fontId="41" fillId="0" borderId="0" xfId="0" applyFont="1" applyBorder="1" applyAlignment="1" applyProtection="1">
      <alignment horizontal="center" vertical="center" wrapText="1"/>
    </xf>
    <xf numFmtId="0" fontId="41" fillId="0" borderId="0" xfId="0" applyFont="1" applyAlignment="1" applyProtection="1">
      <alignment horizontal="center" vertical="center"/>
    </xf>
    <xf numFmtId="0" fontId="41" fillId="0" borderId="0" xfId="0" applyFont="1" applyAlignment="1" applyProtection="1">
      <alignment vertical="center"/>
    </xf>
    <xf numFmtId="0" fontId="12" fillId="0" borderId="0" xfId="0" applyFont="1" applyProtection="1">
      <alignment vertical="center"/>
    </xf>
    <xf numFmtId="0" fontId="12" fillId="0" borderId="0" xfId="0" applyFont="1" applyAlignment="1" applyProtection="1">
      <alignment horizontal="center" vertical="center"/>
    </xf>
    <xf numFmtId="0" fontId="12" fillId="0" borderId="0" xfId="0" applyFont="1" applyBorder="1" applyAlignment="1" applyProtection="1">
      <alignment horizontal="center" vertical="center" wrapText="1"/>
    </xf>
    <xf numFmtId="0" fontId="12" fillId="0" borderId="0" xfId="0" applyFont="1" applyAlignment="1" applyProtection="1">
      <alignment vertical="center"/>
    </xf>
    <xf numFmtId="0" fontId="40" fillId="0" borderId="0" xfId="0" applyFont="1" applyBorder="1" applyProtection="1">
      <alignment vertical="center"/>
    </xf>
    <xf numFmtId="0" fontId="40" fillId="0" borderId="0" xfId="0" applyFont="1" applyBorder="1" applyAlignment="1" applyProtection="1">
      <alignment vertical="center"/>
    </xf>
    <xf numFmtId="0" fontId="40" fillId="0" borderId="0" xfId="0" applyFont="1" applyBorder="1" applyAlignment="1" applyProtection="1">
      <alignment horizontal="left" vertical="center"/>
    </xf>
    <xf numFmtId="0" fontId="43" fillId="0" borderId="0" xfId="0" applyFont="1" applyAlignment="1" applyProtection="1">
      <alignment vertical="center"/>
    </xf>
    <xf numFmtId="0" fontId="43" fillId="0" borderId="6" xfId="0" applyFont="1" applyBorder="1" applyAlignment="1" applyProtection="1">
      <alignment horizontal="center" vertical="center"/>
    </xf>
    <xf numFmtId="0" fontId="42" fillId="0" borderId="0" xfId="0" applyFont="1" applyProtection="1">
      <alignment vertical="center"/>
    </xf>
    <xf numFmtId="0" fontId="42" fillId="0" borderId="4" xfId="0" applyFont="1" applyBorder="1" applyAlignment="1" applyProtection="1">
      <alignment horizontal="center" vertical="center"/>
    </xf>
    <xf numFmtId="0" fontId="42" fillId="0" borderId="3" xfId="0" applyFont="1" applyBorder="1" applyAlignment="1" applyProtection="1">
      <alignment horizontal="center" vertical="center"/>
    </xf>
    <xf numFmtId="0" fontId="42" fillId="0" borderId="5" xfId="0" applyFont="1" applyBorder="1" applyAlignment="1" applyProtection="1">
      <alignment horizontal="center" vertical="center"/>
    </xf>
    <xf numFmtId="0" fontId="42" fillId="0" borderId="0" xfId="0" applyFont="1" applyBorder="1" applyAlignment="1" applyProtection="1">
      <alignment vertical="center"/>
    </xf>
    <xf numFmtId="0" fontId="42" fillId="0" borderId="0" xfId="0" applyFont="1" applyBorder="1" applyAlignment="1" applyProtection="1">
      <alignment horizontal="center" vertical="center"/>
    </xf>
    <xf numFmtId="0" fontId="12" fillId="0" borderId="0" xfId="0" applyFont="1" applyBorder="1" applyAlignment="1" applyProtection="1">
      <alignment horizontal="center" vertical="center"/>
    </xf>
    <xf numFmtId="0" fontId="9" fillId="0" borderId="0" xfId="0" applyFont="1" applyProtection="1">
      <alignment vertical="center"/>
    </xf>
    <xf numFmtId="0" fontId="9" fillId="0" borderId="32" xfId="0" applyFont="1" applyFill="1" applyBorder="1" applyAlignment="1" applyProtection="1">
      <alignment horizontal="center" vertical="center" wrapText="1"/>
    </xf>
    <xf numFmtId="0" fontId="9" fillId="0" borderId="34" xfId="0" applyFont="1" applyFill="1" applyBorder="1" applyAlignment="1" applyProtection="1">
      <alignment horizontal="center" vertical="center" wrapText="1"/>
    </xf>
    <xf numFmtId="0" fontId="9" fillId="0" borderId="0" xfId="0" applyFont="1" applyFill="1" applyBorder="1" applyAlignment="1" applyProtection="1">
      <alignment vertical="center" wrapText="1"/>
    </xf>
    <xf numFmtId="0" fontId="9" fillId="0" borderId="0" xfId="0" applyFont="1" applyFill="1" applyProtection="1">
      <alignment vertical="center"/>
    </xf>
    <xf numFmtId="0" fontId="9" fillId="0" borderId="12" xfId="0" applyFont="1" applyFill="1" applyBorder="1" applyAlignment="1" applyProtection="1">
      <alignment horizontal="center" vertical="center" shrinkToFit="1"/>
    </xf>
    <xf numFmtId="177" fontId="43" fillId="0" borderId="0" xfId="0" applyNumberFormat="1" applyFont="1" applyFill="1" applyBorder="1" applyAlignment="1" applyProtection="1">
      <alignment vertical="center" wrapText="1"/>
    </xf>
    <xf numFmtId="0" fontId="9" fillId="0" borderId="14" xfId="0" applyFont="1" applyFill="1" applyBorder="1" applyAlignment="1" applyProtection="1">
      <alignment horizontal="center" vertical="center" shrinkToFit="1"/>
    </xf>
    <xf numFmtId="0" fontId="9" fillId="0" borderId="0" xfId="0" applyFont="1" applyFill="1" applyBorder="1" applyProtection="1">
      <alignment vertical="center"/>
    </xf>
    <xf numFmtId="0" fontId="9" fillId="0" borderId="15" xfId="0" applyFont="1" applyFill="1" applyBorder="1" applyAlignment="1" applyProtection="1">
      <alignment horizontal="center" vertical="center" shrinkToFit="1"/>
    </xf>
    <xf numFmtId="177" fontId="40" fillId="0" borderId="0" xfId="0" applyNumberFormat="1" applyFont="1" applyFill="1" applyBorder="1" applyAlignment="1" applyProtection="1">
      <alignment vertical="center" wrapText="1"/>
    </xf>
    <xf numFmtId="0" fontId="44" fillId="0" borderId="0" xfId="0" applyFont="1" applyFill="1" applyProtection="1">
      <alignment vertical="center"/>
    </xf>
    <xf numFmtId="0" fontId="44" fillId="0" borderId="0" xfId="0" applyFont="1" applyFill="1" applyBorder="1" applyProtection="1">
      <alignment vertical="center"/>
    </xf>
    <xf numFmtId="177" fontId="40" fillId="0" borderId="0" xfId="0" applyNumberFormat="1" applyFont="1" applyFill="1" applyBorder="1" applyAlignment="1" applyProtection="1">
      <alignment horizontal="right" vertical="center" wrapText="1"/>
    </xf>
    <xf numFmtId="0" fontId="40" fillId="0" borderId="0" xfId="0" applyFont="1" applyFill="1" applyAlignment="1" applyProtection="1">
      <alignment horizontal="left" vertical="center"/>
    </xf>
    <xf numFmtId="0" fontId="40" fillId="0" borderId="0" xfId="0" applyFont="1" applyFill="1" applyAlignment="1" applyProtection="1">
      <alignment horizontal="center" vertical="center"/>
    </xf>
    <xf numFmtId="0" fontId="40" fillId="0" borderId="0" xfId="0" applyFont="1" applyFill="1" applyProtection="1">
      <alignment vertical="center"/>
    </xf>
    <xf numFmtId="0" fontId="9" fillId="0" borderId="0" xfId="0" applyFont="1" applyFill="1" applyAlignment="1" applyProtection="1">
      <alignment horizontal="center" vertical="center"/>
    </xf>
    <xf numFmtId="0" fontId="9" fillId="0" borderId="0" xfId="0" applyFont="1" applyFill="1" applyAlignment="1" applyProtection="1">
      <alignment vertical="center"/>
    </xf>
    <xf numFmtId="0" fontId="43" fillId="0" borderId="0" xfId="0" applyFont="1" applyFill="1" applyBorder="1" applyAlignment="1" applyProtection="1">
      <alignment vertical="center"/>
    </xf>
    <xf numFmtId="176" fontId="40" fillId="0" borderId="0" xfId="0" applyNumberFormat="1" applyFont="1" applyFill="1" applyBorder="1" applyAlignment="1" applyProtection="1">
      <alignment horizontal="center" vertical="center"/>
    </xf>
    <xf numFmtId="176" fontId="43" fillId="0" borderId="0" xfId="0" applyNumberFormat="1" applyFont="1" applyFill="1" applyBorder="1" applyAlignment="1" applyProtection="1">
      <alignment horizontal="center" vertical="center"/>
    </xf>
    <xf numFmtId="176" fontId="12" fillId="0" borderId="0" xfId="0" applyNumberFormat="1" applyFont="1" applyFill="1" applyBorder="1" applyAlignment="1" applyProtection="1">
      <alignment horizontal="center" vertical="center" wrapText="1"/>
    </xf>
    <xf numFmtId="178" fontId="40" fillId="0" borderId="0" xfId="0" applyNumberFormat="1" applyFont="1" applyFill="1" applyBorder="1" applyAlignment="1" applyProtection="1">
      <alignment horizontal="right" vertical="center"/>
    </xf>
    <xf numFmtId="178" fontId="44" fillId="0" borderId="0" xfId="0" applyNumberFormat="1" applyFont="1" applyFill="1" applyBorder="1" applyAlignment="1" applyProtection="1">
      <alignment horizontal="center" vertical="center"/>
    </xf>
    <xf numFmtId="0" fontId="7" fillId="0" borderId="0" xfId="0" applyFont="1" applyFill="1" applyProtection="1">
      <alignment vertical="center"/>
    </xf>
    <xf numFmtId="0" fontId="7" fillId="0" borderId="0" xfId="0" applyFont="1" applyFill="1" applyAlignment="1" applyProtection="1">
      <alignment horizontal="center" vertical="center"/>
    </xf>
    <xf numFmtId="0" fontId="7" fillId="0" borderId="0" xfId="0" applyFont="1" applyFill="1" applyAlignment="1" applyProtection="1">
      <alignment vertical="center"/>
    </xf>
    <xf numFmtId="0" fontId="49" fillId="0" borderId="0" xfId="0" applyFont="1" applyFill="1" applyAlignment="1" applyProtection="1">
      <alignment horizontal="center" vertical="center"/>
    </xf>
    <xf numFmtId="0" fontId="49" fillId="0" borderId="0" xfId="0" applyFont="1" applyFill="1" applyProtection="1">
      <alignment vertical="center"/>
    </xf>
    <xf numFmtId="0" fontId="49" fillId="0" borderId="0" xfId="0" applyFont="1" applyFill="1" applyAlignment="1" applyProtection="1">
      <alignment vertical="center"/>
    </xf>
    <xf numFmtId="0" fontId="35" fillId="0" borderId="0" xfId="0" applyFont="1" applyFill="1" applyAlignment="1" applyProtection="1">
      <alignment horizontal="center" vertical="center"/>
    </xf>
    <xf numFmtId="0" fontId="37" fillId="0" borderId="0" xfId="0" applyFont="1" applyAlignment="1" applyProtection="1">
      <alignment horizontal="left" vertical="center"/>
    </xf>
    <xf numFmtId="0" fontId="37" fillId="0" borderId="0" xfId="0" applyFont="1" applyFill="1" applyProtection="1">
      <alignment vertical="center"/>
    </xf>
    <xf numFmtId="0" fontId="26" fillId="0" borderId="0" xfId="0" applyFont="1" applyAlignment="1" applyProtection="1">
      <alignment horizontal="left" vertical="center"/>
    </xf>
    <xf numFmtId="0" fontId="26" fillId="0" borderId="0" xfId="0" applyFont="1" applyBorder="1" applyProtection="1">
      <alignment vertical="center"/>
    </xf>
    <xf numFmtId="0" fontId="26" fillId="0" borderId="0" xfId="0" applyFont="1" applyAlignment="1" applyProtection="1">
      <alignment horizontal="right" vertical="center"/>
    </xf>
    <xf numFmtId="0" fontId="26" fillId="0" borderId="0" xfId="0" applyNumberFormat="1" applyFont="1" applyAlignment="1" applyProtection="1">
      <alignment horizontal="center" vertical="center"/>
    </xf>
    <xf numFmtId="0" fontId="49" fillId="0" borderId="0" xfId="0" applyFont="1" applyFill="1" applyAlignment="1" applyProtection="1">
      <alignment horizontal="right" vertical="center"/>
    </xf>
    <xf numFmtId="0" fontId="49" fillId="0" borderId="0" xfId="0" applyFont="1" applyAlignment="1" applyProtection="1">
      <alignment horizontal="left" vertical="center"/>
    </xf>
    <xf numFmtId="0" fontId="49" fillId="0" borderId="0" xfId="0" applyFont="1" applyBorder="1" applyProtection="1">
      <alignment vertical="center"/>
    </xf>
    <xf numFmtId="0" fontId="49" fillId="0" borderId="15" xfId="0" applyFont="1" applyFill="1" applyBorder="1" applyAlignment="1" applyProtection="1">
      <alignment horizontal="center" vertical="center" wrapText="1"/>
    </xf>
    <xf numFmtId="177" fontId="49" fillId="0" borderId="42" xfId="0" applyNumberFormat="1" applyFont="1" applyFill="1" applyBorder="1" applyAlignment="1" applyProtection="1">
      <alignment horizontal="center" vertical="center" wrapText="1"/>
    </xf>
    <xf numFmtId="177" fontId="49" fillId="0" borderId="50" xfId="0" applyNumberFormat="1" applyFont="1" applyFill="1" applyBorder="1" applyAlignment="1" applyProtection="1">
      <alignment vertical="center" shrinkToFit="1"/>
    </xf>
    <xf numFmtId="177" fontId="49" fillId="0" borderId="53" xfId="0" applyNumberFormat="1" applyFont="1" applyFill="1" applyBorder="1" applyAlignment="1" applyProtection="1">
      <alignment vertical="center" shrinkToFit="1"/>
    </xf>
    <xf numFmtId="177" fontId="49" fillId="0" borderId="194" xfId="0" applyNumberFormat="1" applyFont="1" applyFill="1" applyBorder="1" applyAlignment="1" applyProtection="1">
      <alignment horizontal="center" vertical="center" wrapText="1"/>
    </xf>
    <xf numFmtId="177" fontId="49" fillId="0" borderId="249" xfId="0" applyNumberFormat="1" applyFont="1" applyFill="1" applyBorder="1" applyAlignment="1" applyProtection="1">
      <alignment vertical="center" shrinkToFit="1"/>
    </xf>
    <xf numFmtId="0" fontId="3" fillId="0" borderId="0" xfId="1" applyFont="1" applyFill="1" applyAlignment="1" applyProtection="1">
      <alignment horizontal="left" vertical="center"/>
    </xf>
    <xf numFmtId="0" fontId="19" fillId="0" borderId="0" xfId="0" applyFont="1" applyFill="1" applyAlignment="1" applyProtection="1">
      <alignment horizontal="center" vertical="center"/>
    </xf>
    <xf numFmtId="0" fontId="58" fillId="5" borderId="237" xfId="3" applyFont="1" applyFill="1" applyBorder="1">
      <alignment vertical="center"/>
    </xf>
    <xf numFmtId="0" fontId="58" fillId="5" borderId="237" xfId="3" applyFont="1" applyFill="1" applyBorder="1" applyAlignment="1">
      <alignment horizontal="left" vertical="center"/>
    </xf>
    <xf numFmtId="56" fontId="58" fillId="5" borderId="237" xfId="3" applyNumberFormat="1" applyFont="1" applyFill="1" applyBorder="1" applyAlignment="1">
      <alignment horizontal="center" vertical="center"/>
    </xf>
    <xf numFmtId="0" fontId="58" fillId="5" borderId="237" xfId="3" applyFont="1" applyFill="1" applyBorder="1" applyAlignment="1">
      <alignment vertical="center" wrapText="1"/>
    </xf>
    <xf numFmtId="0" fontId="58" fillId="5" borderId="0" xfId="3" applyFont="1" applyFill="1">
      <alignment vertical="center"/>
    </xf>
    <xf numFmtId="0" fontId="58" fillId="0" borderId="0" xfId="3" applyFont="1">
      <alignment vertical="center"/>
    </xf>
    <xf numFmtId="0" fontId="58" fillId="0" borderId="0" xfId="3" applyFont="1" applyAlignment="1">
      <alignment horizontal="left" vertical="center"/>
    </xf>
    <xf numFmtId="0" fontId="60" fillId="0" borderId="0" xfId="3" applyFont="1" applyAlignment="1">
      <alignment horizontal="center" vertical="center"/>
    </xf>
    <xf numFmtId="183" fontId="3" fillId="3" borderId="0" xfId="1" applyNumberFormat="1" applyFont="1" applyFill="1" applyAlignment="1" applyProtection="1">
      <alignment horizontal="center" vertical="center"/>
      <protection locked="0"/>
    </xf>
    <xf numFmtId="0" fontId="42" fillId="0" borderId="0" xfId="0" applyFont="1" applyFill="1" applyBorder="1" applyAlignment="1" applyProtection="1">
      <alignment horizontal="center" vertical="center"/>
    </xf>
    <xf numFmtId="0" fontId="62" fillId="0" borderId="0" xfId="0" applyFont="1" applyProtection="1">
      <alignment vertical="center"/>
    </xf>
    <xf numFmtId="0" fontId="64" fillId="0" borderId="0" xfId="0" applyFont="1" applyBorder="1" applyAlignment="1" applyProtection="1">
      <alignment vertical="center"/>
    </xf>
    <xf numFmtId="0" fontId="65" fillId="0" borderId="0" xfId="0" applyFont="1" applyProtection="1">
      <alignment vertical="center"/>
    </xf>
    <xf numFmtId="0" fontId="62" fillId="0" borderId="0" xfId="0" applyFont="1" applyAlignment="1" applyProtection="1">
      <alignment horizontal="center" vertical="center"/>
    </xf>
    <xf numFmtId="0" fontId="63" fillId="0" borderId="0" xfId="0" applyFont="1" applyProtection="1">
      <alignment vertical="center"/>
    </xf>
    <xf numFmtId="0" fontId="63" fillId="11" borderId="0" xfId="0" applyFont="1" applyFill="1" applyBorder="1" applyAlignment="1" applyProtection="1">
      <alignment vertical="center"/>
    </xf>
    <xf numFmtId="0" fontId="63" fillId="0" borderId="0" xfId="0" applyFont="1" applyFill="1" applyBorder="1" applyAlignment="1" applyProtection="1">
      <alignment horizontal="center" vertical="center"/>
    </xf>
    <xf numFmtId="0" fontId="66" fillId="0" borderId="0" xfId="0" applyFont="1" applyFill="1" applyAlignment="1" applyProtection="1">
      <alignment vertical="center"/>
    </xf>
    <xf numFmtId="0" fontId="66" fillId="4" borderId="0" xfId="0" applyFont="1" applyFill="1" applyProtection="1">
      <alignment vertical="center"/>
    </xf>
    <xf numFmtId="0" fontId="63" fillId="0" borderId="0" xfId="0" applyFont="1" applyAlignment="1" applyProtection="1">
      <alignment vertical="center" wrapText="1"/>
    </xf>
    <xf numFmtId="0" fontId="67" fillId="0" borderId="0" xfId="0" applyFont="1" applyAlignment="1" applyProtection="1"/>
    <xf numFmtId="0" fontId="62" fillId="0" borderId="173" xfId="0" applyFont="1" applyBorder="1" applyAlignment="1" applyProtection="1">
      <alignment horizontal="center" vertical="center"/>
    </xf>
    <xf numFmtId="0" fontId="62" fillId="0" borderId="0" xfId="0" applyFont="1" applyFill="1" applyBorder="1" applyAlignment="1" applyProtection="1">
      <alignment horizontal="center" vertical="center" shrinkToFit="1"/>
    </xf>
    <xf numFmtId="0" fontId="67" fillId="0" borderId="0" xfId="0" applyFont="1" applyProtection="1">
      <alignment vertical="center"/>
    </xf>
    <xf numFmtId="185" fontId="63" fillId="0" borderId="0" xfId="0" applyNumberFormat="1" applyFont="1" applyFill="1" applyBorder="1" applyAlignment="1" applyProtection="1">
      <alignment horizontal="center" vertical="center" shrinkToFit="1"/>
    </xf>
    <xf numFmtId="0" fontId="62" fillId="0" borderId="0" xfId="0" applyFont="1" applyFill="1" applyProtection="1">
      <alignment vertical="center"/>
    </xf>
    <xf numFmtId="0" fontId="63" fillId="0" borderId="0" xfId="0" applyFont="1" applyAlignment="1" applyProtection="1">
      <alignment vertical="center"/>
    </xf>
    <xf numFmtId="0" fontId="62" fillId="0" borderId="0" xfId="0" applyFont="1" applyBorder="1" applyProtection="1">
      <alignment vertical="center"/>
    </xf>
    <xf numFmtId="0" fontId="62" fillId="0" borderId="0" xfId="0" applyFont="1" applyFill="1" applyBorder="1" applyProtection="1">
      <alignment vertical="center"/>
    </xf>
    <xf numFmtId="0" fontId="63" fillId="0" borderId="0" xfId="0" applyFont="1" applyFill="1" applyBorder="1" applyAlignment="1" applyProtection="1">
      <alignment horizontal="center" vertical="center" shrinkToFit="1"/>
    </xf>
    <xf numFmtId="57" fontId="71" fillId="0" borderId="0" xfId="0" applyNumberFormat="1" applyFont="1" applyFill="1" applyBorder="1" applyAlignment="1" applyProtection="1">
      <alignment horizontal="center" vertical="center" shrinkToFit="1"/>
    </xf>
    <xf numFmtId="0" fontId="66" fillId="0" borderId="0" xfId="0" applyFont="1" applyFill="1" applyProtection="1">
      <alignment vertical="center"/>
    </xf>
    <xf numFmtId="0" fontId="67" fillId="0" borderId="0" xfId="0" applyFont="1" applyAlignment="1" applyProtection="1">
      <alignment vertical="center"/>
    </xf>
    <xf numFmtId="0" fontId="66" fillId="12" borderId="0" xfId="0" applyFont="1" applyFill="1" applyProtection="1">
      <alignment vertical="center"/>
    </xf>
    <xf numFmtId="0" fontId="66" fillId="0" borderId="0" xfId="0" applyFont="1" applyBorder="1" applyAlignment="1" applyProtection="1">
      <alignment horizontal="center" vertical="center"/>
    </xf>
    <xf numFmtId="0" fontId="74" fillId="0" borderId="0" xfId="0" applyFont="1" applyAlignment="1" applyProtection="1">
      <alignment horizontal="right" vertical="center"/>
    </xf>
    <xf numFmtId="179" fontId="74" fillId="0" borderId="0" xfId="0" applyNumberFormat="1" applyFont="1" applyAlignment="1" applyProtection="1">
      <alignment horizontal="center" vertical="center"/>
    </xf>
    <xf numFmtId="0" fontId="74" fillId="0" borderId="0" xfId="0" applyFont="1" applyProtection="1">
      <alignment vertical="center"/>
    </xf>
    <xf numFmtId="0" fontId="64" fillId="12" borderId="0" xfId="0" applyFont="1" applyFill="1" applyProtection="1">
      <alignment vertical="center"/>
    </xf>
    <xf numFmtId="0" fontId="9" fillId="0" borderId="0" xfId="3" applyFont="1" applyFill="1" applyAlignment="1" applyProtection="1">
      <alignment vertical="center"/>
    </xf>
    <xf numFmtId="0" fontId="9" fillId="0" borderId="0" xfId="3" applyFont="1" applyFill="1" applyAlignment="1" applyProtection="1">
      <alignment vertical="center" wrapText="1"/>
    </xf>
    <xf numFmtId="49" fontId="58" fillId="5" borderId="237" xfId="3" applyNumberFormat="1" applyFont="1" applyFill="1" applyBorder="1">
      <alignment vertical="center"/>
    </xf>
    <xf numFmtId="49" fontId="58" fillId="0" borderId="0" xfId="3" applyNumberFormat="1" applyFont="1">
      <alignment vertical="center"/>
    </xf>
    <xf numFmtId="0" fontId="24" fillId="0" borderId="0" xfId="0" applyFont="1" applyAlignment="1" applyProtection="1">
      <alignment horizontal="left" vertical="center"/>
    </xf>
    <xf numFmtId="176" fontId="26" fillId="0" borderId="0" xfId="0" applyNumberFormat="1" applyFont="1" applyFill="1" applyBorder="1" applyAlignment="1" applyProtection="1">
      <alignment horizontal="center" vertical="center" wrapText="1"/>
    </xf>
    <xf numFmtId="0" fontId="28" fillId="0" borderId="0" xfId="0" applyFont="1" applyFill="1" applyAlignment="1" applyProtection="1">
      <alignment horizontal="left" vertical="center"/>
    </xf>
    <xf numFmtId="0" fontId="31" fillId="0" borderId="0" xfId="0" applyFont="1" applyFill="1" applyBorder="1" applyAlignment="1" applyProtection="1">
      <alignment horizontal="center" vertical="center"/>
    </xf>
    <xf numFmtId="0" fontId="26" fillId="0" borderId="0" xfId="0" applyFont="1" applyBorder="1" applyAlignment="1" applyProtection="1">
      <alignment horizontal="center" vertical="center" wrapText="1"/>
    </xf>
    <xf numFmtId="38" fontId="32" fillId="0" borderId="0" xfId="0" applyNumberFormat="1" applyFont="1" applyFill="1" applyBorder="1" applyAlignment="1" applyProtection="1">
      <alignment horizontal="right" vertical="center" shrinkToFit="1"/>
    </xf>
    <xf numFmtId="0" fontId="28" fillId="0" borderId="0" xfId="0" applyFont="1" applyFill="1" applyBorder="1" applyAlignment="1" applyProtection="1">
      <alignment horizontal="center" vertical="center" wrapText="1"/>
    </xf>
    <xf numFmtId="0" fontId="26" fillId="0" borderId="34" xfId="0" applyFont="1" applyFill="1" applyBorder="1" applyAlignment="1" applyProtection="1">
      <alignment horizontal="center" vertical="center" wrapText="1"/>
    </xf>
    <xf numFmtId="176" fontId="31" fillId="0" borderId="0" xfId="0" applyNumberFormat="1" applyFont="1" applyFill="1" applyBorder="1" applyAlignment="1" applyProtection="1">
      <alignment horizontal="center" vertical="center"/>
    </xf>
    <xf numFmtId="0" fontId="9" fillId="0" borderId="13" xfId="0" applyFont="1" applyFill="1" applyBorder="1" applyAlignment="1" applyProtection="1">
      <alignment horizontal="center" vertical="center" shrinkToFit="1"/>
    </xf>
    <xf numFmtId="0" fontId="63" fillId="0" borderId="0" xfId="0" applyFont="1" applyAlignment="1" applyProtection="1">
      <alignment horizontal="center" vertical="center"/>
    </xf>
    <xf numFmtId="0" fontId="62" fillId="0" borderId="15" xfId="0" applyFont="1" applyBorder="1" applyAlignment="1" applyProtection="1">
      <alignment horizontal="center" vertical="center"/>
    </xf>
    <xf numFmtId="0" fontId="63" fillId="0" borderId="0" xfId="0" applyFont="1" applyBorder="1" applyAlignment="1" applyProtection="1">
      <alignment horizontal="center" vertical="center"/>
    </xf>
    <xf numFmtId="0" fontId="63" fillId="0" borderId="0" xfId="0" applyFont="1" applyAlignment="1" applyProtection="1">
      <alignment horizontal="left" vertical="center" wrapText="1"/>
    </xf>
    <xf numFmtId="0" fontId="67" fillId="0" borderId="0" xfId="0" applyFont="1" applyAlignment="1" applyProtection="1">
      <alignment horizontal="left" wrapText="1"/>
    </xf>
    <xf numFmtId="49" fontId="11" fillId="0" borderId="0" xfId="0" applyNumberFormat="1" applyFont="1" applyAlignment="1" applyProtection="1">
      <alignment horizontal="right" vertical="center"/>
    </xf>
    <xf numFmtId="0" fontId="9" fillId="0" borderId="0" xfId="0" applyFont="1" applyFill="1" applyAlignment="1" applyProtection="1">
      <alignment horizontal="left" vertical="center"/>
    </xf>
    <xf numFmtId="0" fontId="56" fillId="0" borderId="0" xfId="0" applyFont="1" applyFill="1" applyAlignment="1" applyProtection="1">
      <alignment horizontal="left" vertical="center"/>
    </xf>
    <xf numFmtId="0" fontId="56" fillId="0" borderId="0" xfId="0" applyFont="1" applyFill="1" applyProtection="1">
      <alignment vertical="center"/>
    </xf>
    <xf numFmtId="0" fontId="56" fillId="0" borderId="0" xfId="0" applyFont="1" applyProtection="1">
      <alignment vertical="center"/>
    </xf>
    <xf numFmtId="49" fontId="9" fillId="0" borderId="0" xfId="0" applyNumberFormat="1" applyFont="1" applyProtection="1">
      <alignment vertical="center"/>
    </xf>
    <xf numFmtId="0" fontId="10" fillId="0" borderId="0" xfId="7" applyFont="1" applyAlignment="1" applyProtection="1">
      <alignment vertical="center"/>
    </xf>
    <xf numFmtId="0" fontId="10" fillId="0" borderId="0" xfId="7" applyFont="1" applyAlignment="1" applyProtection="1">
      <alignment vertical="center" shrinkToFit="1"/>
    </xf>
    <xf numFmtId="0" fontId="7" fillId="0" borderId="0" xfId="0" applyFont="1" applyProtection="1">
      <alignment vertical="center"/>
    </xf>
    <xf numFmtId="0" fontId="9" fillId="2" borderId="0" xfId="1" applyFont="1" applyFill="1" applyBorder="1" applyAlignment="1" applyProtection="1">
      <alignment vertical="center"/>
    </xf>
    <xf numFmtId="0" fontId="9" fillId="0" borderId="0" xfId="0" applyFont="1" applyAlignment="1" applyProtection="1">
      <alignment horizontal="justify" vertical="center"/>
    </xf>
    <xf numFmtId="0" fontId="23" fillId="0" borderId="0" xfId="0" applyFont="1" applyAlignment="1" applyProtection="1">
      <alignment horizontal="right" vertical="center"/>
    </xf>
    <xf numFmtId="0" fontId="9" fillId="0" borderId="0" xfId="0" applyFont="1" applyAlignment="1" applyProtection="1">
      <alignment horizontal="center" vertical="center"/>
    </xf>
    <xf numFmtId="0" fontId="7" fillId="0" borderId="0" xfId="1" applyFont="1" applyProtection="1"/>
    <xf numFmtId="0" fontId="7" fillId="0" borderId="0" xfId="1" applyFont="1" applyFill="1" applyProtection="1"/>
    <xf numFmtId="0" fontId="38" fillId="0" borderId="0" xfId="0" applyFont="1" applyFill="1" applyProtection="1">
      <alignment vertical="center"/>
    </xf>
    <xf numFmtId="0" fontId="27" fillId="0" borderId="0" xfId="0" applyFont="1" applyAlignment="1" applyProtection="1">
      <alignment horizontal="center" vertical="center"/>
    </xf>
    <xf numFmtId="0" fontId="27" fillId="0" borderId="0" xfId="0" applyFont="1" applyAlignment="1" applyProtection="1">
      <alignment vertical="center"/>
    </xf>
    <xf numFmtId="0" fontId="24" fillId="0" borderId="0" xfId="0" applyFont="1" applyFill="1" applyAlignment="1" applyProtection="1">
      <alignment horizontal="left" vertical="center"/>
    </xf>
    <xf numFmtId="0" fontId="7" fillId="0" borderId="0" xfId="0" applyFont="1" applyAlignment="1" applyProtection="1">
      <alignment horizontal="center" vertical="center"/>
    </xf>
    <xf numFmtId="0" fontId="7" fillId="0" borderId="0" xfId="0" applyFont="1" applyAlignment="1" applyProtection="1">
      <alignment vertical="center"/>
    </xf>
    <xf numFmtId="0" fontId="30" fillId="0" borderId="0" xfId="0" applyFont="1" applyFill="1" applyProtection="1">
      <alignment vertical="center"/>
    </xf>
    <xf numFmtId="49" fontId="7" fillId="0" borderId="237" xfId="0" applyNumberFormat="1" applyFont="1" applyFill="1" applyBorder="1" applyAlignment="1">
      <alignment horizontal="center" vertical="center"/>
    </xf>
    <xf numFmtId="49" fontId="10" fillId="0" borderId="237" xfId="3" applyNumberFormat="1" applyFont="1" applyBorder="1" applyAlignment="1">
      <alignment horizontal="left" vertical="center" shrinkToFit="1"/>
    </xf>
    <xf numFmtId="179" fontId="7" fillId="0" borderId="237" xfId="0" applyNumberFormat="1" applyFont="1" applyFill="1" applyBorder="1" applyAlignment="1">
      <alignment vertical="center" shrinkToFit="1"/>
    </xf>
    <xf numFmtId="0" fontId="77" fillId="0" borderId="237" xfId="0" applyNumberFormat="1" applyFont="1" applyFill="1" applyBorder="1" applyAlignment="1">
      <alignment vertical="center"/>
    </xf>
    <xf numFmtId="0" fontId="7" fillId="0" borderId="0" xfId="3" applyFont="1">
      <alignment vertical="center"/>
    </xf>
    <xf numFmtId="0" fontId="9" fillId="0" borderId="0" xfId="3" applyFont="1" applyAlignment="1">
      <alignment horizontal="center" vertical="center"/>
    </xf>
    <xf numFmtId="0" fontId="7" fillId="0" borderId="237" xfId="5" applyFont="1" applyFill="1" applyBorder="1" applyAlignment="1">
      <alignment vertical="center"/>
    </xf>
    <xf numFmtId="178" fontId="28" fillId="0" borderId="0" xfId="0" applyNumberFormat="1" applyFont="1" applyFill="1" applyBorder="1" applyAlignment="1" applyProtection="1">
      <alignment horizontal="center" vertical="center"/>
    </xf>
    <xf numFmtId="0" fontId="24" fillId="0" borderId="22" xfId="0" applyFont="1" applyFill="1" applyBorder="1" applyAlignment="1" applyProtection="1">
      <alignment horizontal="center" vertical="center" wrapText="1"/>
    </xf>
    <xf numFmtId="0" fontId="24" fillId="0" borderId="23" xfId="0" applyFont="1" applyFill="1" applyBorder="1" applyAlignment="1" applyProtection="1">
      <alignment horizontal="center" vertical="center" wrapText="1"/>
    </xf>
    <xf numFmtId="0" fontId="24" fillId="0" borderId="208" xfId="0" applyFont="1" applyFill="1" applyBorder="1" applyAlignment="1" applyProtection="1">
      <alignment horizontal="center" vertical="center" shrinkToFit="1"/>
    </xf>
    <xf numFmtId="0" fontId="24" fillId="0" borderId="299" xfId="0" applyFont="1" applyFill="1" applyBorder="1" applyAlignment="1" applyProtection="1">
      <alignment horizontal="center" vertical="center" shrinkToFit="1"/>
    </xf>
    <xf numFmtId="177" fontId="31" fillId="0" borderId="300" xfId="0" applyNumberFormat="1" applyFont="1" applyFill="1" applyBorder="1" applyAlignment="1" applyProtection="1">
      <alignment vertical="center" shrinkToFit="1"/>
    </xf>
    <xf numFmtId="0" fontId="24" fillId="0" borderId="302" xfId="0" applyFont="1" applyFill="1" applyBorder="1" applyAlignment="1" applyProtection="1">
      <alignment horizontal="center" vertical="center" shrinkToFit="1"/>
    </xf>
    <xf numFmtId="0" fontId="9" fillId="0" borderId="0" xfId="0" applyFont="1" applyFill="1" applyBorder="1" applyAlignment="1" applyProtection="1">
      <alignment vertical="center"/>
    </xf>
    <xf numFmtId="0" fontId="64" fillId="0" borderId="0" xfId="0" applyFont="1" applyProtection="1">
      <alignment vertical="center"/>
    </xf>
    <xf numFmtId="0" fontId="63" fillId="0" borderId="311" xfId="0" applyFont="1" applyFill="1" applyBorder="1" applyAlignment="1" applyProtection="1">
      <alignment horizontal="center" vertical="center"/>
    </xf>
    <xf numFmtId="185" fontId="63" fillId="0" borderId="310" xfId="0" applyNumberFormat="1" applyFont="1" applyFill="1" applyBorder="1" applyAlignment="1" applyProtection="1">
      <alignment horizontal="center" vertical="center" shrinkToFit="1"/>
    </xf>
    <xf numFmtId="38" fontId="65" fillId="0" borderId="310" xfId="2" applyFont="1" applyFill="1" applyBorder="1" applyAlignment="1" applyProtection="1">
      <alignment vertical="center" shrinkToFit="1"/>
    </xf>
    <xf numFmtId="38" fontId="65" fillId="0" borderId="293" xfId="2" applyFont="1" applyFill="1" applyBorder="1" applyAlignment="1" applyProtection="1">
      <alignment vertical="center" shrinkToFit="1"/>
    </xf>
    <xf numFmtId="185" fontId="63" fillId="0" borderId="173" xfId="0" applyNumberFormat="1" applyFont="1" applyFill="1" applyBorder="1" applyAlignment="1" applyProtection="1">
      <alignment horizontal="center" vertical="center" shrinkToFit="1"/>
    </xf>
    <xf numFmtId="38" fontId="65" fillId="0" borderId="173" xfId="2" applyFont="1" applyFill="1" applyBorder="1" applyAlignment="1" applyProtection="1">
      <alignment vertical="center" shrinkToFit="1"/>
    </xf>
    <xf numFmtId="38" fontId="65" fillId="0" borderId="121" xfId="2" applyFont="1" applyFill="1" applyBorder="1" applyAlignment="1" applyProtection="1">
      <alignment vertical="center" shrinkToFit="1"/>
    </xf>
    <xf numFmtId="185" fontId="63" fillId="0" borderId="153" xfId="0" applyNumberFormat="1" applyFont="1" applyFill="1" applyBorder="1" applyAlignment="1" applyProtection="1">
      <alignment horizontal="center" vertical="center" shrinkToFit="1"/>
    </xf>
    <xf numFmtId="38" fontId="65" fillId="0" borderId="153" xfId="2" applyFont="1" applyFill="1" applyBorder="1" applyAlignment="1" applyProtection="1">
      <alignment vertical="center" shrinkToFit="1"/>
    </xf>
    <xf numFmtId="38" fontId="65" fillId="0" borderId="296" xfId="2" applyFont="1" applyFill="1" applyBorder="1" applyAlignment="1" applyProtection="1">
      <alignment vertical="center" shrinkToFit="1"/>
    </xf>
    <xf numFmtId="0" fontId="24" fillId="0" borderId="34" xfId="0" applyFont="1" applyFill="1" applyBorder="1" applyAlignment="1" applyProtection="1">
      <alignment horizontal="center" vertical="center" wrapText="1"/>
    </xf>
    <xf numFmtId="0" fontId="63" fillId="0" borderId="0" xfId="0" applyFont="1" applyAlignment="1" applyProtection="1">
      <alignment horizontal="center" vertical="center"/>
    </xf>
    <xf numFmtId="0" fontId="63" fillId="0" borderId="0" xfId="0" applyFont="1" applyBorder="1" applyAlignment="1" applyProtection="1">
      <alignment horizontal="center" vertical="center"/>
    </xf>
    <xf numFmtId="0" fontId="63" fillId="0" borderId="0" xfId="0" applyFont="1" applyAlignment="1" applyProtection="1">
      <alignment horizontal="left" vertical="center" wrapText="1"/>
    </xf>
    <xf numFmtId="0" fontId="67" fillId="0" borderId="0" xfId="0" applyFont="1" applyAlignment="1" applyProtection="1">
      <alignment horizontal="left" wrapText="1"/>
    </xf>
    <xf numFmtId="177" fontId="31" fillId="3" borderId="208" xfId="0" applyNumberFormat="1" applyFont="1" applyFill="1" applyBorder="1" applyAlignment="1" applyProtection="1">
      <alignment horizontal="right" vertical="center" shrinkToFit="1"/>
      <protection locked="0"/>
    </xf>
    <xf numFmtId="177" fontId="31" fillId="3" borderId="299" xfId="0" applyNumberFormat="1" applyFont="1" applyFill="1" applyBorder="1" applyAlignment="1" applyProtection="1">
      <alignment horizontal="right" vertical="center" shrinkToFit="1"/>
      <protection locked="0"/>
    </xf>
    <xf numFmtId="177" fontId="31" fillId="3" borderId="302" xfId="0" applyNumberFormat="1" applyFont="1" applyFill="1" applyBorder="1" applyAlignment="1" applyProtection="1">
      <alignment horizontal="right" vertical="center" shrinkToFit="1"/>
      <protection locked="0"/>
    </xf>
    <xf numFmtId="49" fontId="31" fillId="3" borderId="14" xfId="0" applyNumberFormat="1" applyFont="1" applyFill="1" applyBorder="1" applyAlignment="1" applyProtection="1">
      <alignment horizontal="center" vertical="center" shrinkToFit="1"/>
      <protection locked="0"/>
    </xf>
    <xf numFmtId="177" fontId="31" fillId="3" borderId="14" xfId="0" applyNumberFormat="1" applyFont="1" applyFill="1" applyBorder="1" applyAlignment="1" applyProtection="1">
      <alignment horizontal="center" vertical="center" shrinkToFit="1"/>
      <protection locked="0"/>
    </xf>
    <xf numFmtId="49" fontId="31" fillId="3" borderId="13" xfId="0" applyNumberFormat="1" applyFont="1" applyFill="1" applyBorder="1" applyAlignment="1" applyProtection="1">
      <alignment horizontal="center" vertical="center" shrinkToFit="1"/>
      <protection locked="0"/>
    </xf>
    <xf numFmtId="177" fontId="31" fillId="3" borderId="37" xfId="0" applyNumberFormat="1" applyFont="1" applyFill="1" applyBorder="1" applyAlignment="1" applyProtection="1">
      <alignment horizontal="center" vertical="center" shrinkToFit="1"/>
      <protection locked="0"/>
    </xf>
    <xf numFmtId="177" fontId="31" fillId="0" borderId="46" xfId="0" applyNumberFormat="1" applyFont="1" applyFill="1" applyBorder="1" applyAlignment="1">
      <alignment horizontal="center" vertical="center" shrinkToFit="1"/>
    </xf>
    <xf numFmtId="0" fontId="10" fillId="6" borderId="317" xfId="7" applyFont="1" applyFill="1" applyBorder="1" applyAlignment="1">
      <alignment horizontal="center" vertical="center" shrinkToFit="1"/>
    </xf>
    <xf numFmtId="0" fontId="7" fillId="6" borderId="238" xfId="6" applyFont="1" applyFill="1" applyBorder="1" applyAlignment="1">
      <alignment horizontal="center" vertical="center" shrinkToFit="1"/>
    </xf>
    <xf numFmtId="0" fontId="7" fillId="6" borderId="317" xfId="6" applyFont="1" applyFill="1" applyBorder="1" applyAlignment="1">
      <alignment horizontal="center" vertical="center" shrinkToFit="1"/>
    </xf>
    <xf numFmtId="0" fontId="10" fillId="6" borderId="318" xfId="7" applyFont="1" applyFill="1" applyBorder="1" applyAlignment="1">
      <alignment horizontal="center" vertical="center" shrinkToFit="1"/>
    </xf>
    <xf numFmtId="0" fontId="10" fillId="6" borderId="238" xfId="7" applyFont="1" applyFill="1" applyBorder="1" applyAlignment="1">
      <alignment horizontal="center" vertical="center" shrinkToFit="1"/>
    </xf>
    <xf numFmtId="49" fontId="7" fillId="6" borderId="317" xfId="6" applyNumberFormat="1" applyFont="1" applyFill="1" applyBorder="1" applyAlignment="1">
      <alignment horizontal="center" vertical="center" shrinkToFit="1"/>
    </xf>
    <xf numFmtId="0" fontId="7" fillId="6" borderId="318" xfId="6" applyFont="1" applyFill="1" applyBorder="1" applyAlignment="1">
      <alignment horizontal="center" vertical="center" shrinkToFit="1"/>
    </xf>
    <xf numFmtId="0" fontId="10" fillId="0" borderId="319" xfId="7" applyFont="1" applyFill="1" applyBorder="1" applyAlignment="1">
      <alignment horizontal="center" vertical="center" shrinkToFit="1"/>
    </xf>
    <xf numFmtId="0" fontId="10" fillId="0" borderId="298" xfId="7" applyFont="1" applyFill="1" applyBorder="1" applyAlignment="1">
      <alignment horizontal="center" vertical="center" shrinkToFit="1"/>
    </xf>
    <xf numFmtId="49" fontId="7" fillId="6" borderId="317" xfId="8" applyNumberFormat="1" applyFont="1" applyFill="1" applyBorder="1" applyAlignment="1">
      <alignment horizontal="center" vertical="center" shrinkToFit="1"/>
    </xf>
    <xf numFmtId="0" fontId="58" fillId="0" borderId="0" xfId="3" applyFont="1" applyFill="1" applyAlignment="1">
      <alignment horizontal="left" vertical="center"/>
    </xf>
    <xf numFmtId="0" fontId="58" fillId="0" borderId="0" xfId="3" applyFont="1" applyFill="1">
      <alignment vertical="center"/>
    </xf>
    <xf numFmtId="0" fontId="59" fillId="0" borderId="0" xfId="4" applyFont="1" applyFill="1" applyAlignment="1">
      <alignment vertical="center"/>
    </xf>
    <xf numFmtId="0" fontId="58" fillId="0" borderId="237" xfId="4" applyFont="1" applyFill="1" applyBorder="1" applyAlignment="1">
      <alignment horizontal="center" vertical="center"/>
    </xf>
    <xf numFmtId="0" fontId="58" fillId="0" borderId="0" xfId="4" applyFont="1" applyFill="1" applyBorder="1" applyAlignment="1">
      <alignment horizontal="center" vertical="center"/>
    </xf>
    <xf numFmtId="0" fontId="58" fillId="0" borderId="0" xfId="3" applyFont="1" applyFill="1" applyAlignment="1">
      <alignment vertical="center" shrinkToFit="1"/>
    </xf>
    <xf numFmtId="0" fontId="58" fillId="0" borderId="237" xfId="3" applyFont="1" applyFill="1" applyBorder="1" applyAlignment="1">
      <alignment horizontal="center" vertical="center" shrinkToFit="1"/>
    </xf>
    <xf numFmtId="0" fontId="60" fillId="0" borderId="0" xfId="3" applyFont="1" applyFill="1" applyAlignment="1">
      <alignment horizontal="center" vertical="center"/>
    </xf>
    <xf numFmtId="0" fontId="10" fillId="0" borderId="0" xfId="7" applyFont="1" applyFill="1" applyBorder="1" applyAlignment="1">
      <alignment horizontal="center" vertical="center" shrinkToFit="1"/>
    </xf>
    <xf numFmtId="0" fontId="7" fillId="0" borderId="298" xfId="6" applyFont="1" applyFill="1" applyBorder="1" applyAlignment="1">
      <alignment horizontal="center" vertical="center" shrinkToFit="1"/>
    </xf>
    <xf numFmtId="0" fontId="7" fillId="0" borderId="0" xfId="6" applyFont="1" applyFill="1" applyBorder="1" applyAlignment="1">
      <alignment horizontal="left" vertical="center" shrinkToFit="1"/>
    </xf>
    <xf numFmtId="49" fontId="7" fillId="0" borderId="238" xfId="6" applyNumberFormat="1" applyFont="1" applyFill="1" applyBorder="1" applyAlignment="1">
      <alignment horizontal="center" vertical="center" shrinkToFit="1"/>
    </xf>
    <xf numFmtId="0" fontId="7" fillId="0" borderId="235" xfId="6" applyFont="1" applyFill="1" applyBorder="1" applyAlignment="1">
      <alignment horizontal="left" vertical="center" shrinkToFit="1"/>
    </xf>
    <xf numFmtId="0" fontId="7" fillId="0" borderId="236" xfId="6" applyFont="1" applyFill="1" applyBorder="1" applyAlignment="1">
      <alignment horizontal="left" vertical="center" shrinkToFit="1"/>
    </xf>
    <xf numFmtId="0" fontId="7" fillId="0" borderId="239" xfId="6" applyFont="1" applyFill="1" applyBorder="1" applyAlignment="1">
      <alignment horizontal="left" vertical="center" shrinkToFit="1"/>
    </xf>
    <xf numFmtId="0" fontId="10" fillId="0" borderId="0" xfId="0" applyFont="1" applyFill="1" applyAlignment="1" applyProtection="1">
      <alignment vertical="center" shrinkToFit="1"/>
    </xf>
    <xf numFmtId="0" fontId="10" fillId="0" borderId="0" xfId="0" applyFont="1" applyFill="1" applyAlignment="1" applyProtection="1">
      <alignment vertical="center"/>
    </xf>
    <xf numFmtId="0" fontId="7" fillId="0" borderId="240" xfId="6" applyFont="1" applyBorder="1" applyAlignment="1">
      <alignment horizontal="left" vertical="center" shrinkToFit="1"/>
    </xf>
    <xf numFmtId="0" fontId="7" fillId="0" borderId="0" xfId="6" applyFont="1" applyBorder="1" applyAlignment="1">
      <alignment horizontal="left" vertical="center" shrinkToFit="1"/>
    </xf>
    <xf numFmtId="0" fontId="7" fillId="9" borderId="314" xfId="6" applyFont="1" applyFill="1" applyBorder="1" applyAlignment="1">
      <alignment horizontal="center" vertical="center" shrinkToFit="1"/>
    </xf>
    <xf numFmtId="0" fontId="7" fillId="9" borderId="315" xfId="6" applyFont="1" applyFill="1" applyBorder="1" applyAlignment="1">
      <alignment horizontal="center" vertical="center" shrinkToFit="1"/>
    </xf>
    <xf numFmtId="0" fontId="7" fillId="9" borderId="316" xfId="6" applyFont="1" applyFill="1" applyBorder="1" applyAlignment="1">
      <alignment horizontal="center" vertical="center" shrinkToFit="1"/>
    </xf>
    <xf numFmtId="0" fontId="7" fillId="0" borderId="314" xfId="6" applyFont="1" applyBorder="1" applyAlignment="1">
      <alignment horizontal="left" vertical="center" shrinkToFit="1"/>
    </xf>
    <xf numFmtId="0" fontId="7" fillId="0" borderId="315" xfId="6" applyFont="1" applyBorder="1" applyAlignment="1">
      <alignment horizontal="left" vertical="center" shrinkToFit="1"/>
    </xf>
    <xf numFmtId="0" fontId="7" fillId="0" borderId="316" xfId="6" applyFont="1" applyBorder="1" applyAlignment="1">
      <alignment horizontal="left" vertical="center" shrinkToFit="1"/>
    </xf>
    <xf numFmtId="0" fontId="7" fillId="0" borderId="317" xfId="8" applyFont="1" applyBorder="1" applyAlignment="1">
      <alignment horizontal="center" vertical="center" shrinkToFit="1"/>
    </xf>
    <xf numFmtId="0" fontId="7" fillId="0" borderId="0" xfId="6" applyFont="1" applyBorder="1" applyAlignment="1">
      <alignment horizontal="left" vertical="center" shrinkToFit="1"/>
    </xf>
    <xf numFmtId="0" fontId="7" fillId="0" borderId="314" xfId="6" applyFont="1" applyFill="1" applyBorder="1" applyAlignment="1">
      <alignment horizontal="left" vertical="center" shrinkToFit="1"/>
    </xf>
    <xf numFmtId="0" fontId="7" fillId="0" borderId="315" xfId="6" applyFont="1" applyFill="1" applyBorder="1" applyAlignment="1">
      <alignment horizontal="left" vertical="center" shrinkToFit="1"/>
    </xf>
    <xf numFmtId="0" fontId="7" fillId="0" borderId="316" xfId="6" applyFont="1" applyFill="1" applyBorder="1" applyAlignment="1">
      <alignment horizontal="left" vertical="center" shrinkToFit="1"/>
    </xf>
    <xf numFmtId="0" fontId="6" fillId="0" borderId="0" xfId="3" applyFont="1" applyAlignment="1" applyProtection="1">
      <alignment horizontal="left" vertical="center"/>
    </xf>
    <xf numFmtId="0" fontId="9" fillId="7" borderId="0" xfId="6" applyFont="1" applyFill="1" applyBorder="1" applyAlignment="1">
      <alignment horizontal="left" vertical="center"/>
    </xf>
    <xf numFmtId="0" fontId="7" fillId="8" borderId="235" xfId="6" applyFont="1" applyFill="1" applyBorder="1" applyAlignment="1">
      <alignment horizontal="left" vertical="center" shrinkToFit="1"/>
    </xf>
    <xf numFmtId="0" fontId="7" fillId="8" borderId="236" xfId="6" applyFont="1" applyFill="1" applyBorder="1" applyAlignment="1">
      <alignment horizontal="left" vertical="center" shrinkToFit="1"/>
    </xf>
    <xf numFmtId="0" fontId="9" fillId="0" borderId="0" xfId="3" applyFont="1" applyAlignment="1" applyProtection="1">
      <alignment vertical="top" wrapText="1"/>
    </xf>
    <xf numFmtId="0" fontId="7" fillId="9" borderId="314" xfId="6" applyFont="1" applyFill="1" applyBorder="1" applyAlignment="1">
      <alignment horizontal="center" vertical="center"/>
    </xf>
    <xf numFmtId="0" fontId="7" fillId="9" borderId="315" xfId="6" applyFont="1" applyFill="1" applyBorder="1" applyAlignment="1">
      <alignment horizontal="center" vertical="center"/>
    </xf>
    <xf numFmtId="0" fontId="7" fillId="9" borderId="316" xfId="6" applyFont="1" applyFill="1" applyBorder="1" applyAlignment="1">
      <alignment horizontal="center" vertical="center"/>
    </xf>
    <xf numFmtId="0" fontId="7" fillId="0" borderId="235" xfId="6" applyFont="1" applyBorder="1" applyAlignment="1">
      <alignment horizontal="left" vertical="center" shrinkToFit="1"/>
    </xf>
    <xf numFmtId="0" fontId="7" fillId="0" borderId="236" xfId="6" applyFont="1" applyBorder="1" applyAlignment="1">
      <alignment horizontal="left" vertical="center" shrinkToFit="1"/>
    </xf>
    <xf numFmtId="0" fontId="7" fillId="0" borderId="239" xfId="6" applyFont="1" applyBorder="1" applyAlignment="1">
      <alignment horizontal="left" vertical="center" shrinkToFit="1"/>
    </xf>
    <xf numFmtId="0" fontId="9" fillId="0" borderId="0" xfId="3" applyFont="1" applyAlignment="1" applyProtection="1">
      <alignment horizontal="left" vertical="top" wrapText="1"/>
    </xf>
    <xf numFmtId="0" fontId="7" fillId="8" borderId="238" xfId="3" applyFont="1" applyFill="1" applyBorder="1" applyAlignment="1" applyProtection="1">
      <alignment vertical="center" shrinkToFit="1"/>
    </xf>
    <xf numFmtId="0" fontId="20" fillId="0" borderId="0" xfId="3" applyFont="1" applyAlignment="1" applyProtection="1">
      <alignment horizontal="left" vertical="top" shrinkToFit="1"/>
    </xf>
    <xf numFmtId="0" fontId="21" fillId="0" borderId="0" xfId="1" applyFont="1" applyFill="1" applyAlignment="1" applyProtection="1">
      <alignment horizontal="center" vertical="center" shrinkToFit="1"/>
    </xf>
    <xf numFmtId="184" fontId="61" fillId="0" borderId="270" xfId="2" applyNumberFormat="1" applyFont="1" applyBorder="1" applyAlignment="1" applyProtection="1">
      <alignment horizontal="center" vertical="center"/>
    </xf>
    <xf numFmtId="0" fontId="19" fillId="0" borderId="0" xfId="0" applyFont="1" applyAlignment="1" applyProtection="1">
      <alignment horizontal="right" vertical="center"/>
    </xf>
    <xf numFmtId="0" fontId="3" fillId="0" borderId="0" xfId="1" applyNumberFormat="1" applyFont="1" applyAlignment="1" applyProtection="1">
      <alignment horizontal="right" vertical="top"/>
    </xf>
    <xf numFmtId="0" fontId="3" fillId="0" borderId="0" xfId="3" applyFont="1" applyFill="1" applyAlignment="1" applyProtection="1">
      <alignment horizontal="left" vertical="center" shrinkToFit="1"/>
      <protection locked="0"/>
    </xf>
    <xf numFmtId="0" fontId="3" fillId="3" borderId="0" xfId="3" applyFont="1" applyFill="1" applyAlignment="1" applyProtection="1">
      <alignment horizontal="left" vertical="center"/>
      <protection locked="0"/>
    </xf>
    <xf numFmtId="0" fontId="3" fillId="0" borderId="0" xfId="1" applyNumberFormat="1" applyFont="1" applyFill="1" applyAlignment="1" applyProtection="1">
      <alignment horizontal="center" vertical="center" shrinkToFit="1"/>
      <protection locked="0"/>
    </xf>
    <xf numFmtId="0" fontId="3" fillId="0" borderId="0" xfId="1" applyFont="1" applyFill="1" applyAlignment="1" applyProtection="1">
      <alignment horizontal="center" vertical="center" shrinkToFit="1"/>
      <protection locked="0"/>
    </xf>
    <xf numFmtId="0" fontId="9" fillId="3" borderId="26" xfId="1" applyFont="1" applyFill="1" applyBorder="1" applyAlignment="1" applyProtection="1">
      <alignment vertical="center" shrinkToFit="1"/>
      <protection locked="0"/>
    </xf>
    <xf numFmtId="0" fontId="9" fillId="3" borderId="27" xfId="1" applyFont="1" applyFill="1" applyBorder="1" applyAlignment="1" applyProtection="1">
      <alignment vertical="center" shrinkToFit="1"/>
      <protection locked="0"/>
    </xf>
    <xf numFmtId="0" fontId="9" fillId="3" borderId="49" xfId="1" applyFont="1" applyFill="1" applyBorder="1" applyAlignment="1" applyProtection="1">
      <alignment vertical="center" shrinkToFit="1"/>
      <protection locked="0"/>
    </xf>
    <xf numFmtId="0" fontId="9" fillId="0" borderId="26" xfId="1" applyFont="1" applyFill="1" applyBorder="1" applyAlignment="1" applyProtection="1">
      <alignment vertical="center"/>
    </xf>
    <xf numFmtId="0" fontId="9" fillId="0" borderId="27" xfId="1" applyFont="1" applyFill="1" applyBorder="1" applyAlignment="1" applyProtection="1">
      <alignment vertical="center"/>
    </xf>
    <xf numFmtId="0" fontId="9" fillId="0" borderId="49" xfId="1" applyFont="1" applyFill="1" applyBorder="1" applyAlignment="1" applyProtection="1">
      <alignment vertical="center"/>
    </xf>
    <xf numFmtId="180" fontId="12" fillId="3" borderId="16" xfId="1" applyNumberFormat="1" applyFont="1" applyFill="1" applyBorder="1" applyAlignment="1" applyProtection="1">
      <alignment horizontal="right" vertical="center" shrinkToFit="1"/>
      <protection locked="0"/>
    </xf>
    <xf numFmtId="180" fontId="12" fillId="3" borderId="27" xfId="1" applyNumberFormat="1" applyFont="1" applyFill="1" applyBorder="1" applyAlignment="1" applyProtection="1">
      <alignment horizontal="right" vertical="center" shrinkToFit="1"/>
      <protection locked="0"/>
    </xf>
    <xf numFmtId="180" fontId="12" fillId="3" borderId="57" xfId="1" applyNumberFormat="1" applyFont="1" applyFill="1" applyBorder="1" applyAlignment="1" applyProtection="1">
      <alignment horizontal="right" vertical="center" shrinkToFit="1"/>
      <protection locked="0"/>
    </xf>
    <xf numFmtId="180" fontId="12" fillId="3" borderId="120" xfId="1" applyNumberFormat="1" applyFont="1" applyFill="1" applyBorder="1" applyAlignment="1" applyProtection="1">
      <alignment horizontal="right" vertical="center" shrinkToFit="1"/>
      <protection locked="0"/>
    </xf>
    <xf numFmtId="180" fontId="12" fillId="3" borderId="11" xfId="1" applyNumberFormat="1" applyFont="1" applyFill="1" applyBorder="1" applyAlignment="1" applyProtection="1">
      <alignment horizontal="right" vertical="center" shrinkToFit="1"/>
      <protection locked="0"/>
    </xf>
    <xf numFmtId="180" fontId="12" fillId="3" borderId="164" xfId="1" applyNumberFormat="1" applyFont="1" applyFill="1" applyBorder="1" applyAlignment="1" applyProtection="1">
      <alignment horizontal="right" vertical="center" shrinkToFit="1"/>
      <protection locked="0"/>
    </xf>
    <xf numFmtId="180" fontId="12" fillId="3" borderId="65" xfId="1" applyNumberFormat="1" applyFont="1" applyFill="1" applyBorder="1" applyAlignment="1" applyProtection="1">
      <alignment horizontal="right" vertical="center" shrinkToFit="1"/>
      <protection locked="0"/>
    </xf>
    <xf numFmtId="180" fontId="12" fillId="3" borderId="242" xfId="1" applyNumberFormat="1" applyFont="1" applyFill="1" applyBorder="1" applyAlignment="1" applyProtection="1">
      <alignment horizontal="right" vertical="center" shrinkToFit="1"/>
      <protection locked="0"/>
    </xf>
    <xf numFmtId="180" fontId="12" fillId="3" borderId="66" xfId="1" applyNumberFormat="1" applyFont="1" applyFill="1" applyBorder="1" applyAlignment="1" applyProtection="1">
      <alignment horizontal="right" vertical="center" shrinkToFit="1"/>
      <protection locked="0"/>
    </xf>
    <xf numFmtId="0" fontId="9" fillId="0" borderId="6" xfId="1" applyFont="1" applyFill="1" applyBorder="1" applyAlignment="1" applyProtection="1">
      <alignment horizontal="center" vertical="center"/>
    </xf>
    <xf numFmtId="0" fontId="9" fillId="0" borderId="67" xfId="1" applyFont="1" applyFill="1" applyBorder="1" applyAlignment="1" applyProtection="1">
      <alignment horizontal="center" vertical="center"/>
    </xf>
    <xf numFmtId="0" fontId="9" fillId="0" borderId="60" xfId="1" applyFont="1" applyFill="1" applyBorder="1" applyProtection="1"/>
    <xf numFmtId="0" fontId="9" fillId="0" borderId="61" xfId="1" applyFont="1" applyFill="1" applyBorder="1" applyAlignment="1" applyProtection="1">
      <alignment horizontal="center" vertical="center"/>
    </xf>
    <xf numFmtId="0" fontId="9" fillId="0" borderId="62" xfId="1" applyFont="1" applyFill="1" applyBorder="1" applyAlignment="1" applyProtection="1">
      <alignment horizontal="center" vertical="center"/>
    </xf>
    <xf numFmtId="180" fontId="12" fillId="0" borderId="63" xfId="1" applyNumberFormat="1" applyFont="1" applyFill="1" applyBorder="1" applyAlignment="1" applyProtection="1">
      <alignment horizontal="right" vertical="center"/>
    </xf>
    <xf numFmtId="180" fontId="12" fillId="0" borderId="68" xfId="1" applyNumberFormat="1" applyFont="1" applyFill="1" applyBorder="1" applyAlignment="1" applyProtection="1">
      <alignment horizontal="right" vertical="center"/>
    </xf>
    <xf numFmtId="180" fontId="12" fillId="0" borderId="64" xfId="1" applyNumberFormat="1" applyFont="1" applyFill="1" applyBorder="1" applyAlignment="1" applyProtection="1">
      <alignment horizontal="right" vertical="center"/>
    </xf>
    <xf numFmtId="0" fontId="9" fillId="0" borderId="230" xfId="1" applyFont="1" applyFill="1" applyBorder="1" applyAlignment="1" applyProtection="1">
      <alignment vertical="center"/>
    </xf>
    <xf numFmtId="0" fontId="9" fillId="0" borderId="68" xfId="1" applyFont="1" applyFill="1" applyBorder="1" applyAlignment="1" applyProtection="1">
      <alignment vertical="center"/>
    </xf>
    <xf numFmtId="0" fontId="9" fillId="0" borderId="69" xfId="1" applyFont="1" applyFill="1" applyBorder="1" applyAlignment="1" applyProtection="1">
      <alignment vertical="center"/>
    </xf>
    <xf numFmtId="0" fontId="9" fillId="3" borderId="268" xfId="1" applyFont="1" applyFill="1" applyBorder="1" applyAlignment="1" applyProtection="1">
      <alignment vertical="center" shrinkToFit="1"/>
      <protection locked="0"/>
    </xf>
    <xf numFmtId="0" fontId="9" fillId="3" borderId="242" xfId="1" applyFont="1" applyFill="1" applyBorder="1" applyAlignment="1" applyProtection="1">
      <alignment vertical="center" shrinkToFit="1"/>
      <protection locked="0"/>
    </xf>
    <xf numFmtId="0" fontId="9" fillId="3" borderId="269" xfId="1" applyFont="1" applyFill="1" applyBorder="1" applyAlignment="1" applyProtection="1">
      <alignment vertical="center" shrinkToFit="1"/>
      <protection locked="0"/>
    </xf>
    <xf numFmtId="0" fontId="9" fillId="0" borderId="58" xfId="1" applyFont="1" applyFill="1" applyBorder="1" applyAlignment="1" applyProtection="1">
      <alignment horizontal="center" vertical="center"/>
    </xf>
    <xf numFmtId="0" fontId="9" fillId="0" borderId="241" xfId="1" applyFont="1" applyFill="1" applyBorder="1" applyAlignment="1" applyProtection="1">
      <alignment horizontal="center" vertical="center"/>
    </xf>
    <xf numFmtId="0" fontId="9" fillId="0" borderId="59" xfId="1" applyFont="1" applyFill="1" applyBorder="1" applyProtection="1"/>
    <xf numFmtId="180" fontId="12" fillId="3" borderId="65" xfId="1" applyNumberFormat="1" applyFont="1" applyFill="1" applyBorder="1" applyAlignment="1" applyProtection="1">
      <alignment vertical="center" shrinkToFit="1"/>
      <protection locked="0"/>
    </xf>
    <xf numFmtId="180" fontId="12" fillId="3" borderId="242" xfId="1" applyNumberFormat="1" applyFont="1" applyFill="1" applyBorder="1" applyAlignment="1" applyProtection="1">
      <alignment vertical="center" shrinkToFit="1"/>
      <protection locked="0"/>
    </xf>
    <xf numFmtId="180" fontId="12" fillId="3" borderId="66" xfId="1" applyNumberFormat="1" applyFont="1" applyFill="1" applyBorder="1" applyAlignment="1" applyProtection="1">
      <alignment vertical="center" shrinkToFit="1"/>
      <protection locked="0"/>
    </xf>
    <xf numFmtId="180" fontId="12" fillId="0" borderId="224" xfId="1" applyNumberFormat="1" applyFont="1" applyFill="1" applyBorder="1" applyAlignment="1" applyProtection="1">
      <alignment horizontal="right" vertical="center"/>
    </xf>
    <xf numFmtId="180" fontId="12" fillId="0" borderId="81" xfId="1" applyNumberFormat="1" applyFont="1" applyFill="1" applyBorder="1" applyAlignment="1" applyProtection="1">
      <alignment horizontal="right" vertical="center"/>
    </xf>
    <xf numFmtId="180" fontId="12" fillId="0" borderId="87" xfId="1" applyNumberFormat="1" applyFont="1" applyFill="1" applyBorder="1" applyAlignment="1" applyProtection="1">
      <alignment horizontal="right" vertical="center"/>
    </xf>
    <xf numFmtId="0" fontId="7" fillId="0" borderId="11" xfId="1" applyFont="1" applyFill="1" applyBorder="1" applyAlignment="1" applyProtection="1">
      <alignment horizontal="center" vertical="center" shrinkToFit="1"/>
    </xf>
    <xf numFmtId="180" fontId="12" fillId="3" borderId="16" xfId="1" applyNumberFormat="1" applyFont="1" applyFill="1" applyBorder="1" applyAlignment="1" applyProtection="1">
      <alignment vertical="center" shrinkToFit="1"/>
      <protection locked="0"/>
    </xf>
    <xf numFmtId="180" fontId="12" fillId="3" borderId="27" xfId="1" applyNumberFormat="1" applyFont="1" applyFill="1" applyBorder="1" applyAlignment="1" applyProtection="1">
      <alignment vertical="center" shrinkToFit="1"/>
      <protection locked="0"/>
    </xf>
    <xf numFmtId="180" fontId="12" fillId="3" borderId="57" xfId="1" applyNumberFormat="1" applyFont="1" applyFill="1" applyBorder="1" applyAlignment="1" applyProtection="1">
      <alignment vertical="center" shrinkToFit="1"/>
      <protection locked="0"/>
    </xf>
    <xf numFmtId="180" fontId="12" fillId="3" borderId="63" xfId="1" applyNumberFormat="1" applyFont="1" applyFill="1" applyBorder="1" applyAlignment="1" applyProtection="1">
      <alignment horizontal="right" vertical="center" shrinkToFit="1"/>
      <protection locked="0"/>
    </xf>
    <xf numFmtId="180" fontId="12" fillId="3" borderId="68" xfId="1" applyNumberFormat="1" applyFont="1" applyFill="1" applyBorder="1" applyAlignment="1" applyProtection="1">
      <alignment horizontal="right" vertical="center" shrinkToFit="1"/>
      <protection locked="0"/>
    </xf>
    <xf numFmtId="180" fontId="12" fillId="3" borderId="64" xfId="1" applyNumberFormat="1" applyFont="1" applyFill="1" applyBorder="1" applyAlignment="1" applyProtection="1">
      <alignment horizontal="right" vertical="center" shrinkToFit="1"/>
      <protection locked="0"/>
    </xf>
    <xf numFmtId="0" fontId="24" fillId="0" borderId="11" xfId="0" applyFont="1" applyFill="1" applyBorder="1" applyAlignment="1" applyProtection="1">
      <alignment horizontal="center" vertical="center"/>
    </xf>
    <xf numFmtId="0" fontId="24" fillId="0" borderId="0" xfId="0" applyFont="1" applyAlignment="1" applyProtection="1">
      <alignment horizontal="left" vertical="center"/>
    </xf>
    <xf numFmtId="0" fontId="24" fillId="10" borderId="149" xfId="0" applyFont="1" applyFill="1" applyBorder="1" applyAlignment="1" applyProtection="1">
      <alignment horizontal="center" vertical="center"/>
    </xf>
    <xf numFmtId="0" fontId="24" fillId="10" borderId="150" xfId="0" applyFont="1" applyFill="1" applyBorder="1" applyAlignment="1" applyProtection="1">
      <alignment horizontal="center" vertical="center"/>
    </xf>
    <xf numFmtId="0" fontId="24" fillId="10" borderId="205" xfId="0" applyFont="1" applyFill="1" applyBorder="1" applyAlignment="1" applyProtection="1">
      <alignment horizontal="center" vertical="center" wrapText="1"/>
    </xf>
    <xf numFmtId="0" fontId="24" fillId="10" borderId="206" xfId="0" applyFont="1" applyFill="1" applyBorder="1" applyAlignment="1" applyProtection="1">
      <alignment horizontal="center" vertical="center" wrapText="1"/>
    </xf>
    <xf numFmtId="0" fontId="24" fillId="3" borderId="27" xfId="0" applyFont="1" applyFill="1" applyBorder="1" applyAlignment="1" applyProtection="1">
      <alignment horizontal="center" vertical="center"/>
      <protection locked="0"/>
    </xf>
    <xf numFmtId="0" fontId="31" fillId="0" borderId="151" xfId="0" applyFont="1" applyFill="1" applyBorder="1" applyAlignment="1" applyProtection="1">
      <alignment horizontal="left" vertical="center"/>
    </xf>
    <xf numFmtId="0" fontId="31" fillId="0" borderId="0" xfId="0" applyFont="1" applyFill="1" applyAlignment="1" applyProtection="1">
      <alignment horizontal="left" vertical="center"/>
    </xf>
    <xf numFmtId="0" fontId="31" fillId="0" borderId="72" xfId="0" applyFont="1" applyFill="1" applyBorder="1" applyAlignment="1" applyProtection="1">
      <alignment horizontal="left" vertical="center"/>
    </xf>
    <xf numFmtId="0" fontId="30" fillId="0" borderId="270" xfId="0" applyFont="1" applyFill="1" applyBorder="1" applyAlignment="1" applyProtection="1">
      <alignment horizontal="center" vertical="center" shrinkToFit="1"/>
    </xf>
    <xf numFmtId="0" fontId="31" fillId="0" borderId="0" xfId="0" applyFont="1" applyAlignment="1" applyProtection="1">
      <alignment horizontal="right" shrinkToFit="1"/>
    </xf>
    <xf numFmtId="177" fontId="28" fillId="0" borderId="275" xfId="0" applyNumberFormat="1" applyFont="1" applyFill="1" applyBorder="1" applyAlignment="1" applyProtection="1">
      <alignment horizontal="right" vertical="center" shrinkToFit="1"/>
    </xf>
    <xf numFmtId="177" fontId="28" fillId="0" borderId="276" xfId="0" applyNumberFormat="1" applyFont="1" applyFill="1" applyBorder="1" applyAlignment="1" applyProtection="1">
      <alignment horizontal="right" vertical="center" shrinkToFit="1"/>
    </xf>
    <xf numFmtId="177" fontId="28" fillId="0" borderId="280" xfId="0" applyNumberFormat="1" applyFont="1" applyFill="1" applyBorder="1" applyAlignment="1" applyProtection="1">
      <alignment horizontal="right" vertical="center" shrinkToFit="1"/>
    </xf>
    <xf numFmtId="177" fontId="28" fillId="0" borderId="282" xfId="0" applyNumberFormat="1" applyFont="1" applyFill="1" applyBorder="1" applyAlignment="1" applyProtection="1">
      <alignment horizontal="right" vertical="center" shrinkToFit="1"/>
    </xf>
    <xf numFmtId="177" fontId="31" fillId="0" borderId="209" xfId="0" applyNumberFormat="1" applyFont="1" applyFill="1" applyBorder="1" applyAlignment="1" applyProtection="1">
      <alignment horizontal="right" vertical="center" shrinkToFit="1"/>
    </xf>
    <xf numFmtId="177" fontId="31" fillId="0" borderId="210" xfId="0" applyNumberFormat="1" applyFont="1" applyFill="1" applyBorder="1" applyAlignment="1" applyProtection="1">
      <alignment horizontal="right" vertical="center" shrinkToFit="1"/>
    </xf>
    <xf numFmtId="177" fontId="31" fillId="0" borderId="212" xfId="0" applyNumberFormat="1" applyFont="1" applyFill="1" applyBorder="1" applyAlignment="1" applyProtection="1">
      <alignment horizontal="right" vertical="center" shrinkToFit="1"/>
    </xf>
    <xf numFmtId="177" fontId="31" fillId="0" borderId="213" xfId="0" applyNumberFormat="1" applyFont="1" applyFill="1" applyBorder="1" applyAlignment="1" applyProtection="1">
      <alignment horizontal="right" vertical="center" shrinkToFit="1"/>
    </xf>
    <xf numFmtId="49" fontId="26" fillId="0" borderId="76" xfId="0" applyNumberFormat="1" applyFont="1" applyFill="1" applyBorder="1" applyAlignment="1" applyProtection="1">
      <alignment horizontal="center" vertical="center" wrapText="1"/>
    </xf>
    <xf numFmtId="0" fontId="26" fillId="0" borderId="7" xfId="0" applyFont="1" applyFill="1" applyBorder="1" applyAlignment="1" applyProtection="1">
      <alignment horizontal="center" vertical="center" shrinkToFit="1"/>
    </xf>
    <xf numFmtId="38" fontId="31" fillId="0" borderId="187" xfId="0" applyNumberFormat="1" applyFont="1" applyFill="1" applyBorder="1" applyAlignment="1" applyProtection="1">
      <alignment horizontal="right" vertical="center" shrinkToFit="1"/>
    </xf>
    <xf numFmtId="38" fontId="31" fillId="0" borderId="188" xfId="0" applyNumberFormat="1" applyFont="1" applyFill="1" applyBorder="1" applyAlignment="1" applyProtection="1">
      <alignment horizontal="right" vertical="center" shrinkToFit="1"/>
    </xf>
    <xf numFmtId="38" fontId="31" fillId="0" borderId="13" xfId="0" applyNumberFormat="1" applyFont="1" applyFill="1" applyBorder="1" applyAlignment="1" applyProtection="1">
      <alignment horizontal="right" vertical="center" shrinkToFit="1"/>
    </xf>
    <xf numFmtId="38" fontId="31" fillId="0" borderId="31" xfId="0" applyNumberFormat="1" applyFont="1" applyFill="1" applyBorder="1" applyAlignment="1" applyProtection="1">
      <alignment horizontal="right" vertical="center" shrinkToFit="1"/>
    </xf>
    <xf numFmtId="38" fontId="31" fillId="0" borderId="36" xfId="0" applyNumberFormat="1" applyFont="1" applyFill="1" applyBorder="1" applyAlignment="1" applyProtection="1">
      <alignment horizontal="right" vertical="center" shrinkToFit="1"/>
    </xf>
    <xf numFmtId="38" fontId="31" fillId="0" borderId="20" xfId="0" applyNumberFormat="1" applyFont="1" applyFill="1" applyBorder="1" applyAlignment="1" applyProtection="1">
      <alignment horizontal="right" vertical="center" shrinkToFit="1"/>
    </xf>
    <xf numFmtId="0" fontId="31" fillId="0" borderId="280" xfId="0" applyFont="1" applyFill="1" applyBorder="1" applyAlignment="1" applyProtection="1">
      <alignment horizontal="center" vertical="center" shrinkToFit="1"/>
    </xf>
    <xf numFmtId="0" fontId="31" fillId="0" borderId="281" xfId="0" applyFont="1" applyFill="1" applyBorder="1" applyAlignment="1" applyProtection="1">
      <alignment horizontal="center" vertical="center" shrinkToFit="1"/>
    </xf>
    <xf numFmtId="0" fontId="30" fillId="3" borderId="70" xfId="0" applyFont="1" applyFill="1" applyBorder="1" applyAlignment="1" applyProtection="1">
      <alignment horizontal="center" vertical="center" shrinkToFit="1"/>
      <protection locked="0"/>
    </xf>
    <xf numFmtId="0" fontId="30" fillId="3" borderId="56" xfId="0" applyFont="1" applyFill="1" applyBorder="1" applyAlignment="1" applyProtection="1">
      <alignment horizontal="center" vertical="center" shrinkToFit="1"/>
      <protection locked="0"/>
    </xf>
    <xf numFmtId="0" fontId="30" fillId="3" borderId="55" xfId="0" applyFont="1" applyFill="1" applyBorder="1" applyAlignment="1" applyProtection="1">
      <alignment horizontal="center" vertical="center" shrinkToFit="1"/>
      <protection locked="0"/>
    </xf>
    <xf numFmtId="0" fontId="30" fillId="3" borderId="70" xfId="0" applyFont="1" applyFill="1" applyBorder="1" applyAlignment="1" applyProtection="1">
      <alignment horizontal="center" vertical="center"/>
      <protection locked="0"/>
    </xf>
    <xf numFmtId="0" fontId="30" fillId="3" borderId="56" xfId="0" applyFont="1" applyFill="1" applyBorder="1" applyAlignment="1" applyProtection="1">
      <alignment horizontal="center" vertical="center"/>
      <protection locked="0"/>
    </xf>
    <xf numFmtId="0" fontId="30" fillId="3" borderId="55" xfId="0" applyFont="1" applyFill="1" applyBorder="1" applyAlignment="1" applyProtection="1">
      <alignment horizontal="center" vertical="center"/>
      <protection locked="0"/>
    </xf>
    <xf numFmtId="49" fontId="26" fillId="0" borderId="21" xfId="0" applyNumberFormat="1" applyFont="1" applyFill="1" applyBorder="1" applyAlignment="1" applyProtection="1">
      <alignment horizontal="center" vertical="center" wrapText="1"/>
    </xf>
    <xf numFmtId="49" fontId="26" fillId="0" borderId="77" xfId="0" applyNumberFormat="1" applyFont="1" applyFill="1" applyBorder="1" applyAlignment="1" applyProtection="1">
      <alignment horizontal="center" vertical="center" wrapText="1"/>
    </xf>
    <xf numFmtId="49" fontId="26" fillId="0" borderId="217" xfId="0" applyNumberFormat="1" applyFont="1" applyFill="1" applyBorder="1" applyAlignment="1" applyProtection="1">
      <alignment horizontal="center" vertical="center" wrapText="1"/>
    </xf>
    <xf numFmtId="0" fontId="26" fillId="0" borderId="218" xfId="0" applyFont="1" applyFill="1" applyBorder="1" applyAlignment="1" applyProtection="1">
      <alignment horizontal="center" vertical="center" shrinkToFit="1"/>
    </xf>
    <xf numFmtId="0" fontId="31" fillId="0" borderId="262" xfId="0" applyFont="1" applyFill="1" applyBorder="1" applyAlignment="1" applyProtection="1">
      <alignment horizontal="center" vertical="center" shrinkToFit="1"/>
    </xf>
    <xf numFmtId="0" fontId="31" fillId="0" borderId="263" xfId="0" applyFont="1" applyFill="1" applyBorder="1" applyAlignment="1" applyProtection="1">
      <alignment horizontal="center" vertical="center" shrinkToFit="1"/>
    </xf>
    <xf numFmtId="0" fontId="31" fillId="0" borderId="264" xfId="0" applyFont="1" applyFill="1" applyBorder="1" applyAlignment="1" applyProtection="1">
      <alignment horizontal="center" vertical="center" shrinkToFit="1"/>
    </xf>
    <xf numFmtId="177" fontId="31" fillId="0" borderId="267" xfId="0" applyNumberFormat="1" applyFont="1" applyFill="1" applyBorder="1" applyAlignment="1" applyProtection="1">
      <alignment horizontal="right" vertical="center" shrinkToFit="1"/>
    </xf>
    <xf numFmtId="177" fontId="31" fillId="0" borderId="261" xfId="0" applyNumberFormat="1" applyFont="1" applyFill="1" applyBorder="1" applyAlignment="1" applyProtection="1">
      <alignment horizontal="right" vertical="center" shrinkToFit="1"/>
    </xf>
    <xf numFmtId="177" fontId="31" fillId="0" borderId="220" xfId="0" applyNumberFormat="1" applyFont="1" applyFill="1" applyBorder="1" applyAlignment="1" applyProtection="1">
      <alignment horizontal="right" vertical="center" shrinkToFit="1"/>
    </xf>
    <xf numFmtId="177" fontId="31" fillId="0" borderId="221" xfId="0" applyNumberFormat="1" applyFont="1" applyFill="1" applyBorder="1" applyAlignment="1" applyProtection="1">
      <alignment horizontal="right" vertical="center" shrinkToFit="1"/>
    </xf>
    <xf numFmtId="0" fontId="26" fillId="0" borderId="125" xfId="0" applyFont="1" applyFill="1" applyBorder="1" applyAlignment="1" applyProtection="1">
      <alignment horizontal="center" vertical="center" wrapText="1"/>
    </xf>
    <xf numFmtId="0" fontId="26" fillId="0" borderId="126" xfId="0" applyFont="1" applyFill="1" applyBorder="1" applyAlignment="1" applyProtection="1">
      <alignment horizontal="center" vertical="center" wrapText="1"/>
    </xf>
    <xf numFmtId="0" fontId="26" fillId="0" borderId="127" xfId="0" applyFont="1" applyFill="1" applyBorder="1" applyAlignment="1" applyProtection="1">
      <alignment horizontal="center" vertical="center" wrapText="1"/>
    </xf>
    <xf numFmtId="0" fontId="26" fillId="0" borderId="128" xfId="0" applyFont="1" applyFill="1" applyBorder="1" applyAlignment="1" applyProtection="1">
      <alignment horizontal="center" vertical="center" wrapText="1"/>
    </xf>
    <xf numFmtId="0" fontId="26" fillId="0" borderId="0" xfId="0" applyFont="1" applyFill="1" applyBorder="1" applyAlignment="1" applyProtection="1">
      <alignment horizontal="center" vertical="center" wrapText="1"/>
    </xf>
    <xf numFmtId="0" fontId="26" fillId="0" borderId="129" xfId="0" applyFont="1" applyFill="1" applyBorder="1" applyAlignment="1" applyProtection="1">
      <alignment horizontal="center" vertical="center" wrapText="1"/>
    </xf>
    <xf numFmtId="0" fontId="26" fillId="0" borderId="130" xfId="0" applyFont="1" applyFill="1" applyBorder="1" applyAlignment="1" applyProtection="1">
      <alignment horizontal="center" vertical="center" wrapText="1"/>
    </xf>
    <xf numFmtId="0" fontId="26" fillId="0" borderId="131" xfId="0" applyFont="1" applyFill="1" applyBorder="1" applyAlignment="1" applyProtection="1">
      <alignment horizontal="center" vertical="center" wrapText="1"/>
    </xf>
    <xf numFmtId="0" fontId="26" fillId="0" borderId="132" xfId="0" applyFont="1" applyFill="1" applyBorder="1" applyAlignment="1" applyProtection="1">
      <alignment horizontal="center" vertical="center" wrapText="1"/>
    </xf>
    <xf numFmtId="38" fontId="30" fillId="0" borderId="133" xfId="2" applyFont="1" applyFill="1" applyBorder="1" applyAlignment="1" applyProtection="1">
      <alignment horizontal="right" vertical="center" shrinkToFit="1"/>
    </xf>
    <xf numFmtId="38" fontId="30" fillId="0" borderId="134" xfId="2" applyFont="1" applyFill="1" applyBorder="1" applyAlignment="1" applyProtection="1">
      <alignment horizontal="right" vertical="center" shrinkToFit="1"/>
    </xf>
    <xf numFmtId="38" fontId="30" fillId="0" borderId="135" xfId="2" applyFont="1" applyFill="1" applyBorder="1" applyAlignment="1" applyProtection="1">
      <alignment horizontal="right" vertical="center" shrinkToFit="1"/>
    </xf>
    <xf numFmtId="38" fontId="30" fillId="0" borderId="136" xfId="2" applyFont="1" applyFill="1" applyBorder="1" applyAlignment="1" applyProtection="1">
      <alignment horizontal="right" vertical="center" shrinkToFit="1"/>
    </xf>
    <xf numFmtId="38" fontId="30" fillId="0" borderId="137" xfId="2" applyFont="1" applyFill="1" applyBorder="1" applyAlignment="1" applyProtection="1">
      <alignment horizontal="right" vertical="center" shrinkToFit="1"/>
    </xf>
    <xf numFmtId="38" fontId="30" fillId="0" borderId="138" xfId="2" applyFont="1" applyFill="1" applyBorder="1" applyAlignment="1" applyProtection="1">
      <alignment horizontal="right" vertical="center" shrinkToFit="1"/>
    </xf>
    <xf numFmtId="38" fontId="31" fillId="0" borderId="95" xfId="0" applyNumberFormat="1" applyFont="1" applyFill="1" applyBorder="1" applyAlignment="1" applyProtection="1">
      <alignment horizontal="right" vertical="center" shrinkToFit="1"/>
    </xf>
    <xf numFmtId="38" fontId="31" fillId="0" borderId="2" xfId="0" applyNumberFormat="1" applyFont="1" applyFill="1" applyBorder="1" applyAlignment="1" applyProtection="1">
      <alignment horizontal="right" vertical="center" shrinkToFit="1"/>
    </xf>
    <xf numFmtId="0" fontId="26" fillId="0" borderId="139" xfId="0" applyFont="1" applyFill="1" applyBorder="1" applyAlignment="1" applyProtection="1">
      <alignment horizontal="center" vertical="center" wrapText="1"/>
    </xf>
    <xf numFmtId="0" fontId="26" fillId="0" borderId="140" xfId="0" applyFont="1" applyFill="1" applyBorder="1" applyAlignment="1" applyProtection="1">
      <alignment horizontal="center" vertical="center" wrapText="1"/>
    </xf>
    <xf numFmtId="0" fontId="26" fillId="0" borderId="2" xfId="0" applyFont="1" applyFill="1" applyBorder="1" applyAlignment="1" applyProtection="1">
      <alignment horizontal="center" vertical="center" wrapText="1"/>
    </xf>
    <xf numFmtId="0" fontId="26" fillId="0" borderId="7" xfId="0" applyFont="1" applyFill="1" applyBorder="1" applyAlignment="1" applyProtection="1">
      <alignment horizontal="center" vertical="center" wrapText="1"/>
    </xf>
    <xf numFmtId="38" fontId="30" fillId="3" borderId="100" xfId="2" applyFont="1" applyFill="1" applyBorder="1" applyAlignment="1" applyProtection="1">
      <alignment horizontal="right" vertical="center" shrinkToFit="1"/>
      <protection locked="0"/>
    </xf>
    <xf numFmtId="38" fontId="30" fillId="3" borderId="141" xfId="2" applyFont="1" applyFill="1" applyBorder="1" applyAlignment="1" applyProtection="1">
      <alignment horizontal="right" vertical="center" shrinkToFit="1"/>
      <protection locked="0"/>
    </xf>
    <xf numFmtId="38" fontId="30" fillId="3" borderId="101" xfId="2" applyFont="1" applyFill="1" applyBorder="1" applyAlignment="1" applyProtection="1">
      <alignment horizontal="right" vertical="center" shrinkToFit="1"/>
      <protection locked="0"/>
    </xf>
    <xf numFmtId="38" fontId="30" fillId="3" borderId="142" xfId="2" applyFont="1" applyFill="1" applyBorder="1" applyAlignment="1" applyProtection="1">
      <alignment horizontal="right" vertical="center" shrinkToFit="1"/>
      <protection locked="0"/>
    </xf>
    <xf numFmtId="38" fontId="31" fillId="0" borderId="8" xfId="0" applyNumberFormat="1" applyFont="1" applyFill="1" applyBorder="1" applyAlignment="1" applyProtection="1">
      <alignment horizontal="right" vertical="center" shrinkToFit="1"/>
    </xf>
    <xf numFmtId="38" fontId="31" fillId="0" borderId="143" xfId="0" applyNumberFormat="1" applyFont="1" applyFill="1" applyBorder="1" applyAlignment="1" applyProtection="1">
      <alignment horizontal="right" vertical="center" shrinkToFit="1"/>
    </xf>
    <xf numFmtId="0" fontId="26" fillId="0" borderId="8" xfId="0" applyFont="1" applyFill="1" applyBorder="1" applyAlignment="1" applyProtection="1">
      <alignment horizontal="center" vertical="center" wrapText="1"/>
    </xf>
    <xf numFmtId="38" fontId="30" fillId="3" borderId="107" xfId="2" applyFont="1" applyFill="1" applyBorder="1" applyAlignment="1" applyProtection="1">
      <alignment horizontal="right" vertical="center" shrinkToFit="1"/>
      <protection locked="0"/>
    </xf>
    <xf numFmtId="38" fontId="31" fillId="0" borderId="109" xfId="0" applyNumberFormat="1" applyFont="1" applyFill="1" applyBorder="1" applyAlignment="1" applyProtection="1">
      <alignment horizontal="right" vertical="center" shrinkToFit="1"/>
    </xf>
    <xf numFmtId="38" fontId="31" fillId="0" borderId="110" xfId="0" applyNumberFormat="1" applyFont="1" applyFill="1" applyBorder="1" applyAlignment="1" applyProtection="1">
      <alignment horizontal="right" vertical="center" shrinkToFit="1"/>
    </xf>
    <xf numFmtId="38" fontId="31" fillId="0" borderId="111" xfId="0" applyNumberFormat="1" applyFont="1" applyFill="1" applyBorder="1" applyAlignment="1" applyProtection="1">
      <alignment horizontal="right" vertical="center" shrinkToFit="1"/>
    </xf>
    <xf numFmtId="0" fontId="26" fillId="0" borderId="9" xfId="0" applyFont="1" applyBorder="1" applyAlignment="1" applyProtection="1">
      <alignment horizontal="center" vertical="center" wrapText="1"/>
    </xf>
    <xf numFmtId="0" fontId="26" fillId="0" borderId="1" xfId="0" applyFont="1" applyBorder="1" applyAlignment="1" applyProtection="1">
      <alignment horizontal="center" vertical="center" wrapText="1"/>
    </xf>
    <xf numFmtId="0" fontId="26" fillId="0" borderId="71" xfId="0" applyFont="1" applyBorder="1" applyAlignment="1" applyProtection="1">
      <alignment horizontal="center" vertical="center" wrapText="1"/>
    </xf>
    <xf numFmtId="0" fontId="26" fillId="0" borderId="102" xfId="0" applyFont="1" applyBorder="1" applyAlignment="1" applyProtection="1">
      <alignment horizontal="center" vertical="center" wrapText="1"/>
    </xf>
    <xf numFmtId="0" fontId="26" fillId="0" borderId="103" xfId="0" applyFont="1" applyBorder="1" applyAlignment="1" applyProtection="1">
      <alignment horizontal="center" vertical="center" wrapText="1"/>
    </xf>
    <xf numFmtId="0" fontId="26" fillId="0" borderId="104" xfId="0" applyFont="1" applyBorder="1" applyAlignment="1" applyProtection="1">
      <alignment horizontal="center" vertical="center" wrapText="1"/>
    </xf>
    <xf numFmtId="0" fontId="26" fillId="0" borderId="105" xfId="0" applyFont="1" applyBorder="1" applyAlignment="1" applyProtection="1">
      <alignment horizontal="center" vertical="center" wrapText="1"/>
    </xf>
    <xf numFmtId="0" fontId="26" fillId="0" borderId="21" xfId="0" applyFont="1" applyFill="1" applyBorder="1" applyAlignment="1" applyProtection="1">
      <alignment horizontal="center" vertical="center" wrapText="1"/>
    </xf>
    <xf numFmtId="0" fontId="26" fillId="0" borderId="77" xfId="0" applyFont="1" applyFill="1" applyBorder="1" applyAlignment="1" applyProtection="1">
      <alignment horizontal="center" vertical="center" wrapText="1"/>
    </xf>
    <xf numFmtId="0" fontId="26" fillId="0" borderId="1" xfId="0" applyFont="1" applyFill="1" applyBorder="1" applyAlignment="1" applyProtection="1">
      <alignment horizontal="center" vertical="center" wrapText="1"/>
    </xf>
    <xf numFmtId="0" fontId="26" fillId="0" borderId="96" xfId="0" applyFont="1" applyFill="1" applyBorder="1" applyAlignment="1" applyProtection="1">
      <alignment horizontal="center" vertical="center" shrinkToFit="1"/>
    </xf>
    <xf numFmtId="0" fontId="26" fillId="0" borderId="98" xfId="0" applyFont="1" applyFill="1" applyBorder="1" applyAlignment="1" applyProtection="1">
      <alignment horizontal="center" vertical="center" shrinkToFit="1"/>
    </xf>
    <xf numFmtId="0" fontId="26" fillId="0" borderId="36" xfId="0" applyFont="1" applyFill="1" applyBorder="1" applyAlignment="1" applyProtection="1">
      <alignment horizontal="center" vertical="center" shrinkToFit="1"/>
    </xf>
    <xf numFmtId="0" fontId="26" fillId="0" borderId="99" xfId="0" applyFont="1" applyFill="1" applyBorder="1" applyAlignment="1" applyProtection="1">
      <alignment horizontal="center" vertical="center" shrinkToFit="1"/>
    </xf>
    <xf numFmtId="0" fontId="26" fillId="0" borderId="13" xfId="0" applyFont="1" applyFill="1" applyBorder="1" applyAlignment="1" applyProtection="1">
      <alignment horizontal="center" vertical="center" shrinkToFit="1"/>
    </xf>
    <xf numFmtId="0" fontId="26" fillId="0" borderId="106" xfId="0" applyFont="1" applyFill="1" applyBorder="1" applyAlignment="1" applyProtection="1">
      <alignment horizontal="center" vertical="center" shrinkToFit="1"/>
    </xf>
    <xf numFmtId="38" fontId="30" fillId="3" borderId="92" xfId="2" applyFont="1" applyFill="1" applyBorder="1" applyAlignment="1" applyProtection="1">
      <alignment horizontal="right" vertical="center" shrinkToFit="1"/>
      <protection locked="0"/>
    </xf>
    <xf numFmtId="38" fontId="30" fillId="3" borderId="94" xfId="2" applyFont="1" applyFill="1" applyBorder="1" applyAlignment="1" applyProtection="1">
      <alignment horizontal="right" vertical="center" shrinkToFit="1"/>
      <protection locked="0"/>
    </xf>
    <xf numFmtId="38" fontId="30" fillId="3" borderId="91" xfId="2" applyFont="1" applyFill="1" applyBorder="1" applyAlignment="1" applyProtection="1">
      <alignment horizontal="right" vertical="center" shrinkToFit="1"/>
      <protection locked="0"/>
    </xf>
    <xf numFmtId="38" fontId="30" fillId="3" borderId="93" xfId="2" applyFont="1" applyFill="1" applyBorder="1" applyAlignment="1" applyProtection="1">
      <alignment horizontal="right" vertical="center" shrinkToFit="1"/>
      <protection locked="0"/>
    </xf>
    <xf numFmtId="0" fontId="26" fillId="0" borderId="76" xfId="0" applyFont="1" applyFill="1" applyBorder="1" applyAlignment="1" applyProtection="1">
      <alignment horizontal="center" vertical="center" wrapText="1"/>
    </xf>
    <xf numFmtId="0" fontId="26" fillId="0" borderId="115" xfId="0" applyFont="1" applyFill="1" applyBorder="1" applyAlignment="1" applyProtection="1">
      <alignment horizontal="center" vertical="center" wrapText="1"/>
    </xf>
    <xf numFmtId="0" fontId="26" fillId="0" borderId="116" xfId="0" applyFont="1" applyFill="1" applyBorder="1" applyAlignment="1" applyProtection="1">
      <alignment horizontal="center" vertical="center" wrapText="1"/>
    </xf>
    <xf numFmtId="0" fontId="26" fillId="0" borderId="117" xfId="0" applyFont="1" applyFill="1" applyBorder="1" applyAlignment="1" applyProtection="1">
      <alignment horizontal="center" vertical="center" wrapText="1"/>
    </xf>
    <xf numFmtId="0" fontId="26" fillId="0" borderId="118" xfId="0" applyFont="1" applyFill="1" applyBorder="1" applyAlignment="1" applyProtection="1">
      <alignment horizontal="distributed" vertical="center" wrapText="1"/>
    </xf>
    <xf numFmtId="0" fontId="26" fillId="0" borderId="119" xfId="0" applyFont="1" applyFill="1" applyBorder="1" applyAlignment="1" applyProtection="1">
      <alignment horizontal="distributed" vertical="center" wrapText="1"/>
    </xf>
    <xf numFmtId="0" fontId="26" fillId="0" borderId="120" xfId="0" applyFont="1" applyFill="1" applyBorder="1" applyAlignment="1" applyProtection="1">
      <alignment horizontal="distributed" vertical="center" wrapText="1"/>
    </xf>
    <xf numFmtId="0" fontId="26" fillId="0" borderId="121" xfId="0" applyFont="1" applyFill="1" applyBorder="1" applyAlignment="1" applyProtection="1">
      <alignment horizontal="distributed" vertical="center" wrapText="1"/>
    </xf>
    <xf numFmtId="38" fontId="30" fillId="0" borderId="152" xfId="2" applyFont="1" applyFill="1" applyBorder="1" applyAlignment="1" applyProtection="1">
      <alignment horizontal="right" vertical="center" shrinkToFit="1"/>
    </xf>
    <xf numFmtId="38" fontId="30" fillId="0" borderId="153" xfId="2" applyFont="1" applyFill="1" applyBorder="1" applyAlignment="1" applyProtection="1">
      <alignment horizontal="right" vertical="center" shrinkToFit="1"/>
    </xf>
    <xf numFmtId="38" fontId="30" fillId="0" borderId="84" xfId="2" applyFont="1" applyFill="1" applyBorder="1" applyAlignment="1" applyProtection="1">
      <alignment horizontal="right" vertical="center" shrinkToFit="1"/>
    </xf>
    <xf numFmtId="38" fontId="31" fillId="0" borderId="152" xfId="0" applyNumberFormat="1" applyFont="1" applyFill="1" applyBorder="1" applyAlignment="1" applyProtection="1">
      <alignment horizontal="right" vertical="center" shrinkToFit="1"/>
    </xf>
    <xf numFmtId="38" fontId="31" fillId="0" borderId="153" xfId="0" applyNumberFormat="1" applyFont="1" applyFill="1" applyBorder="1" applyAlignment="1" applyProtection="1">
      <alignment horizontal="right" vertical="center" shrinkToFit="1"/>
    </xf>
    <xf numFmtId="38" fontId="31" fillId="0" borderId="84" xfId="0" applyNumberFormat="1" applyFont="1" applyFill="1" applyBorder="1" applyAlignment="1" applyProtection="1">
      <alignment horizontal="right" vertical="center" shrinkToFit="1"/>
    </xf>
    <xf numFmtId="38" fontId="32" fillId="0" borderId="150" xfId="0" applyNumberFormat="1" applyFont="1" applyFill="1" applyBorder="1" applyAlignment="1" applyProtection="1">
      <alignment horizontal="right" vertical="center" shrinkToFit="1"/>
    </xf>
    <xf numFmtId="38" fontId="32" fillId="0" borderId="74" xfId="0" applyNumberFormat="1" applyFont="1" applyFill="1" applyBorder="1" applyAlignment="1" applyProtection="1">
      <alignment horizontal="right" vertical="center" shrinkToFit="1"/>
    </xf>
    <xf numFmtId="38" fontId="32" fillId="0" borderId="0" xfId="0" applyNumberFormat="1" applyFont="1" applyFill="1" applyBorder="1" applyAlignment="1" applyProtection="1">
      <alignment horizontal="right" vertical="center" shrinkToFit="1"/>
    </xf>
    <xf numFmtId="38" fontId="32" fillId="0" borderId="154" xfId="0" applyNumberFormat="1" applyFont="1" applyFill="1" applyBorder="1" applyAlignment="1" applyProtection="1">
      <alignment horizontal="right" vertical="center" shrinkToFit="1"/>
    </xf>
    <xf numFmtId="38" fontId="32" fillId="0" borderId="81" xfId="0" applyNumberFormat="1" applyFont="1" applyFill="1" applyBorder="1" applyAlignment="1" applyProtection="1">
      <alignment horizontal="right" vertical="center" shrinkToFit="1"/>
    </xf>
    <xf numFmtId="38" fontId="32" fillId="0" borderId="87" xfId="0" applyNumberFormat="1" applyFont="1" applyFill="1" applyBorder="1" applyAlignment="1" applyProtection="1">
      <alignment horizontal="right" vertical="center" shrinkToFit="1"/>
    </xf>
    <xf numFmtId="38" fontId="31" fillId="0" borderId="184" xfId="0" applyNumberFormat="1" applyFont="1" applyFill="1" applyBorder="1" applyAlignment="1" applyProtection="1">
      <alignment horizontal="right" vertical="center" shrinkToFit="1"/>
    </xf>
    <xf numFmtId="38" fontId="31" fillId="0" borderId="185" xfId="0" applyNumberFormat="1" applyFont="1" applyFill="1" applyBorder="1" applyAlignment="1" applyProtection="1">
      <alignment horizontal="right" vertical="center" shrinkToFit="1"/>
    </xf>
    <xf numFmtId="38" fontId="31" fillId="0" borderId="186" xfId="0" applyNumberFormat="1" applyFont="1" applyFill="1" applyBorder="1" applyAlignment="1" applyProtection="1">
      <alignment horizontal="right" vertical="center" shrinkToFit="1"/>
    </xf>
    <xf numFmtId="38" fontId="30" fillId="3" borderId="122" xfId="2" applyFont="1" applyFill="1" applyBorder="1" applyAlignment="1" applyProtection="1">
      <alignment horizontal="right" vertical="center" shrinkToFit="1"/>
      <protection locked="0"/>
    </xf>
    <xf numFmtId="38" fontId="30" fillId="3" borderId="123" xfId="2" applyFont="1" applyFill="1" applyBorder="1" applyAlignment="1" applyProtection="1">
      <alignment horizontal="right" vertical="center" shrinkToFit="1"/>
      <protection locked="0"/>
    </xf>
    <xf numFmtId="38" fontId="30" fillId="3" borderId="124" xfId="2" applyFont="1" applyFill="1" applyBorder="1" applyAlignment="1" applyProtection="1">
      <alignment horizontal="right" vertical="center" shrinkToFit="1"/>
      <protection locked="0"/>
    </xf>
    <xf numFmtId="38" fontId="30" fillId="3" borderId="108" xfId="2" applyFont="1" applyFill="1" applyBorder="1" applyAlignment="1" applyProtection="1">
      <alignment horizontal="right" vertical="center" shrinkToFit="1"/>
      <protection locked="0"/>
    </xf>
    <xf numFmtId="38" fontId="30" fillId="0" borderId="147" xfId="2" applyFont="1" applyFill="1" applyBorder="1" applyAlignment="1" applyProtection="1">
      <alignment horizontal="right" vertical="center" shrinkToFit="1"/>
    </xf>
    <xf numFmtId="38" fontId="30" fillId="0" borderId="148" xfId="2" applyFont="1" applyFill="1" applyBorder="1" applyAlignment="1" applyProtection="1">
      <alignment horizontal="right" vertical="center" shrinkToFit="1"/>
    </xf>
    <xf numFmtId="38" fontId="31" fillId="0" borderId="112" xfId="0" applyNumberFormat="1" applyFont="1" applyFill="1" applyBorder="1" applyAlignment="1" applyProtection="1">
      <alignment horizontal="right" vertical="center" shrinkToFit="1"/>
    </xf>
    <xf numFmtId="38" fontId="31" fillId="0" borderId="113" xfId="0" applyNumberFormat="1" applyFont="1" applyFill="1" applyBorder="1" applyAlignment="1" applyProtection="1">
      <alignment horizontal="right" vertical="center" shrinkToFit="1"/>
    </xf>
    <xf numFmtId="38" fontId="26" fillId="4" borderId="13" xfId="0" applyNumberFormat="1" applyFont="1" applyFill="1" applyBorder="1" applyAlignment="1" applyProtection="1">
      <alignment horizontal="left" vertical="center" shrinkToFit="1"/>
    </xf>
    <xf numFmtId="38" fontId="26" fillId="4" borderId="31" xfId="0" applyNumberFormat="1" applyFont="1" applyFill="1" applyBorder="1" applyAlignment="1" applyProtection="1">
      <alignment horizontal="left" vertical="center" shrinkToFit="1"/>
    </xf>
    <xf numFmtId="38" fontId="31" fillId="4" borderId="12" xfId="0" applyNumberFormat="1" applyFont="1" applyFill="1" applyBorder="1" applyAlignment="1" applyProtection="1">
      <alignment horizontal="right" vertical="center" shrinkToFit="1"/>
    </xf>
    <xf numFmtId="38" fontId="31" fillId="4" borderId="72" xfId="0" applyNumberFormat="1" applyFont="1" applyFill="1" applyBorder="1" applyAlignment="1" applyProtection="1">
      <alignment horizontal="right" vertical="center" shrinkToFit="1"/>
    </xf>
    <xf numFmtId="0" fontId="28" fillId="0" borderId="149" xfId="0" applyFont="1" applyFill="1" applyBorder="1" applyAlignment="1" applyProtection="1">
      <alignment horizontal="center" vertical="center" wrapText="1"/>
    </xf>
    <xf numFmtId="0" fontId="28" fillId="0" borderId="150" xfId="0" applyFont="1" applyFill="1" applyBorder="1" applyAlignment="1" applyProtection="1">
      <alignment horizontal="center" vertical="center" wrapText="1"/>
    </xf>
    <xf numFmtId="0" fontId="28" fillId="0" borderId="151" xfId="0" applyFont="1" applyFill="1" applyBorder="1" applyAlignment="1" applyProtection="1">
      <alignment horizontal="center" vertical="center" wrapText="1"/>
    </xf>
    <xf numFmtId="0" fontId="28" fillId="0" borderId="0" xfId="0" applyFont="1" applyFill="1" applyBorder="1" applyAlignment="1" applyProtection="1">
      <alignment horizontal="center" vertical="center" wrapText="1"/>
    </xf>
    <xf numFmtId="0" fontId="28" fillId="0" borderId="80" xfId="0" applyFont="1" applyFill="1" applyBorder="1" applyAlignment="1" applyProtection="1">
      <alignment horizontal="center" vertical="center" wrapText="1"/>
    </xf>
    <xf numFmtId="0" fontId="28" fillId="0" borderId="81" xfId="0" applyFont="1" applyFill="1" applyBorder="1" applyAlignment="1" applyProtection="1">
      <alignment horizontal="center" vertical="center" wrapText="1"/>
    </xf>
    <xf numFmtId="49" fontId="26" fillId="0" borderId="1" xfId="0" applyNumberFormat="1" applyFont="1" applyFill="1" applyBorder="1" applyAlignment="1" applyProtection="1">
      <alignment horizontal="center" vertical="center" wrapText="1"/>
    </xf>
    <xf numFmtId="49" fontId="26" fillId="0" borderId="44" xfId="0" applyNumberFormat="1" applyFont="1" applyFill="1" applyBorder="1" applyAlignment="1" applyProtection="1">
      <alignment horizontal="center" vertical="center" wrapText="1"/>
    </xf>
    <xf numFmtId="49" fontId="26" fillId="0" borderId="156" xfId="0" applyNumberFormat="1" applyFont="1" applyFill="1" applyBorder="1" applyAlignment="1" applyProtection="1">
      <alignment horizontal="center" vertical="center" wrapText="1"/>
    </xf>
    <xf numFmtId="49" fontId="26" fillId="0" borderId="177" xfId="0" applyNumberFormat="1" applyFont="1" applyFill="1" applyBorder="1" applyAlignment="1" applyProtection="1">
      <alignment horizontal="center" vertical="center" wrapText="1"/>
    </xf>
    <xf numFmtId="49" fontId="26" fillId="0" borderId="43" xfId="0" applyNumberFormat="1" applyFont="1" applyFill="1" applyBorder="1" applyAlignment="1" applyProtection="1">
      <alignment horizontal="center" vertical="center" wrapText="1"/>
    </xf>
    <xf numFmtId="177" fontId="31" fillId="0" borderId="215" xfId="0" applyNumberFormat="1" applyFont="1" applyFill="1" applyBorder="1" applyAlignment="1" applyProtection="1">
      <alignment horizontal="right" vertical="center" shrinkToFit="1"/>
    </xf>
    <xf numFmtId="177" fontId="31" fillId="0" borderId="216" xfId="0" applyNumberFormat="1" applyFont="1" applyFill="1" applyBorder="1" applyAlignment="1" applyProtection="1">
      <alignment horizontal="right" vertical="center" shrinkToFit="1"/>
    </xf>
    <xf numFmtId="0" fontId="26" fillId="0" borderId="8" xfId="0" applyFont="1" applyFill="1" applyBorder="1" applyAlignment="1" applyProtection="1">
      <alignment horizontal="center" vertical="center" shrinkToFit="1"/>
    </xf>
    <xf numFmtId="0" fontId="32" fillId="0" borderId="272" xfId="0" applyFont="1" applyFill="1" applyBorder="1" applyAlignment="1" applyProtection="1">
      <alignment horizontal="center" vertical="center" shrinkToFit="1"/>
    </xf>
    <xf numFmtId="0" fontId="32" fillId="0" borderId="273" xfId="0" applyFont="1" applyFill="1" applyBorder="1" applyAlignment="1" applyProtection="1">
      <alignment horizontal="center" vertical="center" shrinkToFit="1"/>
    </xf>
    <xf numFmtId="0" fontId="32" fillId="0" borderId="274" xfId="0" applyFont="1" applyFill="1" applyBorder="1" applyAlignment="1" applyProtection="1">
      <alignment horizontal="center" vertical="center" shrinkToFit="1"/>
    </xf>
    <xf numFmtId="0" fontId="32" fillId="0" borderId="277" xfId="0" applyFont="1" applyFill="1" applyBorder="1" applyAlignment="1" applyProtection="1">
      <alignment horizontal="center" vertical="center" shrinkToFit="1"/>
    </xf>
    <xf numFmtId="0" fontId="32" fillId="0" borderId="278" xfId="0" applyFont="1" applyFill="1" applyBorder="1" applyAlignment="1" applyProtection="1">
      <alignment horizontal="center" vertical="center" shrinkToFit="1"/>
    </xf>
    <xf numFmtId="0" fontId="32" fillId="0" borderId="279" xfId="0" applyFont="1" applyFill="1" applyBorder="1" applyAlignment="1" applyProtection="1">
      <alignment horizontal="center" vertical="center" shrinkToFit="1"/>
    </xf>
    <xf numFmtId="0" fontId="31" fillId="0" borderId="273" xfId="0" applyFont="1" applyFill="1" applyBorder="1" applyAlignment="1" applyProtection="1">
      <alignment horizontal="center" vertical="center" shrinkToFit="1"/>
    </xf>
    <xf numFmtId="0" fontId="31" fillId="0" borderId="274" xfId="0" applyFont="1" applyFill="1" applyBorder="1" applyAlignment="1" applyProtection="1">
      <alignment horizontal="center" vertical="center" shrinkToFit="1"/>
    </xf>
    <xf numFmtId="0" fontId="26" fillId="0" borderId="19" xfId="0" applyFont="1" applyBorder="1" applyAlignment="1" applyProtection="1">
      <alignment horizontal="center" vertical="center" wrapText="1"/>
    </xf>
    <xf numFmtId="0" fontId="26" fillId="0" borderId="0" xfId="0" applyFont="1" applyBorder="1" applyAlignment="1" applyProtection="1">
      <alignment horizontal="center" vertical="center" wrapText="1"/>
    </xf>
    <xf numFmtId="0" fontId="26" fillId="0" borderId="72" xfId="0" applyFont="1" applyBorder="1" applyAlignment="1" applyProtection="1">
      <alignment horizontal="center" vertical="center" wrapText="1"/>
    </xf>
    <xf numFmtId="49" fontId="26" fillId="0" borderId="42" xfId="0" applyNumberFormat="1" applyFont="1" applyFill="1" applyBorder="1" applyAlignment="1" applyProtection="1">
      <alignment horizontal="center" vertical="center" wrapText="1"/>
    </xf>
    <xf numFmtId="0" fontId="26" fillId="0" borderId="175" xfId="0" applyFont="1" applyBorder="1" applyAlignment="1" applyProtection="1">
      <alignment horizontal="center" vertical="center" wrapText="1"/>
    </xf>
    <xf numFmtId="0" fontId="26" fillId="0" borderId="2" xfId="0" applyFont="1" applyBorder="1" applyAlignment="1" applyProtection="1">
      <alignment horizontal="center" vertical="center" wrapText="1"/>
    </xf>
    <xf numFmtId="38" fontId="31" fillId="0" borderId="96" xfId="0" applyNumberFormat="1" applyFont="1" applyFill="1" applyBorder="1" applyAlignment="1" applyProtection="1">
      <alignment horizontal="right" vertical="center" shrinkToFit="1"/>
    </xf>
    <xf numFmtId="38" fontId="31" fillId="0" borderId="97" xfId="0" applyNumberFormat="1" applyFont="1" applyFill="1" applyBorder="1" applyAlignment="1" applyProtection="1">
      <alignment horizontal="right" vertical="center" shrinkToFit="1"/>
    </xf>
    <xf numFmtId="38" fontId="31" fillId="4" borderId="114" xfId="0" applyNumberFormat="1" applyFont="1" applyFill="1" applyBorder="1" applyAlignment="1" applyProtection="1">
      <alignment horizontal="right" vertical="center" shrinkToFit="1"/>
    </xf>
    <xf numFmtId="38" fontId="31" fillId="4" borderId="30" xfId="0" applyNumberFormat="1" applyFont="1" applyFill="1" applyBorder="1" applyAlignment="1" applyProtection="1">
      <alignment horizontal="right" vertical="center" shrinkToFit="1"/>
    </xf>
    <xf numFmtId="38" fontId="31" fillId="0" borderId="145" xfId="0" applyNumberFormat="1" applyFont="1" applyFill="1" applyBorder="1" applyAlignment="1" applyProtection="1">
      <alignment horizontal="right" vertical="center" shrinkToFit="1"/>
    </xf>
    <xf numFmtId="38" fontId="31" fillId="0" borderId="146" xfId="0" applyNumberFormat="1" applyFont="1" applyFill="1" applyBorder="1" applyAlignment="1" applyProtection="1">
      <alignment horizontal="right" vertical="center" shrinkToFit="1"/>
    </xf>
    <xf numFmtId="0" fontId="31" fillId="0" borderId="61" xfId="0" applyFont="1" applyBorder="1" applyAlignment="1" applyProtection="1">
      <alignment horizontal="center" vertical="center"/>
    </xf>
    <xf numFmtId="0" fontId="31" fillId="0" borderId="67" xfId="0" applyFont="1" applyBorder="1" applyAlignment="1" applyProtection="1">
      <alignment horizontal="center" vertical="center"/>
    </xf>
    <xf numFmtId="0" fontId="31" fillId="0" borderId="60" xfId="0" applyFont="1" applyBorder="1" applyAlignment="1" applyProtection="1">
      <alignment horizontal="center" vertical="center"/>
    </xf>
    <xf numFmtId="0" fontId="30" fillId="3" borderId="63" xfId="0" applyFont="1" applyFill="1" applyBorder="1" applyAlignment="1" applyProtection="1">
      <alignment horizontal="center" vertical="center" shrinkToFit="1"/>
      <protection locked="0"/>
    </xf>
    <xf numFmtId="0" fontId="30" fillId="3" borderId="68" xfId="0" applyFont="1" applyFill="1" applyBorder="1" applyAlignment="1" applyProtection="1">
      <alignment horizontal="center" vertical="center" shrinkToFit="1"/>
      <protection locked="0"/>
    </xf>
    <xf numFmtId="0" fontId="30" fillId="3" borderId="69" xfId="0" applyFont="1" applyFill="1" applyBorder="1" applyAlignment="1" applyProtection="1">
      <alignment horizontal="center" vertical="center" shrinkToFit="1"/>
      <protection locked="0"/>
    </xf>
    <xf numFmtId="0" fontId="30" fillId="3" borderId="63" xfId="0" applyFont="1" applyFill="1" applyBorder="1" applyAlignment="1" applyProtection="1">
      <alignment horizontal="center" vertical="center"/>
      <protection locked="0"/>
    </xf>
    <xf numFmtId="0" fontId="30" fillId="3" borderId="68" xfId="0" applyFont="1" applyFill="1" applyBorder="1" applyAlignment="1" applyProtection="1">
      <alignment horizontal="center" vertical="center"/>
      <protection locked="0"/>
    </xf>
    <xf numFmtId="0" fontId="30" fillId="3" borderId="69" xfId="0" applyFont="1" applyFill="1" applyBorder="1" applyAlignment="1" applyProtection="1">
      <alignment horizontal="center" vertical="center"/>
      <protection locked="0"/>
    </xf>
    <xf numFmtId="0" fontId="30" fillId="3" borderId="16" xfId="0" applyFont="1" applyFill="1" applyBorder="1" applyAlignment="1" applyProtection="1">
      <alignment horizontal="center" vertical="center" shrinkToFit="1"/>
      <protection locked="0"/>
    </xf>
    <xf numFmtId="0" fontId="30" fillId="3" borderId="27" xfId="0" applyFont="1" applyFill="1" applyBorder="1" applyAlignment="1" applyProtection="1">
      <alignment horizontal="center" vertical="center" shrinkToFit="1"/>
      <protection locked="0"/>
    </xf>
    <xf numFmtId="0" fontId="30" fillId="3" borderId="49" xfId="0" applyFont="1" applyFill="1" applyBorder="1" applyAlignment="1" applyProtection="1">
      <alignment horizontal="center" vertical="center" shrinkToFit="1"/>
      <protection locked="0"/>
    </xf>
    <xf numFmtId="0" fontId="30" fillId="3" borderId="16" xfId="0" applyFont="1" applyFill="1" applyBorder="1" applyAlignment="1" applyProtection="1">
      <alignment horizontal="center" vertical="center"/>
      <protection locked="0"/>
    </xf>
    <xf numFmtId="0" fontId="30" fillId="3" borderId="27" xfId="0" applyFont="1" applyFill="1" applyBorder="1" applyAlignment="1" applyProtection="1">
      <alignment horizontal="center" vertical="center"/>
      <protection locked="0"/>
    </xf>
    <xf numFmtId="0" fontId="30" fillId="3" borderId="49" xfId="0" applyFont="1" applyFill="1" applyBorder="1" applyAlignment="1" applyProtection="1">
      <alignment horizontal="center" vertical="center"/>
      <protection locked="0"/>
    </xf>
    <xf numFmtId="0" fontId="26" fillId="0" borderId="73" xfId="0" applyFont="1" applyBorder="1" applyAlignment="1" applyProtection="1">
      <alignment horizontal="center" vertical="center" wrapText="1"/>
    </xf>
    <xf numFmtId="0" fontId="26" fillId="0" borderId="74" xfId="0" applyFont="1" applyBorder="1" applyAlignment="1" applyProtection="1">
      <alignment horizontal="center" vertical="center" wrapText="1"/>
    </xf>
    <xf numFmtId="0" fontId="26" fillId="0" borderId="36" xfId="0" applyFont="1" applyBorder="1" applyAlignment="1" applyProtection="1">
      <alignment horizontal="center" vertical="center" wrapText="1"/>
    </xf>
    <xf numFmtId="0" fontId="26" fillId="0" borderId="75" xfId="0" applyFont="1" applyBorder="1" applyAlignment="1" applyProtection="1">
      <alignment horizontal="center" vertical="center" wrapText="1"/>
    </xf>
    <xf numFmtId="0" fontId="26" fillId="0" borderId="174" xfId="0" applyFont="1" applyBorder="1" applyAlignment="1" applyProtection="1">
      <alignment horizontal="center" vertical="center" wrapText="1"/>
    </xf>
    <xf numFmtId="0" fontId="26" fillId="0" borderId="42" xfId="0" applyFont="1" applyBorder="1" applyAlignment="1" applyProtection="1">
      <alignment horizontal="center" vertical="center" wrapText="1"/>
    </xf>
    <xf numFmtId="0" fontId="26" fillId="0" borderId="9" xfId="0" applyFont="1" applyFill="1" applyBorder="1" applyAlignment="1" applyProtection="1">
      <alignment horizontal="center" vertical="center" wrapText="1"/>
    </xf>
    <xf numFmtId="0" fontId="26" fillId="0" borderId="10" xfId="0" applyFont="1" applyFill="1" applyBorder="1" applyAlignment="1" applyProtection="1">
      <alignment horizontal="center" vertical="center" wrapText="1"/>
    </xf>
    <xf numFmtId="0" fontId="26" fillId="0" borderId="95" xfId="0" applyFont="1" applyFill="1" applyBorder="1" applyAlignment="1" applyProtection="1">
      <alignment horizontal="center" vertical="center" wrapText="1"/>
    </xf>
    <xf numFmtId="0" fontId="26" fillId="0" borderId="10" xfId="0" applyFont="1" applyBorder="1" applyAlignment="1" applyProtection="1">
      <alignment horizontal="center" vertical="center" wrapText="1"/>
    </xf>
    <xf numFmtId="0" fontId="26" fillId="0" borderId="95" xfId="0" applyFont="1" applyBorder="1" applyAlignment="1" applyProtection="1">
      <alignment horizontal="center" vertical="center" wrapText="1"/>
    </xf>
    <xf numFmtId="0" fontId="26" fillId="0" borderId="73" xfId="0" applyFont="1" applyFill="1" applyBorder="1" applyAlignment="1" applyProtection="1">
      <alignment horizontal="center" vertical="center" wrapText="1"/>
    </xf>
    <xf numFmtId="0" fontId="26" fillId="0" borderId="74" xfId="0" applyFont="1" applyFill="1" applyBorder="1" applyAlignment="1" applyProtection="1">
      <alignment horizontal="center" vertical="center" wrapText="1"/>
    </xf>
    <xf numFmtId="0" fontId="26" fillId="0" borderId="12" xfId="0" applyFont="1" applyFill="1" applyBorder="1" applyAlignment="1" applyProtection="1">
      <alignment horizontal="center" vertical="center" wrapText="1"/>
    </xf>
    <xf numFmtId="0" fontId="26" fillId="0" borderId="154" xfId="0" applyFont="1" applyFill="1" applyBorder="1" applyAlignment="1" applyProtection="1">
      <alignment horizontal="center" vertical="center" wrapText="1"/>
    </xf>
    <xf numFmtId="0" fontId="26" fillId="0" borderId="36" xfId="0" applyFont="1" applyFill="1" applyBorder="1" applyAlignment="1" applyProtection="1">
      <alignment horizontal="center" vertical="center" wrapText="1"/>
    </xf>
    <xf numFmtId="0" fontId="26" fillId="0" borderId="75" xfId="0" applyFont="1" applyFill="1" applyBorder="1" applyAlignment="1" applyProtection="1">
      <alignment horizontal="center" vertical="center" wrapText="1"/>
    </xf>
    <xf numFmtId="0" fontId="26" fillId="0" borderId="173" xfId="0" applyFont="1" applyBorder="1" applyAlignment="1" applyProtection="1">
      <alignment horizontal="center" vertical="center" wrapText="1"/>
    </xf>
    <xf numFmtId="0" fontId="26" fillId="0" borderId="15" xfId="0" applyFont="1" applyBorder="1" applyAlignment="1" applyProtection="1">
      <alignment horizontal="center" vertical="center" wrapText="1"/>
    </xf>
    <xf numFmtId="38" fontId="31" fillId="0" borderId="178" xfId="0" applyNumberFormat="1" applyFont="1" applyFill="1" applyBorder="1" applyAlignment="1" applyProtection="1">
      <alignment horizontal="right" vertical="center" shrinkToFit="1"/>
    </xf>
    <xf numFmtId="176" fontId="26" fillId="0" borderId="296" xfId="0" applyNumberFormat="1" applyFont="1" applyFill="1" applyBorder="1" applyAlignment="1" applyProtection="1">
      <alignment horizontal="center" vertical="center" wrapText="1"/>
    </xf>
    <xf numFmtId="0" fontId="31" fillId="0" borderId="230" xfId="0" applyFont="1" applyFill="1" applyBorder="1" applyAlignment="1" applyProtection="1">
      <alignment horizontal="center" vertical="center" shrinkToFit="1"/>
    </xf>
    <xf numFmtId="0" fontId="31" fillId="0" borderId="68" xfId="0" applyFont="1" applyFill="1" applyBorder="1" applyAlignment="1" applyProtection="1">
      <alignment horizontal="center" vertical="center" shrinkToFit="1"/>
    </xf>
    <xf numFmtId="0" fontId="31" fillId="0" borderId="69" xfId="0" applyFont="1" applyFill="1" applyBorder="1" applyAlignment="1" applyProtection="1">
      <alignment horizontal="center" vertical="center" shrinkToFit="1"/>
    </xf>
    <xf numFmtId="177" fontId="31" fillId="0" borderId="63" xfId="0" applyNumberFormat="1" applyFont="1" applyFill="1" applyBorder="1" applyAlignment="1" applyProtection="1">
      <alignment horizontal="right" vertical="center" shrinkToFit="1"/>
    </xf>
    <xf numFmtId="177" fontId="31" fillId="0" borderId="64" xfId="0" applyNumberFormat="1" applyFont="1" applyFill="1" applyBorder="1" applyAlignment="1" applyProtection="1">
      <alignment horizontal="right" vertical="center" shrinkToFit="1"/>
    </xf>
    <xf numFmtId="0" fontId="28" fillId="0" borderId="0" xfId="0" applyFont="1" applyFill="1" applyAlignment="1" applyProtection="1">
      <alignment horizontal="left" vertical="center"/>
    </xf>
    <xf numFmtId="178" fontId="28" fillId="0" borderId="229" xfId="0" applyNumberFormat="1" applyFont="1" applyFill="1" applyBorder="1" applyAlignment="1" applyProtection="1">
      <alignment horizontal="right" vertical="center"/>
    </xf>
    <xf numFmtId="178" fontId="28" fillId="0" borderId="181" xfId="0" applyNumberFormat="1" applyFont="1" applyFill="1" applyBorder="1" applyAlignment="1" applyProtection="1">
      <alignment horizontal="right" vertical="center"/>
    </xf>
    <xf numFmtId="178" fontId="28" fillId="0" borderId="182" xfId="0" applyNumberFormat="1" applyFont="1" applyFill="1" applyBorder="1" applyAlignment="1" applyProtection="1">
      <alignment horizontal="right" vertical="center"/>
    </xf>
    <xf numFmtId="178" fontId="28" fillId="0" borderId="120" xfId="0" applyNumberFormat="1" applyFont="1" applyFill="1" applyBorder="1" applyAlignment="1" applyProtection="1">
      <alignment horizontal="right" vertical="center"/>
    </xf>
    <xf numFmtId="178" fontId="28" fillId="0" borderId="11" xfId="0" applyNumberFormat="1" applyFont="1" applyFill="1" applyBorder="1" applyAlignment="1" applyProtection="1">
      <alignment horizontal="right" vertical="center"/>
    </xf>
    <xf numFmtId="178" fontId="28" fillId="0" borderId="121" xfId="0" applyNumberFormat="1" applyFont="1" applyFill="1" applyBorder="1" applyAlignment="1" applyProtection="1">
      <alignment horizontal="right" vertical="center"/>
    </xf>
    <xf numFmtId="0" fontId="31" fillId="0" borderId="0" xfId="0" applyFont="1" applyFill="1" applyBorder="1" applyAlignment="1" applyProtection="1">
      <alignment horizontal="center" vertical="center"/>
    </xf>
    <xf numFmtId="176" fontId="30" fillId="0" borderId="0" xfId="0" applyNumberFormat="1" applyFont="1" applyFill="1" applyBorder="1" applyAlignment="1" applyProtection="1">
      <alignment horizontal="center" vertical="center" wrapText="1"/>
    </xf>
    <xf numFmtId="0" fontId="32" fillId="0" borderId="149" xfId="0" applyFont="1" applyFill="1" applyBorder="1" applyAlignment="1" applyProtection="1">
      <alignment horizontal="center" vertical="center" shrinkToFit="1"/>
    </xf>
    <xf numFmtId="0" fontId="32" fillId="0" borderId="150" xfId="0" applyFont="1" applyFill="1" applyBorder="1" applyAlignment="1" applyProtection="1">
      <alignment horizontal="center" vertical="center" shrinkToFit="1"/>
    </xf>
    <xf numFmtId="0" fontId="32" fillId="0" borderId="179" xfId="0" applyFont="1" applyFill="1" applyBorder="1" applyAlignment="1" applyProtection="1">
      <alignment horizontal="center" vertical="center" shrinkToFit="1"/>
    </xf>
    <xf numFmtId="0" fontId="32" fillId="0" borderId="80" xfId="0" applyFont="1" applyFill="1" applyBorder="1" applyAlignment="1" applyProtection="1">
      <alignment horizontal="center" vertical="center" shrinkToFit="1"/>
    </xf>
    <xf numFmtId="0" fontId="32" fillId="0" borderId="81" xfId="0" applyFont="1" applyFill="1" applyBorder="1" applyAlignment="1" applyProtection="1">
      <alignment horizontal="center" vertical="center" shrinkToFit="1"/>
    </xf>
    <xf numFmtId="0" fontId="32" fillId="0" borderId="82" xfId="0" applyFont="1" applyFill="1" applyBorder="1" applyAlignment="1" applyProtection="1">
      <alignment horizontal="center" vertical="center" shrinkToFit="1"/>
    </xf>
    <xf numFmtId="181" fontId="33" fillId="0" borderId="150" xfId="0" applyNumberFormat="1" applyFont="1" applyFill="1" applyBorder="1" applyAlignment="1" applyProtection="1">
      <alignment horizontal="right" vertical="center" shrinkToFit="1"/>
    </xf>
    <xf numFmtId="181" fontId="33" fillId="0" borderId="74" xfId="0" applyNumberFormat="1" applyFont="1" applyFill="1" applyBorder="1" applyAlignment="1" applyProtection="1">
      <alignment horizontal="right" vertical="center" shrinkToFit="1"/>
    </xf>
    <xf numFmtId="181" fontId="33" fillId="0" borderId="81" xfId="0" applyNumberFormat="1" applyFont="1" applyFill="1" applyBorder="1" applyAlignment="1" applyProtection="1">
      <alignment horizontal="right" vertical="center" shrinkToFit="1"/>
    </xf>
    <xf numFmtId="181" fontId="33" fillId="0" borderId="87" xfId="0" applyNumberFormat="1" applyFont="1" applyFill="1" applyBorder="1" applyAlignment="1" applyProtection="1">
      <alignment horizontal="right" vertical="center" shrinkToFit="1"/>
    </xf>
    <xf numFmtId="38" fontId="31" fillId="0" borderId="71" xfId="0" applyNumberFormat="1" applyFont="1" applyFill="1" applyBorder="1" applyAlignment="1" applyProtection="1">
      <alignment horizontal="right" vertical="center" shrinkToFit="1"/>
    </xf>
    <xf numFmtId="38" fontId="31" fillId="0" borderId="19" xfId="0" applyNumberFormat="1" applyFont="1" applyFill="1" applyBorder="1" applyAlignment="1" applyProtection="1">
      <alignment horizontal="right" vertical="center" shrinkToFit="1"/>
    </xf>
    <xf numFmtId="38" fontId="31" fillId="0" borderId="103" xfId="0" applyNumberFormat="1" applyFont="1" applyFill="1" applyBorder="1" applyAlignment="1" applyProtection="1">
      <alignment horizontal="right" vertical="center" shrinkToFit="1"/>
    </xf>
    <xf numFmtId="38" fontId="31" fillId="0" borderId="144" xfId="0" applyNumberFormat="1" applyFont="1" applyFill="1" applyBorder="1" applyAlignment="1" applyProtection="1">
      <alignment horizontal="right" vertical="center" shrinkToFit="1"/>
    </xf>
    <xf numFmtId="38" fontId="30" fillId="0" borderId="178" xfId="0" applyNumberFormat="1" applyFont="1" applyFill="1" applyBorder="1" applyAlignment="1" applyProtection="1">
      <alignment horizontal="right" vertical="center" shrinkToFit="1"/>
    </xf>
    <xf numFmtId="38" fontId="30" fillId="0" borderId="2" xfId="0" applyNumberFormat="1" applyFont="1" applyFill="1" applyBorder="1" applyAlignment="1" applyProtection="1">
      <alignment horizontal="right" vertical="center" shrinkToFit="1"/>
    </xf>
    <xf numFmtId="38" fontId="30" fillId="0" borderId="8" xfId="0" applyNumberFormat="1" applyFont="1" applyFill="1" applyBorder="1" applyAlignment="1" applyProtection="1">
      <alignment horizontal="right" vertical="center" shrinkToFit="1"/>
    </xf>
    <xf numFmtId="38" fontId="28" fillId="3" borderId="149" xfId="2" applyFont="1" applyFill="1" applyBorder="1" applyAlignment="1" applyProtection="1">
      <alignment horizontal="center" vertical="center"/>
      <protection locked="0"/>
    </xf>
    <xf numFmtId="38" fontId="28" fillId="3" borderId="150" xfId="2" applyFont="1" applyFill="1" applyBorder="1" applyAlignment="1" applyProtection="1">
      <alignment horizontal="center" vertical="center"/>
      <protection locked="0"/>
    </xf>
    <xf numFmtId="38" fontId="28" fillId="3" borderId="74" xfId="2" applyFont="1" applyFill="1" applyBorder="1" applyAlignment="1" applyProtection="1">
      <alignment horizontal="center" vertical="center"/>
      <protection locked="0"/>
    </xf>
    <xf numFmtId="38" fontId="28" fillId="3" borderId="80" xfId="2" applyFont="1" applyFill="1" applyBorder="1" applyAlignment="1" applyProtection="1">
      <alignment horizontal="center" vertical="center"/>
      <protection locked="0"/>
    </xf>
    <xf numFmtId="38" fontId="28" fillId="3" borderId="81" xfId="2" applyFont="1" applyFill="1" applyBorder="1" applyAlignment="1" applyProtection="1">
      <alignment horizontal="center" vertical="center"/>
      <protection locked="0"/>
    </xf>
    <xf numFmtId="38" fontId="28" fillId="3" borderId="87" xfId="2" applyFont="1" applyFill="1" applyBorder="1" applyAlignment="1" applyProtection="1">
      <alignment horizontal="center" vertical="center"/>
      <protection locked="0"/>
    </xf>
    <xf numFmtId="0" fontId="30" fillId="0" borderId="0" xfId="0" applyFont="1" applyFill="1" applyBorder="1" applyAlignment="1" applyProtection="1">
      <alignment horizontal="left" vertical="top" wrapText="1"/>
    </xf>
    <xf numFmtId="178" fontId="32" fillId="0" borderId="149" xfId="0" applyNumberFormat="1" applyFont="1" applyFill="1" applyBorder="1" applyAlignment="1" applyProtection="1">
      <alignment horizontal="right" vertical="center"/>
    </xf>
    <xf numFmtId="178" fontId="32" fillId="0" borderId="150" xfId="0" applyNumberFormat="1" applyFont="1" applyFill="1" applyBorder="1" applyAlignment="1" applyProtection="1">
      <alignment horizontal="right" vertical="center"/>
    </xf>
    <xf numFmtId="178" fontId="32" fillId="0" borderId="74" xfId="0" applyNumberFormat="1" applyFont="1" applyFill="1" applyBorder="1" applyAlignment="1" applyProtection="1">
      <alignment horizontal="right" vertical="center"/>
    </xf>
    <xf numFmtId="178" fontId="32" fillId="0" borderId="80" xfId="0" applyNumberFormat="1" applyFont="1" applyFill="1" applyBorder="1" applyAlignment="1" applyProtection="1">
      <alignment horizontal="right" vertical="center"/>
    </xf>
    <xf numFmtId="178" fontId="32" fillId="0" borderId="271" xfId="0" applyNumberFormat="1" applyFont="1" applyFill="1" applyBorder="1" applyAlignment="1" applyProtection="1">
      <alignment horizontal="right" vertical="center"/>
    </xf>
    <xf numFmtId="178" fontId="32" fillId="0" borderId="87" xfId="0" applyNumberFormat="1" applyFont="1" applyFill="1" applyBorder="1" applyAlignment="1" applyProtection="1">
      <alignment horizontal="right" vertical="center"/>
    </xf>
    <xf numFmtId="177" fontId="33" fillId="0" borderId="232" xfId="0" applyNumberFormat="1" applyFont="1" applyFill="1" applyBorder="1" applyAlignment="1" applyProtection="1">
      <alignment horizontal="right" vertical="center" shrinkToFit="1"/>
    </xf>
    <xf numFmtId="177" fontId="33" fillId="0" borderId="89" xfId="0" applyNumberFormat="1" applyFont="1" applyFill="1" applyBorder="1" applyAlignment="1" applyProtection="1">
      <alignment horizontal="right" vertical="center" shrinkToFit="1"/>
    </xf>
    <xf numFmtId="177" fontId="28" fillId="0" borderId="184" xfId="0" applyNumberFormat="1" applyFont="1" applyFill="1" applyBorder="1" applyAlignment="1" applyProtection="1">
      <alignment horizontal="right" vertical="center" shrinkToFit="1"/>
    </xf>
    <xf numFmtId="177" fontId="28" fillId="0" borderId="191" xfId="0" applyNumberFormat="1" applyFont="1" applyFill="1" applyBorder="1" applyAlignment="1" applyProtection="1">
      <alignment horizontal="right" vertical="center" shrinkToFit="1"/>
    </xf>
    <xf numFmtId="0" fontId="26" fillId="0" borderId="157" xfId="0" applyFont="1" applyFill="1" applyBorder="1" applyAlignment="1" applyProtection="1">
      <alignment horizontal="left" vertical="center" wrapText="1"/>
    </xf>
    <xf numFmtId="0" fontId="26" fillId="0" borderId="127" xfId="0" applyFont="1" applyFill="1" applyBorder="1" applyAlignment="1" applyProtection="1">
      <alignment horizontal="left" vertical="center" wrapText="1"/>
    </xf>
    <xf numFmtId="0" fontId="26" fillId="0" borderId="158" xfId="0" applyFont="1" applyFill="1" applyBorder="1" applyAlignment="1" applyProtection="1">
      <alignment horizontal="left" vertical="center" wrapText="1"/>
    </xf>
    <xf numFmtId="0" fontId="26" fillId="0" borderId="132" xfId="0" applyFont="1" applyFill="1" applyBorder="1" applyAlignment="1" applyProtection="1">
      <alignment horizontal="left" vertical="center" wrapText="1"/>
    </xf>
    <xf numFmtId="177" fontId="28" fillId="0" borderId="110" xfId="0" applyNumberFormat="1" applyFont="1" applyFill="1" applyBorder="1" applyAlignment="1" applyProtection="1">
      <alignment horizontal="right" vertical="center" shrinkToFit="1"/>
    </xf>
    <xf numFmtId="177" fontId="28" fillId="0" borderId="29" xfId="0" applyNumberFormat="1" applyFont="1" applyFill="1" applyBorder="1" applyAlignment="1" applyProtection="1">
      <alignment horizontal="right" vertical="center" shrinkToFit="1"/>
    </xf>
    <xf numFmtId="178" fontId="33" fillId="0" borderId="88" xfId="0" applyNumberFormat="1" applyFont="1" applyFill="1" applyBorder="1" applyAlignment="1" applyProtection="1">
      <alignment horizontal="right" vertical="center"/>
    </xf>
    <xf numFmtId="178" fontId="33" fillId="0" borderId="90" xfId="0" applyNumberFormat="1" applyFont="1" applyFill="1" applyBorder="1" applyAlignment="1" applyProtection="1">
      <alignment horizontal="right" vertical="center"/>
    </xf>
    <xf numFmtId="178" fontId="33" fillId="0" borderId="89" xfId="0" applyNumberFormat="1" applyFont="1" applyFill="1" applyBorder="1" applyAlignment="1" applyProtection="1">
      <alignment horizontal="right" vertical="center"/>
    </xf>
    <xf numFmtId="176" fontId="31" fillId="0" borderId="0" xfId="0" applyNumberFormat="1" applyFont="1" applyFill="1" applyBorder="1" applyAlignment="1" applyProtection="1">
      <alignment horizontal="center" vertical="center"/>
    </xf>
    <xf numFmtId="176" fontId="31" fillId="0" borderId="296" xfId="0" applyNumberFormat="1" applyFont="1" applyFill="1" applyBorder="1" applyAlignment="1" applyProtection="1">
      <alignment horizontal="center" vertical="center"/>
    </xf>
    <xf numFmtId="176" fontId="31" fillId="0" borderId="207" xfId="0" applyNumberFormat="1" applyFont="1" applyFill="1" applyBorder="1" applyAlignment="1" applyProtection="1">
      <alignment horizontal="center" vertical="center"/>
    </xf>
    <xf numFmtId="178" fontId="28" fillId="0" borderId="16" xfId="0" applyNumberFormat="1" applyFont="1" applyFill="1" applyBorder="1" applyAlignment="1" applyProtection="1">
      <alignment horizontal="right" vertical="center"/>
    </xf>
    <xf numFmtId="178" fontId="28" fillId="0" borderId="49" xfId="0" applyNumberFormat="1" applyFont="1" applyFill="1" applyBorder="1" applyAlignment="1" applyProtection="1">
      <alignment horizontal="right" vertical="center"/>
    </xf>
    <xf numFmtId="178" fontId="28" fillId="3" borderId="16" xfId="0" applyNumberFormat="1" applyFont="1" applyFill="1" applyBorder="1" applyAlignment="1" applyProtection="1">
      <alignment horizontal="right" vertical="center"/>
      <protection locked="0"/>
    </xf>
    <xf numFmtId="178" fontId="28" fillId="3" borderId="49" xfId="0" applyNumberFormat="1" applyFont="1" applyFill="1" applyBorder="1" applyAlignment="1" applyProtection="1">
      <alignment horizontal="right" vertical="center"/>
      <protection locked="0"/>
    </xf>
    <xf numFmtId="177" fontId="28" fillId="0" borderId="112" xfId="0" applyNumberFormat="1" applyFont="1" applyFill="1" applyBorder="1" applyAlignment="1" applyProtection="1">
      <alignment horizontal="right" vertical="center" shrinkToFit="1"/>
    </xf>
    <xf numFmtId="177" fontId="28" fillId="0" borderId="159" xfId="0" applyNumberFormat="1" applyFont="1" applyFill="1" applyBorder="1" applyAlignment="1" applyProtection="1">
      <alignment horizontal="right" vertical="center" shrinkToFit="1"/>
    </xf>
    <xf numFmtId="177" fontId="28" fillId="0" borderId="12" xfId="0" applyNumberFormat="1" applyFont="1" applyFill="1" applyBorder="1" applyAlignment="1" applyProtection="1">
      <alignment horizontal="right" vertical="center" shrinkToFit="1"/>
    </xf>
    <xf numFmtId="177" fontId="28" fillId="0" borderId="154" xfId="0" applyNumberFormat="1" applyFont="1" applyFill="1" applyBorder="1" applyAlignment="1" applyProtection="1">
      <alignment horizontal="right" vertical="center" shrinkToFit="1"/>
    </xf>
    <xf numFmtId="0" fontId="32" fillId="0" borderId="166" xfId="0" applyFont="1" applyFill="1" applyBorder="1" applyAlignment="1" applyProtection="1">
      <alignment horizontal="center" vertical="center" wrapText="1"/>
    </xf>
    <xf numFmtId="0" fontId="32" fillId="0" borderId="167" xfId="0" applyFont="1" applyFill="1" applyBorder="1" applyAlignment="1" applyProtection="1">
      <alignment horizontal="center" vertical="center" wrapText="1"/>
    </xf>
    <xf numFmtId="177" fontId="32" fillId="0" borderId="88" xfId="0" applyNumberFormat="1" applyFont="1" applyFill="1" applyBorder="1" applyAlignment="1" applyProtection="1">
      <alignment horizontal="right" vertical="center" shrinkToFit="1"/>
    </xf>
    <xf numFmtId="177" fontId="32" fillId="0" borderId="89" xfId="0" applyNumberFormat="1" applyFont="1" applyFill="1" applyBorder="1" applyAlignment="1" applyProtection="1">
      <alignment horizontal="right" vertical="center" shrinkToFit="1"/>
    </xf>
    <xf numFmtId="177" fontId="39" fillId="0" borderId="150" xfId="0" applyNumberFormat="1" applyFont="1" applyFill="1" applyBorder="1" applyAlignment="1" applyProtection="1">
      <alignment horizontal="left" vertical="top" wrapText="1"/>
    </xf>
    <xf numFmtId="0" fontId="32" fillId="0" borderId="272" xfId="0" applyFont="1" applyFill="1" applyBorder="1" applyAlignment="1" applyProtection="1">
      <alignment horizontal="center" vertical="center" wrapText="1"/>
    </xf>
    <xf numFmtId="0" fontId="32" fillId="0" borderId="273" xfId="0" applyFont="1" applyFill="1" applyBorder="1" applyAlignment="1" applyProtection="1">
      <alignment horizontal="center" vertical="center" wrapText="1"/>
    </xf>
    <xf numFmtId="0" fontId="32" fillId="0" borderId="277" xfId="0" applyFont="1" applyFill="1" applyBorder="1" applyAlignment="1" applyProtection="1">
      <alignment horizontal="center" vertical="center" wrapText="1"/>
    </xf>
    <xf numFmtId="0" fontId="32" fillId="0" borderId="278" xfId="0" applyFont="1" applyFill="1" applyBorder="1" applyAlignment="1" applyProtection="1">
      <alignment horizontal="center" vertical="center" wrapText="1"/>
    </xf>
    <xf numFmtId="0" fontId="32" fillId="0" borderId="88" xfId="0" applyFont="1" applyFill="1" applyBorder="1" applyAlignment="1" applyProtection="1">
      <alignment horizontal="center" vertical="center" wrapText="1"/>
    </xf>
    <xf numFmtId="0" fontId="32" fillId="0" borderId="90" xfId="0" applyFont="1" applyFill="1" applyBorder="1" applyAlignment="1" applyProtection="1">
      <alignment horizontal="center" vertical="center" wrapText="1"/>
    </xf>
    <xf numFmtId="0" fontId="32" fillId="0" borderId="231" xfId="0" applyFont="1" applyFill="1" applyBorder="1" applyAlignment="1" applyProtection="1">
      <alignment horizontal="center" vertical="center" wrapText="1"/>
    </xf>
    <xf numFmtId="0" fontId="31" fillId="0" borderId="0" xfId="0" applyFont="1" applyFill="1" applyAlignment="1" applyProtection="1">
      <alignment horizontal="center" vertical="center"/>
    </xf>
    <xf numFmtId="177" fontId="31" fillId="3" borderId="8" xfId="0" applyNumberFormat="1" applyFont="1" applyFill="1" applyBorder="1" applyAlignment="1" applyProtection="1">
      <alignment horizontal="right" vertical="center" shrinkToFit="1"/>
      <protection locked="0"/>
    </xf>
    <xf numFmtId="177" fontId="31" fillId="3" borderId="95" xfId="0" applyNumberFormat="1" applyFont="1" applyFill="1" applyBorder="1" applyAlignment="1" applyProtection="1">
      <alignment horizontal="right" vertical="center" shrinkToFit="1"/>
      <protection locked="0"/>
    </xf>
    <xf numFmtId="177" fontId="31" fillId="0" borderId="12" xfId="0" applyNumberFormat="1" applyFont="1" applyFill="1" applyBorder="1" applyAlignment="1" applyProtection="1">
      <alignment horizontal="right" vertical="center" shrinkToFit="1"/>
    </xf>
    <xf numFmtId="177" fontId="31" fillId="0" borderId="154" xfId="0" applyNumberFormat="1" applyFont="1" applyFill="1" applyBorder="1" applyAlignment="1" applyProtection="1">
      <alignment horizontal="right" vertical="center" shrinkToFit="1"/>
    </xf>
    <xf numFmtId="177" fontId="31" fillId="0" borderId="36" xfId="0" applyNumberFormat="1" applyFont="1" applyFill="1" applyBorder="1" applyAlignment="1" applyProtection="1">
      <alignment horizontal="right" vertical="center" shrinkToFit="1"/>
    </xf>
    <xf numFmtId="177" fontId="31" fillId="0" borderId="75" xfId="0" applyNumberFormat="1" applyFont="1" applyFill="1" applyBorder="1" applyAlignment="1" applyProtection="1">
      <alignment horizontal="right" vertical="center" shrinkToFit="1"/>
    </xf>
    <xf numFmtId="177" fontId="31" fillId="0" borderId="95" xfId="0" applyNumberFormat="1" applyFont="1" applyFill="1" applyBorder="1" applyAlignment="1" applyProtection="1">
      <alignment horizontal="right" vertical="center" shrinkToFit="1"/>
    </xf>
    <xf numFmtId="177" fontId="31" fillId="0" borderId="2" xfId="0" applyNumberFormat="1" applyFont="1" applyFill="1" applyBorder="1" applyAlignment="1" applyProtection="1">
      <alignment horizontal="right" vertical="center" shrinkToFit="1"/>
    </xf>
    <xf numFmtId="0" fontId="31" fillId="0" borderId="283" xfId="0" applyFont="1" applyFill="1" applyBorder="1" applyAlignment="1" applyProtection="1">
      <alignment horizontal="center" vertical="center" shrinkToFit="1"/>
    </xf>
    <xf numFmtId="0" fontId="31" fillId="0" borderId="284" xfId="0" applyFont="1" applyFill="1" applyBorder="1" applyAlignment="1" applyProtection="1">
      <alignment horizontal="center" vertical="center" shrinkToFit="1"/>
    </xf>
    <xf numFmtId="0" fontId="26" fillId="0" borderId="161" xfId="0" applyFont="1" applyFill="1" applyBorder="1" applyAlignment="1" applyProtection="1">
      <alignment horizontal="center" vertical="center" wrapText="1"/>
    </xf>
    <xf numFmtId="0" fontId="26" fillId="0" borderId="156" xfId="0" applyFont="1" applyFill="1" applyBorder="1" applyAlignment="1" applyProtection="1">
      <alignment horizontal="center" vertical="center" wrapText="1"/>
    </xf>
    <xf numFmtId="0" fontId="26" fillId="0" borderId="162" xfId="0" applyFont="1" applyFill="1" applyBorder="1" applyAlignment="1" applyProtection="1">
      <alignment horizontal="center" vertical="center" wrapText="1"/>
    </xf>
    <xf numFmtId="0" fontId="26" fillId="0" borderId="143" xfId="0" applyFont="1" applyFill="1" applyBorder="1" applyAlignment="1" applyProtection="1">
      <alignment horizontal="center" vertical="center" wrapText="1"/>
    </xf>
    <xf numFmtId="177" fontId="31" fillId="3" borderId="10" xfId="0" applyNumberFormat="1" applyFont="1" applyFill="1" applyBorder="1" applyAlignment="1" applyProtection="1">
      <alignment horizontal="right" vertical="center" shrinkToFit="1"/>
      <protection locked="0"/>
    </xf>
    <xf numFmtId="177" fontId="31" fillId="3" borderId="143" xfId="0" applyNumberFormat="1" applyFont="1" applyFill="1" applyBorder="1" applyAlignment="1" applyProtection="1">
      <alignment horizontal="right" vertical="center" shrinkToFit="1"/>
      <protection locked="0"/>
    </xf>
    <xf numFmtId="177" fontId="31" fillId="0" borderId="71" xfId="0" applyNumberFormat="1" applyFont="1" applyFill="1" applyBorder="1" applyAlignment="1" applyProtection="1">
      <alignment horizontal="right" vertical="center" shrinkToFit="1"/>
    </xf>
    <xf numFmtId="177" fontId="31" fillId="0" borderId="163" xfId="0" applyNumberFormat="1" applyFont="1" applyFill="1" applyBorder="1" applyAlignment="1" applyProtection="1">
      <alignment horizontal="right" vertical="center" shrinkToFit="1"/>
    </xf>
    <xf numFmtId="177" fontId="31" fillId="0" borderId="103" xfId="0" applyNumberFormat="1" applyFont="1" applyFill="1" applyBorder="1" applyAlignment="1" applyProtection="1">
      <alignment horizontal="right" vertical="center" shrinkToFit="1"/>
    </xf>
    <xf numFmtId="177" fontId="31" fillId="0" borderId="164" xfId="0" applyNumberFormat="1" applyFont="1" applyFill="1" applyBorder="1" applyAlignment="1" applyProtection="1">
      <alignment horizontal="right" vertical="center" shrinkToFit="1"/>
    </xf>
    <xf numFmtId="0" fontId="26" fillId="0" borderId="109" xfId="0" applyFont="1" applyFill="1" applyBorder="1" applyAlignment="1" applyProtection="1">
      <alignment horizontal="center" vertical="center" wrapText="1"/>
    </xf>
    <xf numFmtId="177" fontId="31" fillId="3" borderId="109" xfId="0" applyNumberFormat="1" applyFont="1" applyFill="1" applyBorder="1" applyAlignment="1" applyProtection="1">
      <alignment horizontal="right" vertical="center" shrinkToFit="1"/>
      <protection locked="0"/>
    </xf>
    <xf numFmtId="177" fontId="31" fillId="0" borderId="96" xfId="0" applyNumberFormat="1" applyFont="1" applyFill="1" applyBorder="1" applyAlignment="1" applyProtection="1">
      <alignment horizontal="right" vertical="center" shrinkToFit="1"/>
    </xf>
    <xf numFmtId="177" fontId="31" fillId="0" borderId="192" xfId="0" applyNumberFormat="1" applyFont="1" applyFill="1" applyBorder="1" applyAlignment="1" applyProtection="1">
      <alignment horizontal="right" vertical="center" shrinkToFit="1"/>
    </xf>
    <xf numFmtId="177" fontId="31" fillId="0" borderId="145" xfId="0" applyNumberFormat="1" applyFont="1" applyFill="1" applyBorder="1" applyAlignment="1" applyProtection="1">
      <alignment horizontal="right" vertical="center" shrinkToFit="1"/>
    </xf>
    <xf numFmtId="177" fontId="31" fillId="0" borderId="165" xfId="0" applyNumberFormat="1" applyFont="1" applyFill="1" applyBorder="1" applyAlignment="1" applyProtection="1">
      <alignment horizontal="right" vertical="center" shrinkToFit="1"/>
    </xf>
    <xf numFmtId="0" fontId="32" fillId="0" borderId="24" xfId="0" applyFont="1" applyFill="1" applyBorder="1" applyAlignment="1" applyProtection="1">
      <alignment horizontal="center" vertical="center" wrapText="1"/>
    </xf>
    <xf numFmtId="0" fontId="32" fillId="0" borderId="25" xfId="0" applyFont="1" applyFill="1" applyBorder="1" applyAlignment="1" applyProtection="1">
      <alignment horizontal="center" vertical="center" wrapText="1"/>
    </xf>
    <xf numFmtId="0" fontId="32" fillId="0" borderId="79" xfId="0" applyFont="1" applyFill="1" applyBorder="1" applyAlignment="1" applyProtection="1">
      <alignment horizontal="center" vertical="center" wrapText="1"/>
    </xf>
    <xf numFmtId="0" fontId="32" fillId="0" borderId="28" xfId="0" applyFont="1" applyFill="1" applyBorder="1" applyAlignment="1" applyProtection="1">
      <alignment horizontal="center" vertical="center" wrapText="1"/>
    </xf>
    <xf numFmtId="0" fontId="32" fillId="0" borderId="11" xfId="0" applyFont="1" applyFill="1" applyBorder="1" applyAlignment="1" applyProtection="1">
      <alignment horizontal="center" vertical="center" wrapText="1"/>
    </xf>
    <xf numFmtId="0" fontId="32" fillId="0" borderId="121" xfId="0" applyFont="1" applyFill="1" applyBorder="1" applyAlignment="1" applyProtection="1">
      <alignment horizontal="center" vertical="center" wrapText="1"/>
    </xf>
    <xf numFmtId="177" fontId="28" fillId="0" borderId="83" xfId="0" applyNumberFormat="1" applyFont="1" applyFill="1" applyBorder="1" applyAlignment="1" applyProtection="1">
      <alignment horizontal="right" vertical="center" shrinkToFit="1"/>
    </xf>
    <xf numFmtId="177" fontId="28" fillId="0" borderId="173" xfId="0" applyNumberFormat="1" applyFont="1" applyFill="1" applyBorder="1" applyAlignment="1" applyProtection="1">
      <alignment horizontal="right" vertical="center" shrinkToFit="1"/>
    </xf>
    <xf numFmtId="177" fontId="28" fillId="0" borderId="85" xfId="0" applyNumberFormat="1" applyFont="1" applyFill="1" applyBorder="1" applyAlignment="1" applyProtection="1">
      <alignment horizontal="right" vertical="center" shrinkToFit="1"/>
    </xf>
    <xf numFmtId="177" fontId="28" fillId="0" borderId="86" xfId="0" applyNumberFormat="1" applyFont="1" applyFill="1" applyBorder="1" applyAlignment="1" applyProtection="1">
      <alignment horizontal="right" vertical="center" shrinkToFit="1"/>
    </xf>
    <xf numFmtId="177" fontId="28" fillId="0" borderId="164" xfId="0" applyNumberFormat="1" applyFont="1" applyFill="1" applyBorder="1" applyAlignment="1" applyProtection="1">
      <alignment horizontal="right" vertical="center" shrinkToFit="1"/>
    </xf>
    <xf numFmtId="177" fontId="28" fillId="0" borderId="259" xfId="0" applyNumberFormat="1" applyFont="1" applyFill="1" applyBorder="1" applyAlignment="1" applyProtection="1">
      <alignment horizontal="right" vertical="center" shrinkToFit="1"/>
    </xf>
    <xf numFmtId="177" fontId="31" fillId="0" borderId="10" xfId="0" applyNumberFormat="1" applyFont="1" applyFill="1" applyBorder="1" applyAlignment="1" applyProtection="1">
      <alignment horizontal="right" vertical="center" shrinkToFit="1"/>
    </xf>
    <xf numFmtId="177" fontId="31" fillId="0" borderId="143" xfId="0" applyNumberFormat="1" applyFont="1" applyFill="1" applyBorder="1" applyAlignment="1" applyProtection="1">
      <alignment horizontal="right" vertical="center" shrinkToFit="1"/>
    </xf>
    <xf numFmtId="177" fontId="28" fillId="0" borderId="260" xfId="0" applyNumberFormat="1" applyFont="1" applyFill="1" applyBorder="1" applyAlignment="1" applyProtection="1">
      <alignment horizontal="right" vertical="center" shrinkToFit="1"/>
    </xf>
    <xf numFmtId="0" fontId="26" fillId="0" borderId="43" xfId="0" applyFont="1" applyFill="1" applyBorder="1" applyAlignment="1" applyProtection="1">
      <alignment horizontal="center" vertical="center" wrapText="1"/>
    </xf>
    <xf numFmtId="177" fontId="31" fillId="3" borderId="2" xfId="0" applyNumberFormat="1" applyFont="1" applyFill="1" applyBorder="1" applyAlignment="1" applyProtection="1">
      <alignment horizontal="right" vertical="center" shrinkToFit="1"/>
      <protection locked="0"/>
    </xf>
    <xf numFmtId="0" fontId="31" fillId="0" borderId="61" xfId="0" applyFont="1" applyFill="1" applyBorder="1" applyAlignment="1" applyProtection="1">
      <alignment horizontal="center" vertical="center" shrinkToFit="1"/>
    </xf>
    <xf numFmtId="0" fontId="31" fillId="0" borderId="67" xfId="0" applyFont="1" applyFill="1" applyBorder="1" applyAlignment="1" applyProtection="1">
      <alignment horizontal="center" vertical="center" shrinkToFit="1"/>
    </xf>
    <xf numFmtId="0" fontId="31" fillId="0" borderId="60" xfId="0" applyFont="1" applyFill="1" applyBorder="1" applyAlignment="1" applyProtection="1">
      <alignment horizontal="center" vertical="center" shrinkToFit="1"/>
    </xf>
    <xf numFmtId="0" fontId="26" fillId="0" borderId="44" xfId="0" applyFont="1" applyFill="1" applyBorder="1" applyAlignment="1" applyProtection="1">
      <alignment horizontal="center" vertical="center" wrapText="1"/>
    </xf>
    <xf numFmtId="0" fontId="26" fillId="0" borderId="42" xfId="0" applyFont="1" applyFill="1" applyBorder="1" applyAlignment="1" applyProtection="1">
      <alignment horizontal="center" vertical="center" wrapText="1"/>
    </xf>
    <xf numFmtId="0" fontId="30" fillId="0" borderId="11" xfId="0" applyFont="1" applyFill="1" applyBorder="1" applyAlignment="1" applyProtection="1">
      <alignment horizontal="center" vertical="center" shrinkToFit="1"/>
    </xf>
    <xf numFmtId="0" fontId="31" fillId="0" borderId="62" xfId="0" applyFont="1" applyFill="1" applyBorder="1" applyAlignment="1" applyProtection="1">
      <alignment horizontal="center" vertical="center" shrinkToFit="1"/>
    </xf>
    <xf numFmtId="0" fontId="30" fillId="3" borderId="63" xfId="0" applyFont="1" applyFill="1" applyBorder="1" applyAlignment="1" applyProtection="1">
      <alignment horizontal="left" vertical="center" shrinkToFit="1"/>
      <protection locked="0"/>
    </xf>
    <xf numFmtId="0" fontId="30" fillId="3" borderId="68" xfId="0" applyFont="1" applyFill="1" applyBorder="1" applyAlignment="1" applyProtection="1">
      <alignment horizontal="left" vertical="center" shrinkToFit="1"/>
      <protection locked="0"/>
    </xf>
    <xf numFmtId="0" fontId="30" fillId="3" borderId="64" xfId="0" applyFont="1" applyFill="1" applyBorder="1" applyAlignment="1" applyProtection="1">
      <alignment horizontal="left" vertical="center" shrinkToFit="1"/>
      <protection locked="0"/>
    </xf>
    <xf numFmtId="0" fontId="30" fillId="3" borderId="16" xfId="0" applyFont="1" applyFill="1" applyBorder="1" applyAlignment="1" applyProtection="1">
      <alignment horizontal="left" vertical="center" shrinkToFit="1"/>
      <protection locked="0"/>
    </xf>
    <xf numFmtId="0" fontId="30" fillId="3" borderId="27" xfId="0" applyFont="1" applyFill="1" applyBorder="1" applyAlignment="1" applyProtection="1">
      <alignment horizontal="left" vertical="center" shrinkToFit="1"/>
      <protection locked="0"/>
    </xf>
    <xf numFmtId="0" fontId="30" fillId="3" borderId="57" xfId="0" applyFont="1" applyFill="1" applyBorder="1" applyAlignment="1" applyProtection="1">
      <alignment horizontal="left" vertical="center" shrinkToFit="1"/>
      <protection locked="0"/>
    </xf>
    <xf numFmtId="0" fontId="30" fillId="3" borderId="70" xfId="0" applyFont="1" applyFill="1" applyBorder="1" applyAlignment="1" applyProtection="1">
      <alignment horizontal="left" vertical="center" shrinkToFit="1"/>
      <protection locked="0"/>
    </xf>
    <xf numFmtId="0" fontId="30" fillId="3" borderId="56" xfId="0" applyFont="1" applyFill="1" applyBorder="1" applyAlignment="1" applyProtection="1">
      <alignment horizontal="left" vertical="center" shrinkToFit="1"/>
      <protection locked="0"/>
    </xf>
    <xf numFmtId="0" fontId="30" fillId="3" borderId="168" xfId="0" applyFont="1" applyFill="1" applyBorder="1" applyAlignment="1" applyProtection="1">
      <alignment horizontal="left" vertical="center" shrinkToFit="1"/>
      <protection locked="0"/>
    </xf>
    <xf numFmtId="0" fontId="26" fillId="0" borderId="34" xfId="0" applyFont="1" applyFill="1" applyBorder="1" applyAlignment="1" applyProtection="1">
      <alignment horizontal="center" vertical="center" wrapText="1"/>
    </xf>
    <xf numFmtId="0" fontId="26" fillId="0" borderId="155" xfId="0" applyFont="1" applyFill="1" applyBorder="1" applyAlignment="1" applyProtection="1">
      <alignment horizontal="center" vertical="center" wrapText="1"/>
    </xf>
    <xf numFmtId="177" fontId="28" fillId="0" borderId="114" xfId="0" applyNumberFormat="1" applyFont="1" applyFill="1" applyBorder="1" applyAlignment="1" applyProtection="1">
      <alignment horizontal="right" vertical="center" shrinkToFit="1"/>
    </xf>
    <xf numFmtId="177" fontId="28" fillId="0" borderId="160" xfId="0" applyNumberFormat="1" applyFont="1" applyFill="1" applyBorder="1" applyAlignment="1" applyProtection="1">
      <alignment horizontal="right" vertical="center" shrinkToFit="1"/>
    </xf>
    <xf numFmtId="0" fontId="26" fillId="0" borderId="78" xfId="0" applyFont="1" applyFill="1" applyBorder="1" applyAlignment="1" applyProtection="1">
      <alignment horizontal="center" vertical="center" wrapText="1"/>
    </xf>
    <xf numFmtId="0" fontId="31" fillId="0" borderId="296" xfId="0" applyFont="1" applyFill="1" applyBorder="1" applyAlignment="1" applyProtection="1">
      <alignment horizontal="center" vertical="center"/>
    </xf>
    <xf numFmtId="0" fontId="31" fillId="0" borderId="0" xfId="0" applyFont="1" applyFill="1" applyAlignment="1" applyProtection="1">
      <alignment horizontal="center" vertical="center" wrapText="1"/>
    </xf>
    <xf numFmtId="0" fontId="31" fillId="0" borderId="296" xfId="0" applyFont="1" applyFill="1" applyBorder="1" applyAlignment="1" applyProtection="1">
      <alignment horizontal="center" vertical="center" wrapText="1"/>
    </xf>
    <xf numFmtId="178" fontId="45" fillId="0" borderId="88" xfId="0" applyNumberFormat="1" applyFont="1" applyFill="1" applyBorder="1" applyAlignment="1" applyProtection="1">
      <alignment horizontal="right" vertical="center" shrinkToFit="1"/>
    </xf>
    <xf numFmtId="178" fontId="45" fillId="0" borderId="90" xfId="0" applyNumberFormat="1" applyFont="1" applyFill="1" applyBorder="1" applyAlignment="1" applyProtection="1">
      <alignment horizontal="right" vertical="center" shrinkToFit="1"/>
    </xf>
    <xf numFmtId="178" fontId="45" fillId="0" borderId="89" xfId="0" applyNumberFormat="1" applyFont="1" applyFill="1" applyBorder="1" applyAlignment="1" applyProtection="1">
      <alignment horizontal="right" vertical="center" shrinkToFit="1"/>
    </xf>
    <xf numFmtId="178" fontId="28" fillId="3" borderId="27" xfId="0" applyNumberFormat="1" applyFont="1" applyFill="1" applyBorder="1" applyAlignment="1" applyProtection="1">
      <alignment horizontal="right" vertical="center"/>
      <protection locked="0"/>
    </xf>
    <xf numFmtId="0" fontId="43" fillId="0" borderId="61" xfId="0" applyFont="1" applyBorder="1" applyAlignment="1" applyProtection="1">
      <alignment horizontal="center" vertical="center"/>
    </xf>
    <xf numFmtId="0" fontId="43" fillId="0" borderId="67" xfId="0" applyFont="1" applyBorder="1" applyAlignment="1" applyProtection="1">
      <alignment horizontal="center" vertical="center"/>
    </xf>
    <xf numFmtId="0" fontId="43" fillId="0" borderId="62" xfId="0" applyFont="1" applyBorder="1" applyAlignment="1" applyProtection="1">
      <alignment horizontal="center" vertical="center"/>
    </xf>
    <xf numFmtId="0" fontId="42" fillId="3" borderId="63" xfId="0" applyFont="1" applyFill="1" applyBorder="1" applyAlignment="1" applyProtection="1">
      <alignment horizontal="center" vertical="center"/>
      <protection locked="0"/>
    </xf>
    <xf numFmtId="0" fontId="42" fillId="3" borderId="68" xfId="0" applyFont="1" applyFill="1" applyBorder="1" applyAlignment="1" applyProtection="1">
      <alignment horizontal="center" vertical="center"/>
      <protection locked="0"/>
    </xf>
    <xf numFmtId="0" fontId="42" fillId="3" borderId="64" xfId="0" applyFont="1" applyFill="1" applyBorder="1" applyAlignment="1" applyProtection="1">
      <alignment horizontal="center" vertical="center"/>
      <protection locked="0"/>
    </xf>
    <xf numFmtId="0" fontId="42" fillId="3" borderId="16" xfId="0" applyFont="1" applyFill="1" applyBorder="1" applyAlignment="1" applyProtection="1">
      <alignment horizontal="center" vertical="center"/>
      <protection locked="0"/>
    </xf>
    <xf numFmtId="0" fontId="42" fillId="3" borderId="27" xfId="0" applyFont="1" applyFill="1" applyBorder="1" applyAlignment="1" applyProtection="1">
      <alignment horizontal="center" vertical="center"/>
      <protection locked="0"/>
    </xf>
    <xf numFmtId="0" fontId="42" fillId="3" borderId="57" xfId="0" applyFont="1" applyFill="1" applyBorder="1" applyAlignment="1" applyProtection="1">
      <alignment horizontal="center" vertical="center"/>
      <protection locked="0"/>
    </xf>
    <xf numFmtId="0" fontId="42" fillId="3" borderId="70" xfId="0" applyFont="1" applyFill="1" applyBorder="1" applyAlignment="1" applyProtection="1">
      <alignment horizontal="center" vertical="center"/>
      <protection locked="0"/>
    </xf>
    <xf numFmtId="0" fontId="42" fillId="3" borderId="56" xfId="0" applyFont="1" applyFill="1" applyBorder="1" applyAlignment="1" applyProtection="1">
      <alignment horizontal="center" vertical="center"/>
      <protection locked="0"/>
    </xf>
    <xf numFmtId="0" fontId="42" fillId="3" borderId="168" xfId="0" applyFont="1" applyFill="1" applyBorder="1" applyAlignment="1" applyProtection="1">
      <alignment horizontal="center" vertical="center"/>
      <protection locked="0"/>
    </xf>
    <xf numFmtId="177" fontId="31" fillId="0" borderId="300" xfId="0" applyNumberFormat="1" applyFont="1" applyFill="1" applyBorder="1" applyAlignment="1" applyProtection="1">
      <alignment horizontal="right" vertical="center" shrinkToFit="1"/>
    </xf>
    <xf numFmtId="177" fontId="31" fillId="0" borderId="301" xfId="0" applyNumberFormat="1" applyFont="1" applyFill="1" applyBorder="1" applyAlignment="1" applyProtection="1">
      <alignment horizontal="right" vertical="center" shrinkToFit="1"/>
    </xf>
    <xf numFmtId="0" fontId="24" fillId="0" borderId="34" xfId="0" applyFont="1" applyFill="1" applyBorder="1" applyAlignment="1" applyProtection="1">
      <alignment horizontal="center" vertical="center" wrapText="1"/>
    </xf>
    <xf numFmtId="0" fontId="24" fillId="0" borderId="155" xfId="0" applyFont="1" applyFill="1" applyBorder="1" applyAlignment="1" applyProtection="1">
      <alignment horizontal="center" vertical="center" wrapText="1"/>
    </xf>
    <xf numFmtId="0" fontId="24" fillId="0" borderId="21" xfId="0" applyFont="1" applyFill="1" applyBorder="1" applyAlignment="1" applyProtection="1">
      <alignment horizontal="center" vertical="center" wrapText="1"/>
    </xf>
    <xf numFmtId="0" fontId="24" fillId="0" borderId="77" xfId="0" applyFont="1" applyFill="1" applyBorder="1" applyAlignment="1" applyProtection="1">
      <alignment horizontal="center" vertical="center" wrapText="1"/>
    </xf>
    <xf numFmtId="0" fontId="24" fillId="0" borderId="1" xfId="0" applyFont="1" applyFill="1" applyBorder="1" applyAlignment="1" applyProtection="1">
      <alignment horizontal="center" vertical="center" wrapText="1"/>
    </xf>
    <xf numFmtId="0" fontId="31" fillId="0" borderId="88" xfId="0" applyFont="1" applyFill="1" applyBorder="1" applyAlignment="1" applyProtection="1">
      <alignment horizontal="center" vertical="center" wrapText="1"/>
    </xf>
    <xf numFmtId="0" fontId="31" fillId="0" borderId="90" xfId="0" applyFont="1" applyFill="1" applyBorder="1" applyAlignment="1" applyProtection="1">
      <alignment horizontal="center" vertical="center" wrapText="1"/>
    </xf>
    <xf numFmtId="0" fontId="31" fillId="0" borderId="231" xfId="0" applyFont="1" applyFill="1" applyBorder="1" applyAlignment="1" applyProtection="1">
      <alignment horizontal="center" vertical="center" wrapText="1"/>
    </xf>
    <xf numFmtId="0" fontId="31" fillId="0" borderId="272" xfId="0" applyFont="1" applyFill="1" applyBorder="1" applyAlignment="1" applyProtection="1">
      <alignment horizontal="center" vertical="center" wrapText="1"/>
    </xf>
    <xf numFmtId="0" fontId="31" fillId="0" borderId="273" xfId="0" applyFont="1" applyFill="1" applyBorder="1" applyAlignment="1" applyProtection="1">
      <alignment horizontal="center" vertical="center" wrapText="1"/>
    </xf>
    <xf numFmtId="0" fontId="31" fillId="0" borderId="274" xfId="0" applyFont="1" applyFill="1" applyBorder="1" applyAlignment="1" applyProtection="1">
      <alignment horizontal="center" vertical="center" wrapText="1"/>
    </xf>
    <xf numFmtId="0" fontId="31" fillId="0" borderId="277" xfId="0" applyFont="1" applyFill="1" applyBorder="1" applyAlignment="1" applyProtection="1">
      <alignment horizontal="center" vertical="center" wrapText="1"/>
    </xf>
    <xf numFmtId="0" fontId="31" fillId="0" borderId="278" xfId="0" applyFont="1" applyFill="1" applyBorder="1" applyAlignment="1" applyProtection="1">
      <alignment horizontal="center" vertical="center" wrapText="1"/>
    </xf>
    <xf numFmtId="0" fontId="31" fillId="0" borderId="279" xfId="0" applyFont="1" applyFill="1" applyBorder="1" applyAlignment="1" applyProtection="1">
      <alignment horizontal="center" vertical="center" wrapText="1"/>
    </xf>
    <xf numFmtId="0" fontId="31" fillId="0" borderId="24" xfId="0" applyFont="1" applyFill="1" applyBorder="1" applyAlignment="1" applyProtection="1">
      <alignment horizontal="center" vertical="center" wrapText="1"/>
    </xf>
    <xf numFmtId="0" fontId="31" fillId="0" borderId="25" xfId="0" applyFont="1" applyFill="1" applyBorder="1" applyAlignment="1" applyProtection="1">
      <alignment horizontal="center" vertical="center" wrapText="1"/>
    </xf>
    <xf numFmtId="0" fontId="31" fillId="0" borderId="79" xfId="0" applyFont="1" applyFill="1" applyBorder="1" applyAlignment="1" applyProtection="1">
      <alignment horizontal="center" vertical="center" wrapText="1"/>
    </xf>
    <xf numFmtId="0" fontId="31" fillId="0" borderId="28" xfId="0" applyFont="1" applyFill="1" applyBorder="1" applyAlignment="1" applyProtection="1">
      <alignment horizontal="center" vertical="center" wrapText="1"/>
    </xf>
    <xf numFmtId="0" fontId="31" fillId="0" borderId="11" xfId="0" applyFont="1" applyFill="1" applyBorder="1" applyAlignment="1" applyProtection="1">
      <alignment horizontal="center" vertical="center" wrapText="1"/>
    </xf>
    <xf numFmtId="0" fontId="31" fillId="0" borderId="121" xfId="0" applyFont="1" applyFill="1" applyBorder="1" applyAlignment="1" applyProtection="1">
      <alignment horizontal="center" vertical="center" wrapText="1"/>
    </xf>
    <xf numFmtId="177" fontId="28" fillId="0" borderId="309" xfId="0" applyNumberFormat="1" applyFont="1" applyFill="1" applyBorder="1" applyAlignment="1" applyProtection="1">
      <alignment horizontal="right" vertical="center" shrinkToFit="1"/>
    </xf>
    <xf numFmtId="177" fontId="28" fillId="0" borderId="103" xfId="0" applyNumberFormat="1" applyFont="1" applyFill="1" applyBorder="1" applyAlignment="1" applyProtection="1">
      <alignment horizontal="right" vertical="center" shrinkToFit="1"/>
    </xf>
    <xf numFmtId="177" fontId="31" fillId="0" borderId="303" xfId="0" applyNumberFormat="1" applyFont="1" applyFill="1" applyBorder="1" applyAlignment="1" applyProtection="1">
      <alignment horizontal="right" vertical="center" shrinkToFit="1"/>
    </xf>
    <xf numFmtId="177" fontId="31" fillId="0" borderId="304" xfId="0" applyNumberFormat="1" applyFont="1" applyFill="1" applyBorder="1" applyAlignment="1" applyProtection="1">
      <alignment horizontal="right" vertical="center" shrinkToFit="1"/>
    </xf>
    <xf numFmtId="177" fontId="28" fillId="0" borderId="307" xfId="0" applyNumberFormat="1" applyFont="1" applyFill="1" applyBorder="1" applyAlignment="1" applyProtection="1">
      <alignment horizontal="right" vertical="center" shrinkToFit="1"/>
    </xf>
    <xf numFmtId="177" fontId="28" fillId="0" borderId="308" xfId="0" applyNumberFormat="1" applyFont="1" applyFill="1" applyBorder="1" applyAlignment="1" applyProtection="1">
      <alignment horizontal="right" vertical="center" shrinkToFit="1"/>
    </xf>
    <xf numFmtId="0" fontId="24" fillId="0" borderId="8" xfId="0" applyFont="1" applyFill="1" applyBorder="1" applyAlignment="1" applyProtection="1">
      <alignment horizontal="center" vertical="center" shrinkToFit="1"/>
    </xf>
    <xf numFmtId="0" fontId="24" fillId="0" borderId="2" xfId="0" applyFont="1" applyFill="1" applyBorder="1" applyAlignment="1" applyProtection="1">
      <alignment horizontal="center" vertical="center" shrinkToFit="1"/>
    </xf>
    <xf numFmtId="0" fontId="24" fillId="0" borderId="305" xfId="0" applyFont="1" applyFill="1" applyBorder="1" applyAlignment="1" applyProtection="1">
      <alignment horizontal="center" vertical="center" shrinkToFit="1"/>
    </xf>
    <xf numFmtId="177" fontId="28" fillId="0" borderId="283" xfId="0" applyNumberFormat="1" applyFont="1" applyFill="1" applyBorder="1" applyAlignment="1" applyProtection="1">
      <alignment horizontal="center" vertical="center" shrinkToFit="1"/>
    </xf>
    <xf numFmtId="177" fontId="28" fillId="0" borderId="313" xfId="0" applyNumberFormat="1" applyFont="1" applyFill="1" applyBorder="1" applyAlignment="1" applyProtection="1">
      <alignment horizontal="center" vertical="center" shrinkToFit="1"/>
    </xf>
    <xf numFmtId="177" fontId="28" fillId="0" borderId="280" xfId="0" applyNumberFormat="1" applyFont="1" applyFill="1" applyBorder="1" applyAlignment="1" applyProtection="1">
      <alignment horizontal="center" vertical="center" shrinkToFit="1"/>
    </xf>
    <xf numFmtId="177" fontId="28" fillId="0" borderId="282" xfId="0" applyNumberFormat="1" applyFont="1" applyFill="1" applyBorder="1" applyAlignment="1" applyProtection="1">
      <alignment horizontal="center" vertical="center" shrinkToFit="1"/>
    </xf>
    <xf numFmtId="177" fontId="28" fillId="0" borderId="184" xfId="0" applyNumberFormat="1" applyFont="1" applyFill="1" applyBorder="1" applyAlignment="1" applyProtection="1">
      <alignment horizontal="center" vertical="center" shrinkToFit="1"/>
    </xf>
    <xf numFmtId="177" fontId="28" fillId="0" borderId="260" xfId="0" applyNumberFormat="1" applyFont="1" applyFill="1" applyBorder="1" applyAlignment="1" applyProtection="1">
      <alignment horizontal="center" vertical="center" shrinkToFit="1"/>
    </xf>
    <xf numFmtId="178" fontId="40" fillId="0" borderId="16" xfId="0" applyNumberFormat="1" applyFont="1" applyFill="1" applyBorder="1" applyAlignment="1" applyProtection="1">
      <alignment horizontal="right" vertical="center" shrinkToFit="1"/>
    </xf>
    <xf numFmtId="178" fontId="40" fillId="0" borderId="49" xfId="0" applyNumberFormat="1" applyFont="1" applyFill="1" applyBorder="1" applyAlignment="1" applyProtection="1">
      <alignment horizontal="right" vertical="center" shrinkToFit="1"/>
    </xf>
    <xf numFmtId="0" fontId="9" fillId="0" borderId="26" xfId="0" applyFont="1" applyFill="1" applyBorder="1" applyAlignment="1" applyProtection="1">
      <alignment horizontal="center" vertical="center" wrapText="1"/>
    </xf>
    <xf numFmtId="0" fontId="9" fillId="0" borderId="49" xfId="0" applyFont="1" applyFill="1" applyBorder="1" applyAlignment="1" applyProtection="1">
      <alignment horizontal="center" vertical="center" wrapText="1"/>
    </xf>
    <xf numFmtId="177" fontId="40" fillId="0" borderId="15" xfId="0" applyNumberFormat="1" applyFont="1" applyFill="1" applyBorder="1" applyAlignment="1" applyProtection="1">
      <alignment horizontal="right" vertical="center" shrinkToFit="1"/>
    </xf>
    <xf numFmtId="177" fontId="40" fillId="0" borderId="170" xfId="0" applyNumberFormat="1" applyFont="1" applyFill="1" applyBorder="1" applyAlignment="1" applyProtection="1">
      <alignment horizontal="right" vertical="center" shrinkToFit="1"/>
    </xf>
    <xf numFmtId="0" fontId="9" fillId="0" borderId="24" xfId="0" applyFont="1" applyFill="1" applyBorder="1" applyAlignment="1" applyProtection="1">
      <alignment horizontal="center" vertical="center" wrapText="1"/>
    </xf>
    <xf numFmtId="0" fontId="9" fillId="0" borderId="79" xfId="0" applyFont="1" applyFill="1" applyBorder="1" applyAlignment="1" applyProtection="1">
      <alignment horizontal="center" vertical="center" wrapText="1"/>
    </xf>
    <xf numFmtId="0" fontId="9" fillId="0" borderId="80" xfId="0" applyFont="1" applyFill="1" applyBorder="1" applyAlignment="1" applyProtection="1">
      <alignment horizontal="center" vertical="center" wrapText="1"/>
    </xf>
    <xf numFmtId="0" fontId="9" fillId="0" borderId="82" xfId="0" applyFont="1" applyFill="1" applyBorder="1" applyAlignment="1" applyProtection="1">
      <alignment horizontal="center" vertical="center" wrapText="1"/>
    </xf>
    <xf numFmtId="177" fontId="40" fillId="0" borderId="223" xfId="0" applyNumberFormat="1" applyFont="1" applyFill="1" applyBorder="1" applyAlignment="1" applyProtection="1">
      <alignment horizontal="right" vertical="center" shrinkToFit="1"/>
    </xf>
    <xf numFmtId="177" fontId="40" fillId="0" borderId="85" xfId="0" applyNumberFormat="1" applyFont="1" applyFill="1" applyBorder="1" applyAlignment="1" applyProtection="1">
      <alignment horizontal="right" vertical="center" shrinkToFit="1"/>
    </xf>
    <xf numFmtId="177" fontId="40" fillId="0" borderId="224" xfId="0" applyNumberFormat="1" applyFont="1" applyFill="1" applyBorder="1" applyAlignment="1" applyProtection="1">
      <alignment horizontal="right" vertical="center" shrinkToFit="1"/>
    </xf>
    <xf numFmtId="177" fontId="40" fillId="0" borderId="87" xfId="0" applyNumberFormat="1" applyFont="1" applyFill="1" applyBorder="1" applyAlignment="1" applyProtection="1">
      <alignment horizontal="right" vertical="center" shrinkToFit="1"/>
    </xf>
    <xf numFmtId="0" fontId="9" fillId="0" borderId="225" xfId="0" applyFont="1" applyFill="1" applyBorder="1" applyAlignment="1" applyProtection="1">
      <alignment horizontal="center" vertical="center" wrapText="1"/>
    </xf>
    <xf numFmtId="0" fontId="9" fillId="0" borderId="226" xfId="0" applyFont="1" applyFill="1" applyBorder="1" applyAlignment="1" applyProtection="1">
      <alignment horizontal="center" vertical="center" wrapText="1"/>
    </xf>
    <xf numFmtId="177" fontId="40" fillId="0" borderId="227" xfId="0" applyNumberFormat="1" applyFont="1" applyFill="1" applyBorder="1" applyAlignment="1" applyProtection="1">
      <alignment horizontal="right" vertical="center" shrinkToFit="1"/>
    </xf>
    <xf numFmtId="177" fontId="40" fillId="0" borderId="228" xfId="0" applyNumberFormat="1" applyFont="1" applyFill="1" applyBorder="1" applyAlignment="1" applyProtection="1">
      <alignment horizontal="right" vertical="center" shrinkToFit="1"/>
    </xf>
    <xf numFmtId="0" fontId="30" fillId="0" borderId="272" xfId="0" applyFont="1" applyFill="1" applyBorder="1" applyAlignment="1" applyProtection="1">
      <alignment horizontal="center" vertical="center" wrapText="1"/>
    </xf>
    <xf numFmtId="0" fontId="30" fillId="0" borderId="273" xfId="0" applyFont="1" applyFill="1" applyBorder="1" applyAlignment="1" applyProtection="1">
      <alignment horizontal="center" vertical="center" wrapText="1"/>
    </xf>
    <xf numFmtId="0" fontId="30" fillId="0" borderId="274" xfId="0" applyFont="1" applyFill="1" applyBorder="1" applyAlignment="1" applyProtection="1">
      <alignment horizontal="center" vertical="center" wrapText="1"/>
    </xf>
    <xf numFmtId="0" fontId="30" fillId="0" borderId="277" xfId="0" applyFont="1" applyFill="1" applyBorder="1" applyAlignment="1" applyProtection="1">
      <alignment horizontal="center" vertical="center" wrapText="1"/>
    </xf>
    <xf numFmtId="0" fontId="30" fillId="0" borderId="278" xfId="0" applyFont="1" applyFill="1" applyBorder="1" applyAlignment="1" applyProtection="1">
      <alignment horizontal="center" vertical="center" wrapText="1"/>
    </xf>
    <xf numFmtId="0" fontId="30" fillId="0" borderId="279" xfId="0" applyFont="1" applyFill="1" applyBorder="1" applyAlignment="1" applyProtection="1">
      <alignment horizontal="center" vertical="center" wrapText="1"/>
    </xf>
    <xf numFmtId="0" fontId="9" fillId="0" borderId="3" xfId="0" applyFont="1" applyFill="1" applyBorder="1" applyAlignment="1" applyProtection="1">
      <alignment horizontal="center" vertical="center" wrapText="1"/>
    </xf>
    <xf numFmtId="177" fontId="43" fillId="3" borderId="15" xfId="0" applyNumberFormat="1" applyFont="1" applyFill="1" applyBorder="1" applyAlignment="1" applyProtection="1">
      <alignment horizontal="right" vertical="center" shrinkToFit="1"/>
      <protection locked="0"/>
    </xf>
    <xf numFmtId="177" fontId="43" fillId="3" borderId="170" xfId="0" applyNumberFormat="1" applyFont="1" applyFill="1" applyBorder="1" applyAlignment="1" applyProtection="1">
      <alignment horizontal="right" vertical="center" shrinkToFit="1"/>
      <protection locked="0"/>
    </xf>
    <xf numFmtId="0" fontId="9" fillId="0" borderId="169" xfId="0" applyFont="1" applyFill="1" applyBorder="1" applyAlignment="1" applyProtection="1">
      <alignment horizontal="center" vertical="center" wrapText="1"/>
    </xf>
    <xf numFmtId="0" fontId="9" fillId="0" borderId="40" xfId="0" applyFont="1" applyFill="1" applyBorder="1" applyAlignment="1" applyProtection="1">
      <alignment horizontal="center" vertical="center" wrapText="1"/>
    </xf>
    <xf numFmtId="0" fontId="9" fillId="0" borderId="44" xfId="0" applyFont="1" applyFill="1" applyBorder="1" applyAlignment="1" applyProtection="1">
      <alignment horizontal="center" vertical="center" wrapText="1"/>
    </xf>
    <xf numFmtId="0" fontId="9" fillId="0" borderId="42" xfId="0" applyFont="1" applyFill="1" applyBorder="1" applyAlignment="1" applyProtection="1">
      <alignment horizontal="center" vertical="center" wrapText="1"/>
    </xf>
    <xf numFmtId="0" fontId="9" fillId="0" borderId="156" xfId="0" applyFont="1" applyFill="1" applyBorder="1" applyAlignment="1" applyProtection="1">
      <alignment horizontal="center" vertical="center" wrapText="1"/>
    </xf>
    <xf numFmtId="177" fontId="43" fillId="3" borderId="171" xfId="0" applyNumberFormat="1" applyFont="1" applyFill="1" applyBorder="1" applyAlignment="1" applyProtection="1">
      <alignment horizontal="right" vertical="center" shrinkToFit="1"/>
      <protection locked="0"/>
    </xf>
    <xf numFmtId="177" fontId="43" fillId="3" borderId="172" xfId="0" applyNumberFormat="1" applyFont="1" applyFill="1" applyBorder="1" applyAlignment="1" applyProtection="1">
      <alignment horizontal="right" vertical="center" shrinkToFit="1"/>
      <protection locked="0"/>
    </xf>
    <xf numFmtId="0" fontId="40" fillId="0" borderId="0" xfId="0" applyFont="1" applyFill="1" applyBorder="1" applyAlignment="1" applyProtection="1">
      <alignment horizontal="center" vertical="center"/>
    </xf>
    <xf numFmtId="0" fontId="23" fillId="0" borderId="11" xfId="0" applyFont="1" applyFill="1" applyBorder="1" applyAlignment="1" applyProtection="1">
      <alignment horizontal="center" vertical="center"/>
    </xf>
    <xf numFmtId="0" fontId="43" fillId="0" borderId="60" xfId="0" applyFont="1" applyBorder="1" applyAlignment="1" applyProtection="1">
      <alignment horizontal="center" vertical="center"/>
    </xf>
    <xf numFmtId="0" fontId="42" fillId="0" borderId="61" xfId="0" applyFont="1" applyBorder="1" applyAlignment="1" applyProtection="1">
      <alignment horizontal="center" vertical="center"/>
    </xf>
    <xf numFmtId="0" fontId="42" fillId="0" borderId="67" xfId="0" applyFont="1" applyBorder="1" applyAlignment="1" applyProtection="1">
      <alignment horizontal="center" vertical="center"/>
    </xf>
    <xf numFmtId="0" fontId="42" fillId="3" borderId="69" xfId="0" applyFont="1" applyFill="1" applyBorder="1" applyAlignment="1" applyProtection="1">
      <alignment horizontal="center" vertical="center"/>
      <protection locked="0"/>
    </xf>
    <xf numFmtId="0" fontId="42" fillId="3" borderId="173" xfId="0" applyFont="1" applyFill="1" applyBorder="1" applyAlignment="1" applyProtection="1">
      <alignment horizontal="center" vertical="center"/>
      <protection locked="0"/>
    </xf>
    <xf numFmtId="0" fontId="42" fillId="3" borderId="49" xfId="0" applyFont="1" applyFill="1" applyBorder="1" applyAlignment="1" applyProtection="1">
      <alignment horizontal="center" vertical="center"/>
      <protection locked="0"/>
    </xf>
    <xf numFmtId="178" fontId="40" fillId="3" borderId="16" xfId="0" applyNumberFormat="1" applyFont="1" applyFill="1" applyBorder="1" applyAlignment="1" applyProtection="1">
      <alignment horizontal="right" vertical="center" shrinkToFit="1"/>
      <protection locked="0"/>
    </xf>
    <xf numFmtId="178" fontId="40" fillId="3" borderId="49" xfId="0" applyNumberFormat="1" applyFont="1" applyFill="1" applyBorder="1" applyAlignment="1" applyProtection="1">
      <alignment horizontal="right" vertical="center" shrinkToFit="1"/>
      <protection locked="0"/>
    </xf>
    <xf numFmtId="176" fontId="43" fillId="0" borderId="0" xfId="0" applyNumberFormat="1" applyFont="1" applyFill="1" applyBorder="1" applyAlignment="1" applyProtection="1">
      <alignment horizontal="center" vertical="center" wrapText="1"/>
    </xf>
    <xf numFmtId="176" fontId="43" fillId="0" borderId="296" xfId="0" applyNumberFormat="1" applyFont="1" applyFill="1" applyBorder="1" applyAlignment="1" applyProtection="1">
      <alignment horizontal="center" vertical="center" wrapText="1"/>
    </xf>
    <xf numFmtId="0" fontId="42" fillId="3" borderId="15" xfId="0" applyFont="1" applyFill="1" applyBorder="1" applyAlignment="1" applyProtection="1">
      <alignment horizontal="center" vertical="center"/>
      <protection locked="0"/>
    </xf>
    <xf numFmtId="0" fontId="42" fillId="3" borderId="55" xfId="0" applyFont="1" applyFill="1" applyBorder="1" applyAlignment="1" applyProtection="1">
      <alignment horizontal="center" vertical="center"/>
      <protection locked="0"/>
    </xf>
    <xf numFmtId="0" fontId="42" fillId="3" borderId="233" xfId="0" applyFont="1" applyFill="1" applyBorder="1" applyAlignment="1" applyProtection="1">
      <alignment horizontal="center" vertical="center"/>
      <protection locked="0"/>
    </xf>
    <xf numFmtId="0" fontId="24" fillId="0" borderId="78" xfId="0" applyFont="1" applyFill="1" applyBorder="1" applyAlignment="1" applyProtection="1">
      <alignment horizontal="center" vertical="center" wrapText="1"/>
    </xf>
    <xf numFmtId="0" fontId="63" fillId="0" borderId="0" xfId="0" applyFont="1" applyBorder="1" applyAlignment="1" applyProtection="1">
      <alignment horizontal="center" vertical="center"/>
    </xf>
    <xf numFmtId="0" fontId="64" fillId="0" borderId="0" xfId="0" applyFont="1" applyBorder="1" applyAlignment="1" applyProtection="1">
      <alignment horizontal="center" vertical="center"/>
    </xf>
    <xf numFmtId="0" fontId="9" fillId="0" borderId="0" xfId="0" applyFont="1" applyFill="1" applyBorder="1" applyAlignment="1" applyProtection="1">
      <alignment horizontal="right" vertical="center" indent="1"/>
    </xf>
    <xf numFmtId="0" fontId="69" fillId="0" borderId="11" xfId="0" applyFont="1" applyFill="1" applyBorder="1" applyAlignment="1" applyProtection="1">
      <alignment horizontal="center" vertical="center"/>
    </xf>
    <xf numFmtId="0" fontId="64" fillId="4" borderId="0" xfId="0" applyFont="1" applyFill="1" applyAlignment="1" applyProtection="1">
      <alignment horizontal="left" vertical="center"/>
    </xf>
    <xf numFmtId="0" fontId="64" fillId="9" borderId="0" xfId="0" applyFont="1" applyFill="1" applyAlignment="1" applyProtection="1">
      <alignment horizontal="left" vertical="center"/>
    </xf>
    <xf numFmtId="0" fontId="63" fillId="0" borderId="0" xfId="0" applyFont="1" applyAlignment="1" applyProtection="1">
      <alignment horizontal="left" vertical="center" wrapText="1"/>
    </xf>
    <xf numFmtId="0" fontId="63" fillId="0" borderId="0" xfId="0" applyFont="1" applyAlignment="1" applyProtection="1">
      <alignment horizontal="left" vertical="top" wrapText="1"/>
    </xf>
    <xf numFmtId="0" fontId="67" fillId="0" borderId="0" xfId="0" applyFont="1" applyAlignment="1" applyProtection="1">
      <alignment horizontal="left" wrapText="1"/>
    </xf>
    <xf numFmtId="0" fontId="62" fillId="0" borderId="15" xfId="0" applyFont="1" applyBorder="1" applyAlignment="1" applyProtection="1">
      <alignment horizontal="center" vertical="center"/>
    </xf>
    <xf numFmtId="0" fontId="62" fillId="0" borderId="15" xfId="0" applyFont="1" applyBorder="1" applyAlignment="1" applyProtection="1">
      <alignment horizontal="left" vertical="center" wrapText="1"/>
    </xf>
    <xf numFmtId="0" fontId="70" fillId="0" borderId="292" xfId="0" applyFont="1" applyBorder="1" applyAlignment="1" applyProtection="1">
      <alignment horizontal="center" vertical="center" shrinkToFit="1"/>
    </xf>
    <xf numFmtId="0" fontId="70" fillId="0" borderId="293" xfId="0" applyFont="1" applyBorder="1" applyAlignment="1" applyProtection="1">
      <alignment horizontal="center" vertical="center" shrinkToFit="1"/>
    </xf>
    <xf numFmtId="0" fontId="63" fillId="0" borderId="15" xfId="0" applyFont="1" applyBorder="1" applyAlignment="1" applyProtection="1">
      <alignment horizontal="center" vertical="center" shrinkToFit="1"/>
    </xf>
    <xf numFmtId="0" fontId="63" fillId="0" borderId="294" xfId="0" applyFont="1" applyBorder="1" applyAlignment="1" applyProtection="1">
      <alignment horizontal="center" vertical="center" shrinkToFit="1"/>
    </xf>
    <xf numFmtId="0" fontId="63" fillId="0" borderId="295" xfId="0" applyFont="1" applyBorder="1" applyAlignment="1" applyProtection="1">
      <alignment horizontal="center" vertical="center" shrinkToFit="1"/>
    </xf>
    <xf numFmtId="0" fontId="63" fillId="0" borderId="120" xfId="0" applyFont="1" applyBorder="1" applyAlignment="1" applyProtection="1">
      <alignment horizontal="center" vertical="center" shrinkToFit="1"/>
    </xf>
    <xf numFmtId="0" fontId="63" fillId="0" borderId="121" xfId="0" applyFont="1" applyBorder="1" applyAlignment="1" applyProtection="1">
      <alignment horizontal="center" vertical="center" shrinkToFit="1"/>
    </xf>
    <xf numFmtId="0" fontId="62" fillId="3" borderId="120" xfId="0" applyFont="1" applyFill="1" applyBorder="1" applyAlignment="1" applyProtection="1">
      <alignment horizontal="center" vertical="center" shrinkToFit="1"/>
      <protection locked="0"/>
    </xf>
    <xf numFmtId="0" fontId="62" fillId="3" borderId="11" xfId="0" applyFont="1" applyFill="1" applyBorder="1" applyAlignment="1" applyProtection="1">
      <alignment horizontal="center" vertical="center" shrinkToFit="1"/>
      <protection locked="0"/>
    </xf>
    <xf numFmtId="0" fontId="62" fillId="3" borderId="121" xfId="0" applyFont="1" applyFill="1" applyBorder="1" applyAlignment="1" applyProtection="1">
      <alignment horizontal="center" vertical="center" shrinkToFit="1"/>
      <protection locked="0"/>
    </xf>
    <xf numFmtId="0" fontId="62" fillId="3" borderId="16" xfId="0" applyFont="1" applyFill="1" applyBorder="1" applyAlignment="1" applyProtection="1">
      <alignment horizontal="center" vertical="center" shrinkToFit="1"/>
      <protection locked="0"/>
    </xf>
    <xf numFmtId="0" fontId="62" fillId="3" borderId="27" xfId="0" applyFont="1" applyFill="1" applyBorder="1" applyAlignment="1" applyProtection="1">
      <alignment horizontal="center" vertical="center" shrinkToFit="1"/>
      <protection locked="0"/>
    </xf>
    <xf numFmtId="0" fontId="62" fillId="3" borderId="49" xfId="0" applyFont="1" applyFill="1" applyBorder="1" applyAlignment="1" applyProtection="1">
      <alignment horizontal="center" vertical="center" shrinkToFit="1"/>
      <protection locked="0"/>
    </xf>
    <xf numFmtId="0" fontId="62" fillId="0" borderId="296" xfId="0" applyFont="1" applyBorder="1" applyAlignment="1" applyProtection="1">
      <alignment horizontal="center" vertical="center"/>
    </xf>
    <xf numFmtId="0" fontId="70" fillId="3" borderId="171" xfId="0" applyFont="1" applyFill="1" applyBorder="1" applyAlignment="1" applyProtection="1">
      <alignment horizontal="center" vertical="center" shrinkToFit="1"/>
      <protection locked="0"/>
    </xf>
    <xf numFmtId="57" fontId="71" fillId="3" borderId="15" xfId="0" applyNumberFormat="1" applyFont="1" applyFill="1" applyBorder="1" applyAlignment="1" applyProtection="1">
      <alignment horizontal="center" vertical="center" shrinkToFit="1"/>
      <protection locked="0"/>
    </xf>
    <xf numFmtId="185" fontId="63" fillId="3" borderId="15" xfId="0" applyNumberFormat="1" applyFont="1" applyFill="1" applyBorder="1" applyAlignment="1" applyProtection="1">
      <alignment horizontal="center" vertical="center" shrinkToFit="1"/>
      <protection locked="0"/>
    </xf>
    <xf numFmtId="0" fontId="63" fillId="3" borderId="297" xfId="0" applyFont="1" applyFill="1" applyBorder="1" applyAlignment="1" applyProtection="1">
      <alignment horizontal="center" vertical="center" shrinkToFit="1"/>
      <protection locked="0"/>
    </xf>
    <xf numFmtId="0" fontId="62" fillId="9" borderId="0" xfId="0" applyFont="1" applyFill="1" applyAlignment="1" applyProtection="1">
      <alignment horizontal="center" vertical="center" shrinkToFit="1"/>
      <protection locked="0"/>
    </xf>
    <xf numFmtId="0" fontId="63" fillId="0" borderId="0" xfId="0" applyFont="1" applyAlignment="1" applyProtection="1">
      <alignment horizontal="left" vertical="center"/>
    </xf>
    <xf numFmtId="0" fontId="63" fillId="0" borderId="297" xfId="0" applyFont="1" applyBorder="1" applyAlignment="1" applyProtection="1">
      <alignment horizontal="center" vertical="center" shrinkToFit="1"/>
    </xf>
    <xf numFmtId="0" fontId="70" fillId="0" borderId="171" xfId="0" applyFont="1" applyBorder="1" applyAlignment="1" applyProtection="1">
      <alignment horizontal="center" vertical="center" shrinkToFit="1"/>
    </xf>
    <xf numFmtId="0" fontId="63" fillId="0" borderId="271" xfId="0" applyFont="1" applyBorder="1" applyAlignment="1" applyProtection="1">
      <alignment horizontal="center" vertical="center"/>
    </xf>
    <xf numFmtId="0" fontId="63" fillId="0" borderId="271" xfId="0" applyFont="1" applyBorder="1" applyAlignment="1" applyProtection="1">
      <alignment horizontal="center" vertical="center" wrapText="1"/>
    </xf>
    <xf numFmtId="185" fontId="64" fillId="0" borderId="149" xfId="0" applyNumberFormat="1" applyFont="1" applyBorder="1" applyAlignment="1" applyProtection="1">
      <alignment horizontal="center" vertical="center"/>
    </xf>
    <xf numFmtId="185" fontId="64" fillId="0" borderId="74" xfId="0" applyNumberFormat="1" applyFont="1" applyBorder="1" applyAlignment="1" applyProtection="1">
      <alignment horizontal="center" vertical="center"/>
    </xf>
    <xf numFmtId="185" fontId="64" fillId="0" borderId="80" xfId="0" applyNumberFormat="1" applyFont="1" applyBorder="1" applyAlignment="1" applyProtection="1">
      <alignment horizontal="center" vertical="center"/>
    </xf>
    <xf numFmtId="185" fontId="64" fillId="0" borderId="87" xfId="0" applyNumberFormat="1" applyFont="1" applyBorder="1" applyAlignment="1" applyProtection="1">
      <alignment horizontal="center" vertical="center"/>
    </xf>
    <xf numFmtId="0" fontId="63" fillId="0" borderId="0" xfId="0" applyFont="1" applyAlignment="1" applyProtection="1">
      <alignment horizontal="center" vertical="center"/>
    </xf>
    <xf numFmtId="186" fontId="64" fillId="0" borderId="149" xfId="0" applyNumberFormat="1" applyFont="1" applyBorder="1" applyAlignment="1" applyProtection="1">
      <alignment horizontal="center" vertical="center"/>
    </xf>
    <xf numFmtId="186" fontId="64" fillId="0" borderId="74" xfId="0" applyNumberFormat="1" applyFont="1" applyBorder="1" applyAlignment="1" applyProtection="1">
      <alignment horizontal="center" vertical="center"/>
    </xf>
    <xf numFmtId="186" fontId="64" fillId="0" borderId="80" xfId="0" applyNumberFormat="1" applyFont="1" applyBorder="1" applyAlignment="1" applyProtection="1">
      <alignment horizontal="center" vertical="center"/>
    </xf>
    <xf numFmtId="186" fontId="64" fillId="0" borderId="87" xfId="0" applyNumberFormat="1" applyFont="1" applyBorder="1" applyAlignment="1" applyProtection="1">
      <alignment horizontal="center" vertical="center"/>
    </xf>
    <xf numFmtId="0" fontId="63" fillId="0" borderId="151" xfId="0" applyFont="1" applyBorder="1" applyAlignment="1" applyProtection="1">
      <alignment horizontal="center" vertical="center"/>
    </xf>
    <xf numFmtId="0" fontId="63" fillId="0" borderId="154" xfId="0" applyFont="1" applyBorder="1" applyAlignment="1" applyProtection="1">
      <alignment horizontal="center" vertical="center"/>
    </xf>
    <xf numFmtId="0" fontId="63" fillId="0" borderId="0" xfId="0" applyFont="1" applyAlignment="1" applyProtection="1">
      <alignment horizontal="center" vertical="center" wrapText="1"/>
    </xf>
    <xf numFmtId="186" fontId="64" fillId="0" borderId="149" xfId="2" applyNumberFormat="1" applyFont="1" applyBorder="1" applyAlignment="1" applyProtection="1">
      <alignment horizontal="center" vertical="center"/>
    </xf>
    <xf numFmtId="186" fontId="64" fillId="0" borderId="150" xfId="2" applyNumberFormat="1" applyFont="1" applyBorder="1" applyAlignment="1" applyProtection="1">
      <alignment horizontal="center" vertical="center"/>
    </xf>
    <xf numFmtId="186" fontId="64" fillId="0" borderId="80" xfId="2" applyNumberFormat="1" applyFont="1" applyBorder="1" applyAlignment="1" applyProtection="1">
      <alignment horizontal="center" vertical="center"/>
    </xf>
    <xf numFmtId="186" fontId="64" fillId="0" borderId="271" xfId="2" applyNumberFormat="1" applyFont="1" applyBorder="1" applyAlignment="1" applyProtection="1">
      <alignment horizontal="center" vertical="center"/>
    </xf>
    <xf numFmtId="0" fontId="66" fillId="0" borderId="151" xfId="0" applyFont="1" applyBorder="1" applyAlignment="1" applyProtection="1">
      <alignment horizontal="left" vertical="center"/>
    </xf>
    <xf numFmtId="186" fontId="64" fillId="0" borderId="150" xfId="0" applyNumberFormat="1" applyFont="1" applyBorder="1" applyAlignment="1" applyProtection="1">
      <alignment horizontal="center" vertical="center"/>
    </xf>
    <xf numFmtId="186" fontId="64" fillId="0" borderId="271" xfId="0" applyNumberFormat="1" applyFont="1" applyBorder="1" applyAlignment="1" applyProtection="1">
      <alignment horizontal="center" vertical="center"/>
    </xf>
    <xf numFmtId="186" fontId="64" fillId="0" borderId="74" xfId="2" applyNumberFormat="1" applyFont="1" applyBorder="1" applyAlignment="1" applyProtection="1">
      <alignment horizontal="center" vertical="center"/>
    </xf>
    <xf numFmtId="186" fontId="64" fillId="0" borderId="87" xfId="2" applyNumberFormat="1" applyFont="1" applyBorder="1" applyAlignment="1" applyProtection="1">
      <alignment horizontal="center" vertical="center"/>
    </xf>
    <xf numFmtId="177" fontId="31" fillId="3" borderId="252" xfId="0" applyNumberFormat="1" applyFont="1" applyFill="1" applyBorder="1" applyAlignment="1" applyProtection="1">
      <alignment horizontal="center" vertical="center" shrinkToFit="1"/>
      <protection locked="0"/>
    </xf>
    <xf numFmtId="177" fontId="31" fillId="3" borderId="253" xfId="0" applyNumberFormat="1" applyFont="1" applyFill="1" applyBorder="1" applyAlignment="1" applyProtection="1">
      <alignment horizontal="center" vertical="center" shrinkToFit="1"/>
      <protection locked="0"/>
    </xf>
    <xf numFmtId="0" fontId="26" fillId="0" borderId="11" xfId="0" applyFont="1" applyBorder="1" applyAlignment="1">
      <alignment horizontal="center" vertical="center"/>
    </xf>
    <xf numFmtId="0" fontId="26" fillId="0" borderId="250" xfId="0" applyFont="1" applyFill="1" applyBorder="1" applyAlignment="1">
      <alignment horizontal="center" vertical="center" wrapText="1"/>
    </xf>
    <xf numFmtId="0" fontId="26" fillId="0" borderId="251" xfId="0" applyFont="1" applyFill="1" applyBorder="1" applyAlignment="1">
      <alignment horizontal="center" vertical="center" wrapText="1"/>
    </xf>
    <xf numFmtId="177" fontId="31" fillId="0" borderId="58" xfId="0" applyNumberFormat="1" applyFont="1" applyFill="1" applyBorder="1" applyAlignment="1">
      <alignment horizontal="center" vertical="center" shrinkToFit="1"/>
    </xf>
    <xf numFmtId="177" fontId="31" fillId="0" borderId="59" xfId="0" applyNumberFormat="1" applyFont="1" applyFill="1" applyBorder="1" applyAlignment="1">
      <alignment horizontal="center" vertical="center" shrinkToFit="1"/>
    </xf>
    <xf numFmtId="177" fontId="31" fillId="3" borderId="254" xfId="0" applyNumberFormat="1" applyFont="1" applyFill="1" applyBorder="1" applyAlignment="1" applyProtection="1">
      <alignment horizontal="center" vertical="center" shrinkToFit="1"/>
      <protection locked="0"/>
    </xf>
    <xf numFmtId="177" fontId="31" fillId="3" borderId="255" xfId="0" applyNumberFormat="1" applyFont="1" applyFill="1" applyBorder="1" applyAlignment="1" applyProtection="1">
      <alignment horizontal="center" vertical="center" shrinkToFit="1"/>
      <protection locked="0"/>
    </xf>
    <xf numFmtId="0" fontId="49" fillId="0" borderId="149" xfId="0" applyFont="1" applyFill="1" applyBorder="1" applyAlignment="1" applyProtection="1">
      <alignment horizontal="center" vertical="center" wrapText="1"/>
    </xf>
    <xf numFmtId="0" fontId="49" fillId="0" borderId="28" xfId="0" applyFont="1" applyFill="1" applyBorder="1" applyAlignment="1" applyProtection="1">
      <alignment horizontal="center" vertical="center" wrapText="1"/>
    </xf>
    <xf numFmtId="0" fontId="49" fillId="0" borderId="176" xfId="0" applyFont="1" applyFill="1" applyBorder="1" applyAlignment="1" applyProtection="1">
      <alignment horizontal="center" vertical="center" wrapText="1"/>
    </xf>
    <xf numFmtId="0" fontId="49" fillId="0" borderId="150" xfId="0" applyFont="1" applyFill="1" applyBorder="1" applyAlignment="1" applyProtection="1">
      <alignment horizontal="center" vertical="center" wrapText="1"/>
    </xf>
    <xf numFmtId="0" fontId="49" fillId="0" borderId="179" xfId="0" applyFont="1" applyFill="1" applyBorder="1" applyAlignment="1" applyProtection="1">
      <alignment horizontal="center" vertical="center" wrapText="1"/>
    </xf>
    <xf numFmtId="0" fontId="49" fillId="0" borderId="120" xfId="0" applyFont="1" applyFill="1" applyBorder="1" applyAlignment="1" applyProtection="1">
      <alignment horizontal="center" vertical="center" wrapText="1"/>
    </xf>
    <xf numFmtId="0" fontId="49" fillId="0" borderId="270" xfId="0" applyFont="1" applyFill="1" applyBorder="1" applyAlignment="1" applyProtection="1">
      <alignment horizontal="center" vertical="center" wrapText="1"/>
    </xf>
    <xf numFmtId="0" fontId="49" fillId="0" borderId="121" xfId="0" applyFont="1" applyFill="1" applyBorder="1" applyAlignment="1" applyProtection="1">
      <alignment horizontal="center" vertical="center" wrapText="1"/>
    </xf>
    <xf numFmtId="0" fontId="49" fillId="0" borderId="15" xfId="0" applyFont="1" applyFill="1" applyBorder="1" applyAlignment="1" applyProtection="1">
      <alignment horizontal="center" vertical="center" wrapText="1"/>
    </xf>
    <xf numFmtId="0" fontId="49" fillId="0" borderId="170" xfId="0" applyFont="1" applyFill="1" applyBorder="1" applyAlignment="1" applyProtection="1">
      <alignment horizontal="center" vertical="center" wrapText="1"/>
    </xf>
    <xf numFmtId="0" fontId="49" fillId="0" borderId="169" xfId="0" applyFont="1" applyFill="1" applyBorder="1" applyAlignment="1" applyProtection="1">
      <alignment horizontal="center" vertical="center" wrapText="1"/>
    </xf>
    <xf numFmtId="0" fontId="49" fillId="0" borderId="40" xfId="0" applyFont="1" applyFill="1" applyBorder="1" applyAlignment="1" applyProtection="1">
      <alignment horizontal="center" vertical="center" wrapText="1"/>
    </xf>
    <xf numFmtId="0" fontId="49" fillId="3" borderId="193" xfId="0" applyNumberFormat="1" applyFont="1" applyFill="1" applyBorder="1" applyAlignment="1" applyProtection="1">
      <alignment horizontal="center" vertical="center" shrinkToFit="1"/>
      <protection locked="0"/>
    </xf>
    <xf numFmtId="0" fontId="49" fillId="3" borderId="257" xfId="0" applyNumberFormat="1" applyFont="1" applyFill="1" applyBorder="1" applyAlignment="1" applyProtection="1">
      <alignment horizontal="center" vertical="center" shrinkToFit="1"/>
      <protection locked="0"/>
    </xf>
    <xf numFmtId="0" fontId="49" fillId="3" borderId="256" xfId="0" applyNumberFormat="1" applyFont="1" applyFill="1" applyBorder="1" applyAlignment="1" applyProtection="1">
      <alignment horizontal="center" vertical="center" shrinkToFit="1"/>
      <protection locked="0"/>
    </xf>
    <xf numFmtId="57" fontId="49" fillId="3" borderId="193" xfId="0" applyNumberFormat="1" applyFont="1" applyFill="1" applyBorder="1" applyAlignment="1" applyProtection="1">
      <alignment horizontal="center" vertical="center" shrinkToFit="1"/>
      <protection locked="0"/>
    </xf>
    <xf numFmtId="57" fontId="49" fillId="3" borderId="257" xfId="0" applyNumberFormat="1" applyFont="1" applyFill="1" applyBorder="1" applyAlignment="1" applyProtection="1">
      <alignment horizontal="center" vertical="center" shrinkToFit="1"/>
      <protection locked="0"/>
    </xf>
    <xf numFmtId="57" fontId="49" fillId="3" borderId="256" xfId="0" applyNumberFormat="1" applyFont="1" applyFill="1" applyBorder="1" applyAlignment="1" applyProtection="1">
      <alignment horizontal="center" vertical="center" shrinkToFit="1"/>
      <protection locked="0"/>
    </xf>
    <xf numFmtId="177" fontId="49" fillId="3" borderId="291" xfId="0" applyNumberFormat="1" applyFont="1" applyFill="1" applyBorder="1" applyAlignment="1" applyProtection="1">
      <alignment horizontal="center" vertical="center" shrinkToFit="1"/>
      <protection locked="0"/>
    </xf>
    <xf numFmtId="177" fontId="49" fillId="3" borderId="257" xfId="0" applyNumberFormat="1" applyFont="1" applyFill="1" applyBorder="1" applyAlignment="1" applyProtection="1">
      <alignment horizontal="center" vertical="center" shrinkToFit="1"/>
      <protection locked="0"/>
    </xf>
    <xf numFmtId="177" fontId="49" fillId="3" borderId="256" xfId="0" applyNumberFormat="1" applyFont="1" applyFill="1" applyBorder="1" applyAlignment="1" applyProtection="1">
      <alignment horizontal="center" vertical="center" shrinkToFit="1"/>
      <protection locked="0"/>
    </xf>
    <xf numFmtId="177" fontId="49" fillId="3" borderId="289" xfId="0" applyNumberFormat="1" applyFont="1" applyFill="1" applyBorder="1" applyAlignment="1" applyProtection="1">
      <alignment horizontal="center" vertical="center" shrinkToFit="1"/>
      <protection locked="0"/>
    </xf>
    <xf numFmtId="177" fontId="49" fillId="3" borderId="290" xfId="0" applyNumberFormat="1" applyFont="1" applyFill="1" applyBorder="1" applyAlignment="1" applyProtection="1">
      <alignment horizontal="center" vertical="center" shrinkToFit="1"/>
      <protection locked="0"/>
    </xf>
    <xf numFmtId="177" fontId="49" fillId="3" borderId="53" xfId="0" applyNumberFormat="1" applyFont="1" applyFill="1" applyBorder="1" applyAlignment="1" applyProtection="1">
      <alignment horizontal="center" vertical="center" shrinkToFit="1"/>
      <protection locked="0"/>
    </xf>
    <xf numFmtId="0" fontId="49" fillId="0" borderId="15" xfId="0" applyFont="1" applyFill="1" applyBorder="1" applyAlignment="1" applyProtection="1">
      <alignment horizontal="center" vertical="center" shrinkToFit="1"/>
    </xf>
    <xf numFmtId="0" fontId="49" fillId="0" borderId="170" xfId="0" applyFont="1" applyFill="1" applyBorder="1" applyAlignment="1" applyProtection="1">
      <alignment horizontal="center" vertical="center" shrinkToFit="1"/>
    </xf>
    <xf numFmtId="0" fontId="49" fillId="3" borderId="258" xfId="0" applyNumberFormat="1" applyFont="1" applyFill="1" applyBorder="1" applyAlignment="1" applyProtection="1">
      <alignment horizontal="center" vertical="center" shrinkToFit="1"/>
      <protection locked="0"/>
    </xf>
    <xf numFmtId="0" fontId="49" fillId="3" borderId="56" xfId="0" applyNumberFormat="1" applyFont="1" applyFill="1" applyBorder="1" applyAlignment="1" applyProtection="1">
      <alignment horizontal="center" vertical="center" shrinkToFit="1"/>
      <protection locked="0"/>
    </xf>
    <xf numFmtId="0" fontId="49" fillId="3" borderId="55" xfId="0" applyNumberFormat="1" applyFont="1" applyFill="1" applyBorder="1" applyAlignment="1" applyProtection="1">
      <alignment horizontal="center" vertical="center" shrinkToFit="1"/>
      <protection locked="0"/>
    </xf>
    <xf numFmtId="57" fontId="49" fillId="3" borderId="258" xfId="0" applyNumberFormat="1" applyFont="1" applyFill="1" applyBorder="1" applyAlignment="1" applyProtection="1">
      <alignment horizontal="center" vertical="center" shrinkToFit="1"/>
      <protection locked="0"/>
    </xf>
    <xf numFmtId="57" fontId="49" fillId="3" borderId="56" xfId="0" applyNumberFormat="1" applyFont="1" applyFill="1" applyBorder="1" applyAlignment="1" applyProtection="1">
      <alignment horizontal="center" vertical="center" shrinkToFit="1"/>
      <protection locked="0"/>
    </xf>
    <xf numFmtId="57" fontId="49" fillId="3" borderId="55" xfId="0" applyNumberFormat="1" applyFont="1" applyFill="1" applyBorder="1" applyAlignment="1" applyProtection="1">
      <alignment horizontal="center" vertical="center" shrinkToFit="1"/>
      <protection locked="0"/>
    </xf>
    <xf numFmtId="0" fontId="49" fillId="0" borderId="270" xfId="0" applyFont="1" applyFill="1" applyBorder="1" applyAlignment="1" applyProtection="1">
      <alignment horizontal="center" vertical="center"/>
    </xf>
    <xf numFmtId="177" fontId="49" fillId="3" borderId="285" xfId="0" applyNumberFormat="1" applyFont="1" applyFill="1" applyBorder="1" applyAlignment="1" applyProtection="1">
      <alignment horizontal="center" vertical="center" shrinkToFit="1"/>
      <protection locked="0"/>
    </xf>
    <xf numFmtId="177" fontId="49" fillId="3" borderId="245" xfId="0" applyNumberFormat="1" applyFont="1" applyFill="1" applyBorder="1" applyAlignment="1" applyProtection="1">
      <alignment horizontal="center" vertical="center" shrinkToFit="1"/>
      <protection locked="0"/>
    </xf>
    <xf numFmtId="177" fontId="49" fillId="3" borderId="249" xfId="0" applyNumberFormat="1" applyFont="1" applyFill="1" applyBorder="1" applyAlignment="1" applyProtection="1">
      <alignment horizontal="center" vertical="center" shrinkToFit="1"/>
      <protection locked="0"/>
    </xf>
    <xf numFmtId="177" fontId="49" fillId="3" borderId="286" xfId="0" applyNumberFormat="1" applyFont="1" applyFill="1" applyBorder="1" applyAlignment="1" applyProtection="1">
      <alignment horizontal="center" vertical="center" shrinkToFit="1"/>
      <protection locked="0"/>
    </xf>
    <xf numFmtId="177" fontId="49" fillId="3" borderId="287" xfId="0" applyNumberFormat="1" applyFont="1" applyFill="1" applyBorder="1" applyAlignment="1" applyProtection="1">
      <alignment horizontal="center" vertical="center" shrinkToFit="1"/>
      <protection locked="0"/>
    </xf>
    <xf numFmtId="177" fontId="49" fillId="3" borderId="288" xfId="0" applyNumberFormat="1" applyFont="1" applyFill="1" applyBorder="1" applyAlignment="1" applyProtection="1">
      <alignment horizontal="center" vertical="center" shrinkToFit="1"/>
      <protection locked="0"/>
    </xf>
    <xf numFmtId="177" fontId="49" fillId="3" borderId="193" xfId="0" applyNumberFormat="1" applyFont="1" applyFill="1" applyBorder="1" applyAlignment="1" applyProtection="1">
      <alignment horizontal="center" vertical="center" shrinkToFit="1"/>
      <protection locked="0"/>
    </xf>
    <xf numFmtId="0" fontId="49" fillId="0" borderId="224" xfId="0" applyFont="1" applyFill="1" applyBorder="1" applyAlignment="1" applyProtection="1">
      <alignment horizontal="center" vertical="center" shrinkToFit="1"/>
    </xf>
    <xf numFmtId="0" fontId="49" fillId="0" borderId="271" xfId="0" applyFont="1" applyFill="1" applyBorder="1" applyAlignment="1" applyProtection="1">
      <alignment horizontal="center" vertical="center" shrinkToFit="1"/>
    </xf>
    <xf numFmtId="0" fontId="49" fillId="0" borderId="87" xfId="0" applyFont="1" applyFill="1" applyBorder="1" applyAlignment="1" applyProtection="1">
      <alignment horizontal="center" vertical="center" shrinkToFit="1"/>
    </xf>
    <xf numFmtId="0" fontId="67" fillId="0" borderId="24" xfId="0" applyFont="1" applyBorder="1" applyAlignment="1" applyProtection="1">
      <alignment horizontal="center" vertical="center" wrapText="1"/>
    </xf>
    <xf numFmtId="0" fontId="67" fillId="0" borderId="151" xfId="0" applyFont="1" applyBorder="1" applyAlignment="1" applyProtection="1">
      <alignment horizontal="center" vertical="center" wrapText="1"/>
    </xf>
    <xf numFmtId="0" fontId="67" fillId="0" borderId="80" xfId="0" applyFont="1" applyBorder="1" applyAlignment="1" applyProtection="1">
      <alignment horizontal="center" vertical="center" wrapText="1"/>
    </xf>
    <xf numFmtId="38" fontId="78" fillId="0" borderId="86" xfId="2" applyFont="1" applyBorder="1" applyAlignment="1" applyProtection="1">
      <alignment horizontal="center" vertical="center"/>
    </xf>
    <xf numFmtId="38" fontId="78" fillId="0" borderId="196" xfId="2" applyFont="1" applyBorder="1" applyAlignment="1" applyProtection="1">
      <alignment horizontal="center" vertical="center"/>
    </xf>
    <xf numFmtId="38" fontId="78" fillId="0" borderId="312" xfId="2" applyFont="1" applyBorder="1" applyAlignment="1" applyProtection="1">
      <alignment horizontal="center" vertical="center"/>
    </xf>
    <xf numFmtId="185" fontId="63" fillId="0" borderId="68" xfId="0" applyNumberFormat="1" applyFont="1" applyFill="1" applyBorder="1" applyAlignment="1" applyProtection="1">
      <alignment horizontal="center" vertical="center"/>
    </xf>
    <xf numFmtId="0" fontId="63" fillId="0" borderId="64" xfId="0" applyFont="1" applyFill="1" applyBorder="1" applyAlignment="1" applyProtection="1">
      <alignment horizontal="center" vertical="center"/>
    </xf>
    <xf numFmtId="0" fontId="56" fillId="0" borderId="11" xfId="0" applyFont="1" applyFill="1" applyBorder="1" applyAlignment="1" applyProtection="1">
      <alignment horizontal="center" vertical="center"/>
    </xf>
    <xf numFmtId="0" fontId="63" fillId="0" borderId="171" xfId="0" applyFont="1" applyBorder="1" applyAlignment="1" applyProtection="1">
      <alignment horizontal="center" vertical="center" shrinkToFit="1"/>
    </xf>
    <xf numFmtId="0" fontId="63" fillId="0" borderId="173" xfId="0" applyFont="1" applyBorder="1" applyAlignment="1" applyProtection="1">
      <alignment horizontal="center" vertical="center" shrinkToFit="1"/>
    </xf>
    <xf numFmtId="0" fontId="63" fillId="0" borderId="171" xfId="0" applyFont="1" applyBorder="1" applyAlignment="1" applyProtection="1">
      <alignment horizontal="center" vertical="center" wrapText="1" shrinkToFit="1"/>
    </xf>
    <xf numFmtId="185" fontId="63" fillId="3" borderId="292" xfId="0" applyNumberFormat="1" applyFont="1" applyFill="1" applyBorder="1" applyAlignment="1" applyProtection="1">
      <alignment horizontal="center" vertical="center" shrinkToFit="1"/>
      <protection locked="0"/>
    </xf>
    <xf numFmtId="185" fontId="63" fillId="3" borderId="293" xfId="0" applyNumberFormat="1" applyFont="1" applyFill="1" applyBorder="1" applyAlignment="1" applyProtection="1">
      <alignment horizontal="center" vertical="center" shrinkToFit="1"/>
      <protection locked="0"/>
    </xf>
    <xf numFmtId="0" fontId="70" fillId="0" borderId="292" xfId="0" applyFont="1" applyBorder="1" applyAlignment="1" applyProtection="1">
      <alignment horizontal="center" shrinkToFit="1"/>
    </xf>
    <xf numFmtId="0" fontId="70" fillId="0" borderId="293" xfId="0" applyFont="1" applyBorder="1" applyAlignment="1" applyProtection="1">
      <alignment horizontal="center" shrinkToFit="1"/>
    </xf>
    <xf numFmtId="0" fontId="63" fillId="0" borderId="229" xfId="0" applyFont="1" applyBorder="1" applyAlignment="1" applyProtection="1">
      <alignment horizontal="center" vertical="center" shrinkToFit="1"/>
    </xf>
    <xf numFmtId="0" fontId="63" fillId="0" borderId="182" xfId="0" applyFont="1" applyBorder="1" applyAlignment="1" applyProtection="1">
      <alignment horizontal="center" vertical="center" shrinkToFit="1"/>
    </xf>
    <xf numFmtId="185" fontId="63" fillId="3" borderId="120" xfId="0" applyNumberFormat="1" applyFont="1" applyFill="1" applyBorder="1" applyAlignment="1" applyProtection="1">
      <alignment horizontal="center" vertical="center" shrinkToFit="1"/>
      <protection locked="0"/>
    </xf>
    <xf numFmtId="185" fontId="63" fillId="3" borderId="121" xfId="0" applyNumberFormat="1" applyFont="1" applyFill="1" applyBorder="1" applyAlignment="1" applyProtection="1">
      <alignment horizontal="center" vertical="center" shrinkToFit="1"/>
      <protection locked="0"/>
    </xf>
    <xf numFmtId="185" fontId="63" fillId="3" borderId="306" xfId="0" applyNumberFormat="1" applyFont="1" applyFill="1" applyBorder="1" applyAlignment="1" applyProtection="1">
      <alignment horizontal="center" vertical="center" shrinkToFit="1"/>
      <protection locked="0"/>
    </xf>
    <xf numFmtId="185" fontId="63" fillId="3" borderId="296" xfId="0" applyNumberFormat="1" applyFont="1" applyFill="1" applyBorder="1" applyAlignment="1" applyProtection="1">
      <alignment horizontal="center" vertical="center" shrinkToFit="1"/>
      <protection locked="0"/>
    </xf>
    <xf numFmtId="0" fontId="63" fillId="3" borderId="171" xfId="0" applyFont="1" applyFill="1" applyBorder="1" applyAlignment="1" applyProtection="1">
      <alignment horizontal="center" vertical="center" shrinkToFit="1"/>
      <protection locked="0"/>
    </xf>
    <xf numFmtId="0" fontId="63" fillId="3" borderId="173" xfId="0" applyFont="1" applyFill="1" applyBorder="1" applyAlignment="1" applyProtection="1">
      <alignment horizontal="center" vertical="center" shrinkToFit="1"/>
      <protection locked="0"/>
    </xf>
    <xf numFmtId="0" fontId="70" fillId="3" borderId="171" xfId="0" applyFont="1" applyFill="1" applyBorder="1" applyAlignment="1" applyProtection="1">
      <alignment horizontal="center" shrinkToFit="1"/>
      <protection locked="0"/>
    </xf>
    <xf numFmtId="0" fontId="7" fillId="0" borderId="315" xfId="8" applyFont="1" applyFill="1" applyBorder="1" applyAlignment="1">
      <alignment vertical="center" shrinkToFit="1"/>
    </xf>
    <xf numFmtId="0" fontId="7" fillId="0" borderId="316" xfId="8" applyFont="1" applyFill="1" applyBorder="1" applyAlignment="1">
      <alignment vertical="center" shrinkToFit="1"/>
    </xf>
    <xf numFmtId="0" fontId="3" fillId="0" borderId="0" xfId="1" applyFont="1" applyAlignment="1" applyProtection="1">
      <alignment vertical="center"/>
      <protection locked="0"/>
    </xf>
    <xf numFmtId="0" fontId="3" fillId="0" borderId="0" xfId="1" applyFont="1" applyFill="1" applyAlignment="1" applyProtection="1">
      <alignment horizontal="right" vertical="center"/>
      <protection locked="0"/>
    </xf>
    <xf numFmtId="0" fontId="3" fillId="0" borderId="0" xfId="1" applyFont="1" applyAlignment="1" applyProtection="1">
      <alignment horizontal="right" vertical="center"/>
      <protection locked="0"/>
    </xf>
    <xf numFmtId="0" fontId="3" fillId="0" borderId="0" xfId="3" applyFont="1" applyAlignment="1" applyProtection="1">
      <alignment horizontal="right" vertical="center" shrinkToFit="1"/>
      <protection locked="0"/>
    </xf>
    <xf numFmtId="0" fontId="3" fillId="0" borderId="0" xfId="3" applyFont="1" applyAlignment="1" applyProtection="1">
      <alignment horizontal="left" vertical="center"/>
      <protection locked="0"/>
    </xf>
    <xf numFmtId="0" fontId="3" fillId="0" borderId="0" xfId="3" applyFont="1" applyAlignment="1" applyProtection="1">
      <alignment horizontal="left" vertical="center" shrinkToFit="1"/>
      <protection locked="0"/>
    </xf>
    <xf numFmtId="0" fontId="3" fillId="0" borderId="0" xfId="3" applyFont="1" applyFill="1" applyAlignment="1" applyProtection="1">
      <alignment horizontal="center" vertical="center"/>
      <protection locked="0"/>
    </xf>
    <xf numFmtId="0" fontId="3" fillId="0" borderId="0" xfId="3" applyFont="1" applyFill="1" applyAlignment="1" applyProtection="1">
      <alignment horizontal="left" vertical="center"/>
      <protection locked="0"/>
    </xf>
    <xf numFmtId="49" fontId="7" fillId="0" borderId="317" xfId="0" applyNumberFormat="1" applyFont="1" applyFill="1" applyBorder="1" applyAlignment="1">
      <alignment horizontal="left" vertical="center"/>
    </xf>
    <xf numFmtId="49" fontId="10" fillId="0" borderId="317" xfId="3" applyNumberFormat="1" applyFont="1" applyBorder="1" applyAlignment="1">
      <alignment horizontal="left" vertical="center" shrinkToFit="1"/>
    </xf>
    <xf numFmtId="179" fontId="7" fillId="0" borderId="317" xfId="0" applyNumberFormat="1" applyFont="1" applyFill="1" applyBorder="1" applyAlignment="1">
      <alignment vertical="center" shrinkToFit="1"/>
    </xf>
    <xf numFmtId="0" fontId="0" fillId="0" borderId="317" xfId="0" applyFill="1" applyBorder="1">
      <alignment vertical="center"/>
    </xf>
    <xf numFmtId="0" fontId="0" fillId="0" borderId="317" xfId="0" applyBorder="1">
      <alignment vertical="center"/>
    </xf>
    <xf numFmtId="49" fontId="7" fillId="0" borderId="317" xfId="3" applyNumberFormat="1" applyFont="1" applyBorder="1" applyAlignment="1">
      <alignment horizontal="left" vertical="center"/>
    </xf>
    <xf numFmtId="0" fontId="7" fillId="0" borderId="317" xfId="3" applyFont="1" applyBorder="1" applyAlignment="1">
      <alignment horizontal="left" vertical="center"/>
    </xf>
    <xf numFmtId="0" fontId="7" fillId="0" borderId="317" xfId="3" applyFont="1" applyBorder="1">
      <alignment vertical="center"/>
    </xf>
  </cellXfs>
  <cellStyles count="9">
    <cellStyle name="桁区切り" xfId="2" builtinId="6"/>
    <cellStyle name="標準" xfId="0" builtinId="0"/>
    <cellStyle name="標準 2" xfId="3"/>
    <cellStyle name="標準 2 2" xfId="6"/>
    <cellStyle name="標準 2 2 3" xfId="8"/>
    <cellStyle name="標準 3" xfId="4"/>
    <cellStyle name="標準 6" xfId="7"/>
    <cellStyle name="標準_Sheet1 2" xfId="5"/>
    <cellStyle name="標準_休日保育  様式2・4（予算決算報告）" xfId="1"/>
  </cellStyles>
  <dxfs count="0"/>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xdr:col>
      <xdr:colOff>295275</xdr:colOff>
      <xdr:row>40</xdr:row>
      <xdr:rowOff>47624</xdr:rowOff>
    </xdr:from>
    <xdr:to>
      <xdr:col>1</xdr:col>
      <xdr:colOff>409575</xdr:colOff>
      <xdr:row>43</xdr:row>
      <xdr:rowOff>152399</xdr:rowOff>
    </xdr:to>
    <xdr:sp macro="" textlink="">
      <xdr:nvSpPr>
        <xdr:cNvPr id="2" name="左大かっこ 1"/>
        <xdr:cNvSpPr/>
      </xdr:nvSpPr>
      <xdr:spPr>
        <a:xfrm>
          <a:off x="1000125" y="7886699"/>
          <a:ext cx="114300" cy="619125"/>
        </a:xfrm>
        <a:prstGeom prst="lef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285750</xdr:colOff>
      <xdr:row>50</xdr:row>
      <xdr:rowOff>28576</xdr:rowOff>
    </xdr:from>
    <xdr:to>
      <xdr:col>1</xdr:col>
      <xdr:colOff>352425</xdr:colOff>
      <xdr:row>52</xdr:row>
      <xdr:rowOff>161926</xdr:rowOff>
    </xdr:to>
    <xdr:sp macro="" textlink="">
      <xdr:nvSpPr>
        <xdr:cNvPr id="3" name="左大かっこ 2"/>
        <xdr:cNvSpPr/>
      </xdr:nvSpPr>
      <xdr:spPr>
        <a:xfrm>
          <a:off x="990600" y="9477376"/>
          <a:ext cx="66675" cy="476250"/>
        </a:xfrm>
        <a:prstGeom prst="lef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16</xdr:col>
      <xdr:colOff>90285</xdr:colOff>
      <xdr:row>11</xdr:row>
      <xdr:rowOff>209550</xdr:rowOff>
    </xdr:from>
    <xdr:to>
      <xdr:col>17</xdr:col>
      <xdr:colOff>209146</xdr:colOff>
      <xdr:row>13</xdr:row>
      <xdr:rowOff>193675</xdr:rowOff>
    </xdr:to>
    <xdr:sp macro="" textlink="">
      <xdr:nvSpPr>
        <xdr:cNvPr id="2" name="円/楕円 1"/>
        <xdr:cNvSpPr/>
      </xdr:nvSpPr>
      <xdr:spPr>
        <a:xfrm>
          <a:off x="7615035" y="3733800"/>
          <a:ext cx="623686" cy="622300"/>
        </a:xfrm>
        <a:prstGeom prst="ellipse">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12</xdr:col>
      <xdr:colOff>361950</xdr:colOff>
      <xdr:row>1</xdr:row>
      <xdr:rowOff>85725</xdr:rowOff>
    </xdr:from>
    <xdr:to>
      <xdr:col>15</xdr:col>
      <xdr:colOff>658345</xdr:colOff>
      <xdr:row>4</xdr:row>
      <xdr:rowOff>171450</xdr:rowOff>
    </xdr:to>
    <xdr:sp macro="" textlink="">
      <xdr:nvSpPr>
        <xdr:cNvPr id="2" name="正方形/長方形 1"/>
        <xdr:cNvSpPr/>
      </xdr:nvSpPr>
      <xdr:spPr>
        <a:xfrm>
          <a:off x="7515225" y="390525"/>
          <a:ext cx="3030070" cy="781050"/>
        </a:xfrm>
        <a:prstGeom prst="rect">
          <a:avLst/>
        </a:prstGeom>
        <a:solidFill>
          <a:srgbClr val="FFFF66"/>
        </a:solidFill>
        <a:ln w="1270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lnSpc>
              <a:spcPts val="1700"/>
            </a:lnSpc>
          </a:pPr>
          <a:r>
            <a:rPr kumimoji="1" lang="ja-JP" altLang="en-US" sz="1400" b="1" u="sng"/>
            <a:t>エクセルで報告書を作成する場合，このシート以降は，黄色の網掛けになっているセルのみ入力してください。</a:t>
          </a:r>
          <a:endParaRPr kumimoji="1" lang="en-US" altLang="ja-JP" sz="1400" b="1" u="sng"/>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9</xdr:col>
      <xdr:colOff>265642</xdr:colOff>
      <xdr:row>37</xdr:row>
      <xdr:rowOff>211932</xdr:rowOff>
    </xdr:from>
    <xdr:to>
      <xdr:col>17</xdr:col>
      <xdr:colOff>58811</xdr:colOff>
      <xdr:row>40</xdr:row>
      <xdr:rowOff>203317</xdr:rowOff>
    </xdr:to>
    <xdr:sp macro="" textlink="">
      <xdr:nvSpPr>
        <xdr:cNvPr id="2" name="AutoShape 6"/>
        <xdr:cNvSpPr>
          <a:spLocks noChangeArrowheads="1"/>
        </xdr:cNvSpPr>
      </xdr:nvSpPr>
      <xdr:spPr bwMode="auto">
        <a:xfrm>
          <a:off x="4637617" y="12203907"/>
          <a:ext cx="5746294" cy="743860"/>
        </a:xfrm>
        <a:prstGeom prst="wedgeRoundRectCallout">
          <a:avLst>
            <a:gd name="adj1" fmla="val -5237"/>
            <a:gd name="adj2" fmla="val 18404"/>
            <a:gd name="adj3" fmla="val 16667"/>
          </a:avLst>
        </a:prstGeom>
        <a:solidFill>
          <a:schemeClr val="accent2">
            <a:lumMod val="20000"/>
            <a:lumOff val="80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ctr" rtl="0">
            <a:lnSpc>
              <a:spcPts val="1200"/>
            </a:lnSpc>
            <a:defRPr sz="1000"/>
          </a:pPr>
          <a:r>
            <a:rPr lang="ja-JP" altLang="en-US" sz="1200" b="0" i="0" u="none" strike="noStrike" baseline="0">
              <a:solidFill>
                <a:srgbClr val="000000"/>
              </a:solidFill>
              <a:latin typeface="游ゴシック" panose="020B0400000000000000" pitchFamily="50" charset="-128"/>
              <a:ea typeface="游ゴシック" panose="020B0400000000000000" pitchFamily="50" charset="-128"/>
            </a:rPr>
            <a:t>行数が足りない場合はご連絡ください。</a:t>
          </a:r>
          <a:endParaRPr lang="en-US" altLang="ja-JP" sz="1200" b="0" i="0" u="none" strike="noStrike" baseline="0">
            <a:solidFill>
              <a:srgbClr val="000000"/>
            </a:solidFill>
            <a:latin typeface="游ゴシック" panose="020B0400000000000000" pitchFamily="50" charset="-128"/>
            <a:ea typeface="游ゴシック" panose="020B0400000000000000" pitchFamily="50" charset="-128"/>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5</xdr:col>
      <xdr:colOff>222400</xdr:colOff>
      <xdr:row>35</xdr:row>
      <xdr:rowOff>72878</xdr:rowOff>
    </xdr:from>
    <xdr:to>
      <xdr:col>11</xdr:col>
      <xdr:colOff>1076993</xdr:colOff>
      <xdr:row>38</xdr:row>
      <xdr:rowOff>77719</xdr:rowOff>
    </xdr:to>
    <xdr:sp macro="" textlink="">
      <xdr:nvSpPr>
        <xdr:cNvPr id="2" name="AutoShape 6"/>
        <xdr:cNvSpPr>
          <a:spLocks noChangeArrowheads="1"/>
        </xdr:cNvSpPr>
      </xdr:nvSpPr>
      <xdr:spPr bwMode="auto">
        <a:xfrm>
          <a:off x="2570423" y="11358895"/>
          <a:ext cx="4908256" cy="636150"/>
        </a:xfrm>
        <a:prstGeom prst="wedgeRoundRectCallout">
          <a:avLst>
            <a:gd name="adj1" fmla="val -5237"/>
            <a:gd name="adj2" fmla="val 18404"/>
            <a:gd name="adj3" fmla="val 16667"/>
          </a:avLst>
        </a:prstGeom>
        <a:solidFill>
          <a:schemeClr val="accent2">
            <a:lumMod val="20000"/>
            <a:lumOff val="80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ctr" rtl="0">
            <a:lnSpc>
              <a:spcPts val="1200"/>
            </a:lnSpc>
            <a:defRPr sz="1000"/>
          </a:pPr>
          <a:r>
            <a:rPr lang="ja-JP" altLang="en-US" sz="1200" b="0" i="0" u="none" strike="noStrike" baseline="0">
              <a:solidFill>
                <a:srgbClr val="000000"/>
              </a:solidFill>
              <a:latin typeface="游ゴシック" panose="020B0400000000000000" pitchFamily="50" charset="-128"/>
              <a:ea typeface="游ゴシック" panose="020B0400000000000000" pitchFamily="50" charset="-128"/>
            </a:rPr>
            <a:t>行数が足りない場合はご連絡ください。</a:t>
          </a:r>
          <a:endParaRPr lang="en-US" altLang="ja-JP" sz="1200" b="0" i="0" u="none" strike="noStrike" baseline="0">
            <a:solidFill>
              <a:srgbClr val="000000"/>
            </a:solidFill>
            <a:latin typeface="游ゴシック" panose="020B0400000000000000" pitchFamily="50" charset="-128"/>
            <a:ea typeface="游ゴシック" panose="020B0400000000000000" pitchFamily="50"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10.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4.xml"/><Relationship Id="rId1" Type="http://schemas.openxmlformats.org/officeDocument/2006/relationships/printerSettings" Target="../printerSettings/printerSettings8.bin"/><Relationship Id="rId4" Type="http://schemas.openxmlformats.org/officeDocument/2006/relationships/comments" Target="../comments6.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Q236"/>
  <sheetViews>
    <sheetView tabSelected="1" view="pageBreakPreview" zoomScale="90" zoomScaleNormal="100" zoomScaleSheetLayoutView="90" workbookViewId="0">
      <selection activeCell="C9" sqref="C9"/>
    </sheetView>
  </sheetViews>
  <sheetFormatPr defaultRowHeight="13.5"/>
  <cols>
    <col min="1" max="1" width="9.25" style="79" customWidth="1"/>
    <col min="2" max="2" width="9" style="79" customWidth="1"/>
    <col min="3" max="3" width="17.5" style="79" customWidth="1"/>
    <col min="4" max="4" width="8.625" style="79" customWidth="1"/>
    <col min="5" max="5" width="9" style="79" customWidth="1"/>
    <col min="6" max="6" width="26.75" style="79" customWidth="1"/>
    <col min="7" max="7" width="3" style="79" customWidth="1"/>
    <col min="8" max="8" width="3.25" style="79" customWidth="1"/>
    <col min="9" max="9" width="9.5" style="79" customWidth="1"/>
    <col min="10" max="10" width="26" style="79" customWidth="1"/>
    <col min="11" max="11" width="2.125" style="79" customWidth="1"/>
    <col min="12" max="12" width="3.25" style="79" customWidth="1"/>
    <col min="13" max="13" width="9" style="79"/>
    <col min="14" max="14" width="14.375" style="79" customWidth="1"/>
    <col min="15" max="16384" width="9" style="79"/>
  </cols>
  <sheetData>
    <row r="1" spans="1:15" ht="33.75" customHeight="1">
      <c r="A1" s="507" t="s">
        <v>497</v>
      </c>
      <c r="B1" s="507"/>
      <c r="C1" s="507"/>
      <c r="D1" s="507"/>
      <c r="E1" s="507"/>
      <c r="F1" s="507"/>
      <c r="G1" s="507"/>
      <c r="H1" s="507"/>
      <c r="I1" s="507"/>
      <c r="J1" s="507"/>
    </row>
    <row r="2" spans="1:15" ht="17.25">
      <c r="A2" s="80"/>
    </row>
    <row r="3" spans="1:15">
      <c r="A3" s="81"/>
    </row>
    <row r="4" spans="1:15">
      <c r="A4" s="81"/>
    </row>
    <row r="5" spans="1:15" ht="14.25">
      <c r="A5" s="82" t="s">
        <v>144</v>
      </c>
      <c r="B5" s="83"/>
      <c r="C5" s="83"/>
      <c r="D5" s="83"/>
      <c r="E5" s="83"/>
      <c r="F5" s="83"/>
      <c r="G5" s="83"/>
      <c r="H5" s="83"/>
      <c r="I5" s="83"/>
      <c r="J5" s="83"/>
      <c r="K5" s="83"/>
    </row>
    <row r="6" spans="1:15" ht="14.25">
      <c r="A6" s="83"/>
      <c r="B6" s="83"/>
      <c r="C6" s="83"/>
      <c r="D6" s="83"/>
      <c r="E6" s="83"/>
      <c r="F6" s="83"/>
      <c r="G6" s="83"/>
      <c r="H6" s="83"/>
      <c r="I6" s="83"/>
      <c r="J6" s="83"/>
      <c r="K6" s="83"/>
    </row>
    <row r="7" spans="1:15" ht="14.25">
      <c r="A7" s="84" t="s">
        <v>145</v>
      </c>
      <c r="B7" s="83" t="s">
        <v>146</v>
      </c>
      <c r="C7" s="83"/>
      <c r="D7" s="83"/>
      <c r="E7" s="83"/>
      <c r="F7" s="83"/>
      <c r="G7" s="83"/>
      <c r="H7" s="83"/>
      <c r="I7" s="83"/>
      <c r="J7" s="83"/>
      <c r="K7" s="83"/>
    </row>
    <row r="8" spans="1:15" ht="15" thickBot="1">
      <c r="A8" s="84"/>
      <c r="B8" s="83"/>
      <c r="C8" s="83"/>
      <c r="D8" s="83"/>
      <c r="E8" s="83"/>
      <c r="F8" s="83"/>
      <c r="G8" s="83"/>
      <c r="H8" s="83"/>
      <c r="I8" s="83"/>
      <c r="J8" s="83"/>
      <c r="K8" s="83"/>
    </row>
    <row r="9" spans="1:15" ht="30" customHeight="1" thickTop="1" thickBot="1">
      <c r="A9" s="84"/>
      <c r="B9" s="83"/>
      <c r="C9" s="4"/>
      <c r="D9" s="83"/>
      <c r="E9" s="83"/>
      <c r="F9" s="83"/>
      <c r="G9" s="83"/>
      <c r="H9" s="83"/>
      <c r="I9" s="83"/>
      <c r="J9" s="83"/>
      <c r="K9" s="83"/>
    </row>
    <row r="10" spans="1:15" ht="15" thickTop="1">
      <c r="A10" s="84"/>
      <c r="B10" s="83"/>
      <c r="C10" s="83"/>
      <c r="D10" s="83"/>
      <c r="E10" s="83"/>
      <c r="F10" s="83"/>
      <c r="G10" s="83"/>
      <c r="H10" s="83"/>
      <c r="I10" s="83"/>
      <c r="J10" s="83"/>
      <c r="K10" s="83"/>
    </row>
    <row r="11" spans="1:15" ht="14.25">
      <c r="A11" s="84" t="s">
        <v>147</v>
      </c>
      <c r="B11" s="85" t="s">
        <v>501</v>
      </c>
      <c r="C11" s="83"/>
      <c r="D11" s="83"/>
      <c r="E11" s="83"/>
      <c r="F11" s="83"/>
      <c r="G11" s="83"/>
      <c r="H11" s="83"/>
      <c r="I11" s="83"/>
      <c r="J11" s="83"/>
      <c r="K11" s="83"/>
    </row>
    <row r="12" spans="1:15" ht="15" thickBot="1">
      <c r="A12" s="84"/>
      <c r="B12" s="83"/>
      <c r="C12" s="83"/>
      <c r="D12" s="83"/>
      <c r="E12" s="83"/>
      <c r="F12" s="83"/>
      <c r="G12" s="83"/>
      <c r="H12" s="83"/>
      <c r="I12" s="83"/>
      <c r="J12" s="83"/>
      <c r="K12" s="83"/>
    </row>
    <row r="13" spans="1:15" ht="30" customHeight="1" thickTop="1" thickBot="1">
      <c r="A13" s="84"/>
      <c r="B13" s="83"/>
      <c r="C13" s="3" t="s">
        <v>874</v>
      </c>
      <c r="D13" s="83"/>
      <c r="E13" s="83"/>
      <c r="F13" s="83"/>
      <c r="G13" s="83"/>
      <c r="H13" s="83"/>
      <c r="I13" s="83"/>
      <c r="J13" s="83"/>
      <c r="K13" s="83"/>
      <c r="L13" s="86"/>
    </row>
    <row r="14" spans="1:15" ht="15" thickTop="1">
      <c r="A14" s="84"/>
      <c r="B14" s="83"/>
      <c r="C14" s="83"/>
      <c r="D14" s="83"/>
      <c r="E14" s="83"/>
      <c r="F14" s="83"/>
      <c r="G14" s="83"/>
      <c r="H14" s="83"/>
      <c r="I14" s="83"/>
      <c r="J14" s="83"/>
      <c r="K14" s="83"/>
      <c r="L14" s="86"/>
    </row>
    <row r="15" spans="1:15" ht="18.75" customHeight="1">
      <c r="A15" s="84"/>
      <c r="B15" s="518" t="s">
        <v>682</v>
      </c>
      <c r="C15" s="518"/>
      <c r="D15" s="518"/>
      <c r="E15" s="518"/>
      <c r="F15" s="518"/>
      <c r="G15" s="518"/>
      <c r="H15" s="518"/>
      <c r="I15" s="518"/>
      <c r="J15" s="518"/>
      <c r="K15" s="518"/>
      <c r="L15" s="518"/>
      <c r="M15" s="518"/>
      <c r="N15" s="518"/>
      <c r="O15" s="518"/>
    </row>
    <row r="16" spans="1:15" ht="18.75" customHeight="1">
      <c r="A16" s="84"/>
      <c r="B16" s="518"/>
      <c r="C16" s="518"/>
      <c r="D16" s="518"/>
      <c r="E16" s="518"/>
      <c r="F16" s="518"/>
      <c r="G16" s="518"/>
      <c r="H16" s="518"/>
      <c r="I16" s="518"/>
      <c r="J16" s="518"/>
      <c r="K16" s="518"/>
      <c r="L16" s="518"/>
      <c r="M16" s="518"/>
      <c r="N16" s="518"/>
      <c r="O16" s="518"/>
    </row>
    <row r="17" spans="1:15" ht="12.75" customHeight="1">
      <c r="A17" s="84"/>
      <c r="B17" s="518"/>
      <c r="C17" s="518"/>
      <c r="D17" s="518"/>
      <c r="E17" s="518"/>
      <c r="F17" s="518"/>
      <c r="G17" s="518"/>
      <c r="H17" s="518"/>
      <c r="I17" s="518"/>
      <c r="J17" s="518"/>
      <c r="K17" s="518"/>
      <c r="L17" s="518"/>
      <c r="M17" s="518"/>
      <c r="N17" s="518"/>
      <c r="O17" s="518"/>
    </row>
    <row r="18" spans="1:15" ht="14.25">
      <c r="A18" s="84"/>
      <c r="B18" s="83"/>
      <c r="C18" s="83"/>
      <c r="D18" s="83"/>
      <c r="E18" s="83"/>
      <c r="F18" s="83"/>
      <c r="G18" s="83"/>
      <c r="H18" s="83"/>
      <c r="I18" s="83"/>
      <c r="J18" s="83"/>
      <c r="K18" s="83"/>
      <c r="L18" s="86"/>
    </row>
    <row r="19" spans="1:15" ht="13.5" customHeight="1">
      <c r="A19" s="87" t="s">
        <v>466</v>
      </c>
      <c r="B19" s="88" t="s">
        <v>498</v>
      </c>
      <c r="C19" s="89"/>
      <c r="D19" s="89"/>
      <c r="E19" s="89"/>
      <c r="F19" s="89"/>
      <c r="G19" s="89"/>
      <c r="H19" s="89"/>
      <c r="I19" s="89"/>
      <c r="J19" s="89"/>
      <c r="K19" s="89"/>
      <c r="L19" s="89"/>
      <c r="M19" s="89"/>
      <c r="N19" s="89"/>
      <c r="O19" s="89"/>
    </row>
    <row r="20" spans="1:15" ht="13.5" customHeight="1">
      <c r="A20" s="87"/>
      <c r="B20" s="88" t="s">
        <v>683</v>
      </c>
      <c r="C20" s="89"/>
      <c r="D20" s="89"/>
      <c r="E20" s="89"/>
      <c r="F20" s="89"/>
      <c r="G20" s="89"/>
      <c r="H20" s="89"/>
      <c r="I20" s="89"/>
      <c r="J20" s="89"/>
      <c r="K20" s="89"/>
      <c r="L20" s="89"/>
      <c r="M20" s="89"/>
      <c r="N20" s="89"/>
      <c r="O20" s="89"/>
    </row>
    <row r="21" spans="1:15" ht="13.5" customHeight="1">
      <c r="A21" s="87"/>
      <c r="B21" s="88" t="s">
        <v>684</v>
      </c>
      <c r="C21" s="89"/>
      <c r="D21" s="89"/>
      <c r="E21" s="89"/>
      <c r="F21" s="89"/>
      <c r="G21" s="89"/>
      <c r="H21" s="89"/>
      <c r="I21" s="89"/>
      <c r="J21" s="89"/>
      <c r="K21" s="89"/>
      <c r="L21" s="89"/>
      <c r="M21" s="89"/>
      <c r="N21" s="89"/>
      <c r="O21" s="89"/>
    </row>
    <row r="22" spans="1:15" ht="13.5" customHeight="1">
      <c r="A22" s="87"/>
      <c r="B22" s="88" t="s">
        <v>499</v>
      </c>
      <c r="C22" s="89"/>
      <c r="D22" s="89"/>
      <c r="E22" s="89"/>
      <c r="F22" s="89"/>
      <c r="G22" s="89"/>
      <c r="H22" s="89"/>
      <c r="I22" s="89"/>
      <c r="J22" s="89"/>
      <c r="K22" s="89"/>
      <c r="L22" s="89"/>
      <c r="M22" s="89"/>
      <c r="N22" s="89"/>
      <c r="O22" s="89"/>
    </row>
    <row r="23" spans="1:15" ht="13.5" customHeight="1">
      <c r="A23" s="87"/>
      <c r="B23" s="88"/>
      <c r="C23" s="89"/>
      <c r="D23" s="89"/>
      <c r="E23" s="89"/>
      <c r="F23" s="89"/>
      <c r="G23" s="89"/>
      <c r="H23" s="89"/>
      <c r="I23" s="89"/>
      <c r="J23" s="89"/>
      <c r="K23" s="89"/>
      <c r="L23" s="89"/>
      <c r="M23" s="89"/>
      <c r="N23" s="89"/>
      <c r="O23" s="89"/>
    </row>
    <row r="24" spans="1:15" ht="13.5" customHeight="1">
      <c r="A24" s="87" t="s">
        <v>467</v>
      </c>
      <c r="B24" s="88" t="s">
        <v>500</v>
      </c>
      <c r="C24" s="89"/>
      <c r="D24" s="89"/>
      <c r="E24" s="89"/>
      <c r="F24" s="89"/>
      <c r="G24" s="89"/>
      <c r="H24" s="89"/>
      <c r="I24" s="89"/>
      <c r="J24" s="89"/>
      <c r="K24" s="89"/>
      <c r="L24" s="89"/>
      <c r="M24" s="89"/>
      <c r="N24" s="89"/>
      <c r="O24" s="89"/>
    </row>
    <row r="25" spans="1:15" ht="13.5" customHeight="1">
      <c r="A25" s="87"/>
      <c r="B25" s="88" t="s">
        <v>685</v>
      </c>
      <c r="C25" s="89"/>
      <c r="D25" s="89"/>
      <c r="E25" s="89"/>
      <c r="F25" s="89"/>
      <c r="G25" s="89"/>
      <c r="H25" s="89"/>
      <c r="I25" s="89"/>
      <c r="J25" s="89"/>
      <c r="K25" s="89"/>
      <c r="L25" s="89"/>
      <c r="M25" s="89"/>
      <c r="N25" s="89"/>
      <c r="O25" s="89"/>
    </row>
    <row r="26" spans="1:15" ht="13.5" customHeight="1">
      <c r="A26" s="87"/>
      <c r="B26" s="88" t="s">
        <v>686</v>
      </c>
      <c r="C26" s="89"/>
      <c r="D26" s="89"/>
      <c r="E26" s="89"/>
      <c r="F26" s="89"/>
      <c r="G26" s="89"/>
      <c r="H26" s="89"/>
      <c r="I26" s="89"/>
      <c r="J26" s="89"/>
      <c r="K26" s="89"/>
      <c r="L26" s="89"/>
      <c r="M26" s="89"/>
      <c r="N26" s="89"/>
      <c r="O26" s="89"/>
    </row>
    <row r="27" spans="1:15" ht="13.5" customHeight="1">
      <c r="A27" s="87"/>
      <c r="B27" s="88" t="s">
        <v>687</v>
      </c>
      <c r="C27" s="89"/>
      <c r="D27" s="89"/>
      <c r="E27" s="89"/>
      <c r="F27" s="89"/>
      <c r="G27" s="89"/>
      <c r="H27" s="89"/>
      <c r="I27" s="89"/>
      <c r="J27" s="89"/>
      <c r="K27" s="89"/>
      <c r="L27" s="89"/>
      <c r="M27" s="89"/>
      <c r="N27" s="89"/>
      <c r="O27" s="89"/>
    </row>
    <row r="28" spans="1:15" ht="13.5" customHeight="1">
      <c r="A28" s="87"/>
      <c r="B28" s="88" t="s">
        <v>688</v>
      </c>
      <c r="C28" s="89"/>
      <c r="D28" s="89"/>
      <c r="E28" s="89"/>
      <c r="F28" s="89"/>
      <c r="G28" s="89"/>
      <c r="H28" s="89"/>
      <c r="I28" s="89"/>
      <c r="J28" s="89"/>
      <c r="K28" s="89"/>
      <c r="L28" s="89"/>
      <c r="M28" s="89"/>
      <c r="N28" s="89"/>
      <c r="O28" s="89"/>
    </row>
    <row r="29" spans="1:15" ht="13.5" customHeight="1">
      <c r="A29" s="87"/>
      <c r="B29" s="88" t="s">
        <v>689</v>
      </c>
      <c r="C29" s="89"/>
      <c r="D29" s="89"/>
      <c r="E29" s="89"/>
      <c r="F29" s="89"/>
      <c r="G29" s="89"/>
      <c r="H29" s="89"/>
      <c r="I29" s="89"/>
      <c r="J29" s="89"/>
      <c r="K29" s="89"/>
      <c r="L29" s="89"/>
      <c r="M29" s="89"/>
      <c r="N29" s="89"/>
      <c r="O29" s="89"/>
    </row>
    <row r="30" spans="1:15" ht="13.5" customHeight="1">
      <c r="A30" s="87"/>
      <c r="B30" s="88" t="s">
        <v>680</v>
      </c>
      <c r="C30" s="89"/>
      <c r="D30" s="89"/>
      <c r="E30" s="89"/>
      <c r="F30" s="89"/>
      <c r="G30" s="89"/>
      <c r="H30" s="89"/>
      <c r="I30" s="89"/>
      <c r="J30" s="89"/>
      <c r="K30" s="89"/>
      <c r="L30" s="89"/>
      <c r="M30" s="89"/>
      <c r="N30" s="89"/>
      <c r="O30" s="89"/>
    </row>
    <row r="31" spans="1:15" ht="13.5" customHeight="1">
      <c r="A31" s="87"/>
      <c r="B31" s="88" t="s">
        <v>690</v>
      </c>
      <c r="C31" s="89"/>
      <c r="D31" s="89"/>
      <c r="E31" s="89"/>
      <c r="F31" s="89"/>
      <c r="G31" s="89"/>
      <c r="H31" s="89"/>
      <c r="I31" s="89"/>
      <c r="J31" s="89"/>
      <c r="K31" s="89"/>
      <c r="L31" s="89"/>
      <c r="M31" s="89"/>
      <c r="N31" s="89"/>
      <c r="O31" s="89"/>
    </row>
    <row r="32" spans="1:15" ht="13.5" customHeight="1">
      <c r="A32" s="87"/>
      <c r="B32" s="88"/>
      <c r="C32" s="89"/>
      <c r="D32" s="89"/>
      <c r="E32" s="89"/>
      <c r="F32" s="89"/>
      <c r="G32" s="89"/>
      <c r="H32" s="89"/>
      <c r="I32" s="89"/>
      <c r="J32" s="89"/>
      <c r="K32" s="89"/>
      <c r="L32" s="89"/>
      <c r="M32" s="89"/>
      <c r="N32" s="89"/>
      <c r="O32" s="89"/>
    </row>
    <row r="33" spans="1:15" ht="13.5" customHeight="1">
      <c r="A33" s="87"/>
      <c r="B33" s="387" t="s">
        <v>691</v>
      </c>
      <c r="C33" s="388"/>
      <c r="D33" s="89"/>
      <c r="E33" s="89"/>
      <c r="F33" s="89"/>
      <c r="G33" s="89"/>
      <c r="H33" s="89"/>
      <c r="I33" s="89"/>
      <c r="J33" s="89"/>
      <c r="K33" s="89"/>
      <c r="L33" s="89"/>
      <c r="M33" s="89"/>
      <c r="N33" s="89"/>
      <c r="O33" s="89"/>
    </row>
    <row r="34" spans="1:15" ht="13.5" customHeight="1">
      <c r="A34" s="87"/>
      <c r="B34" s="387" t="s">
        <v>692</v>
      </c>
      <c r="C34" s="388"/>
      <c r="D34" s="89"/>
      <c r="E34" s="89"/>
      <c r="F34" s="89"/>
      <c r="G34" s="89"/>
      <c r="H34" s="89"/>
      <c r="I34" s="89"/>
      <c r="J34" s="89"/>
      <c r="K34" s="89"/>
      <c r="L34" s="89"/>
      <c r="M34" s="89"/>
      <c r="N34" s="89"/>
      <c r="O34" s="89"/>
    </row>
    <row r="35" spans="1:15" ht="13.5" customHeight="1">
      <c r="A35" s="87"/>
      <c r="B35" s="387"/>
      <c r="C35" s="388"/>
      <c r="D35" s="89"/>
      <c r="E35" s="89"/>
      <c r="F35" s="89"/>
      <c r="G35" s="89"/>
      <c r="H35" s="89"/>
      <c r="I35" s="89"/>
      <c r="J35" s="89"/>
      <c r="K35" s="89"/>
      <c r="L35" s="89"/>
      <c r="M35" s="89"/>
      <c r="N35" s="89"/>
      <c r="O35" s="89"/>
    </row>
    <row r="36" spans="1:15" ht="15" customHeight="1">
      <c r="A36" s="406" t="s">
        <v>555</v>
      </c>
      <c r="B36" s="407" t="s">
        <v>559</v>
      </c>
      <c r="C36" s="303"/>
      <c r="D36" s="299"/>
      <c r="E36" s="299"/>
      <c r="F36" s="299"/>
      <c r="G36" s="299"/>
      <c r="H36" s="299"/>
      <c r="I36" s="299"/>
      <c r="J36" s="299"/>
      <c r="K36" s="299"/>
      <c r="L36" s="299"/>
      <c r="M36" s="299"/>
      <c r="N36" s="89"/>
      <c r="O36" s="89"/>
    </row>
    <row r="37" spans="1:15" ht="15" customHeight="1">
      <c r="A37" s="406"/>
      <c r="B37" s="303" t="s">
        <v>681</v>
      </c>
      <c r="C37" s="303"/>
      <c r="D37" s="299"/>
      <c r="E37" s="299"/>
      <c r="F37" s="299"/>
      <c r="G37" s="299"/>
      <c r="H37" s="299"/>
      <c r="I37" s="299"/>
      <c r="J37" s="299"/>
      <c r="K37" s="299"/>
      <c r="L37" s="299"/>
      <c r="M37" s="299"/>
      <c r="N37" s="89"/>
      <c r="O37" s="89"/>
    </row>
    <row r="38" spans="1:15" ht="3" customHeight="1">
      <c r="A38" s="406"/>
      <c r="B38" s="303"/>
      <c r="C38" s="303"/>
      <c r="D38" s="299"/>
      <c r="E38" s="299"/>
      <c r="F38" s="299"/>
      <c r="G38" s="299"/>
      <c r="H38" s="299"/>
      <c r="I38" s="299"/>
      <c r="J38" s="299"/>
      <c r="K38" s="299"/>
      <c r="L38" s="299"/>
      <c r="M38" s="299"/>
      <c r="N38" s="89"/>
      <c r="O38" s="89"/>
    </row>
    <row r="39" spans="1:15" ht="13.5" customHeight="1">
      <c r="A39" s="406"/>
      <c r="B39" s="408" t="s">
        <v>560</v>
      </c>
      <c r="C39" s="409"/>
      <c r="D39" s="410"/>
      <c r="E39" s="299"/>
      <c r="F39" s="299"/>
      <c r="G39" s="299"/>
      <c r="H39" s="299"/>
      <c r="I39" s="299"/>
      <c r="J39" s="299"/>
      <c r="K39" s="299"/>
      <c r="L39" s="299"/>
      <c r="M39" s="299"/>
      <c r="N39" s="89"/>
      <c r="O39" s="89"/>
    </row>
    <row r="40" spans="1:15" ht="13.5" customHeight="1">
      <c r="A40" s="406"/>
      <c r="B40" s="407" t="s">
        <v>562</v>
      </c>
      <c r="C40" s="303"/>
      <c r="D40" s="299"/>
      <c r="E40" s="299"/>
      <c r="F40" s="299"/>
      <c r="G40" s="299"/>
      <c r="H40" s="299"/>
      <c r="I40" s="299"/>
      <c r="J40" s="299"/>
      <c r="K40" s="299"/>
      <c r="L40" s="299"/>
      <c r="M40" s="299"/>
      <c r="N40" s="89"/>
      <c r="O40" s="89"/>
    </row>
    <row r="41" spans="1:15" ht="13.5" customHeight="1">
      <c r="A41" s="406"/>
      <c r="B41" s="407" t="s">
        <v>563</v>
      </c>
      <c r="C41" s="303"/>
      <c r="D41" s="299"/>
      <c r="E41" s="299"/>
      <c r="F41" s="299"/>
      <c r="G41" s="299"/>
      <c r="H41" s="299"/>
      <c r="I41" s="299"/>
      <c r="J41" s="299"/>
      <c r="K41" s="299"/>
      <c r="L41" s="299"/>
      <c r="M41" s="299"/>
      <c r="N41" s="89"/>
      <c r="O41" s="89"/>
    </row>
    <row r="42" spans="1:15" ht="13.5" customHeight="1">
      <c r="A42" s="406"/>
      <c r="B42" s="407" t="s">
        <v>564</v>
      </c>
      <c r="C42" s="303"/>
      <c r="D42" s="299"/>
      <c r="E42" s="299"/>
      <c r="F42" s="299"/>
      <c r="G42" s="299"/>
      <c r="H42" s="299"/>
      <c r="I42" s="299"/>
      <c r="J42" s="299"/>
      <c r="K42" s="299"/>
      <c r="L42" s="299"/>
      <c r="M42" s="299"/>
      <c r="N42" s="89"/>
      <c r="O42" s="89"/>
    </row>
    <row r="43" spans="1:15" ht="13.5" customHeight="1">
      <c r="A43" s="406"/>
      <c r="B43" s="407" t="s">
        <v>566</v>
      </c>
      <c r="C43" s="303"/>
      <c r="D43" s="299"/>
      <c r="E43" s="299"/>
      <c r="F43" s="299"/>
      <c r="G43" s="299"/>
      <c r="H43" s="299"/>
      <c r="I43" s="299"/>
      <c r="J43" s="299"/>
      <c r="K43" s="299"/>
      <c r="L43" s="299"/>
      <c r="M43" s="299"/>
      <c r="N43" s="89"/>
      <c r="O43" s="89"/>
    </row>
    <row r="44" spans="1:15" ht="13.5" customHeight="1">
      <c r="A44" s="406"/>
      <c r="B44" s="407" t="s">
        <v>567</v>
      </c>
      <c r="C44" s="303"/>
      <c r="D44" s="299"/>
      <c r="E44" s="299"/>
      <c r="F44" s="299"/>
      <c r="G44" s="299"/>
      <c r="H44" s="299"/>
      <c r="I44" s="299"/>
      <c r="J44" s="299"/>
      <c r="K44" s="299"/>
      <c r="L44" s="299"/>
      <c r="M44" s="299"/>
      <c r="N44" s="89"/>
      <c r="O44" s="89"/>
    </row>
    <row r="45" spans="1:15" ht="13.5" customHeight="1">
      <c r="A45" s="406"/>
      <c r="B45" s="407" t="s">
        <v>693</v>
      </c>
      <c r="C45" s="303"/>
      <c r="D45" s="299"/>
      <c r="E45" s="299"/>
      <c r="F45" s="299"/>
      <c r="G45" s="299"/>
      <c r="H45" s="299"/>
      <c r="I45" s="299"/>
      <c r="J45" s="299"/>
      <c r="K45" s="299"/>
      <c r="L45" s="299"/>
      <c r="M45" s="299"/>
      <c r="N45" s="89"/>
      <c r="O45" s="89"/>
    </row>
    <row r="46" spans="1:15" ht="13.5" customHeight="1">
      <c r="A46" s="406"/>
      <c r="B46" s="407" t="s">
        <v>694</v>
      </c>
      <c r="C46" s="303"/>
      <c r="D46" s="299"/>
      <c r="E46" s="299"/>
      <c r="F46" s="299"/>
      <c r="G46" s="299"/>
      <c r="H46" s="299"/>
      <c r="I46" s="299"/>
      <c r="J46" s="299"/>
      <c r="K46" s="299"/>
      <c r="L46" s="299"/>
      <c r="M46" s="299"/>
      <c r="N46" s="89"/>
      <c r="O46" s="89"/>
    </row>
    <row r="47" spans="1:15" ht="13.5" customHeight="1">
      <c r="A47" s="406"/>
      <c r="B47" s="407" t="s">
        <v>561</v>
      </c>
      <c r="C47" s="303"/>
      <c r="D47" s="299"/>
      <c r="E47" s="299"/>
      <c r="F47" s="299"/>
      <c r="G47" s="299"/>
      <c r="H47" s="299"/>
      <c r="I47" s="299"/>
      <c r="J47" s="299"/>
      <c r="K47" s="299"/>
      <c r="L47" s="299"/>
      <c r="M47" s="299"/>
      <c r="N47" s="89"/>
      <c r="O47" s="89"/>
    </row>
    <row r="48" spans="1:15" ht="5.25" customHeight="1">
      <c r="A48" s="406"/>
      <c r="B48" s="407"/>
      <c r="C48" s="303"/>
      <c r="D48" s="299"/>
      <c r="E48" s="299"/>
      <c r="F48" s="299"/>
      <c r="G48" s="299"/>
      <c r="H48" s="299"/>
      <c r="I48" s="299"/>
      <c r="J48" s="299"/>
      <c r="K48" s="299"/>
      <c r="L48" s="299"/>
      <c r="M48" s="299"/>
      <c r="N48" s="89"/>
      <c r="O48" s="89"/>
    </row>
    <row r="49" spans="1:15" ht="13.5" customHeight="1">
      <c r="A49" s="406"/>
      <c r="B49" s="408" t="s">
        <v>568</v>
      </c>
      <c r="C49" s="303"/>
      <c r="D49" s="299"/>
      <c r="E49" s="299"/>
      <c r="F49" s="299"/>
      <c r="G49" s="299"/>
      <c r="H49" s="299"/>
      <c r="I49" s="299"/>
      <c r="J49" s="299"/>
      <c r="K49" s="299"/>
      <c r="L49" s="299"/>
      <c r="M49" s="299"/>
      <c r="N49" s="89"/>
      <c r="O49" s="89"/>
    </row>
    <row r="50" spans="1:15" ht="13.5" customHeight="1">
      <c r="A50" s="406"/>
      <c r="B50" s="407" t="s">
        <v>565</v>
      </c>
      <c r="C50" s="303"/>
      <c r="D50" s="299"/>
      <c r="E50" s="299"/>
      <c r="F50" s="299"/>
      <c r="G50" s="299"/>
      <c r="H50" s="299"/>
      <c r="I50" s="299"/>
      <c r="J50" s="299"/>
      <c r="K50" s="299"/>
      <c r="L50" s="299"/>
      <c r="M50" s="299"/>
      <c r="N50" s="89"/>
      <c r="O50" s="89"/>
    </row>
    <row r="51" spans="1:15" ht="13.5" customHeight="1">
      <c r="A51" s="406"/>
      <c r="B51" s="407" t="s">
        <v>569</v>
      </c>
      <c r="C51" s="303"/>
      <c r="D51" s="299"/>
      <c r="E51" s="299"/>
      <c r="F51" s="299"/>
      <c r="G51" s="299"/>
      <c r="H51" s="299"/>
      <c r="I51" s="299"/>
      <c r="J51" s="299"/>
      <c r="K51" s="299"/>
      <c r="L51" s="299"/>
      <c r="M51" s="299"/>
      <c r="N51" s="89"/>
      <c r="O51" s="89"/>
    </row>
    <row r="52" spans="1:15" ht="13.5" customHeight="1">
      <c r="A52" s="406"/>
      <c r="B52" s="407" t="s">
        <v>570</v>
      </c>
      <c r="C52" s="303"/>
      <c r="D52" s="299"/>
      <c r="E52" s="299"/>
      <c r="F52" s="299"/>
      <c r="G52" s="299"/>
      <c r="H52" s="299"/>
      <c r="I52" s="299"/>
      <c r="J52" s="299"/>
      <c r="K52" s="299"/>
      <c r="L52" s="299"/>
      <c r="M52" s="299"/>
      <c r="N52" s="89"/>
      <c r="O52" s="89"/>
    </row>
    <row r="53" spans="1:15" ht="13.5" customHeight="1">
      <c r="A53" s="406"/>
      <c r="B53" s="407" t="s">
        <v>571</v>
      </c>
      <c r="C53" s="303"/>
      <c r="D53" s="299"/>
      <c r="E53" s="299"/>
      <c r="F53" s="299"/>
      <c r="G53" s="299"/>
      <c r="H53" s="299"/>
      <c r="I53" s="299"/>
      <c r="J53" s="299"/>
      <c r="K53" s="299"/>
      <c r="L53" s="299"/>
      <c r="M53" s="299"/>
      <c r="N53" s="89"/>
      <c r="O53" s="89"/>
    </row>
    <row r="54" spans="1:15" ht="15.75" customHeight="1">
      <c r="A54" s="406"/>
      <c r="B54" s="407" t="s">
        <v>695</v>
      </c>
      <c r="C54" s="303"/>
      <c r="D54" s="299"/>
      <c r="E54" s="299"/>
      <c r="F54" s="299"/>
      <c r="G54" s="299"/>
      <c r="H54" s="299"/>
      <c r="I54" s="299"/>
      <c r="J54" s="299"/>
      <c r="K54" s="299"/>
      <c r="L54" s="299"/>
      <c r="M54" s="299"/>
      <c r="N54" s="89"/>
      <c r="O54" s="89"/>
    </row>
    <row r="55" spans="1:15" ht="13.5" customHeight="1">
      <c r="A55" s="406"/>
      <c r="B55" s="407" t="s">
        <v>575</v>
      </c>
      <c r="C55" s="303"/>
      <c r="D55" s="299"/>
      <c r="E55" s="299"/>
      <c r="F55" s="299"/>
      <c r="G55" s="299"/>
      <c r="H55" s="299"/>
      <c r="I55" s="299"/>
      <c r="J55" s="299"/>
      <c r="K55" s="299"/>
      <c r="L55" s="299"/>
      <c r="M55" s="299"/>
      <c r="N55" s="89"/>
      <c r="O55" s="89"/>
    </row>
    <row r="56" spans="1:15" ht="13.5" customHeight="1">
      <c r="A56" s="411"/>
      <c r="B56" s="303"/>
      <c r="C56" s="303"/>
      <c r="D56" s="299"/>
      <c r="E56" s="299"/>
      <c r="F56" s="299"/>
      <c r="G56" s="299"/>
      <c r="H56" s="299"/>
      <c r="I56" s="299"/>
      <c r="J56" s="299"/>
      <c r="K56" s="299"/>
      <c r="L56" s="299"/>
      <c r="M56" s="299"/>
      <c r="N56" s="89"/>
      <c r="O56" s="89"/>
    </row>
    <row r="57" spans="1:15" ht="13.5" customHeight="1">
      <c r="A57" s="87" t="s">
        <v>468</v>
      </c>
      <c r="B57" s="88" t="s">
        <v>461</v>
      </c>
      <c r="C57" s="89"/>
      <c r="D57" s="89"/>
      <c r="E57" s="89"/>
      <c r="F57" s="89"/>
      <c r="G57" s="89"/>
      <c r="H57" s="89"/>
      <c r="I57" s="89"/>
      <c r="J57" s="89"/>
      <c r="K57" s="89"/>
      <c r="L57" s="89"/>
      <c r="M57" s="89"/>
      <c r="N57" s="89"/>
      <c r="O57" s="89"/>
    </row>
    <row r="58" spans="1:15" ht="13.5" customHeight="1">
      <c r="A58" s="87"/>
      <c r="B58" s="88" t="s">
        <v>696</v>
      </c>
      <c r="C58" s="89"/>
      <c r="D58" s="89"/>
      <c r="E58" s="89"/>
      <c r="F58" s="89"/>
      <c r="G58" s="89"/>
      <c r="H58" s="89"/>
      <c r="I58" s="89"/>
      <c r="J58" s="89"/>
      <c r="K58" s="89"/>
      <c r="L58" s="89"/>
      <c r="M58" s="89"/>
      <c r="N58" s="89"/>
      <c r="O58" s="89"/>
    </row>
    <row r="59" spans="1:15" ht="13.5" customHeight="1">
      <c r="A59" s="87"/>
      <c r="B59" s="88" t="s">
        <v>697</v>
      </c>
      <c r="C59" s="89"/>
      <c r="D59" s="89"/>
      <c r="E59" s="89"/>
      <c r="F59" s="89"/>
      <c r="G59" s="89"/>
      <c r="H59" s="89"/>
      <c r="I59" s="89"/>
      <c r="J59" s="89"/>
      <c r="K59" s="89"/>
      <c r="L59" s="89"/>
      <c r="M59" s="89"/>
      <c r="N59" s="89"/>
      <c r="O59" s="89"/>
    </row>
    <row r="60" spans="1:15" ht="13.5" customHeight="1">
      <c r="A60" s="87"/>
      <c r="B60" s="88" t="s">
        <v>462</v>
      </c>
      <c r="C60" s="89"/>
      <c r="D60" s="89"/>
      <c r="E60" s="89"/>
      <c r="F60" s="89"/>
      <c r="G60" s="89"/>
      <c r="H60" s="89"/>
      <c r="I60" s="89"/>
      <c r="J60" s="89"/>
      <c r="K60" s="89"/>
      <c r="L60" s="89"/>
      <c r="M60" s="89"/>
      <c r="N60" s="89"/>
      <c r="O60" s="89"/>
    </row>
    <row r="61" spans="1:15" ht="13.5" customHeight="1">
      <c r="A61" s="87"/>
      <c r="B61" s="88" t="s">
        <v>698</v>
      </c>
      <c r="C61" s="89"/>
      <c r="D61" s="89"/>
      <c r="E61" s="89"/>
      <c r="F61" s="89"/>
      <c r="G61" s="89"/>
      <c r="H61" s="89"/>
      <c r="I61" s="89"/>
      <c r="J61" s="89"/>
      <c r="K61" s="89"/>
      <c r="L61" s="89"/>
      <c r="M61" s="89"/>
      <c r="N61" s="89"/>
      <c r="O61" s="89"/>
    </row>
    <row r="62" spans="1:15" ht="13.5" customHeight="1">
      <c r="A62" s="87"/>
      <c r="B62" s="88" t="s">
        <v>699</v>
      </c>
      <c r="C62" s="89"/>
      <c r="D62" s="89"/>
      <c r="E62" s="89"/>
      <c r="F62" s="89"/>
      <c r="G62" s="89"/>
      <c r="H62" s="89"/>
      <c r="I62" s="89"/>
      <c r="J62" s="89"/>
      <c r="K62" s="89"/>
      <c r="L62" s="89"/>
      <c r="M62" s="89"/>
      <c r="N62" s="89"/>
      <c r="O62" s="89"/>
    </row>
    <row r="63" spans="1:15" ht="13.5" customHeight="1">
      <c r="A63" s="87"/>
      <c r="B63" s="88" t="s">
        <v>700</v>
      </c>
      <c r="C63" s="89"/>
      <c r="D63" s="89"/>
      <c r="E63" s="89"/>
      <c r="F63" s="89"/>
      <c r="G63" s="89"/>
      <c r="H63" s="89"/>
      <c r="I63" s="89"/>
      <c r="J63" s="89"/>
      <c r="K63" s="89"/>
      <c r="L63" s="89"/>
      <c r="M63" s="89"/>
      <c r="N63" s="89"/>
      <c r="O63" s="89"/>
    </row>
    <row r="64" spans="1:15" ht="13.5" customHeight="1">
      <c r="A64" s="87"/>
      <c r="B64" s="88"/>
      <c r="C64" s="89"/>
      <c r="D64" s="89"/>
      <c r="E64" s="89"/>
      <c r="F64" s="89"/>
      <c r="G64" s="89"/>
      <c r="H64" s="89"/>
      <c r="I64" s="89"/>
      <c r="J64" s="89"/>
      <c r="K64" s="89"/>
      <c r="L64" s="89"/>
      <c r="M64" s="89"/>
      <c r="N64" s="89"/>
      <c r="O64" s="89"/>
    </row>
    <row r="65" spans="1:15" ht="13.5" customHeight="1">
      <c r="A65" s="87" t="s">
        <v>463</v>
      </c>
      <c r="B65" s="88" t="s">
        <v>464</v>
      </c>
      <c r="C65" s="89"/>
      <c r="D65" s="89"/>
      <c r="E65" s="89"/>
      <c r="F65" s="89"/>
      <c r="G65" s="89"/>
      <c r="H65" s="89"/>
      <c r="I65" s="89"/>
      <c r="J65" s="89"/>
      <c r="K65" s="89"/>
      <c r="L65" s="89"/>
      <c r="M65" s="89"/>
      <c r="N65" s="89"/>
      <c r="O65" s="89"/>
    </row>
    <row r="66" spans="1:15" ht="13.5" customHeight="1">
      <c r="A66" s="87"/>
      <c r="B66" s="88" t="s">
        <v>701</v>
      </c>
      <c r="C66" s="89"/>
      <c r="D66" s="89"/>
      <c r="E66" s="89"/>
      <c r="F66" s="89"/>
      <c r="G66" s="89"/>
      <c r="H66" s="89"/>
      <c r="I66" s="89"/>
      <c r="J66" s="89"/>
      <c r="K66" s="89"/>
      <c r="L66" s="89"/>
      <c r="M66" s="89"/>
      <c r="N66" s="89"/>
      <c r="O66" s="89"/>
    </row>
    <row r="67" spans="1:15" ht="13.5" customHeight="1">
      <c r="A67" s="87"/>
      <c r="B67" s="88" t="s">
        <v>702</v>
      </c>
      <c r="C67" s="89"/>
      <c r="D67" s="89"/>
      <c r="E67" s="89"/>
      <c r="F67" s="89"/>
      <c r="G67" s="89"/>
      <c r="H67" s="89"/>
      <c r="I67" s="89"/>
      <c r="J67" s="89"/>
      <c r="K67" s="89"/>
      <c r="L67" s="89"/>
      <c r="M67" s="89"/>
      <c r="N67" s="89"/>
      <c r="O67" s="89"/>
    </row>
    <row r="68" spans="1:15" ht="13.5" customHeight="1">
      <c r="A68" s="87"/>
      <c r="B68" s="88" t="s">
        <v>703</v>
      </c>
      <c r="C68" s="89"/>
      <c r="D68" s="89"/>
      <c r="E68" s="89"/>
      <c r="F68" s="89"/>
      <c r="G68" s="89"/>
      <c r="H68" s="89"/>
      <c r="I68" s="89"/>
      <c r="J68" s="89"/>
      <c r="K68" s="89"/>
      <c r="L68" s="89"/>
      <c r="M68" s="89"/>
      <c r="N68" s="89"/>
      <c r="O68" s="89"/>
    </row>
    <row r="69" spans="1:15" ht="13.5" customHeight="1">
      <c r="A69" s="87"/>
      <c r="B69" s="88"/>
      <c r="C69" s="89"/>
      <c r="D69" s="89"/>
      <c r="E69" s="89"/>
      <c r="F69" s="89"/>
      <c r="G69" s="89"/>
      <c r="H69" s="89"/>
      <c r="I69" s="89"/>
      <c r="J69" s="89"/>
      <c r="K69" s="89"/>
      <c r="L69" s="89"/>
      <c r="M69" s="89"/>
      <c r="N69" s="89"/>
      <c r="O69" s="89"/>
    </row>
    <row r="70" spans="1:15" ht="13.5" customHeight="1">
      <c r="A70" s="87" t="s">
        <v>465</v>
      </c>
      <c r="B70" s="88" t="s">
        <v>677</v>
      </c>
      <c r="C70" s="89"/>
      <c r="D70" s="89"/>
      <c r="E70" s="89"/>
      <c r="F70" s="89"/>
      <c r="G70" s="89"/>
      <c r="H70" s="89"/>
      <c r="I70" s="89"/>
      <c r="J70" s="89"/>
      <c r="K70" s="89"/>
      <c r="L70" s="89"/>
      <c r="M70" s="89"/>
      <c r="N70" s="89"/>
      <c r="O70" s="89"/>
    </row>
    <row r="71" spans="1:15" ht="13.5" customHeight="1">
      <c r="A71" s="87"/>
      <c r="B71" s="88" t="s">
        <v>704</v>
      </c>
      <c r="C71" s="89"/>
      <c r="D71" s="89"/>
      <c r="E71" s="89"/>
      <c r="F71" s="89"/>
      <c r="G71" s="89"/>
      <c r="H71" s="89"/>
      <c r="I71" s="89"/>
      <c r="J71" s="89"/>
      <c r="K71" s="89"/>
      <c r="L71" s="89"/>
      <c r="M71" s="89"/>
      <c r="N71" s="89"/>
      <c r="O71" s="89"/>
    </row>
    <row r="72" spans="1:15" ht="13.5" customHeight="1">
      <c r="A72" s="87"/>
      <c r="B72" s="88" t="s">
        <v>705</v>
      </c>
      <c r="C72" s="89"/>
      <c r="D72" s="89"/>
      <c r="E72" s="89"/>
      <c r="F72" s="89"/>
      <c r="G72" s="89"/>
      <c r="H72" s="89"/>
      <c r="I72" s="89"/>
      <c r="J72" s="89"/>
      <c r="K72" s="89"/>
      <c r="L72" s="89"/>
      <c r="M72" s="89"/>
      <c r="N72" s="89"/>
      <c r="O72" s="89"/>
    </row>
    <row r="73" spans="1:15" ht="13.5" customHeight="1">
      <c r="A73" s="87"/>
      <c r="B73" s="88" t="s">
        <v>678</v>
      </c>
      <c r="C73" s="89"/>
      <c r="D73" s="89"/>
      <c r="E73" s="89"/>
      <c r="F73" s="89"/>
      <c r="G73" s="89"/>
      <c r="H73" s="89"/>
      <c r="I73" s="89"/>
      <c r="J73" s="89"/>
      <c r="K73" s="89"/>
      <c r="L73" s="89"/>
      <c r="M73" s="89"/>
      <c r="N73" s="89"/>
      <c r="O73" s="89"/>
    </row>
    <row r="74" spans="1:15" ht="13.5" customHeight="1">
      <c r="A74" s="87"/>
      <c r="B74" s="88"/>
      <c r="C74" s="89"/>
      <c r="D74" s="89"/>
      <c r="E74" s="89"/>
      <c r="F74" s="89"/>
      <c r="G74" s="89"/>
      <c r="H74" s="89"/>
      <c r="I74" s="89"/>
      <c r="J74" s="89"/>
      <c r="K74" s="89"/>
      <c r="L74" s="89"/>
      <c r="M74" s="89"/>
      <c r="N74" s="89"/>
      <c r="O74" s="89"/>
    </row>
    <row r="75" spans="1:15" ht="13.5" customHeight="1">
      <c r="A75" s="87" t="s">
        <v>469</v>
      </c>
      <c r="B75" s="88" t="s">
        <v>706</v>
      </c>
      <c r="C75" s="89"/>
      <c r="D75" s="89"/>
      <c r="E75" s="89"/>
      <c r="F75" s="89"/>
      <c r="G75" s="89"/>
      <c r="H75" s="89"/>
      <c r="I75" s="89"/>
      <c r="J75" s="89"/>
      <c r="K75" s="89"/>
      <c r="L75" s="89"/>
      <c r="M75" s="89"/>
      <c r="N75" s="89"/>
      <c r="O75" s="89"/>
    </row>
    <row r="76" spans="1:15" ht="13.5" customHeight="1">
      <c r="A76" s="87"/>
      <c r="B76" s="88" t="s">
        <v>708</v>
      </c>
      <c r="C76" s="89"/>
      <c r="D76" s="89"/>
      <c r="E76" s="89"/>
      <c r="F76" s="89"/>
      <c r="G76" s="89"/>
      <c r="H76" s="89"/>
      <c r="I76" s="89"/>
      <c r="J76" s="89"/>
      <c r="K76" s="89"/>
      <c r="L76" s="89"/>
      <c r="M76" s="89"/>
      <c r="N76" s="89"/>
      <c r="O76" s="89"/>
    </row>
    <row r="77" spans="1:15" ht="14.25">
      <c r="A77" s="84"/>
      <c r="B77" s="83"/>
      <c r="C77" s="83"/>
      <c r="D77" s="83"/>
      <c r="E77" s="83"/>
      <c r="F77" s="83"/>
      <c r="G77" s="83"/>
      <c r="H77" s="83"/>
      <c r="I77" s="83"/>
      <c r="J77" s="83"/>
      <c r="K77" s="83"/>
      <c r="L77" s="86"/>
    </row>
    <row r="78" spans="1:15" ht="13.5" customHeight="1">
      <c r="A78" s="84" t="s">
        <v>676</v>
      </c>
      <c r="B78" s="511" t="s">
        <v>707</v>
      </c>
      <c r="C78" s="511"/>
      <c r="D78" s="511"/>
      <c r="E78" s="511"/>
      <c r="F78" s="511"/>
      <c r="G78" s="511"/>
      <c r="H78" s="511"/>
      <c r="I78" s="511"/>
      <c r="J78" s="511"/>
      <c r="K78" s="511"/>
      <c r="L78" s="511"/>
      <c r="M78" s="511"/>
      <c r="N78" s="511"/>
    </row>
    <row r="79" spans="1:15" ht="59.25" customHeight="1">
      <c r="A79" s="84"/>
      <c r="B79" s="511"/>
      <c r="C79" s="511"/>
      <c r="D79" s="511"/>
      <c r="E79" s="511"/>
      <c r="F79" s="511"/>
      <c r="G79" s="511"/>
      <c r="H79" s="511"/>
      <c r="I79" s="511"/>
      <c r="J79" s="511"/>
      <c r="K79" s="511"/>
      <c r="L79" s="511"/>
      <c r="M79" s="511"/>
      <c r="N79" s="511"/>
    </row>
    <row r="80" spans="1:15">
      <c r="A80" s="90"/>
    </row>
    <row r="81" spans="1:17" s="91" customFormat="1" ht="14.25">
      <c r="A81" s="508" t="s">
        <v>148</v>
      </c>
      <c r="B81" s="508"/>
      <c r="C81" s="508"/>
      <c r="D81" s="508"/>
      <c r="E81" s="508"/>
      <c r="F81" s="508"/>
      <c r="G81" s="508"/>
      <c r="H81" s="508"/>
      <c r="I81" s="508"/>
      <c r="J81" s="508"/>
      <c r="K81" s="508"/>
      <c r="L81" s="508"/>
      <c r="M81" s="508"/>
      <c r="N81" s="508"/>
      <c r="O81" s="508"/>
      <c r="P81" s="508"/>
    </row>
    <row r="82" spans="1:17" s="91" customFormat="1">
      <c r="A82" s="509" t="s">
        <v>149</v>
      </c>
      <c r="B82" s="510"/>
      <c r="C82" s="510"/>
      <c r="D82" s="510"/>
      <c r="E82" s="510"/>
      <c r="F82" s="510"/>
      <c r="G82" s="510"/>
      <c r="H82" s="510"/>
      <c r="I82" s="510"/>
      <c r="J82" s="510"/>
      <c r="K82" s="510"/>
      <c r="L82" s="510"/>
      <c r="M82" s="510"/>
      <c r="N82" s="510"/>
      <c r="O82" s="510"/>
      <c r="P82" s="510"/>
      <c r="Q82" s="92"/>
    </row>
    <row r="83" spans="1:17" s="412" customFormat="1" ht="13.5" customHeight="1">
      <c r="A83" s="512" t="s">
        <v>749</v>
      </c>
      <c r="B83" s="513"/>
      <c r="C83" s="513"/>
      <c r="D83" s="514"/>
      <c r="E83" s="512" t="s">
        <v>750</v>
      </c>
      <c r="F83" s="513"/>
      <c r="G83" s="513"/>
      <c r="H83" s="514"/>
      <c r="I83" s="496" t="s">
        <v>751</v>
      </c>
      <c r="J83" s="497"/>
      <c r="K83" s="497"/>
      <c r="L83" s="498"/>
      <c r="M83" s="467" t="s">
        <v>193</v>
      </c>
      <c r="N83" s="499" t="s">
        <v>194</v>
      </c>
      <c r="O83" s="500"/>
      <c r="P83" s="501"/>
    </row>
    <row r="84" spans="1:17" s="412" customFormat="1" ht="13.5" customHeight="1">
      <c r="A84" s="468" t="s">
        <v>150</v>
      </c>
      <c r="B84" s="515" t="s">
        <v>151</v>
      </c>
      <c r="C84" s="516"/>
      <c r="D84" s="517"/>
      <c r="E84" s="468" t="s">
        <v>152</v>
      </c>
      <c r="F84" s="515" t="s">
        <v>153</v>
      </c>
      <c r="G84" s="516"/>
      <c r="H84" s="517"/>
      <c r="I84" s="467" t="s">
        <v>307</v>
      </c>
      <c r="J84" s="499" t="s">
        <v>308</v>
      </c>
      <c r="K84" s="500"/>
      <c r="L84" s="501"/>
      <c r="M84" s="467" t="s">
        <v>201</v>
      </c>
      <c r="N84" s="499" t="s">
        <v>202</v>
      </c>
      <c r="O84" s="500"/>
      <c r="P84" s="501"/>
      <c r="Q84" s="413"/>
    </row>
    <row r="85" spans="1:17" s="412" customFormat="1" ht="13.5" customHeight="1">
      <c r="A85" s="469" t="s">
        <v>156</v>
      </c>
      <c r="B85" s="499" t="s">
        <v>157</v>
      </c>
      <c r="C85" s="500"/>
      <c r="D85" s="501"/>
      <c r="E85" s="469" t="s">
        <v>158</v>
      </c>
      <c r="F85" s="499" t="s">
        <v>159</v>
      </c>
      <c r="G85" s="500"/>
      <c r="H85" s="501"/>
      <c r="I85" s="467" t="s">
        <v>313</v>
      </c>
      <c r="J85" s="499" t="s">
        <v>314</v>
      </c>
      <c r="K85" s="500"/>
      <c r="L85" s="501"/>
      <c r="M85" s="470" t="s">
        <v>217</v>
      </c>
      <c r="N85" s="499" t="s">
        <v>218</v>
      </c>
      <c r="O85" s="500"/>
      <c r="P85" s="501"/>
      <c r="Q85" s="413"/>
    </row>
    <row r="86" spans="1:17" s="412" customFormat="1" ht="13.5" customHeight="1">
      <c r="A86" s="469" t="s">
        <v>167</v>
      </c>
      <c r="B86" s="499" t="s">
        <v>168</v>
      </c>
      <c r="C86" s="500"/>
      <c r="D86" s="501"/>
      <c r="E86" s="469" t="s">
        <v>162</v>
      </c>
      <c r="F86" s="499" t="s">
        <v>163</v>
      </c>
      <c r="G86" s="500"/>
      <c r="H86" s="501"/>
      <c r="I86" s="467" t="s">
        <v>317</v>
      </c>
      <c r="J86" s="499" t="s">
        <v>318</v>
      </c>
      <c r="K86" s="500"/>
      <c r="L86" s="501"/>
      <c r="M86" s="470" t="s">
        <v>743</v>
      </c>
      <c r="N86" s="499" t="s">
        <v>752</v>
      </c>
      <c r="O86" s="500"/>
      <c r="P86" s="501"/>
      <c r="Q86" s="413"/>
    </row>
    <row r="87" spans="1:17" s="412" customFormat="1" ht="13.5" customHeight="1">
      <c r="A87" s="469" t="s">
        <v>171</v>
      </c>
      <c r="B87" s="499" t="s">
        <v>172</v>
      </c>
      <c r="C87" s="500"/>
      <c r="D87" s="501"/>
      <c r="E87" s="469" t="s">
        <v>173</v>
      </c>
      <c r="F87" s="499" t="s">
        <v>174</v>
      </c>
      <c r="G87" s="500"/>
      <c r="H87" s="501"/>
      <c r="I87" s="467" t="s">
        <v>160</v>
      </c>
      <c r="J87" s="499" t="s">
        <v>161</v>
      </c>
      <c r="K87" s="500"/>
      <c r="L87" s="501"/>
      <c r="M87" s="470" t="s">
        <v>819</v>
      </c>
      <c r="N87" s="499" t="s">
        <v>820</v>
      </c>
      <c r="O87" s="500"/>
      <c r="P87" s="501"/>
      <c r="Q87" s="413"/>
    </row>
    <row r="88" spans="1:17" s="412" customFormat="1" ht="13.5" customHeight="1">
      <c r="A88" s="469" t="s">
        <v>177</v>
      </c>
      <c r="B88" s="499" t="s">
        <v>178</v>
      </c>
      <c r="C88" s="500"/>
      <c r="D88" s="501"/>
      <c r="E88" s="469" t="s">
        <v>179</v>
      </c>
      <c r="F88" s="499" t="s">
        <v>180</v>
      </c>
      <c r="G88" s="500"/>
      <c r="H88" s="501"/>
      <c r="I88" s="467" t="s">
        <v>164</v>
      </c>
      <c r="J88" s="499" t="s">
        <v>165</v>
      </c>
      <c r="K88" s="500"/>
      <c r="L88" s="501"/>
      <c r="M88" s="467" t="s">
        <v>875</v>
      </c>
      <c r="N88" s="504" t="s">
        <v>876</v>
      </c>
      <c r="O88" s="505"/>
      <c r="P88" s="506"/>
      <c r="Q88" s="413"/>
    </row>
    <row r="89" spans="1:17" s="412" customFormat="1" ht="13.5" customHeight="1">
      <c r="A89" s="469" t="s">
        <v>183</v>
      </c>
      <c r="B89" s="499" t="s">
        <v>184</v>
      </c>
      <c r="C89" s="500"/>
      <c r="D89" s="501"/>
      <c r="E89" s="469" t="s">
        <v>191</v>
      </c>
      <c r="F89" s="499" t="s">
        <v>192</v>
      </c>
      <c r="G89" s="500"/>
      <c r="H89" s="501"/>
      <c r="I89" s="467" t="s">
        <v>169</v>
      </c>
      <c r="J89" s="499" t="s">
        <v>170</v>
      </c>
      <c r="K89" s="500"/>
      <c r="L89" s="501"/>
      <c r="M89" s="496" t="s">
        <v>753</v>
      </c>
      <c r="N89" s="497"/>
      <c r="O89" s="497"/>
      <c r="P89" s="498"/>
      <c r="Q89" s="413"/>
    </row>
    <row r="90" spans="1:17" s="412" customFormat="1" ht="13.5" customHeight="1">
      <c r="A90" s="469" t="s">
        <v>189</v>
      </c>
      <c r="B90" s="499" t="s">
        <v>190</v>
      </c>
      <c r="C90" s="500"/>
      <c r="D90" s="501"/>
      <c r="E90" s="469" t="s">
        <v>197</v>
      </c>
      <c r="F90" s="499" t="s">
        <v>198</v>
      </c>
      <c r="G90" s="500"/>
      <c r="H90" s="501"/>
      <c r="I90" s="467" t="s">
        <v>175</v>
      </c>
      <c r="J90" s="499" t="s">
        <v>176</v>
      </c>
      <c r="K90" s="500"/>
      <c r="L90" s="501"/>
      <c r="M90" s="471" t="s">
        <v>225</v>
      </c>
      <c r="N90" s="499" t="s">
        <v>226</v>
      </c>
      <c r="O90" s="500"/>
      <c r="P90" s="501"/>
      <c r="Q90" s="413"/>
    </row>
    <row r="91" spans="1:17" s="412" customFormat="1" ht="13.5" customHeight="1">
      <c r="A91" s="469" t="s">
        <v>195</v>
      </c>
      <c r="B91" s="499" t="s">
        <v>196</v>
      </c>
      <c r="C91" s="500"/>
      <c r="D91" s="501"/>
      <c r="E91" s="469" t="s">
        <v>205</v>
      </c>
      <c r="F91" s="499" t="s">
        <v>206</v>
      </c>
      <c r="G91" s="500"/>
      <c r="H91" s="501"/>
      <c r="I91" s="467" t="s">
        <v>185</v>
      </c>
      <c r="J91" s="499" t="s">
        <v>186</v>
      </c>
      <c r="K91" s="500"/>
      <c r="L91" s="501"/>
      <c r="M91" s="467" t="s">
        <v>233</v>
      </c>
      <c r="N91" s="499" t="s">
        <v>234</v>
      </c>
      <c r="O91" s="500"/>
      <c r="P91" s="501"/>
      <c r="Q91" s="413"/>
    </row>
    <row r="92" spans="1:17" s="412" customFormat="1" ht="13.5" customHeight="1">
      <c r="A92" s="469" t="s">
        <v>203</v>
      </c>
      <c r="B92" s="499" t="s">
        <v>204</v>
      </c>
      <c r="C92" s="500"/>
      <c r="D92" s="501"/>
      <c r="E92" s="469" t="s">
        <v>215</v>
      </c>
      <c r="F92" s="499" t="s">
        <v>216</v>
      </c>
      <c r="G92" s="500"/>
      <c r="H92" s="501"/>
      <c r="I92" s="467" t="s">
        <v>199</v>
      </c>
      <c r="J92" s="499" t="s">
        <v>200</v>
      </c>
      <c r="K92" s="500"/>
      <c r="L92" s="501"/>
      <c r="M92" s="467" t="s">
        <v>250</v>
      </c>
      <c r="N92" s="499" t="s">
        <v>251</v>
      </c>
      <c r="O92" s="500"/>
      <c r="P92" s="501"/>
      <c r="Q92" s="413"/>
    </row>
    <row r="93" spans="1:17" s="412" customFormat="1" ht="13.5" customHeight="1">
      <c r="A93" s="469" t="s">
        <v>209</v>
      </c>
      <c r="B93" s="499" t="s">
        <v>210</v>
      </c>
      <c r="C93" s="500"/>
      <c r="D93" s="501"/>
      <c r="E93" s="469" t="s">
        <v>231</v>
      </c>
      <c r="F93" s="504" t="s">
        <v>232</v>
      </c>
      <c r="G93" s="505"/>
      <c r="H93" s="506"/>
      <c r="I93" s="467" t="s">
        <v>207</v>
      </c>
      <c r="J93" s="499" t="s">
        <v>208</v>
      </c>
      <c r="K93" s="500"/>
      <c r="L93" s="501"/>
      <c r="M93" s="467" t="s">
        <v>259</v>
      </c>
      <c r="N93" s="499" t="s">
        <v>260</v>
      </c>
      <c r="O93" s="500"/>
      <c r="P93" s="501"/>
      <c r="Q93" s="413"/>
    </row>
    <row r="94" spans="1:17" s="412" customFormat="1" ht="13.5" customHeight="1">
      <c r="A94" s="469" t="s">
        <v>213</v>
      </c>
      <c r="B94" s="499" t="s">
        <v>214</v>
      </c>
      <c r="C94" s="500"/>
      <c r="D94" s="501"/>
      <c r="E94" s="469" t="s">
        <v>237</v>
      </c>
      <c r="F94" s="504" t="s">
        <v>238</v>
      </c>
      <c r="G94" s="505"/>
      <c r="H94" s="506"/>
      <c r="I94" s="467" t="s">
        <v>211</v>
      </c>
      <c r="J94" s="499" t="s">
        <v>212</v>
      </c>
      <c r="K94" s="500"/>
      <c r="L94" s="501"/>
      <c r="M94" s="467" t="s">
        <v>271</v>
      </c>
      <c r="N94" s="499" t="s">
        <v>272</v>
      </c>
      <c r="O94" s="500"/>
      <c r="P94" s="501"/>
      <c r="Q94" s="413"/>
    </row>
    <row r="95" spans="1:17" s="412" customFormat="1" ht="13.5" customHeight="1">
      <c r="A95" s="469" t="s">
        <v>219</v>
      </c>
      <c r="B95" s="499" t="s">
        <v>220</v>
      </c>
      <c r="C95" s="500"/>
      <c r="D95" s="501"/>
      <c r="E95" s="469" t="s">
        <v>241</v>
      </c>
      <c r="F95" s="504" t="s">
        <v>242</v>
      </c>
      <c r="G95" s="505"/>
      <c r="H95" s="506"/>
      <c r="I95" s="467" t="s">
        <v>221</v>
      </c>
      <c r="J95" s="499" t="s">
        <v>222</v>
      </c>
      <c r="K95" s="500"/>
      <c r="L95" s="501"/>
      <c r="M95" s="467" t="s">
        <v>280</v>
      </c>
      <c r="N95" s="499" t="s">
        <v>281</v>
      </c>
      <c r="O95" s="500"/>
      <c r="P95" s="501"/>
      <c r="Q95" s="413"/>
    </row>
    <row r="96" spans="1:17" s="412" customFormat="1" ht="13.5" customHeight="1">
      <c r="A96" s="469" t="s">
        <v>223</v>
      </c>
      <c r="B96" s="499" t="s">
        <v>224</v>
      </c>
      <c r="C96" s="500"/>
      <c r="D96" s="501"/>
      <c r="E96" s="469" t="s">
        <v>247</v>
      </c>
      <c r="F96" s="504" t="s">
        <v>248</v>
      </c>
      <c r="G96" s="505"/>
      <c r="H96" s="506"/>
      <c r="I96" s="467" t="s">
        <v>239</v>
      </c>
      <c r="J96" s="499" t="s">
        <v>736</v>
      </c>
      <c r="K96" s="500"/>
      <c r="L96" s="501"/>
      <c r="M96" s="467" t="s">
        <v>284</v>
      </c>
      <c r="N96" s="499" t="s">
        <v>285</v>
      </c>
      <c r="O96" s="500"/>
      <c r="P96" s="501"/>
      <c r="Q96" s="413"/>
    </row>
    <row r="97" spans="1:17" s="412" customFormat="1" ht="13.5" customHeight="1">
      <c r="A97" s="469" t="s">
        <v>227</v>
      </c>
      <c r="B97" s="499" t="s">
        <v>228</v>
      </c>
      <c r="C97" s="500"/>
      <c r="D97" s="501"/>
      <c r="E97" s="469" t="s">
        <v>252</v>
      </c>
      <c r="F97" s="504" t="s">
        <v>253</v>
      </c>
      <c r="G97" s="505"/>
      <c r="H97" s="506"/>
      <c r="I97" s="467" t="s">
        <v>243</v>
      </c>
      <c r="J97" s="499" t="s">
        <v>737</v>
      </c>
      <c r="K97" s="500"/>
      <c r="L97" s="501"/>
      <c r="M97" s="467" t="s">
        <v>293</v>
      </c>
      <c r="N97" s="499" t="s">
        <v>294</v>
      </c>
      <c r="O97" s="500"/>
      <c r="P97" s="501"/>
      <c r="Q97" s="413"/>
    </row>
    <row r="98" spans="1:17" s="412" customFormat="1" ht="13.5" customHeight="1">
      <c r="A98" s="469" t="s">
        <v>229</v>
      </c>
      <c r="B98" s="499" t="s">
        <v>230</v>
      </c>
      <c r="C98" s="500"/>
      <c r="D98" s="501"/>
      <c r="E98" s="469" t="s">
        <v>256</v>
      </c>
      <c r="F98" s="504" t="s">
        <v>823</v>
      </c>
      <c r="G98" s="505"/>
      <c r="H98" s="506"/>
      <c r="I98" s="467" t="s">
        <v>249</v>
      </c>
      <c r="J98" s="499" t="s">
        <v>738</v>
      </c>
      <c r="K98" s="500"/>
      <c r="L98" s="501"/>
      <c r="M98" s="467" t="s">
        <v>301</v>
      </c>
      <c r="N98" s="499" t="s">
        <v>302</v>
      </c>
      <c r="O98" s="500"/>
      <c r="P98" s="501"/>
      <c r="Q98" s="413"/>
    </row>
    <row r="99" spans="1:17" s="412" customFormat="1" ht="13.5" customHeight="1">
      <c r="A99" s="469" t="s">
        <v>235</v>
      </c>
      <c r="B99" s="499" t="s">
        <v>236</v>
      </c>
      <c r="C99" s="500"/>
      <c r="D99" s="501"/>
      <c r="E99" s="469" t="s">
        <v>263</v>
      </c>
      <c r="F99" s="504" t="s">
        <v>720</v>
      </c>
      <c r="G99" s="505"/>
      <c r="H99" s="506"/>
      <c r="I99" s="467" t="s">
        <v>257</v>
      </c>
      <c r="J99" s="499" t="s">
        <v>258</v>
      </c>
      <c r="K99" s="500"/>
      <c r="L99" s="501"/>
      <c r="M99" s="467" t="s">
        <v>311</v>
      </c>
      <c r="N99" s="499" t="s">
        <v>312</v>
      </c>
      <c r="O99" s="500"/>
      <c r="P99" s="501"/>
      <c r="Q99" s="413"/>
    </row>
    <row r="100" spans="1:17" s="412" customFormat="1" ht="13.5" customHeight="1">
      <c r="A100" s="469" t="s">
        <v>245</v>
      </c>
      <c r="B100" s="499" t="s">
        <v>246</v>
      </c>
      <c r="C100" s="500"/>
      <c r="D100" s="501"/>
      <c r="E100" s="469" t="s">
        <v>265</v>
      </c>
      <c r="F100" s="504" t="s">
        <v>721</v>
      </c>
      <c r="G100" s="505"/>
      <c r="H100" s="506"/>
      <c r="I100" s="467" t="s">
        <v>516</v>
      </c>
      <c r="J100" s="499" t="s">
        <v>739</v>
      </c>
      <c r="K100" s="500"/>
      <c r="L100" s="501"/>
      <c r="M100" s="467" t="s">
        <v>315</v>
      </c>
      <c r="N100" s="499" t="s">
        <v>316</v>
      </c>
      <c r="O100" s="500"/>
      <c r="P100" s="501"/>
      <c r="Q100" s="413"/>
    </row>
    <row r="101" spans="1:17" s="412" customFormat="1" ht="13.5" customHeight="1">
      <c r="A101" s="469" t="s">
        <v>254</v>
      </c>
      <c r="B101" s="499" t="s">
        <v>255</v>
      </c>
      <c r="C101" s="500"/>
      <c r="D101" s="501"/>
      <c r="E101" s="469" t="s">
        <v>269</v>
      </c>
      <c r="F101" s="504" t="s">
        <v>270</v>
      </c>
      <c r="G101" s="505"/>
      <c r="H101" s="506"/>
      <c r="I101" s="467" t="s">
        <v>664</v>
      </c>
      <c r="J101" s="499" t="s">
        <v>740</v>
      </c>
      <c r="K101" s="500"/>
      <c r="L101" s="501"/>
      <c r="M101" s="467" t="s">
        <v>517</v>
      </c>
      <c r="N101" s="499" t="s">
        <v>744</v>
      </c>
      <c r="O101" s="500"/>
      <c r="P101" s="501"/>
      <c r="Q101" s="413"/>
    </row>
    <row r="102" spans="1:17" s="412" customFormat="1" ht="13.5" customHeight="1">
      <c r="A102" s="469" t="s">
        <v>261</v>
      </c>
      <c r="B102" s="499" t="s">
        <v>262</v>
      </c>
      <c r="C102" s="500"/>
      <c r="D102" s="501"/>
      <c r="E102" s="469" t="s">
        <v>273</v>
      </c>
      <c r="F102" s="504" t="s">
        <v>722</v>
      </c>
      <c r="G102" s="505"/>
      <c r="H102" s="506"/>
      <c r="I102" s="467" t="s">
        <v>877</v>
      </c>
      <c r="J102" s="504" t="s">
        <v>878</v>
      </c>
      <c r="K102" s="505"/>
      <c r="L102" s="506"/>
      <c r="M102" s="467" t="s">
        <v>518</v>
      </c>
      <c r="N102" s="499" t="s">
        <v>745</v>
      </c>
      <c r="O102" s="500"/>
      <c r="P102" s="501"/>
      <c r="Q102" s="413"/>
    </row>
    <row r="103" spans="1:17" s="412" customFormat="1" ht="13.5" customHeight="1">
      <c r="A103" s="469" t="s">
        <v>267</v>
      </c>
      <c r="B103" s="499" t="s">
        <v>268</v>
      </c>
      <c r="C103" s="500"/>
      <c r="D103" s="501"/>
      <c r="E103" s="469" t="s">
        <v>274</v>
      </c>
      <c r="F103" s="504" t="s">
        <v>275</v>
      </c>
      <c r="G103" s="505"/>
      <c r="H103" s="506"/>
      <c r="I103" s="496" t="s">
        <v>754</v>
      </c>
      <c r="J103" s="497"/>
      <c r="K103" s="497"/>
      <c r="L103" s="498"/>
      <c r="M103" s="467" t="s">
        <v>746</v>
      </c>
      <c r="N103" s="499" t="s">
        <v>757</v>
      </c>
      <c r="O103" s="500"/>
      <c r="P103" s="501"/>
      <c r="Q103" s="413"/>
    </row>
    <row r="104" spans="1:17" s="412" customFormat="1" ht="13.5" customHeight="1">
      <c r="A104" s="469" t="s">
        <v>276</v>
      </c>
      <c r="B104" s="499" t="s">
        <v>277</v>
      </c>
      <c r="C104" s="500"/>
      <c r="D104" s="501"/>
      <c r="E104" s="469" t="s">
        <v>712</v>
      </c>
      <c r="F104" s="504" t="s">
        <v>724</v>
      </c>
      <c r="G104" s="505"/>
      <c r="H104" s="506"/>
      <c r="I104" s="467" t="s">
        <v>278</v>
      </c>
      <c r="J104" s="499" t="s">
        <v>279</v>
      </c>
      <c r="K104" s="500"/>
      <c r="L104" s="501"/>
      <c r="M104" s="474"/>
      <c r="N104" s="494"/>
      <c r="O104" s="494"/>
      <c r="P104" s="494"/>
      <c r="Q104" s="413"/>
    </row>
    <row r="105" spans="1:17" s="412" customFormat="1" ht="13.5" customHeight="1">
      <c r="A105" s="473" t="s">
        <v>718</v>
      </c>
      <c r="B105" s="499" t="s">
        <v>755</v>
      </c>
      <c r="C105" s="500"/>
      <c r="D105" s="501"/>
      <c r="E105" s="469" t="s">
        <v>288</v>
      </c>
      <c r="F105" s="504" t="s">
        <v>725</v>
      </c>
      <c r="G105" s="505"/>
      <c r="H105" s="506"/>
      <c r="I105" s="467" t="s">
        <v>282</v>
      </c>
      <c r="J105" s="499" t="s">
        <v>283</v>
      </c>
      <c r="K105" s="500"/>
      <c r="L105" s="501"/>
      <c r="M105" s="475"/>
      <c r="N105" s="495"/>
      <c r="O105" s="495"/>
      <c r="P105" s="495"/>
      <c r="Q105" s="413"/>
    </row>
    <row r="106" spans="1:17" s="412" customFormat="1" ht="13.5" customHeight="1">
      <c r="A106" s="496" t="s">
        <v>756</v>
      </c>
      <c r="B106" s="497"/>
      <c r="C106" s="497"/>
      <c r="D106" s="498"/>
      <c r="E106" s="469" t="s">
        <v>291</v>
      </c>
      <c r="F106" s="504" t="s">
        <v>292</v>
      </c>
      <c r="G106" s="505"/>
      <c r="H106" s="506"/>
      <c r="I106" s="467" t="s">
        <v>299</v>
      </c>
      <c r="J106" s="499" t="s">
        <v>300</v>
      </c>
      <c r="K106" s="500"/>
      <c r="L106" s="501"/>
      <c r="M106" s="475"/>
      <c r="N106" s="495"/>
      <c r="O106" s="495"/>
      <c r="P106" s="495"/>
      <c r="Q106" s="413"/>
    </row>
    <row r="107" spans="1:17" s="412" customFormat="1" ht="13.5" customHeight="1">
      <c r="A107" s="468" t="s">
        <v>286</v>
      </c>
      <c r="B107" s="499" t="s">
        <v>287</v>
      </c>
      <c r="C107" s="500"/>
      <c r="D107" s="501"/>
      <c r="E107" s="469" t="s">
        <v>297</v>
      </c>
      <c r="F107" s="504" t="s">
        <v>726</v>
      </c>
      <c r="G107" s="505"/>
      <c r="H107" s="506"/>
      <c r="I107" s="467" t="s">
        <v>303</v>
      </c>
      <c r="J107" s="499" t="s">
        <v>304</v>
      </c>
      <c r="K107" s="500"/>
      <c r="L107" s="501"/>
      <c r="M107" s="475"/>
      <c r="N107" s="495"/>
      <c r="O107" s="495"/>
      <c r="P107" s="495"/>
      <c r="Q107" s="413"/>
    </row>
    <row r="108" spans="1:17" s="412" customFormat="1" ht="13.5" customHeight="1">
      <c r="A108" s="469" t="s">
        <v>289</v>
      </c>
      <c r="B108" s="499" t="s">
        <v>290</v>
      </c>
      <c r="C108" s="500"/>
      <c r="D108" s="501"/>
      <c r="E108" s="469" t="s">
        <v>515</v>
      </c>
      <c r="F108" s="504" t="s">
        <v>727</v>
      </c>
      <c r="G108" s="505"/>
      <c r="H108" s="506"/>
      <c r="I108" s="467" t="s">
        <v>309</v>
      </c>
      <c r="J108" s="499" t="s">
        <v>310</v>
      </c>
      <c r="K108" s="500"/>
      <c r="L108" s="501"/>
      <c r="M108" s="475"/>
      <c r="N108" s="495"/>
      <c r="O108" s="495"/>
      <c r="P108" s="495"/>
      <c r="Q108" s="413"/>
    </row>
    <row r="109" spans="1:17" s="412" customFormat="1" ht="13.5" customHeight="1">
      <c r="A109" s="469" t="s">
        <v>295</v>
      </c>
      <c r="B109" s="515" t="s">
        <v>296</v>
      </c>
      <c r="C109" s="516"/>
      <c r="D109" s="517"/>
      <c r="E109" s="469" t="s">
        <v>713</v>
      </c>
      <c r="F109" s="504" t="s">
        <v>728</v>
      </c>
      <c r="G109" s="505"/>
      <c r="H109" s="506"/>
      <c r="I109" s="467" t="s">
        <v>319</v>
      </c>
      <c r="J109" s="499" t="s">
        <v>320</v>
      </c>
      <c r="K109" s="500"/>
      <c r="L109" s="501"/>
      <c r="M109" s="475"/>
      <c r="N109" s="503"/>
      <c r="O109" s="503"/>
      <c r="P109" s="503"/>
      <c r="Q109" s="413"/>
    </row>
    <row r="110" spans="1:17" s="412" customFormat="1" ht="13.5" customHeight="1">
      <c r="A110" s="469" t="s">
        <v>305</v>
      </c>
      <c r="B110" s="499" t="s">
        <v>306</v>
      </c>
      <c r="C110" s="500"/>
      <c r="D110" s="501"/>
      <c r="E110" s="469" t="s">
        <v>729</v>
      </c>
      <c r="F110" s="504" t="s">
        <v>730</v>
      </c>
      <c r="G110" s="505"/>
      <c r="H110" s="506"/>
      <c r="I110" s="467" t="s">
        <v>323</v>
      </c>
      <c r="J110" s="499" t="s">
        <v>324</v>
      </c>
      <c r="K110" s="500"/>
      <c r="L110" s="501"/>
      <c r="M110" s="475"/>
      <c r="N110" s="495"/>
      <c r="O110" s="495"/>
      <c r="P110" s="495"/>
      <c r="Q110" s="413"/>
    </row>
    <row r="111" spans="1:17" s="412" customFormat="1" ht="13.5" customHeight="1">
      <c r="A111" s="469" t="s">
        <v>321</v>
      </c>
      <c r="B111" s="499" t="s">
        <v>322</v>
      </c>
      <c r="C111" s="500"/>
      <c r="D111" s="500"/>
      <c r="E111" s="469" t="s">
        <v>732</v>
      </c>
      <c r="F111" s="504" t="s">
        <v>733</v>
      </c>
      <c r="G111" s="505"/>
      <c r="H111" s="506"/>
      <c r="I111" s="467" t="s">
        <v>154</v>
      </c>
      <c r="J111" s="499" t="s">
        <v>155</v>
      </c>
      <c r="K111" s="500"/>
      <c r="L111" s="501"/>
      <c r="M111" s="475"/>
      <c r="N111" s="495"/>
      <c r="O111" s="495"/>
      <c r="P111" s="495"/>
      <c r="Q111" s="413"/>
    </row>
    <row r="112" spans="1:17" s="412" customFormat="1" ht="13.5" customHeight="1">
      <c r="A112" s="469" t="s">
        <v>519</v>
      </c>
      <c r="B112" s="499" t="s">
        <v>748</v>
      </c>
      <c r="C112" s="500"/>
      <c r="D112" s="501"/>
      <c r="E112" s="469" t="s">
        <v>734</v>
      </c>
      <c r="F112" s="504" t="s">
        <v>735</v>
      </c>
      <c r="G112" s="505"/>
      <c r="H112" s="506"/>
      <c r="I112" s="467" t="s">
        <v>166</v>
      </c>
      <c r="J112" s="499" t="s">
        <v>742</v>
      </c>
      <c r="K112" s="500"/>
      <c r="L112" s="501"/>
      <c r="M112" s="475"/>
      <c r="N112" s="503"/>
      <c r="O112" s="503"/>
      <c r="P112" s="503"/>
      <c r="Q112" s="413"/>
    </row>
    <row r="113" spans="1:17" s="412" customFormat="1" ht="13.5" customHeight="1">
      <c r="A113" s="472" t="s">
        <v>816</v>
      </c>
      <c r="B113" s="499" t="s">
        <v>817</v>
      </c>
      <c r="C113" s="500"/>
      <c r="D113" s="501"/>
      <c r="E113" s="469" t="s">
        <v>824</v>
      </c>
      <c r="F113" s="504" t="s">
        <v>825</v>
      </c>
      <c r="G113" s="505"/>
      <c r="H113" s="506"/>
      <c r="I113" s="467" t="s">
        <v>181</v>
      </c>
      <c r="J113" s="499" t="s">
        <v>182</v>
      </c>
      <c r="K113" s="500"/>
      <c r="L113" s="501"/>
      <c r="M113" s="475"/>
      <c r="N113" s="503"/>
      <c r="O113" s="503"/>
      <c r="P113" s="503"/>
      <c r="Q113" s="413"/>
    </row>
    <row r="114" spans="1:17" s="412" customFormat="1" ht="13.5" customHeight="1">
      <c r="A114" s="432"/>
      <c r="B114" s="432"/>
      <c r="C114" s="432"/>
      <c r="D114" s="432"/>
      <c r="E114" s="469" t="s">
        <v>879</v>
      </c>
      <c r="F114" s="504" t="s">
        <v>880</v>
      </c>
      <c r="G114" s="505"/>
      <c r="H114" s="506"/>
      <c r="I114" s="467" t="s">
        <v>187</v>
      </c>
      <c r="J114" s="499" t="s">
        <v>188</v>
      </c>
      <c r="K114" s="500"/>
      <c r="L114" s="501"/>
      <c r="M114" s="485"/>
      <c r="N114" s="503"/>
      <c r="O114" s="503"/>
      <c r="P114" s="503"/>
      <c r="Q114" s="413"/>
    </row>
    <row r="115" spans="1:17" s="493" customFormat="1">
      <c r="A115" s="488"/>
      <c r="B115" s="489"/>
      <c r="C115" s="490"/>
      <c r="D115" s="491"/>
      <c r="E115" s="486"/>
      <c r="F115" s="487"/>
      <c r="G115" s="487"/>
      <c r="H115" s="487"/>
      <c r="I115" s="485"/>
      <c r="J115" s="487"/>
      <c r="K115" s="487"/>
      <c r="L115" s="487"/>
      <c r="M115" s="485"/>
      <c r="N115" s="487"/>
      <c r="O115" s="487"/>
      <c r="P115" s="487"/>
      <c r="Q115" s="492"/>
    </row>
    <row r="116" spans="1:17" s="91" customFormat="1">
      <c r="A116" s="519" t="s">
        <v>470</v>
      </c>
      <c r="B116" s="519"/>
      <c r="C116" s="519"/>
      <c r="D116" s="519"/>
      <c r="E116" s="519"/>
      <c r="F116" s="519"/>
      <c r="G116" s="519"/>
      <c r="H116" s="519"/>
      <c r="I116" s="519"/>
      <c r="J116" s="519"/>
      <c r="K116" s="92"/>
      <c r="L116" s="92"/>
      <c r="M116" s="92"/>
      <c r="N116" s="92"/>
      <c r="O116" s="92"/>
      <c r="P116" s="92"/>
      <c r="Q116" s="92"/>
    </row>
    <row r="117" spans="1:17" s="414" customFormat="1">
      <c r="A117" s="502" t="s">
        <v>325</v>
      </c>
      <c r="B117" s="502"/>
      <c r="C117" s="502"/>
      <c r="D117" s="476">
        <v>71101</v>
      </c>
      <c r="E117" s="432" t="s">
        <v>576</v>
      </c>
      <c r="F117" s="1162"/>
      <c r="G117" s="1162"/>
      <c r="H117" s="1162"/>
      <c r="I117" s="1162"/>
      <c r="J117" s="1163"/>
    </row>
    <row r="118" spans="1:17" s="414" customFormat="1">
      <c r="A118" s="502" t="s">
        <v>325</v>
      </c>
      <c r="B118" s="502"/>
      <c r="C118" s="502"/>
      <c r="D118" s="476">
        <v>71102</v>
      </c>
      <c r="E118" s="432" t="s">
        <v>577</v>
      </c>
      <c r="F118" s="1162"/>
      <c r="G118" s="1162"/>
      <c r="H118" s="1162"/>
      <c r="I118" s="1162"/>
      <c r="J118" s="1163"/>
    </row>
    <row r="119" spans="1:17" s="414" customFormat="1">
      <c r="A119" s="502" t="s">
        <v>325</v>
      </c>
      <c r="B119" s="502"/>
      <c r="C119" s="502"/>
      <c r="D119" s="476">
        <v>71103</v>
      </c>
      <c r="E119" s="432" t="s">
        <v>578</v>
      </c>
      <c r="F119" s="1162"/>
      <c r="G119" s="1162"/>
      <c r="H119" s="1162"/>
      <c r="I119" s="1162"/>
      <c r="J119" s="1163"/>
    </row>
    <row r="120" spans="1:17" s="414" customFormat="1">
      <c r="A120" s="502" t="s">
        <v>325</v>
      </c>
      <c r="B120" s="502"/>
      <c r="C120" s="502"/>
      <c r="D120" s="476">
        <v>71104</v>
      </c>
      <c r="E120" s="432" t="s">
        <v>826</v>
      </c>
      <c r="F120" s="1162"/>
      <c r="G120" s="1162"/>
      <c r="H120" s="1162"/>
      <c r="I120" s="1162"/>
      <c r="J120" s="1163"/>
    </row>
    <row r="121" spans="1:17" s="414" customFormat="1">
      <c r="A121" s="502" t="s">
        <v>325</v>
      </c>
      <c r="B121" s="502"/>
      <c r="C121" s="502"/>
      <c r="D121" s="476">
        <v>71105</v>
      </c>
      <c r="E121" s="432" t="s">
        <v>579</v>
      </c>
      <c r="F121" s="1162"/>
      <c r="G121" s="1162"/>
      <c r="H121" s="1162"/>
      <c r="I121" s="1162"/>
      <c r="J121" s="1163"/>
    </row>
    <row r="122" spans="1:17" s="414" customFormat="1">
      <c r="A122" s="502" t="s">
        <v>325</v>
      </c>
      <c r="B122" s="502"/>
      <c r="C122" s="502"/>
      <c r="D122" s="476">
        <v>71107</v>
      </c>
      <c r="E122" s="432" t="s">
        <v>580</v>
      </c>
      <c r="F122" s="1162"/>
      <c r="G122" s="1162"/>
      <c r="H122" s="1162"/>
      <c r="I122" s="1162"/>
      <c r="J122" s="1163"/>
    </row>
    <row r="123" spans="1:17" s="414" customFormat="1">
      <c r="A123" s="502" t="s">
        <v>325</v>
      </c>
      <c r="B123" s="502"/>
      <c r="C123" s="502"/>
      <c r="D123" s="476">
        <v>71108</v>
      </c>
      <c r="E123" s="432" t="s">
        <v>600</v>
      </c>
      <c r="F123" s="1162"/>
      <c r="G123" s="1162"/>
      <c r="H123" s="1162"/>
      <c r="I123" s="1162"/>
      <c r="J123" s="1163"/>
    </row>
    <row r="124" spans="1:17" s="414" customFormat="1">
      <c r="A124" s="502" t="s">
        <v>325</v>
      </c>
      <c r="B124" s="502"/>
      <c r="C124" s="502"/>
      <c r="D124" s="476" t="s">
        <v>759</v>
      </c>
      <c r="E124" s="432" t="s">
        <v>760</v>
      </c>
      <c r="F124" s="1162"/>
      <c r="G124" s="1162"/>
      <c r="H124" s="1162"/>
      <c r="I124" s="1162"/>
      <c r="J124" s="1163"/>
    </row>
    <row r="125" spans="1:17" s="414" customFormat="1">
      <c r="A125" s="502" t="s">
        <v>325</v>
      </c>
      <c r="B125" s="502"/>
      <c r="C125" s="502"/>
      <c r="D125" s="476" t="s">
        <v>827</v>
      </c>
      <c r="E125" s="432" t="s">
        <v>828</v>
      </c>
      <c r="F125" s="1162"/>
      <c r="G125" s="1162"/>
      <c r="H125" s="1162"/>
      <c r="I125" s="1162"/>
      <c r="J125" s="1163"/>
    </row>
    <row r="126" spans="1:17" s="414" customFormat="1">
      <c r="A126" s="502" t="s">
        <v>325</v>
      </c>
      <c r="B126" s="502"/>
      <c r="C126" s="502"/>
      <c r="D126" s="476">
        <v>71201</v>
      </c>
      <c r="E126" s="432" t="s">
        <v>581</v>
      </c>
      <c r="F126" s="1162"/>
      <c r="G126" s="1162"/>
      <c r="H126" s="1162"/>
      <c r="I126" s="1162"/>
      <c r="J126" s="1163"/>
    </row>
    <row r="127" spans="1:17" s="414" customFormat="1">
      <c r="A127" s="502" t="s">
        <v>325</v>
      </c>
      <c r="B127" s="502"/>
      <c r="C127" s="502"/>
      <c r="D127" s="476">
        <v>71202</v>
      </c>
      <c r="E127" s="432" t="s">
        <v>504</v>
      </c>
      <c r="F127" s="1162"/>
      <c r="G127" s="1162"/>
      <c r="H127" s="1162"/>
      <c r="I127" s="1162"/>
      <c r="J127" s="1163"/>
    </row>
    <row r="128" spans="1:17" s="414" customFormat="1">
      <c r="A128" s="502" t="s">
        <v>325</v>
      </c>
      <c r="B128" s="502"/>
      <c r="C128" s="502"/>
      <c r="D128" s="476">
        <v>71203</v>
      </c>
      <c r="E128" s="432" t="s">
        <v>505</v>
      </c>
      <c r="F128" s="1162"/>
      <c r="G128" s="1162"/>
      <c r="H128" s="1162"/>
      <c r="I128" s="1162"/>
      <c r="J128" s="1163"/>
    </row>
    <row r="129" spans="1:10" s="414" customFormat="1">
      <c r="A129" s="502" t="s">
        <v>325</v>
      </c>
      <c r="B129" s="502"/>
      <c r="C129" s="502"/>
      <c r="D129" s="476">
        <v>71204</v>
      </c>
      <c r="E129" s="432" t="s">
        <v>582</v>
      </c>
      <c r="F129" s="1162"/>
      <c r="G129" s="1162"/>
      <c r="H129" s="1162"/>
      <c r="I129" s="1162"/>
      <c r="J129" s="1163"/>
    </row>
    <row r="130" spans="1:10" s="414" customFormat="1">
      <c r="A130" s="502" t="s">
        <v>325</v>
      </c>
      <c r="B130" s="502"/>
      <c r="C130" s="502"/>
      <c r="D130" s="476">
        <v>71205</v>
      </c>
      <c r="E130" s="432" t="s">
        <v>930</v>
      </c>
      <c r="F130" s="1162"/>
      <c r="G130" s="1162"/>
      <c r="H130" s="1162"/>
      <c r="I130" s="1162"/>
      <c r="J130" s="1163"/>
    </row>
    <row r="131" spans="1:10" s="414" customFormat="1">
      <c r="A131" s="502" t="s">
        <v>325</v>
      </c>
      <c r="B131" s="502"/>
      <c r="C131" s="502"/>
      <c r="D131" s="476">
        <v>71206</v>
      </c>
      <c r="E131" s="432" t="s">
        <v>931</v>
      </c>
      <c r="F131" s="1162"/>
      <c r="G131" s="1162"/>
      <c r="H131" s="1162"/>
      <c r="I131" s="1162"/>
      <c r="J131" s="1163"/>
    </row>
    <row r="132" spans="1:10" s="414" customFormat="1">
      <c r="A132" s="502" t="s">
        <v>325</v>
      </c>
      <c r="B132" s="502"/>
      <c r="C132" s="502"/>
      <c r="D132" s="476">
        <v>71207</v>
      </c>
      <c r="E132" s="432" t="s">
        <v>932</v>
      </c>
      <c r="F132" s="1162"/>
      <c r="G132" s="1162"/>
      <c r="H132" s="1162"/>
      <c r="I132" s="1162"/>
      <c r="J132" s="1163"/>
    </row>
    <row r="133" spans="1:10" s="414" customFormat="1">
      <c r="A133" s="502" t="s">
        <v>325</v>
      </c>
      <c r="B133" s="502"/>
      <c r="C133" s="502"/>
      <c r="D133" s="476">
        <v>71208</v>
      </c>
      <c r="E133" s="432" t="s">
        <v>933</v>
      </c>
      <c r="F133" s="1162"/>
      <c r="G133" s="1162"/>
      <c r="H133" s="1162"/>
      <c r="I133" s="1162"/>
      <c r="J133" s="1163"/>
    </row>
    <row r="134" spans="1:10">
      <c r="A134" s="502" t="s">
        <v>325</v>
      </c>
      <c r="B134" s="502"/>
      <c r="C134" s="502"/>
      <c r="D134" s="476" t="s">
        <v>763</v>
      </c>
      <c r="E134" s="432" t="s">
        <v>764</v>
      </c>
      <c r="F134" s="1162"/>
      <c r="G134" s="1162"/>
      <c r="H134" s="1162"/>
      <c r="I134" s="1162"/>
      <c r="J134" s="1163"/>
    </row>
    <row r="135" spans="1:10">
      <c r="A135" s="502" t="s">
        <v>325</v>
      </c>
      <c r="B135" s="502"/>
      <c r="C135" s="502"/>
      <c r="D135" s="476" t="s">
        <v>765</v>
      </c>
      <c r="E135" s="432" t="s">
        <v>829</v>
      </c>
      <c r="F135" s="1162"/>
      <c r="G135" s="1162"/>
      <c r="H135" s="1162"/>
      <c r="I135" s="1162"/>
      <c r="J135" s="1163"/>
    </row>
    <row r="136" spans="1:10">
      <c r="A136" s="502" t="s">
        <v>325</v>
      </c>
      <c r="B136" s="502"/>
      <c r="C136" s="502"/>
      <c r="D136" s="476">
        <v>71301</v>
      </c>
      <c r="E136" s="432" t="s">
        <v>934</v>
      </c>
      <c r="F136" s="1162"/>
      <c r="G136" s="1162"/>
      <c r="H136" s="1162"/>
      <c r="I136" s="1162"/>
      <c r="J136" s="1163"/>
    </row>
    <row r="137" spans="1:10">
      <c r="A137" s="502" t="s">
        <v>325</v>
      </c>
      <c r="B137" s="502"/>
      <c r="C137" s="502"/>
      <c r="D137" s="476">
        <v>71302</v>
      </c>
      <c r="E137" s="432" t="s">
        <v>506</v>
      </c>
      <c r="F137" s="1162"/>
      <c r="G137" s="1162"/>
      <c r="H137" s="1162"/>
      <c r="I137" s="1162"/>
      <c r="J137" s="1163"/>
    </row>
    <row r="138" spans="1:10">
      <c r="A138" s="502" t="s">
        <v>325</v>
      </c>
      <c r="B138" s="502"/>
      <c r="C138" s="502"/>
      <c r="D138" s="476">
        <v>71303</v>
      </c>
      <c r="E138" s="432" t="s">
        <v>935</v>
      </c>
      <c r="F138" s="1162"/>
      <c r="G138" s="1162"/>
      <c r="H138" s="1162"/>
      <c r="I138" s="1162"/>
      <c r="J138" s="1163"/>
    </row>
    <row r="139" spans="1:10">
      <c r="A139" s="502" t="s">
        <v>325</v>
      </c>
      <c r="B139" s="502"/>
      <c r="C139" s="502"/>
      <c r="D139" s="476">
        <v>71304</v>
      </c>
      <c r="E139" s="432" t="s">
        <v>584</v>
      </c>
      <c r="F139" s="1162"/>
      <c r="G139" s="1162"/>
      <c r="H139" s="1162"/>
      <c r="I139" s="1162"/>
      <c r="J139" s="1163"/>
    </row>
    <row r="140" spans="1:10">
      <c r="A140" s="502" t="s">
        <v>325</v>
      </c>
      <c r="B140" s="502"/>
      <c r="C140" s="502"/>
      <c r="D140" s="476">
        <v>71305</v>
      </c>
      <c r="E140" s="432" t="s">
        <v>830</v>
      </c>
      <c r="F140" s="1162"/>
      <c r="G140" s="1162"/>
      <c r="H140" s="1162"/>
      <c r="I140" s="1162"/>
      <c r="J140" s="1163"/>
    </row>
    <row r="141" spans="1:10">
      <c r="A141" s="502" t="s">
        <v>325</v>
      </c>
      <c r="B141" s="502"/>
      <c r="C141" s="502"/>
      <c r="D141" s="476" t="s">
        <v>766</v>
      </c>
      <c r="E141" s="432" t="s">
        <v>831</v>
      </c>
      <c r="F141" s="1162"/>
      <c r="G141" s="1162"/>
      <c r="H141" s="1162"/>
      <c r="I141" s="1162"/>
      <c r="J141" s="1163"/>
    </row>
    <row r="142" spans="1:10">
      <c r="A142" s="502" t="s">
        <v>325</v>
      </c>
      <c r="B142" s="502"/>
      <c r="C142" s="502"/>
      <c r="D142" s="476" t="s">
        <v>832</v>
      </c>
      <c r="E142" s="432" t="s">
        <v>833</v>
      </c>
      <c r="F142" s="1162"/>
      <c r="G142" s="1162"/>
      <c r="H142" s="1162"/>
      <c r="I142" s="1162"/>
      <c r="J142" s="1163"/>
    </row>
    <row r="143" spans="1:10">
      <c r="A143" s="502" t="s">
        <v>325</v>
      </c>
      <c r="B143" s="502"/>
      <c r="C143" s="502"/>
      <c r="D143" s="476" t="s">
        <v>834</v>
      </c>
      <c r="E143" s="432" t="s">
        <v>835</v>
      </c>
      <c r="F143" s="1162"/>
      <c r="G143" s="1162"/>
      <c r="H143" s="1162"/>
      <c r="I143" s="1162"/>
      <c r="J143" s="1163"/>
    </row>
    <row r="144" spans="1:10">
      <c r="A144" s="502" t="s">
        <v>325</v>
      </c>
      <c r="B144" s="502"/>
      <c r="C144" s="502"/>
      <c r="D144" s="476">
        <v>71401</v>
      </c>
      <c r="E144" s="432" t="s">
        <v>936</v>
      </c>
      <c r="F144" s="1162"/>
      <c r="G144" s="1162"/>
      <c r="H144" s="1162"/>
      <c r="I144" s="1162"/>
      <c r="J144" s="1163"/>
    </row>
    <row r="145" spans="1:10">
      <c r="A145" s="502" t="s">
        <v>325</v>
      </c>
      <c r="B145" s="502"/>
      <c r="C145" s="502"/>
      <c r="D145" s="476">
        <v>71402</v>
      </c>
      <c r="E145" s="432" t="s">
        <v>585</v>
      </c>
      <c r="F145" s="1162"/>
      <c r="G145" s="1162"/>
      <c r="H145" s="1162"/>
      <c r="I145" s="1162"/>
      <c r="J145" s="1163"/>
    </row>
    <row r="146" spans="1:10">
      <c r="A146" s="502" t="s">
        <v>325</v>
      </c>
      <c r="B146" s="502"/>
      <c r="C146" s="502"/>
      <c r="D146" s="476">
        <v>71403</v>
      </c>
      <c r="E146" s="432" t="s">
        <v>586</v>
      </c>
      <c r="F146" s="1162"/>
      <c r="G146" s="1162"/>
      <c r="H146" s="1162"/>
      <c r="I146" s="1162"/>
      <c r="J146" s="1163"/>
    </row>
    <row r="147" spans="1:10">
      <c r="A147" s="502" t="s">
        <v>325</v>
      </c>
      <c r="B147" s="502"/>
      <c r="C147" s="502"/>
      <c r="D147" s="476">
        <v>71404</v>
      </c>
      <c r="E147" s="432" t="s">
        <v>507</v>
      </c>
      <c r="F147" s="1162"/>
      <c r="G147" s="1162"/>
      <c r="H147" s="1162"/>
      <c r="I147" s="1162"/>
      <c r="J147" s="1163"/>
    </row>
    <row r="148" spans="1:10">
      <c r="A148" s="502" t="s">
        <v>325</v>
      </c>
      <c r="B148" s="502"/>
      <c r="C148" s="502"/>
      <c r="D148" s="476">
        <v>71405</v>
      </c>
      <c r="E148" s="432" t="s">
        <v>508</v>
      </c>
      <c r="F148" s="1162"/>
      <c r="G148" s="1162"/>
      <c r="H148" s="1162"/>
      <c r="I148" s="1162"/>
      <c r="J148" s="1163"/>
    </row>
    <row r="149" spans="1:10">
      <c r="A149" s="502" t="s">
        <v>325</v>
      </c>
      <c r="B149" s="502"/>
      <c r="C149" s="502"/>
      <c r="D149" s="476">
        <v>71406</v>
      </c>
      <c r="E149" s="432" t="s">
        <v>937</v>
      </c>
      <c r="F149" s="1162"/>
      <c r="G149" s="1162"/>
      <c r="H149" s="1162"/>
      <c r="I149" s="1162"/>
      <c r="J149" s="1163"/>
    </row>
    <row r="150" spans="1:10">
      <c r="A150" s="502" t="s">
        <v>325</v>
      </c>
      <c r="B150" s="502"/>
      <c r="C150" s="502"/>
      <c r="D150" s="476">
        <v>71407</v>
      </c>
      <c r="E150" s="432" t="s">
        <v>938</v>
      </c>
      <c r="F150" s="1162"/>
      <c r="G150" s="1162"/>
      <c r="H150" s="1162"/>
      <c r="I150" s="1162"/>
      <c r="J150" s="1163"/>
    </row>
    <row r="151" spans="1:10">
      <c r="A151" s="502" t="s">
        <v>325</v>
      </c>
      <c r="B151" s="502"/>
      <c r="C151" s="502"/>
      <c r="D151" s="476">
        <v>71408</v>
      </c>
      <c r="E151" s="432" t="s">
        <v>587</v>
      </c>
      <c r="F151" s="1162"/>
      <c r="G151" s="1162"/>
      <c r="H151" s="1162"/>
      <c r="I151" s="1162"/>
      <c r="J151" s="1163"/>
    </row>
    <row r="152" spans="1:10">
      <c r="A152" s="502" t="s">
        <v>325</v>
      </c>
      <c r="B152" s="502"/>
      <c r="C152" s="502"/>
      <c r="D152" s="476" t="s">
        <v>836</v>
      </c>
      <c r="E152" s="432" t="s">
        <v>837</v>
      </c>
      <c r="F152" s="1162"/>
      <c r="G152" s="1162"/>
      <c r="H152" s="1162"/>
      <c r="I152" s="1162"/>
      <c r="J152" s="1163"/>
    </row>
    <row r="153" spans="1:10">
      <c r="A153" s="502" t="s">
        <v>325</v>
      </c>
      <c r="B153" s="502"/>
      <c r="C153" s="502"/>
      <c r="D153" s="476" t="s">
        <v>838</v>
      </c>
      <c r="E153" s="432" t="s">
        <v>839</v>
      </c>
      <c r="F153" s="1162"/>
      <c r="G153" s="1162"/>
      <c r="H153" s="1162"/>
      <c r="I153" s="1162"/>
      <c r="J153" s="1163"/>
    </row>
    <row r="154" spans="1:10">
      <c r="A154" s="502" t="s">
        <v>325</v>
      </c>
      <c r="B154" s="502"/>
      <c r="C154" s="502"/>
      <c r="D154" s="476">
        <v>71501</v>
      </c>
      <c r="E154" s="432" t="s">
        <v>588</v>
      </c>
      <c r="F154" s="1162"/>
      <c r="G154" s="1162"/>
      <c r="H154" s="1162"/>
      <c r="I154" s="1162"/>
      <c r="J154" s="1163"/>
    </row>
    <row r="155" spans="1:10">
      <c r="A155" s="502" t="s">
        <v>325</v>
      </c>
      <c r="B155" s="502"/>
      <c r="C155" s="502"/>
      <c r="D155" s="476">
        <v>71502</v>
      </c>
      <c r="E155" s="432" t="s">
        <v>939</v>
      </c>
      <c r="F155" s="1162"/>
      <c r="G155" s="1162"/>
      <c r="H155" s="1162"/>
      <c r="I155" s="1162"/>
      <c r="J155" s="1163"/>
    </row>
    <row r="156" spans="1:10">
      <c r="A156" s="502" t="s">
        <v>325</v>
      </c>
      <c r="B156" s="502"/>
      <c r="C156" s="502"/>
      <c r="D156" s="476">
        <v>71503</v>
      </c>
      <c r="E156" s="432" t="s">
        <v>589</v>
      </c>
      <c r="F156" s="1162"/>
      <c r="G156" s="1162"/>
      <c r="H156" s="1162"/>
      <c r="I156" s="1162"/>
      <c r="J156" s="1163"/>
    </row>
    <row r="157" spans="1:10">
      <c r="A157" s="502" t="s">
        <v>325</v>
      </c>
      <c r="B157" s="502"/>
      <c r="C157" s="502"/>
      <c r="D157" s="476">
        <v>71504</v>
      </c>
      <c r="E157" s="432" t="s">
        <v>590</v>
      </c>
      <c r="F157" s="1162"/>
      <c r="G157" s="1162"/>
      <c r="H157" s="1162"/>
      <c r="I157" s="1162"/>
      <c r="J157" s="1163"/>
    </row>
    <row r="158" spans="1:10">
      <c r="A158" s="502" t="s">
        <v>325</v>
      </c>
      <c r="B158" s="502"/>
      <c r="C158" s="502"/>
      <c r="D158" s="476">
        <v>71505</v>
      </c>
      <c r="E158" s="432" t="s">
        <v>940</v>
      </c>
      <c r="F158" s="1162"/>
      <c r="G158" s="1162"/>
      <c r="H158" s="1162"/>
      <c r="I158" s="1162"/>
      <c r="J158" s="1163"/>
    </row>
    <row r="159" spans="1:10">
      <c r="A159" s="502" t="s">
        <v>325</v>
      </c>
      <c r="B159" s="502"/>
      <c r="C159" s="502"/>
      <c r="D159" s="476">
        <v>71506</v>
      </c>
      <c r="E159" s="432" t="s">
        <v>941</v>
      </c>
      <c r="F159" s="1162"/>
      <c r="G159" s="1162"/>
      <c r="H159" s="1162"/>
      <c r="I159" s="1162"/>
      <c r="J159" s="1163"/>
    </row>
    <row r="160" spans="1:10">
      <c r="A160" s="502" t="s">
        <v>325</v>
      </c>
      <c r="B160" s="502"/>
      <c r="C160" s="502"/>
      <c r="D160" s="476">
        <v>71507</v>
      </c>
      <c r="E160" s="432" t="s">
        <v>601</v>
      </c>
      <c r="F160" s="1162"/>
      <c r="G160" s="1162"/>
      <c r="H160" s="1162"/>
      <c r="I160" s="1162"/>
      <c r="J160" s="1163"/>
    </row>
    <row r="161" spans="1:10">
      <c r="A161" s="502" t="s">
        <v>325</v>
      </c>
      <c r="B161" s="502"/>
      <c r="C161" s="502"/>
      <c r="D161" s="476">
        <v>71508</v>
      </c>
      <c r="E161" s="432" t="s">
        <v>602</v>
      </c>
      <c r="F161" s="1162"/>
      <c r="G161" s="1162"/>
      <c r="H161" s="1162"/>
      <c r="I161" s="1162"/>
      <c r="J161" s="1163"/>
    </row>
    <row r="162" spans="1:10">
      <c r="A162" s="502" t="s">
        <v>325</v>
      </c>
      <c r="B162" s="502"/>
      <c r="C162" s="502"/>
      <c r="D162" s="476" t="s">
        <v>767</v>
      </c>
      <c r="E162" s="432" t="s">
        <v>768</v>
      </c>
      <c r="F162" s="1162"/>
      <c r="G162" s="1162"/>
      <c r="H162" s="1162"/>
      <c r="I162" s="1162"/>
      <c r="J162" s="1163"/>
    </row>
    <row r="163" spans="1:10">
      <c r="A163" s="502" t="s">
        <v>325</v>
      </c>
      <c r="B163" s="502"/>
      <c r="C163" s="502"/>
      <c r="D163" s="476" t="s">
        <v>769</v>
      </c>
      <c r="E163" s="432" t="s">
        <v>770</v>
      </c>
      <c r="F163" s="1162"/>
      <c r="G163" s="1162"/>
      <c r="H163" s="1162"/>
      <c r="I163" s="1162"/>
      <c r="J163" s="1163"/>
    </row>
    <row r="164" spans="1:10">
      <c r="A164" s="502" t="s">
        <v>325</v>
      </c>
      <c r="B164" s="502"/>
      <c r="C164" s="502"/>
      <c r="D164" s="476" t="s">
        <v>772</v>
      </c>
      <c r="E164" s="432" t="s">
        <v>840</v>
      </c>
      <c r="F164" s="1162"/>
      <c r="G164" s="1162"/>
      <c r="H164" s="1162"/>
      <c r="I164" s="1162"/>
      <c r="J164" s="1163"/>
    </row>
    <row r="165" spans="1:10">
      <c r="A165" s="502" t="s">
        <v>325</v>
      </c>
      <c r="B165" s="502"/>
      <c r="C165" s="502"/>
      <c r="D165" s="476" t="s">
        <v>773</v>
      </c>
      <c r="E165" s="432" t="s">
        <v>841</v>
      </c>
      <c r="F165" s="1162"/>
      <c r="G165" s="1162"/>
      <c r="H165" s="1162"/>
      <c r="I165" s="1162"/>
      <c r="J165" s="1163"/>
    </row>
    <row r="166" spans="1:10">
      <c r="A166" s="502" t="s">
        <v>325</v>
      </c>
      <c r="B166" s="502"/>
      <c r="C166" s="502"/>
      <c r="D166" s="476" t="s">
        <v>842</v>
      </c>
      <c r="E166" s="432" t="s">
        <v>843</v>
      </c>
      <c r="F166" s="1162"/>
      <c r="G166" s="1162"/>
      <c r="H166" s="1162"/>
      <c r="I166" s="1162"/>
      <c r="J166" s="1163"/>
    </row>
    <row r="167" spans="1:10">
      <c r="A167" s="502" t="s">
        <v>325</v>
      </c>
      <c r="B167" s="502"/>
      <c r="C167" s="502"/>
      <c r="D167" s="476" t="s">
        <v>844</v>
      </c>
      <c r="E167" s="432" t="s">
        <v>845</v>
      </c>
      <c r="F167" s="1162"/>
      <c r="G167" s="1162"/>
      <c r="H167" s="1162"/>
      <c r="I167" s="1162"/>
      <c r="J167" s="1163"/>
    </row>
    <row r="168" spans="1:10">
      <c r="A168" s="502" t="s">
        <v>325</v>
      </c>
      <c r="B168" s="502"/>
      <c r="C168" s="502"/>
      <c r="D168" s="476">
        <v>71614</v>
      </c>
      <c r="E168" s="432" t="s">
        <v>591</v>
      </c>
      <c r="F168" s="1162"/>
      <c r="G168" s="1162"/>
      <c r="H168" s="1162"/>
      <c r="I168" s="1162"/>
      <c r="J168" s="1163"/>
    </row>
    <row r="169" spans="1:10">
      <c r="A169" s="502" t="s">
        <v>325</v>
      </c>
      <c r="B169" s="502"/>
      <c r="C169" s="502"/>
      <c r="D169" s="476" t="s">
        <v>774</v>
      </c>
      <c r="E169" s="432" t="s">
        <v>775</v>
      </c>
      <c r="F169" s="1162"/>
      <c r="G169" s="1162"/>
      <c r="H169" s="1162"/>
      <c r="I169" s="1162"/>
      <c r="J169" s="1163"/>
    </row>
    <row r="170" spans="1:10">
      <c r="A170" s="502" t="s">
        <v>325</v>
      </c>
      <c r="B170" s="502"/>
      <c r="C170" s="502"/>
      <c r="D170" s="476" t="s">
        <v>776</v>
      </c>
      <c r="E170" s="432" t="s">
        <v>777</v>
      </c>
      <c r="F170" s="1162"/>
      <c r="G170" s="1162"/>
      <c r="H170" s="1162"/>
      <c r="I170" s="1162"/>
      <c r="J170" s="1163"/>
    </row>
    <row r="171" spans="1:10">
      <c r="A171" s="502" t="s">
        <v>758</v>
      </c>
      <c r="B171" s="502"/>
      <c r="C171" s="502"/>
      <c r="D171" s="476">
        <v>72101</v>
      </c>
      <c r="E171" s="432" t="s">
        <v>592</v>
      </c>
      <c r="F171" s="1162"/>
      <c r="G171" s="1162"/>
      <c r="H171" s="1162"/>
      <c r="I171" s="1162"/>
      <c r="J171" s="1163"/>
    </row>
    <row r="172" spans="1:10">
      <c r="A172" s="502" t="s">
        <v>758</v>
      </c>
      <c r="B172" s="502"/>
      <c r="C172" s="502"/>
      <c r="D172" s="476">
        <v>72104</v>
      </c>
      <c r="E172" s="432" t="s">
        <v>942</v>
      </c>
      <c r="F172" s="1162"/>
      <c r="G172" s="1162"/>
      <c r="H172" s="1162"/>
      <c r="I172" s="1162"/>
      <c r="J172" s="1163"/>
    </row>
    <row r="173" spans="1:10">
      <c r="A173" s="502" t="s">
        <v>758</v>
      </c>
      <c r="B173" s="502"/>
      <c r="C173" s="502"/>
      <c r="D173" s="476">
        <v>72201</v>
      </c>
      <c r="E173" s="432" t="s">
        <v>943</v>
      </c>
      <c r="F173" s="1162"/>
      <c r="G173" s="1162"/>
      <c r="H173" s="1162"/>
      <c r="I173" s="1162"/>
      <c r="J173" s="1163"/>
    </row>
    <row r="174" spans="1:10">
      <c r="A174" s="502" t="s">
        <v>758</v>
      </c>
      <c r="B174" s="502"/>
      <c r="C174" s="502"/>
      <c r="D174" s="476" t="s">
        <v>944</v>
      </c>
      <c r="E174" s="432" t="s">
        <v>945</v>
      </c>
      <c r="F174" s="1162"/>
      <c r="G174" s="1162"/>
      <c r="H174" s="1162"/>
      <c r="I174" s="1162"/>
      <c r="J174" s="1163"/>
    </row>
    <row r="175" spans="1:10">
      <c r="A175" s="502" t="s">
        <v>758</v>
      </c>
      <c r="B175" s="502"/>
      <c r="C175" s="502"/>
      <c r="D175" s="476">
        <v>72301</v>
      </c>
      <c r="E175" s="432" t="s">
        <v>946</v>
      </c>
      <c r="F175" s="1162"/>
      <c r="G175" s="1162"/>
      <c r="H175" s="1162"/>
      <c r="I175" s="1162"/>
      <c r="J175" s="1163"/>
    </row>
    <row r="176" spans="1:10">
      <c r="A176" s="502" t="s">
        <v>758</v>
      </c>
      <c r="B176" s="502"/>
      <c r="C176" s="502"/>
      <c r="D176" s="476" t="s">
        <v>846</v>
      </c>
      <c r="E176" s="432" t="s">
        <v>947</v>
      </c>
      <c r="F176" s="1162"/>
      <c r="G176" s="1162"/>
      <c r="H176" s="1162"/>
      <c r="I176" s="1162"/>
      <c r="J176" s="1163"/>
    </row>
    <row r="177" spans="1:10">
      <c r="A177" s="502" t="s">
        <v>758</v>
      </c>
      <c r="B177" s="502"/>
      <c r="C177" s="502"/>
      <c r="D177" s="476" t="s">
        <v>948</v>
      </c>
      <c r="E177" s="432" t="s">
        <v>949</v>
      </c>
      <c r="F177" s="1162"/>
      <c r="G177" s="1162"/>
      <c r="H177" s="1162"/>
      <c r="I177" s="1162"/>
      <c r="J177" s="1163"/>
    </row>
    <row r="178" spans="1:10">
      <c r="A178" s="502" t="s">
        <v>758</v>
      </c>
      <c r="B178" s="502"/>
      <c r="C178" s="502"/>
      <c r="D178" s="476" t="s">
        <v>950</v>
      </c>
      <c r="E178" s="432" t="s">
        <v>951</v>
      </c>
      <c r="F178" s="1162"/>
      <c r="G178" s="1162"/>
      <c r="H178" s="1162"/>
      <c r="I178" s="1162"/>
      <c r="J178" s="1163"/>
    </row>
    <row r="179" spans="1:10">
      <c r="A179" s="502" t="s">
        <v>758</v>
      </c>
      <c r="B179" s="502"/>
      <c r="C179" s="502"/>
      <c r="D179" s="476">
        <v>72401</v>
      </c>
      <c r="E179" s="432" t="s">
        <v>952</v>
      </c>
      <c r="F179" s="1162"/>
      <c r="G179" s="1162"/>
      <c r="H179" s="1162"/>
      <c r="I179" s="1162"/>
      <c r="J179" s="1163"/>
    </row>
    <row r="180" spans="1:10">
      <c r="A180" s="502" t="s">
        <v>758</v>
      </c>
      <c r="B180" s="502"/>
      <c r="C180" s="502"/>
      <c r="D180" s="476">
        <v>72501</v>
      </c>
      <c r="E180" s="432" t="s">
        <v>593</v>
      </c>
      <c r="F180" s="1162"/>
      <c r="G180" s="1162"/>
      <c r="H180" s="1162"/>
      <c r="I180" s="1162"/>
      <c r="J180" s="1163"/>
    </row>
    <row r="181" spans="1:10">
      <c r="A181" s="502" t="s">
        <v>758</v>
      </c>
      <c r="B181" s="502"/>
      <c r="C181" s="502"/>
      <c r="D181" s="476">
        <v>72502</v>
      </c>
      <c r="E181" s="432" t="s">
        <v>603</v>
      </c>
      <c r="F181" s="1162"/>
      <c r="G181" s="1162"/>
      <c r="H181" s="1162"/>
      <c r="I181" s="1162"/>
      <c r="J181" s="1163"/>
    </row>
    <row r="182" spans="1:10">
      <c r="A182" s="502" t="s">
        <v>758</v>
      </c>
      <c r="B182" s="502"/>
      <c r="C182" s="502"/>
      <c r="D182" s="476" t="s">
        <v>778</v>
      </c>
      <c r="E182" s="432" t="s">
        <v>779</v>
      </c>
      <c r="F182" s="1162"/>
      <c r="G182" s="1162"/>
      <c r="H182" s="1162"/>
      <c r="I182" s="1162"/>
      <c r="J182" s="1163"/>
    </row>
    <row r="183" spans="1:10">
      <c r="A183" s="502" t="s">
        <v>758</v>
      </c>
      <c r="B183" s="502"/>
      <c r="C183" s="502"/>
      <c r="D183" s="476" t="s">
        <v>780</v>
      </c>
      <c r="E183" s="432" t="s">
        <v>781</v>
      </c>
      <c r="F183" s="1162"/>
      <c r="G183" s="1162"/>
      <c r="H183" s="1162"/>
      <c r="I183" s="1162"/>
      <c r="J183" s="1163"/>
    </row>
    <row r="184" spans="1:10">
      <c r="A184" s="502" t="s">
        <v>758</v>
      </c>
      <c r="B184" s="502"/>
      <c r="C184" s="502"/>
      <c r="D184" s="476" t="s">
        <v>782</v>
      </c>
      <c r="E184" s="432" t="s">
        <v>783</v>
      </c>
      <c r="F184" s="1162"/>
      <c r="G184" s="1162"/>
      <c r="H184" s="1162"/>
      <c r="I184" s="1162"/>
      <c r="J184" s="1163"/>
    </row>
    <row r="185" spans="1:10">
      <c r="A185" s="502" t="s">
        <v>758</v>
      </c>
      <c r="B185" s="502"/>
      <c r="C185" s="502"/>
      <c r="D185" s="476" t="s">
        <v>784</v>
      </c>
      <c r="E185" s="432" t="s">
        <v>785</v>
      </c>
      <c r="F185" s="1162"/>
      <c r="G185" s="1162"/>
      <c r="H185" s="1162"/>
      <c r="I185" s="1162"/>
      <c r="J185" s="1163"/>
    </row>
    <row r="186" spans="1:10">
      <c r="A186" s="502" t="s">
        <v>758</v>
      </c>
      <c r="B186" s="502"/>
      <c r="C186" s="502"/>
      <c r="D186" s="476" t="s">
        <v>786</v>
      </c>
      <c r="E186" s="432" t="s">
        <v>787</v>
      </c>
      <c r="F186" s="1162"/>
      <c r="G186" s="1162"/>
      <c r="H186" s="1162"/>
      <c r="I186" s="1162"/>
      <c r="J186" s="1163"/>
    </row>
    <row r="187" spans="1:10">
      <c r="A187" s="502" t="s">
        <v>758</v>
      </c>
      <c r="B187" s="502"/>
      <c r="C187" s="502"/>
      <c r="D187" s="476" t="s">
        <v>953</v>
      </c>
      <c r="E187" s="432" t="s">
        <v>954</v>
      </c>
      <c r="F187" s="1162"/>
      <c r="G187" s="1162"/>
      <c r="H187" s="1162"/>
      <c r="I187" s="1162"/>
      <c r="J187" s="1163"/>
    </row>
    <row r="188" spans="1:10">
      <c r="A188" s="502" t="s">
        <v>758</v>
      </c>
      <c r="B188" s="502"/>
      <c r="C188" s="502"/>
      <c r="D188" s="476">
        <v>72605</v>
      </c>
      <c r="E188" s="432" t="s">
        <v>955</v>
      </c>
      <c r="F188" s="1162"/>
      <c r="G188" s="1162"/>
      <c r="H188" s="1162"/>
      <c r="I188" s="1162"/>
      <c r="J188" s="1163"/>
    </row>
    <row r="189" spans="1:10">
      <c r="A189" s="502" t="s">
        <v>594</v>
      </c>
      <c r="B189" s="502"/>
      <c r="C189" s="502"/>
      <c r="D189" s="476" t="s">
        <v>788</v>
      </c>
      <c r="E189" s="432" t="s">
        <v>789</v>
      </c>
      <c r="F189" s="1162"/>
      <c r="G189" s="1162"/>
      <c r="H189" s="1162"/>
      <c r="I189" s="1162"/>
      <c r="J189" s="1163"/>
    </row>
    <row r="190" spans="1:10">
      <c r="A190" s="502" t="s">
        <v>594</v>
      </c>
      <c r="B190" s="502"/>
      <c r="C190" s="502"/>
      <c r="D190" s="476" t="s">
        <v>847</v>
      </c>
      <c r="E190" s="432" t="s">
        <v>848</v>
      </c>
      <c r="F190" s="1162"/>
      <c r="G190" s="1162"/>
      <c r="H190" s="1162"/>
      <c r="I190" s="1162"/>
      <c r="J190" s="1163"/>
    </row>
    <row r="191" spans="1:10">
      <c r="A191" s="502" t="s">
        <v>594</v>
      </c>
      <c r="B191" s="502"/>
      <c r="C191" s="502"/>
      <c r="D191" s="476" t="s">
        <v>849</v>
      </c>
      <c r="E191" s="432" t="s">
        <v>850</v>
      </c>
      <c r="F191" s="1162"/>
      <c r="G191" s="1162"/>
      <c r="H191" s="1162"/>
      <c r="I191" s="1162"/>
      <c r="J191" s="1163"/>
    </row>
    <row r="192" spans="1:10">
      <c r="A192" s="502" t="s">
        <v>594</v>
      </c>
      <c r="B192" s="502"/>
      <c r="C192" s="502"/>
      <c r="D192" s="476" t="s">
        <v>956</v>
      </c>
      <c r="E192" s="432" t="s">
        <v>957</v>
      </c>
      <c r="F192" s="1162"/>
      <c r="G192" s="1162"/>
      <c r="H192" s="1162"/>
      <c r="I192" s="1162"/>
      <c r="J192" s="1163"/>
    </row>
    <row r="193" spans="1:10">
      <c r="A193" s="502" t="s">
        <v>594</v>
      </c>
      <c r="B193" s="502"/>
      <c r="C193" s="502"/>
      <c r="D193" s="476" t="s">
        <v>958</v>
      </c>
      <c r="E193" s="432" t="s">
        <v>959</v>
      </c>
      <c r="F193" s="1162"/>
      <c r="G193" s="1162"/>
      <c r="H193" s="1162"/>
      <c r="I193" s="1162"/>
      <c r="J193" s="1163"/>
    </row>
    <row r="194" spans="1:10">
      <c r="A194" s="502" t="s">
        <v>594</v>
      </c>
      <c r="B194" s="502"/>
      <c r="C194" s="502"/>
      <c r="D194" s="476" t="s">
        <v>960</v>
      </c>
      <c r="E194" s="432" t="s">
        <v>961</v>
      </c>
      <c r="F194" s="1162"/>
      <c r="G194" s="1162"/>
      <c r="H194" s="1162"/>
      <c r="I194" s="1162"/>
      <c r="J194" s="1163"/>
    </row>
    <row r="195" spans="1:10">
      <c r="A195" s="502" t="s">
        <v>594</v>
      </c>
      <c r="B195" s="502"/>
      <c r="C195" s="502"/>
      <c r="D195" s="476" t="s">
        <v>962</v>
      </c>
      <c r="E195" s="432" t="s">
        <v>762</v>
      </c>
      <c r="F195" s="1162"/>
      <c r="G195" s="1162"/>
      <c r="H195" s="1162"/>
      <c r="I195" s="1162"/>
      <c r="J195" s="1163"/>
    </row>
    <row r="196" spans="1:10">
      <c r="A196" s="502" t="s">
        <v>594</v>
      </c>
      <c r="B196" s="502"/>
      <c r="C196" s="502"/>
      <c r="D196" s="476">
        <v>73201</v>
      </c>
      <c r="E196" s="432" t="s">
        <v>595</v>
      </c>
      <c r="F196" s="1162"/>
      <c r="G196" s="1162"/>
      <c r="H196" s="1162"/>
      <c r="I196" s="1162"/>
      <c r="J196" s="1163"/>
    </row>
    <row r="197" spans="1:10">
      <c r="A197" s="502" t="s">
        <v>594</v>
      </c>
      <c r="B197" s="502"/>
      <c r="C197" s="502"/>
      <c r="D197" s="476">
        <v>73202</v>
      </c>
      <c r="E197" s="432" t="s">
        <v>963</v>
      </c>
      <c r="F197" s="1162"/>
      <c r="G197" s="1162"/>
      <c r="H197" s="1162"/>
      <c r="I197" s="1162"/>
      <c r="J197" s="1163"/>
    </row>
    <row r="198" spans="1:10">
      <c r="A198" s="502" t="s">
        <v>594</v>
      </c>
      <c r="B198" s="502"/>
      <c r="C198" s="502"/>
      <c r="D198" s="476" t="s">
        <v>790</v>
      </c>
      <c r="E198" s="432" t="s">
        <v>791</v>
      </c>
      <c r="F198" s="1162"/>
      <c r="G198" s="1162"/>
      <c r="H198" s="1162"/>
      <c r="I198" s="1162"/>
      <c r="J198" s="1163"/>
    </row>
    <row r="199" spans="1:10">
      <c r="A199" s="502" t="s">
        <v>594</v>
      </c>
      <c r="B199" s="502"/>
      <c r="C199" s="502"/>
      <c r="D199" s="476" t="s">
        <v>792</v>
      </c>
      <c r="E199" s="432" t="s">
        <v>793</v>
      </c>
      <c r="F199" s="1162"/>
      <c r="G199" s="1162"/>
      <c r="H199" s="1162"/>
      <c r="I199" s="1162"/>
      <c r="J199" s="1163"/>
    </row>
    <row r="200" spans="1:10">
      <c r="A200" s="502" t="s">
        <v>594</v>
      </c>
      <c r="B200" s="502"/>
      <c r="C200" s="502"/>
      <c r="D200" s="476" t="s">
        <v>794</v>
      </c>
      <c r="E200" s="432" t="s">
        <v>964</v>
      </c>
      <c r="F200" s="1162"/>
      <c r="G200" s="1162"/>
      <c r="H200" s="1162"/>
      <c r="I200" s="1162"/>
      <c r="J200" s="1163"/>
    </row>
    <row r="201" spans="1:10">
      <c r="A201" s="502" t="s">
        <v>594</v>
      </c>
      <c r="B201" s="502"/>
      <c r="C201" s="502"/>
      <c r="D201" s="476" t="s">
        <v>851</v>
      </c>
      <c r="E201" s="432" t="s">
        <v>965</v>
      </c>
      <c r="F201" s="1162"/>
      <c r="G201" s="1162"/>
      <c r="H201" s="1162"/>
      <c r="I201" s="1162"/>
      <c r="J201" s="1163"/>
    </row>
    <row r="202" spans="1:10">
      <c r="A202" s="502" t="s">
        <v>594</v>
      </c>
      <c r="B202" s="502"/>
      <c r="C202" s="502"/>
      <c r="D202" s="476" t="s">
        <v>852</v>
      </c>
      <c r="E202" s="432" t="s">
        <v>853</v>
      </c>
      <c r="F202" s="1162"/>
      <c r="G202" s="1162"/>
      <c r="H202" s="1162"/>
      <c r="I202" s="1162"/>
      <c r="J202" s="1163"/>
    </row>
    <row r="203" spans="1:10">
      <c r="A203" s="502" t="s">
        <v>594</v>
      </c>
      <c r="B203" s="502"/>
      <c r="C203" s="502"/>
      <c r="D203" s="476" t="s">
        <v>854</v>
      </c>
      <c r="E203" s="432" t="s">
        <v>855</v>
      </c>
      <c r="F203" s="1162"/>
      <c r="G203" s="1162"/>
      <c r="H203" s="1162"/>
      <c r="I203" s="1162"/>
      <c r="J203" s="1163"/>
    </row>
    <row r="204" spans="1:10">
      <c r="A204" s="502" t="s">
        <v>594</v>
      </c>
      <c r="B204" s="502"/>
      <c r="C204" s="502"/>
      <c r="D204" s="476" t="s">
        <v>856</v>
      </c>
      <c r="E204" s="432" t="s">
        <v>857</v>
      </c>
      <c r="F204" s="1162"/>
      <c r="G204" s="1162"/>
      <c r="H204" s="1162"/>
      <c r="I204" s="1162"/>
      <c r="J204" s="1163"/>
    </row>
    <row r="205" spans="1:10">
      <c r="A205" s="502" t="s">
        <v>594</v>
      </c>
      <c r="B205" s="502"/>
      <c r="C205" s="502"/>
      <c r="D205" s="476" t="s">
        <v>858</v>
      </c>
      <c r="E205" s="432" t="s">
        <v>966</v>
      </c>
      <c r="F205" s="1162"/>
      <c r="G205" s="1162"/>
      <c r="H205" s="1162"/>
      <c r="I205" s="1162"/>
      <c r="J205" s="1163"/>
    </row>
    <row r="206" spans="1:10">
      <c r="A206" s="502" t="s">
        <v>594</v>
      </c>
      <c r="B206" s="502"/>
      <c r="C206" s="502"/>
      <c r="D206" s="476" t="s">
        <v>859</v>
      </c>
      <c r="E206" s="432" t="s">
        <v>967</v>
      </c>
      <c r="F206" s="1162"/>
      <c r="G206" s="1162"/>
      <c r="H206" s="1162"/>
      <c r="I206" s="1162"/>
      <c r="J206" s="1163"/>
    </row>
    <row r="207" spans="1:10">
      <c r="A207" s="502" t="s">
        <v>594</v>
      </c>
      <c r="B207" s="502"/>
      <c r="C207" s="502"/>
      <c r="D207" s="476" t="s">
        <v>860</v>
      </c>
      <c r="E207" s="432" t="s">
        <v>583</v>
      </c>
      <c r="F207" s="1162"/>
      <c r="G207" s="1162"/>
      <c r="H207" s="1162"/>
      <c r="I207" s="1162"/>
      <c r="J207" s="1163"/>
    </row>
    <row r="208" spans="1:10">
      <c r="A208" s="502" t="s">
        <v>594</v>
      </c>
      <c r="B208" s="502"/>
      <c r="C208" s="502"/>
      <c r="D208" s="476">
        <v>73215</v>
      </c>
      <c r="E208" s="432" t="s">
        <v>968</v>
      </c>
      <c r="F208" s="1162"/>
      <c r="G208" s="1162"/>
      <c r="H208" s="1162"/>
      <c r="I208" s="1162"/>
      <c r="J208" s="1163"/>
    </row>
    <row r="209" spans="1:10">
      <c r="A209" s="502" t="s">
        <v>594</v>
      </c>
      <c r="B209" s="502"/>
      <c r="C209" s="502"/>
      <c r="D209" s="476">
        <v>73216</v>
      </c>
      <c r="E209" s="432" t="s">
        <v>969</v>
      </c>
      <c r="F209" s="1162"/>
      <c r="G209" s="1162"/>
      <c r="H209" s="1162"/>
      <c r="I209" s="1162"/>
      <c r="J209" s="1163"/>
    </row>
    <row r="210" spans="1:10">
      <c r="A210" s="502" t="s">
        <v>594</v>
      </c>
      <c r="B210" s="502"/>
      <c r="C210" s="502"/>
      <c r="D210" s="476">
        <v>73217</v>
      </c>
      <c r="E210" s="432" t="s">
        <v>970</v>
      </c>
      <c r="F210" s="1162"/>
      <c r="G210" s="1162"/>
      <c r="H210" s="1162"/>
      <c r="I210" s="1162"/>
      <c r="J210" s="1163"/>
    </row>
    <row r="211" spans="1:10">
      <c r="A211" s="502" t="s">
        <v>594</v>
      </c>
      <c r="B211" s="502"/>
      <c r="C211" s="502"/>
      <c r="D211" s="476">
        <v>73301</v>
      </c>
      <c r="E211" s="432" t="s">
        <v>971</v>
      </c>
      <c r="F211" s="1162"/>
      <c r="G211" s="1162"/>
      <c r="H211" s="1162"/>
      <c r="I211" s="1162"/>
      <c r="J211" s="1163"/>
    </row>
    <row r="212" spans="1:10">
      <c r="A212" s="502" t="s">
        <v>594</v>
      </c>
      <c r="B212" s="502"/>
      <c r="C212" s="502"/>
      <c r="D212" s="476">
        <v>73302</v>
      </c>
      <c r="E212" s="432" t="s">
        <v>596</v>
      </c>
      <c r="F212" s="1162"/>
      <c r="G212" s="1162"/>
      <c r="H212" s="1162"/>
      <c r="I212" s="1162"/>
      <c r="J212" s="1163"/>
    </row>
    <row r="213" spans="1:10">
      <c r="A213" s="502" t="s">
        <v>594</v>
      </c>
      <c r="B213" s="502"/>
      <c r="C213" s="502"/>
      <c r="D213" s="476" t="s">
        <v>795</v>
      </c>
      <c r="E213" s="432" t="s">
        <v>796</v>
      </c>
      <c r="F213" s="1162"/>
      <c r="G213" s="1162"/>
      <c r="H213" s="1162"/>
      <c r="I213" s="1162"/>
      <c r="J213" s="1163"/>
    </row>
    <row r="214" spans="1:10">
      <c r="A214" s="502" t="s">
        <v>594</v>
      </c>
      <c r="B214" s="502"/>
      <c r="C214" s="502"/>
      <c r="D214" s="476" t="s">
        <v>797</v>
      </c>
      <c r="E214" s="432" t="s">
        <v>798</v>
      </c>
      <c r="F214" s="1162"/>
      <c r="G214" s="1162"/>
      <c r="H214" s="1162"/>
      <c r="I214" s="1162"/>
      <c r="J214" s="1163"/>
    </row>
    <row r="215" spans="1:10">
      <c r="A215" s="502" t="s">
        <v>594</v>
      </c>
      <c r="B215" s="502"/>
      <c r="C215" s="502"/>
      <c r="D215" s="476" t="s">
        <v>799</v>
      </c>
      <c r="E215" s="432" t="s">
        <v>800</v>
      </c>
      <c r="F215" s="1162"/>
      <c r="G215" s="1162"/>
      <c r="H215" s="1162"/>
      <c r="I215" s="1162"/>
      <c r="J215" s="1163"/>
    </row>
    <row r="216" spans="1:10">
      <c r="A216" s="502" t="s">
        <v>594</v>
      </c>
      <c r="B216" s="502"/>
      <c r="C216" s="502"/>
      <c r="D216" s="476" t="s">
        <v>801</v>
      </c>
      <c r="E216" s="432" t="s">
        <v>802</v>
      </c>
      <c r="F216" s="1162"/>
      <c r="G216" s="1162"/>
      <c r="H216" s="1162"/>
      <c r="I216" s="1162"/>
      <c r="J216" s="1163"/>
    </row>
    <row r="217" spans="1:10">
      <c r="A217" s="502" t="s">
        <v>594</v>
      </c>
      <c r="B217" s="502"/>
      <c r="C217" s="502"/>
      <c r="D217" s="476" t="s">
        <v>803</v>
      </c>
      <c r="E217" s="432" t="s">
        <v>804</v>
      </c>
      <c r="F217" s="1162"/>
      <c r="G217" s="1162"/>
      <c r="H217" s="1162"/>
      <c r="I217" s="1162"/>
      <c r="J217" s="1163"/>
    </row>
    <row r="218" spans="1:10">
      <c r="A218" s="502" t="s">
        <v>594</v>
      </c>
      <c r="B218" s="502"/>
      <c r="C218" s="502"/>
      <c r="D218" s="476" t="s">
        <v>861</v>
      </c>
      <c r="E218" s="432" t="s">
        <v>862</v>
      </c>
      <c r="F218" s="1162"/>
      <c r="G218" s="1162"/>
      <c r="H218" s="1162"/>
      <c r="I218" s="1162"/>
      <c r="J218" s="1163"/>
    </row>
    <row r="219" spans="1:10">
      <c r="A219" s="502" t="s">
        <v>594</v>
      </c>
      <c r="B219" s="502"/>
      <c r="C219" s="502"/>
      <c r="D219" s="476" t="s">
        <v>972</v>
      </c>
      <c r="E219" s="432" t="s">
        <v>973</v>
      </c>
      <c r="F219" s="1162"/>
      <c r="G219" s="1162"/>
      <c r="H219" s="1162"/>
      <c r="I219" s="1162"/>
      <c r="J219" s="1163"/>
    </row>
    <row r="220" spans="1:10">
      <c r="A220" s="502" t="s">
        <v>594</v>
      </c>
      <c r="B220" s="502"/>
      <c r="C220" s="502"/>
      <c r="D220" s="476" t="s">
        <v>805</v>
      </c>
      <c r="E220" s="432" t="s">
        <v>806</v>
      </c>
      <c r="F220" s="1162"/>
      <c r="G220" s="1162"/>
      <c r="H220" s="1162"/>
      <c r="I220" s="1162"/>
      <c r="J220" s="1163"/>
    </row>
    <row r="221" spans="1:10">
      <c r="A221" s="502" t="s">
        <v>594</v>
      </c>
      <c r="B221" s="502"/>
      <c r="C221" s="502"/>
      <c r="D221" s="476" t="s">
        <v>807</v>
      </c>
      <c r="E221" s="432" t="s">
        <v>808</v>
      </c>
      <c r="F221" s="1162"/>
      <c r="G221" s="1162"/>
      <c r="H221" s="1162"/>
      <c r="I221" s="1162"/>
      <c r="J221" s="1163"/>
    </row>
    <row r="222" spans="1:10">
      <c r="A222" s="502" t="s">
        <v>594</v>
      </c>
      <c r="B222" s="502"/>
      <c r="C222" s="502"/>
      <c r="D222" s="476" t="s">
        <v>809</v>
      </c>
      <c r="E222" s="432" t="s">
        <v>810</v>
      </c>
    </row>
    <row r="223" spans="1:10">
      <c r="A223" s="502" t="s">
        <v>594</v>
      </c>
      <c r="B223" s="502"/>
      <c r="C223" s="502"/>
      <c r="D223" s="476" t="s">
        <v>863</v>
      </c>
      <c r="E223" s="432" t="s">
        <v>864</v>
      </c>
    </row>
    <row r="224" spans="1:10">
      <c r="A224" s="502" t="s">
        <v>594</v>
      </c>
      <c r="B224" s="502"/>
      <c r="C224" s="502"/>
      <c r="D224" s="476" t="s">
        <v>974</v>
      </c>
      <c r="E224" s="432" t="s">
        <v>975</v>
      </c>
    </row>
    <row r="225" spans="1:5">
      <c r="A225" s="502" t="s">
        <v>594</v>
      </c>
      <c r="B225" s="502"/>
      <c r="C225" s="502"/>
      <c r="D225" s="476" t="s">
        <v>976</v>
      </c>
      <c r="E225" s="432" t="s">
        <v>977</v>
      </c>
    </row>
    <row r="226" spans="1:5">
      <c r="A226" s="502" t="s">
        <v>594</v>
      </c>
      <c r="B226" s="502"/>
      <c r="C226" s="502"/>
      <c r="D226" s="476" t="s">
        <v>978</v>
      </c>
      <c r="E226" s="432" t="s">
        <v>979</v>
      </c>
    </row>
    <row r="227" spans="1:5">
      <c r="A227" s="502" t="s">
        <v>594</v>
      </c>
      <c r="B227" s="502"/>
      <c r="C227" s="502"/>
      <c r="D227" s="476">
        <v>73501</v>
      </c>
      <c r="E227" s="432" t="s">
        <v>604</v>
      </c>
    </row>
    <row r="228" spans="1:5">
      <c r="A228" s="502" t="s">
        <v>594</v>
      </c>
      <c r="B228" s="502"/>
      <c r="C228" s="502"/>
      <c r="D228" s="476" t="s">
        <v>811</v>
      </c>
      <c r="E228" s="432" t="s">
        <v>812</v>
      </c>
    </row>
    <row r="229" spans="1:5">
      <c r="A229" s="502" t="s">
        <v>594</v>
      </c>
      <c r="B229" s="502"/>
      <c r="C229" s="502"/>
      <c r="D229" s="476" t="s">
        <v>813</v>
      </c>
      <c r="E229" s="432" t="s">
        <v>865</v>
      </c>
    </row>
    <row r="230" spans="1:5">
      <c r="A230" s="502" t="s">
        <v>594</v>
      </c>
      <c r="B230" s="502"/>
      <c r="C230" s="502"/>
      <c r="D230" s="476" t="s">
        <v>866</v>
      </c>
      <c r="E230" s="432" t="s">
        <v>867</v>
      </c>
    </row>
    <row r="231" spans="1:5">
      <c r="A231" s="502" t="s">
        <v>594</v>
      </c>
      <c r="B231" s="502"/>
      <c r="C231" s="502"/>
      <c r="D231" s="476" t="s">
        <v>868</v>
      </c>
      <c r="E231" s="432" t="s">
        <v>869</v>
      </c>
    </row>
    <row r="232" spans="1:5">
      <c r="A232" s="502" t="s">
        <v>594</v>
      </c>
      <c r="B232" s="502"/>
      <c r="C232" s="502"/>
      <c r="D232" s="476" t="s">
        <v>870</v>
      </c>
      <c r="E232" s="432" t="s">
        <v>871</v>
      </c>
    </row>
    <row r="233" spans="1:5">
      <c r="A233" s="502" t="s">
        <v>594</v>
      </c>
      <c r="B233" s="502"/>
      <c r="C233" s="502"/>
      <c r="D233" s="476" t="s">
        <v>872</v>
      </c>
      <c r="E233" s="432" t="s">
        <v>873</v>
      </c>
    </row>
    <row r="234" spans="1:5">
      <c r="A234" s="502" t="s">
        <v>594</v>
      </c>
      <c r="B234" s="502"/>
      <c r="C234" s="502"/>
      <c r="D234" s="476" t="s">
        <v>980</v>
      </c>
      <c r="E234" s="432" t="s">
        <v>771</v>
      </c>
    </row>
    <row r="235" spans="1:5">
      <c r="A235" s="502" t="s">
        <v>594</v>
      </c>
      <c r="B235" s="502"/>
      <c r="C235" s="502"/>
      <c r="D235" s="476" t="s">
        <v>814</v>
      </c>
      <c r="E235" s="432" t="s">
        <v>815</v>
      </c>
    </row>
    <row r="236" spans="1:5">
      <c r="A236" s="502" t="s">
        <v>594</v>
      </c>
      <c r="B236" s="502"/>
      <c r="C236" s="502"/>
      <c r="D236" s="476" t="s">
        <v>981</v>
      </c>
      <c r="E236" s="432" t="s">
        <v>982</v>
      </c>
    </row>
  </sheetData>
  <mergeCells count="246">
    <mergeCell ref="A231:C231"/>
    <mergeCell ref="A232:C232"/>
    <mergeCell ref="A233:C233"/>
    <mergeCell ref="A234:C234"/>
    <mergeCell ref="A235:C235"/>
    <mergeCell ref="A236:C236"/>
    <mergeCell ref="A222:C222"/>
    <mergeCell ref="A223:C223"/>
    <mergeCell ref="A224:C224"/>
    <mergeCell ref="A225:C225"/>
    <mergeCell ref="A226:C226"/>
    <mergeCell ref="A227:C227"/>
    <mergeCell ref="A228:C228"/>
    <mergeCell ref="A229:C229"/>
    <mergeCell ref="A230:C230"/>
    <mergeCell ref="A214:C214"/>
    <mergeCell ref="A220:C220"/>
    <mergeCell ref="A221:C221"/>
    <mergeCell ref="A215:C215"/>
    <mergeCell ref="A216:C216"/>
    <mergeCell ref="A217:C217"/>
    <mergeCell ref="A218:C218"/>
    <mergeCell ref="A219:C219"/>
    <mergeCell ref="A209:C209"/>
    <mergeCell ref="A210:C210"/>
    <mergeCell ref="A211:C211"/>
    <mergeCell ref="A212:C212"/>
    <mergeCell ref="A213:C213"/>
    <mergeCell ref="A204:C204"/>
    <mergeCell ref="A205:C205"/>
    <mergeCell ref="A206:C206"/>
    <mergeCell ref="A207:C207"/>
    <mergeCell ref="A208:C208"/>
    <mergeCell ref="F114:H114"/>
    <mergeCell ref="A200:C200"/>
    <mergeCell ref="A201:C201"/>
    <mergeCell ref="A202:C202"/>
    <mergeCell ref="A203:C203"/>
    <mergeCell ref="J114:L114"/>
    <mergeCell ref="F109:H109"/>
    <mergeCell ref="J109:L109"/>
    <mergeCell ref="A131:C131"/>
    <mergeCell ref="B15:O17"/>
    <mergeCell ref="A133:C133"/>
    <mergeCell ref="A123:C123"/>
    <mergeCell ref="A116:J116"/>
    <mergeCell ref="A120:C120"/>
    <mergeCell ref="A121:C121"/>
    <mergeCell ref="A122:C122"/>
    <mergeCell ref="A119:C119"/>
    <mergeCell ref="A118:C118"/>
    <mergeCell ref="F113:H113"/>
    <mergeCell ref="J113:L113"/>
    <mergeCell ref="N113:P113"/>
    <mergeCell ref="N109:P109"/>
    <mergeCell ref="B110:D110"/>
    <mergeCell ref="F110:H110"/>
    <mergeCell ref="J110:L110"/>
    <mergeCell ref="F111:H111"/>
    <mergeCell ref="J111:L111"/>
    <mergeCell ref="B112:D112"/>
    <mergeCell ref="F112:H112"/>
    <mergeCell ref="J112:L112"/>
    <mergeCell ref="N112:P112"/>
    <mergeCell ref="B109:D109"/>
    <mergeCell ref="B105:D105"/>
    <mergeCell ref="F105:H105"/>
    <mergeCell ref="F106:H106"/>
    <mergeCell ref="J106:L106"/>
    <mergeCell ref="B107:D107"/>
    <mergeCell ref="F107:H107"/>
    <mergeCell ref="B108:D108"/>
    <mergeCell ref="F108:H108"/>
    <mergeCell ref="J105:L105"/>
    <mergeCell ref="A106:D106"/>
    <mergeCell ref="B102:D102"/>
    <mergeCell ref="F102:H102"/>
    <mergeCell ref="J102:L102"/>
    <mergeCell ref="N102:P102"/>
    <mergeCell ref="B103:D103"/>
    <mergeCell ref="F103:H103"/>
    <mergeCell ref="N103:P103"/>
    <mergeCell ref="B104:D104"/>
    <mergeCell ref="F104:H104"/>
    <mergeCell ref="J104:L104"/>
    <mergeCell ref="I103:L103"/>
    <mergeCell ref="B99:D99"/>
    <mergeCell ref="F99:H99"/>
    <mergeCell ref="J99:L99"/>
    <mergeCell ref="N99:P99"/>
    <mergeCell ref="B100:D100"/>
    <mergeCell ref="F100:H100"/>
    <mergeCell ref="J100:L100"/>
    <mergeCell ref="N100:P100"/>
    <mergeCell ref="B101:D101"/>
    <mergeCell ref="F101:H101"/>
    <mergeCell ref="J101:L101"/>
    <mergeCell ref="N101:P101"/>
    <mergeCell ref="J96:L96"/>
    <mergeCell ref="N96:P96"/>
    <mergeCell ref="B97:D97"/>
    <mergeCell ref="F97:H97"/>
    <mergeCell ref="J97:L97"/>
    <mergeCell ref="N97:P97"/>
    <mergeCell ref="B98:D98"/>
    <mergeCell ref="F98:H98"/>
    <mergeCell ref="J98:L98"/>
    <mergeCell ref="N98:P98"/>
    <mergeCell ref="B96:D96"/>
    <mergeCell ref="F96:H96"/>
    <mergeCell ref="B94:D94"/>
    <mergeCell ref="F94:H94"/>
    <mergeCell ref="J94:L94"/>
    <mergeCell ref="N94:P94"/>
    <mergeCell ref="B95:D95"/>
    <mergeCell ref="F95:H95"/>
    <mergeCell ref="J95:L95"/>
    <mergeCell ref="N95:P95"/>
    <mergeCell ref="B93:D93"/>
    <mergeCell ref="F93:H93"/>
    <mergeCell ref="J93:L93"/>
    <mergeCell ref="A1:J1"/>
    <mergeCell ref="A81:P81"/>
    <mergeCell ref="A82:P82"/>
    <mergeCell ref="B78:N79"/>
    <mergeCell ref="A83:D83"/>
    <mergeCell ref="E83:H83"/>
    <mergeCell ref="A117:C117"/>
    <mergeCell ref="N83:P83"/>
    <mergeCell ref="B84:D84"/>
    <mergeCell ref="F84:H84"/>
    <mergeCell ref="J84:L84"/>
    <mergeCell ref="N84:P84"/>
    <mergeCell ref="B85:D85"/>
    <mergeCell ref="F85:H85"/>
    <mergeCell ref="J85:L85"/>
    <mergeCell ref="N85:P85"/>
    <mergeCell ref="B86:D86"/>
    <mergeCell ref="F86:H86"/>
    <mergeCell ref="J86:L86"/>
    <mergeCell ref="N86:P86"/>
    <mergeCell ref="B87:D87"/>
    <mergeCell ref="N87:P87"/>
    <mergeCell ref="B88:D88"/>
    <mergeCell ref="I83:L83"/>
    <mergeCell ref="N90:P90"/>
    <mergeCell ref="J107:L107"/>
    <mergeCell ref="B113:D113"/>
    <mergeCell ref="N114:P114"/>
    <mergeCell ref="F88:H88"/>
    <mergeCell ref="J88:L88"/>
    <mergeCell ref="N88:P88"/>
    <mergeCell ref="B89:D89"/>
    <mergeCell ref="F89:H89"/>
    <mergeCell ref="J89:L89"/>
    <mergeCell ref="F87:H87"/>
    <mergeCell ref="J87:L87"/>
    <mergeCell ref="B91:D91"/>
    <mergeCell ref="F91:H91"/>
    <mergeCell ref="J91:L91"/>
    <mergeCell ref="N91:P91"/>
    <mergeCell ref="B92:D92"/>
    <mergeCell ref="F92:H92"/>
    <mergeCell ref="J92:L92"/>
    <mergeCell ref="N92:P92"/>
    <mergeCell ref="B90:D90"/>
    <mergeCell ref="F90:H90"/>
    <mergeCell ref="J90:L90"/>
    <mergeCell ref="A127:C127"/>
    <mergeCell ref="A124:C124"/>
    <mergeCell ref="A125:C125"/>
    <mergeCell ref="A126:C126"/>
    <mergeCell ref="A128:C128"/>
    <mergeCell ref="A134:C134"/>
    <mergeCell ref="A135:C135"/>
    <mergeCell ref="A136:C136"/>
    <mergeCell ref="A129:C129"/>
    <mergeCell ref="A130:C130"/>
    <mergeCell ref="A132:C132"/>
    <mergeCell ref="A137:C137"/>
    <mergeCell ref="A138:C138"/>
    <mergeCell ref="A139:C139"/>
    <mergeCell ref="A140:C140"/>
    <mergeCell ref="A141:C141"/>
    <mergeCell ref="A142:C142"/>
    <mergeCell ref="A143:C143"/>
    <mergeCell ref="A144:C144"/>
    <mergeCell ref="A145:C145"/>
    <mergeCell ref="A146:C146"/>
    <mergeCell ref="A147:C147"/>
    <mergeCell ref="A148:C148"/>
    <mergeCell ref="A149:C149"/>
    <mergeCell ref="A150:C150"/>
    <mergeCell ref="A151:C151"/>
    <mergeCell ref="A152:C152"/>
    <mergeCell ref="A153:C153"/>
    <mergeCell ref="A154:C154"/>
    <mergeCell ref="A155:C155"/>
    <mergeCell ref="A156:C156"/>
    <mergeCell ref="A157:C157"/>
    <mergeCell ref="A158:C158"/>
    <mergeCell ref="A159:C159"/>
    <mergeCell ref="A160:C160"/>
    <mergeCell ref="A161:C161"/>
    <mergeCell ref="A162:C162"/>
    <mergeCell ref="A163:C163"/>
    <mergeCell ref="A164:C164"/>
    <mergeCell ref="A165:C165"/>
    <mergeCell ref="A166:C166"/>
    <mergeCell ref="A167:C167"/>
    <mergeCell ref="A168:C168"/>
    <mergeCell ref="A169:C169"/>
    <mergeCell ref="A170:C170"/>
    <mergeCell ref="A171:C171"/>
    <mergeCell ref="A172:C172"/>
    <mergeCell ref="A173:C173"/>
    <mergeCell ref="A174:C174"/>
    <mergeCell ref="A175:C175"/>
    <mergeCell ref="A176:C176"/>
    <mergeCell ref="A185:C185"/>
    <mergeCell ref="A186:C186"/>
    <mergeCell ref="A177:C177"/>
    <mergeCell ref="A178:C178"/>
    <mergeCell ref="A179:C179"/>
    <mergeCell ref="A180:C180"/>
    <mergeCell ref="A181:C181"/>
    <mergeCell ref="A199:C199"/>
    <mergeCell ref="A192:C192"/>
    <mergeCell ref="A193:C193"/>
    <mergeCell ref="A194:C194"/>
    <mergeCell ref="A195:C195"/>
    <mergeCell ref="A196:C196"/>
    <mergeCell ref="M89:P89"/>
    <mergeCell ref="N93:P93"/>
    <mergeCell ref="J108:L108"/>
    <mergeCell ref="B111:D111"/>
    <mergeCell ref="A197:C197"/>
    <mergeCell ref="A198:C198"/>
    <mergeCell ref="A187:C187"/>
    <mergeCell ref="A188:C188"/>
    <mergeCell ref="A189:C189"/>
    <mergeCell ref="A190:C190"/>
    <mergeCell ref="A191:C191"/>
    <mergeCell ref="A182:C182"/>
    <mergeCell ref="A183:C183"/>
    <mergeCell ref="A184:C184"/>
  </mergeCells>
  <phoneticPr fontId="2"/>
  <pageMargins left="0.7" right="0.7" top="0.75" bottom="0.75" header="0.3" footer="0.3"/>
  <pageSetup paperSize="9" scale="23" orientation="portrait" r:id="rId1"/>
  <drawing r:id="rId2"/>
  <legacyDrawing r:id="rId3"/>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E56"/>
  <sheetViews>
    <sheetView showZeros="0" view="pageBreakPreview" zoomScaleNormal="75" zoomScaleSheetLayoutView="100" workbookViewId="0">
      <selection activeCell="C10" sqref="C10:F10"/>
    </sheetView>
  </sheetViews>
  <sheetFormatPr defaultRowHeight="12"/>
  <cols>
    <col min="1" max="1" width="2.75" style="68" customWidth="1"/>
    <col min="2" max="22" width="5" style="70" customWidth="1"/>
    <col min="23" max="27" width="5" style="68" customWidth="1"/>
    <col min="28" max="28" width="5" style="69" customWidth="1"/>
    <col min="29" max="29" width="0.875" style="70" customWidth="1"/>
    <col min="30" max="30" width="4.375" style="70" customWidth="1"/>
    <col min="31" max="38" width="8.75" style="70" customWidth="1"/>
    <col min="39" max="16384" width="9" style="70"/>
  </cols>
  <sheetData>
    <row r="1" spans="1:31" s="64" customFormat="1" ht="22.5" customHeight="1">
      <c r="A1" s="327"/>
      <c r="B1" s="328"/>
      <c r="C1" s="328"/>
      <c r="D1" s="328"/>
      <c r="E1" s="328"/>
      <c r="F1" s="328"/>
      <c r="G1" s="328"/>
      <c r="H1" s="328"/>
      <c r="I1" s="328"/>
      <c r="J1" s="328"/>
      <c r="K1" s="328"/>
      <c r="L1" s="328"/>
      <c r="M1" s="328"/>
      <c r="N1" s="328"/>
      <c r="O1" s="328"/>
      <c r="P1" s="328"/>
      <c r="Q1" s="328"/>
      <c r="R1" s="328"/>
      <c r="S1" s="328"/>
      <c r="T1" s="328"/>
      <c r="U1" s="328"/>
      <c r="V1" s="328"/>
      <c r="W1" s="327"/>
      <c r="X1" s="327"/>
      <c r="Y1" s="327"/>
      <c r="Z1" s="327"/>
      <c r="AA1" s="327"/>
      <c r="AB1" s="329"/>
      <c r="AC1" s="328"/>
    </row>
    <row r="2" spans="1:31" s="64" customFormat="1" ht="22.5" customHeight="1">
      <c r="A2" s="243" t="s">
        <v>97</v>
      </c>
      <c r="B2" s="328"/>
      <c r="C2" s="328"/>
      <c r="D2" s="328"/>
      <c r="E2" s="328"/>
      <c r="F2" s="328"/>
      <c r="G2" s="328"/>
      <c r="H2" s="328"/>
      <c r="I2" s="328"/>
      <c r="J2" s="328"/>
      <c r="K2" s="328"/>
      <c r="L2" s="328"/>
      <c r="M2" s="328"/>
      <c r="N2" s="328"/>
      <c r="O2" s="328"/>
      <c r="P2" s="328"/>
      <c r="Q2" s="328"/>
      <c r="R2" s="328"/>
      <c r="S2" s="328"/>
      <c r="T2" s="328"/>
      <c r="U2" s="328"/>
      <c r="V2" s="328"/>
      <c r="W2" s="328"/>
      <c r="X2" s="328"/>
      <c r="Y2" s="328"/>
      <c r="Z2" s="328"/>
      <c r="AA2" s="328"/>
      <c r="AB2" s="328"/>
      <c r="AC2" s="328"/>
    </row>
    <row r="3" spans="1:31" s="64" customFormat="1" ht="22.5" customHeight="1">
      <c r="A3" s="327"/>
      <c r="B3" s="328"/>
      <c r="C3" s="328"/>
      <c r="D3" s="328"/>
      <c r="E3" s="328"/>
      <c r="F3" s="328"/>
      <c r="G3" s="328"/>
      <c r="H3" s="328"/>
      <c r="I3" s="328"/>
      <c r="J3" s="328"/>
      <c r="K3" s="328"/>
      <c r="L3" s="328"/>
      <c r="M3" s="328"/>
      <c r="N3" s="328"/>
      <c r="O3" s="328"/>
      <c r="P3" s="328"/>
      <c r="Q3" s="328"/>
      <c r="R3" s="328"/>
      <c r="S3" s="328"/>
      <c r="T3" s="328"/>
      <c r="U3" s="328"/>
      <c r="V3" s="328"/>
      <c r="W3" s="328"/>
      <c r="X3" s="328"/>
      <c r="Y3" s="328"/>
      <c r="Z3" s="328"/>
      <c r="AA3" s="328"/>
      <c r="AB3" s="328"/>
      <c r="AC3" s="328"/>
    </row>
    <row r="4" spans="1:31" s="64" customFormat="1" ht="22.5" customHeight="1">
      <c r="A4" s="330"/>
      <c r="B4" s="130" t="s">
        <v>448</v>
      </c>
      <c r="C4" s="131" t="str">
        <f>一番最初に入力!$C$13&amp;""</f>
        <v>６</v>
      </c>
      <c r="D4" s="331" t="s">
        <v>451</v>
      </c>
      <c r="E4" s="332"/>
      <c r="F4" s="332"/>
      <c r="G4" s="333"/>
      <c r="H4" s="333"/>
      <c r="I4" s="333"/>
      <c r="J4" s="333"/>
      <c r="K4" s="333"/>
      <c r="L4" s="333"/>
      <c r="M4" s="333"/>
      <c r="N4" s="334"/>
      <c r="O4" s="334"/>
      <c r="P4" s="334"/>
      <c r="Q4" s="334"/>
      <c r="R4" s="334"/>
      <c r="S4" s="334"/>
      <c r="T4" s="334"/>
      <c r="U4" s="334"/>
      <c r="V4" s="334"/>
      <c r="W4" s="241"/>
      <c r="X4" s="241"/>
      <c r="Y4" s="327"/>
      <c r="Z4" s="327"/>
      <c r="AA4" s="327"/>
      <c r="AB4" s="329"/>
      <c r="AC4" s="328"/>
      <c r="AE4" s="74" t="s">
        <v>458</v>
      </c>
    </row>
    <row r="5" spans="1:31" s="64" customFormat="1" ht="22.5" customHeight="1">
      <c r="A5" s="327"/>
      <c r="B5" s="335"/>
      <c r="C5" s="336"/>
      <c r="D5" s="333"/>
      <c r="E5" s="235"/>
      <c r="F5" s="235"/>
      <c r="G5" s="333"/>
      <c r="H5" s="333"/>
      <c r="I5" s="333"/>
      <c r="J5" s="333"/>
      <c r="K5" s="333"/>
      <c r="L5" s="333"/>
      <c r="M5" s="333"/>
      <c r="N5" s="334"/>
      <c r="O5" s="334"/>
      <c r="P5" s="334"/>
      <c r="Q5" s="334"/>
      <c r="R5" s="334"/>
      <c r="S5" s="334"/>
      <c r="T5" s="334"/>
      <c r="U5" s="334"/>
      <c r="V5" s="334"/>
      <c r="W5" s="241"/>
      <c r="X5" s="241"/>
      <c r="Y5" s="327"/>
      <c r="Z5" s="327"/>
      <c r="AA5" s="327"/>
      <c r="AB5" s="329"/>
      <c r="AC5" s="328"/>
    </row>
    <row r="6" spans="1:31" s="64" customFormat="1" ht="22.5" customHeight="1">
      <c r="A6" s="327"/>
      <c r="B6" s="328"/>
      <c r="C6" s="328"/>
      <c r="D6" s="328"/>
      <c r="E6" s="328"/>
      <c r="F6" s="328"/>
      <c r="G6" s="328"/>
      <c r="H6" s="328"/>
      <c r="I6" s="328"/>
      <c r="J6" s="328"/>
      <c r="K6" s="328"/>
      <c r="L6" s="328"/>
      <c r="M6" s="328"/>
      <c r="N6" s="328"/>
      <c r="O6" s="328"/>
      <c r="P6" s="328"/>
      <c r="Q6" s="328"/>
      <c r="R6" s="328"/>
      <c r="S6" s="337" t="s">
        <v>105</v>
      </c>
      <c r="T6" s="1126" t="str">
        <f>様式第４号!K7</f>
        <v/>
      </c>
      <c r="U6" s="1126"/>
      <c r="V6" s="1126"/>
      <c r="W6" s="1126"/>
      <c r="X6" s="1126"/>
      <c r="Y6" s="1126"/>
      <c r="Z6" s="1126"/>
      <c r="AA6" s="1126"/>
      <c r="AB6" s="1126"/>
      <c r="AC6" s="328"/>
    </row>
    <row r="7" spans="1:31" s="64" customFormat="1" ht="22.5" customHeight="1" thickBot="1">
      <c r="A7" s="327"/>
      <c r="B7" s="338"/>
      <c r="C7" s="338"/>
      <c r="D7" s="338"/>
      <c r="E7" s="338"/>
      <c r="F7" s="338"/>
      <c r="G7" s="338"/>
      <c r="H7" s="338"/>
      <c r="I7" s="338"/>
      <c r="J7" s="338"/>
      <c r="K7" s="338"/>
      <c r="L7" s="338"/>
      <c r="M7" s="338"/>
      <c r="N7" s="339"/>
      <c r="O7" s="339"/>
      <c r="P7" s="339"/>
      <c r="Q7" s="339"/>
      <c r="R7" s="339"/>
      <c r="S7" s="339"/>
      <c r="T7" s="339"/>
      <c r="U7" s="339"/>
      <c r="V7" s="339"/>
      <c r="W7" s="327"/>
      <c r="X7" s="327"/>
      <c r="Y7" s="327"/>
      <c r="Z7" s="327"/>
      <c r="AA7" s="327"/>
      <c r="AB7" s="329"/>
      <c r="AC7" s="328"/>
    </row>
    <row r="8" spans="1:31" s="64" customFormat="1" ht="15" customHeight="1">
      <c r="A8" s="328"/>
      <c r="B8" s="1094" t="s">
        <v>98</v>
      </c>
      <c r="C8" s="1096" t="s">
        <v>75</v>
      </c>
      <c r="D8" s="1097"/>
      <c r="E8" s="1097"/>
      <c r="F8" s="1098"/>
      <c r="G8" s="1096" t="s">
        <v>99</v>
      </c>
      <c r="H8" s="1097"/>
      <c r="I8" s="1097"/>
      <c r="J8" s="1098"/>
      <c r="K8" s="1096" t="s">
        <v>100</v>
      </c>
      <c r="L8" s="1097"/>
      <c r="M8" s="1098" t="s">
        <v>100</v>
      </c>
      <c r="N8" s="1096" t="s">
        <v>101</v>
      </c>
      <c r="O8" s="1097"/>
      <c r="P8" s="1097"/>
      <c r="Q8" s="1097"/>
      <c r="R8" s="1097"/>
      <c r="S8" s="1097"/>
      <c r="T8" s="1098"/>
      <c r="U8" s="1104" t="s">
        <v>102</v>
      </c>
      <c r="V8" s="1104"/>
      <c r="W8" s="1104"/>
      <c r="X8" s="1104"/>
      <c r="Y8" s="1104"/>
      <c r="Z8" s="1104"/>
      <c r="AA8" s="1104"/>
      <c r="AB8" s="1105"/>
      <c r="AC8" s="327"/>
      <c r="AD8" s="65"/>
    </row>
    <row r="9" spans="1:31" s="64" customFormat="1" ht="26.25" customHeight="1">
      <c r="A9" s="328"/>
      <c r="B9" s="1095"/>
      <c r="C9" s="1099"/>
      <c r="D9" s="1100"/>
      <c r="E9" s="1100"/>
      <c r="F9" s="1101"/>
      <c r="G9" s="1099"/>
      <c r="H9" s="1100"/>
      <c r="I9" s="1100"/>
      <c r="J9" s="1101"/>
      <c r="K9" s="1099"/>
      <c r="L9" s="1100"/>
      <c r="M9" s="1101"/>
      <c r="N9" s="1099"/>
      <c r="O9" s="1100"/>
      <c r="P9" s="1100"/>
      <c r="Q9" s="1100"/>
      <c r="R9" s="1100"/>
      <c r="S9" s="1100"/>
      <c r="T9" s="1101"/>
      <c r="U9" s="340" t="s">
        <v>103</v>
      </c>
      <c r="V9" s="1102" t="s">
        <v>104</v>
      </c>
      <c r="W9" s="1102"/>
      <c r="X9" s="1102"/>
      <c r="Y9" s="1102"/>
      <c r="Z9" s="1102"/>
      <c r="AA9" s="1102"/>
      <c r="AB9" s="1103"/>
      <c r="AC9" s="327"/>
      <c r="AD9" s="65"/>
    </row>
    <row r="10" spans="1:31" s="64" customFormat="1" ht="21" customHeight="1">
      <c r="A10" s="328"/>
      <c r="B10" s="341">
        <v>1</v>
      </c>
      <c r="C10" s="1106"/>
      <c r="D10" s="1107"/>
      <c r="E10" s="1107"/>
      <c r="F10" s="1108"/>
      <c r="G10" s="1106"/>
      <c r="H10" s="1107"/>
      <c r="I10" s="1107"/>
      <c r="J10" s="1108"/>
      <c r="K10" s="1109"/>
      <c r="L10" s="1110"/>
      <c r="M10" s="1111"/>
      <c r="N10" s="1133" t="s">
        <v>495</v>
      </c>
      <c r="O10" s="1113"/>
      <c r="P10" s="1113"/>
      <c r="Q10" s="1113"/>
      <c r="R10" s="1113"/>
      <c r="S10" s="1113"/>
      <c r="T10" s="1114"/>
      <c r="U10" s="342"/>
      <c r="V10" s="1118" t="s">
        <v>496</v>
      </c>
      <c r="W10" s="1118"/>
      <c r="X10" s="1118"/>
      <c r="Y10" s="1118"/>
      <c r="Z10" s="1118"/>
      <c r="AA10" s="1118"/>
      <c r="AB10" s="1119"/>
      <c r="AC10" s="327"/>
      <c r="AD10" s="65"/>
    </row>
    <row r="11" spans="1:31" s="64" customFormat="1" ht="21" customHeight="1">
      <c r="A11" s="328"/>
      <c r="B11" s="341">
        <v>2</v>
      </c>
      <c r="C11" s="1106"/>
      <c r="D11" s="1107"/>
      <c r="E11" s="1107"/>
      <c r="F11" s="1108"/>
      <c r="G11" s="1106"/>
      <c r="H11" s="1107"/>
      <c r="I11" s="1107"/>
      <c r="J11" s="1108"/>
      <c r="K11" s="1109"/>
      <c r="L11" s="1110"/>
      <c r="M11" s="1111"/>
      <c r="N11" s="1115" t="s">
        <v>495</v>
      </c>
      <c r="O11" s="1116"/>
      <c r="P11" s="1116"/>
      <c r="Q11" s="1116"/>
      <c r="R11" s="1116"/>
      <c r="S11" s="1116"/>
      <c r="T11" s="1117"/>
      <c r="U11" s="343"/>
      <c r="V11" s="1118" t="s">
        <v>496</v>
      </c>
      <c r="W11" s="1118"/>
      <c r="X11" s="1118"/>
      <c r="Y11" s="1118"/>
      <c r="Z11" s="1118"/>
      <c r="AA11" s="1118"/>
      <c r="AB11" s="1119"/>
      <c r="AC11" s="327"/>
      <c r="AD11" s="65"/>
    </row>
    <row r="12" spans="1:31" s="64" customFormat="1" ht="21" customHeight="1">
      <c r="A12" s="328"/>
      <c r="B12" s="341">
        <v>3</v>
      </c>
      <c r="C12" s="1106"/>
      <c r="D12" s="1107"/>
      <c r="E12" s="1107"/>
      <c r="F12" s="1108"/>
      <c r="G12" s="1106"/>
      <c r="H12" s="1107"/>
      <c r="I12" s="1107"/>
      <c r="J12" s="1108"/>
      <c r="K12" s="1109"/>
      <c r="L12" s="1110"/>
      <c r="M12" s="1111"/>
      <c r="N12" s="1115" t="s">
        <v>495</v>
      </c>
      <c r="O12" s="1116"/>
      <c r="P12" s="1116"/>
      <c r="Q12" s="1116"/>
      <c r="R12" s="1116"/>
      <c r="S12" s="1116"/>
      <c r="T12" s="1117"/>
      <c r="U12" s="343"/>
      <c r="V12" s="1118" t="s">
        <v>496</v>
      </c>
      <c r="W12" s="1118"/>
      <c r="X12" s="1118"/>
      <c r="Y12" s="1118"/>
      <c r="Z12" s="1118"/>
      <c r="AA12" s="1118"/>
      <c r="AB12" s="1119"/>
      <c r="AC12" s="327"/>
      <c r="AD12" s="65"/>
    </row>
    <row r="13" spans="1:31" s="64" customFormat="1" ht="21" customHeight="1">
      <c r="A13" s="328"/>
      <c r="B13" s="341">
        <v>4</v>
      </c>
      <c r="C13" s="1106"/>
      <c r="D13" s="1107"/>
      <c r="E13" s="1107"/>
      <c r="F13" s="1108"/>
      <c r="G13" s="1106"/>
      <c r="H13" s="1107"/>
      <c r="I13" s="1107"/>
      <c r="J13" s="1108"/>
      <c r="K13" s="1109"/>
      <c r="L13" s="1110"/>
      <c r="M13" s="1111"/>
      <c r="N13" s="1115" t="s">
        <v>495</v>
      </c>
      <c r="O13" s="1116"/>
      <c r="P13" s="1116"/>
      <c r="Q13" s="1116"/>
      <c r="R13" s="1116"/>
      <c r="S13" s="1116"/>
      <c r="T13" s="1117"/>
      <c r="U13" s="343"/>
      <c r="V13" s="1118" t="s">
        <v>496</v>
      </c>
      <c r="W13" s="1118"/>
      <c r="X13" s="1118"/>
      <c r="Y13" s="1118"/>
      <c r="Z13" s="1118"/>
      <c r="AA13" s="1118"/>
      <c r="AB13" s="1119"/>
      <c r="AC13" s="327"/>
      <c r="AD13" s="65"/>
    </row>
    <row r="14" spans="1:31" s="64" customFormat="1" ht="21" customHeight="1">
      <c r="A14" s="328"/>
      <c r="B14" s="341">
        <v>5</v>
      </c>
      <c r="C14" s="1106"/>
      <c r="D14" s="1107"/>
      <c r="E14" s="1107"/>
      <c r="F14" s="1108"/>
      <c r="G14" s="1106"/>
      <c r="H14" s="1107"/>
      <c r="I14" s="1107"/>
      <c r="J14" s="1108"/>
      <c r="K14" s="1109"/>
      <c r="L14" s="1110"/>
      <c r="M14" s="1111"/>
      <c r="N14" s="1130" t="s">
        <v>495</v>
      </c>
      <c r="O14" s="1131"/>
      <c r="P14" s="1131"/>
      <c r="Q14" s="1131"/>
      <c r="R14" s="1131"/>
      <c r="S14" s="1131"/>
      <c r="T14" s="1132"/>
      <c r="U14" s="343"/>
      <c r="V14" s="1118" t="s">
        <v>496</v>
      </c>
      <c r="W14" s="1118"/>
      <c r="X14" s="1118"/>
      <c r="Y14" s="1118"/>
      <c r="Z14" s="1118"/>
      <c r="AA14" s="1118"/>
      <c r="AB14" s="1119"/>
      <c r="AC14" s="327"/>
      <c r="AD14" s="65"/>
    </row>
    <row r="15" spans="1:31" s="64" customFormat="1" ht="21" customHeight="1">
      <c r="A15" s="328"/>
      <c r="B15" s="341">
        <v>6</v>
      </c>
      <c r="C15" s="1106"/>
      <c r="D15" s="1107"/>
      <c r="E15" s="1107"/>
      <c r="F15" s="1108"/>
      <c r="G15" s="1106"/>
      <c r="H15" s="1107"/>
      <c r="I15" s="1107"/>
      <c r="J15" s="1108"/>
      <c r="K15" s="1109"/>
      <c r="L15" s="1110"/>
      <c r="M15" s="1111"/>
      <c r="N15" s="1112" t="s">
        <v>495</v>
      </c>
      <c r="O15" s="1113"/>
      <c r="P15" s="1113"/>
      <c r="Q15" s="1113"/>
      <c r="R15" s="1113"/>
      <c r="S15" s="1113"/>
      <c r="T15" s="1114"/>
      <c r="U15" s="343"/>
      <c r="V15" s="1118" t="s">
        <v>496</v>
      </c>
      <c r="W15" s="1118"/>
      <c r="X15" s="1118"/>
      <c r="Y15" s="1118"/>
      <c r="Z15" s="1118"/>
      <c r="AA15" s="1118"/>
      <c r="AB15" s="1119"/>
      <c r="AC15" s="327"/>
      <c r="AD15" s="65"/>
    </row>
    <row r="16" spans="1:31" s="64" customFormat="1" ht="21" customHeight="1">
      <c r="A16" s="328"/>
      <c r="B16" s="341">
        <v>7</v>
      </c>
      <c r="C16" s="1106"/>
      <c r="D16" s="1107"/>
      <c r="E16" s="1107"/>
      <c r="F16" s="1108"/>
      <c r="G16" s="1106"/>
      <c r="H16" s="1107"/>
      <c r="I16" s="1107"/>
      <c r="J16" s="1108"/>
      <c r="K16" s="1109"/>
      <c r="L16" s="1110"/>
      <c r="M16" s="1111"/>
      <c r="N16" s="1115" t="s">
        <v>495</v>
      </c>
      <c r="O16" s="1116"/>
      <c r="P16" s="1116"/>
      <c r="Q16" s="1116"/>
      <c r="R16" s="1116"/>
      <c r="S16" s="1116"/>
      <c r="T16" s="1117"/>
      <c r="U16" s="343"/>
      <c r="V16" s="1118" t="s">
        <v>496</v>
      </c>
      <c r="W16" s="1118"/>
      <c r="X16" s="1118"/>
      <c r="Y16" s="1118"/>
      <c r="Z16" s="1118"/>
      <c r="AA16" s="1118"/>
      <c r="AB16" s="1119"/>
      <c r="AC16" s="327"/>
      <c r="AD16" s="65"/>
    </row>
    <row r="17" spans="1:30" s="64" customFormat="1" ht="21" customHeight="1">
      <c r="A17" s="328"/>
      <c r="B17" s="341">
        <v>8</v>
      </c>
      <c r="C17" s="1106"/>
      <c r="D17" s="1107"/>
      <c r="E17" s="1107"/>
      <c r="F17" s="1108"/>
      <c r="G17" s="1106"/>
      <c r="H17" s="1107"/>
      <c r="I17" s="1107"/>
      <c r="J17" s="1108"/>
      <c r="K17" s="1109"/>
      <c r="L17" s="1110"/>
      <c r="M17" s="1111"/>
      <c r="N17" s="1115" t="s">
        <v>495</v>
      </c>
      <c r="O17" s="1116"/>
      <c r="P17" s="1116"/>
      <c r="Q17" s="1116"/>
      <c r="R17" s="1116"/>
      <c r="S17" s="1116"/>
      <c r="T17" s="1117"/>
      <c r="U17" s="343"/>
      <c r="V17" s="1118" t="s">
        <v>496</v>
      </c>
      <c r="W17" s="1118"/>
      <c r="X17" s="1118"/>
      <c r="Y17" s="1118"/>
      <c r="Z17" s="1118"/>
      <c r="AA17" s="1118"/>
      <c r="AB17" s="1119"/>
      <c r="AC17" s="327"/>
      <c r="AD17" s="65"/>
    </row>
    <row r="18" spans="1:30" s="64" customFormat="1" ht="21" customHeight="1">
      <c r="A18" s="328"/>
      <c r="B18" s="341">
        <v>9</v>
      </c>
      <c r="C18" s="1106"/>
      <c r="D18" s="1107"/>
      <c r="E18" s="1107"/>
      <c r="F18" s="1108"/>
      <c r="G18" s="1106"/>
      <c r="H18" s="1107"/>
      <c r="I18" s="1107"/>
      <c r="J18" s="1108"/>
      <c r="K18" s="1109"/>
      <c r="L18" s="1110"/>
      <c r="M18" s="1111"/>
      <c r="N18" s="1115" t="s">
        <v>495</v>
      </c>
      <c r="O18" s="1116"/>
      <c r="P18" s="1116"/>
      <c r="Q18" s="1116"/>
      <c r="R18" s="1116"/>
      <c r="S18" s="1116"/>
      <c r="T18" s="1117"/>
      <c r="U18" s="343"/>
      <c r="V18" s="1118" t="s">
        <v>496</v>
      </c>
      <c r="W18" s="1118"/>
      <c r="X18" s="1118"/>
      <c r="Y18" s="1118"/>
      <c r="Z18" s="1118"/>
      <c r="AA18" s="1118"/>
      <c r="AB18" s="1119"/>
      <c r="AC18" s="327"/>
      <c r="AD18" s="65"/>
    </row>
    <row r="19" spans="1:30" s="64" customFormat="1" ht="21" customHeight="1">
      <c r="A19" s="328"/>
      <c r="B19" s="341">
        <v>10</v>
      </c>
      <c r="C19" s="1106"/>
      <c r="D19" s="1107"/>
      <c r="E19" s="1107"/>
      <c r="F19" s="1108"/>
      <c r="G19" s="1106"/>
      <c r="H19" s="1107"/>
      <c r="I19" s="1107"/>
      <c r="J19" s="1108"/>
      <c r="K19" s="1109"/>
      <c r="L19" s="1110"/>
      <c r="M19" s="1111"/>
      <c r="N19" s="1130" t="s">
        <v>495</v>
      </c>
      <c r="O19" s="1131"/>
      <c r="P19" s="1131"/>
      <c r="Q19" s="1131"/>
      <c r="R19" s="1131"/>
      <c r="S19" s="1131"/>
      <c r="T19" s="1132"/>
      <c r="U19" s="343"/>
      <c r="V19" s="1118" t="s">
        <v>496</v>
      </c>
      <c r="W19" s="1118"/>
      <c r="X19" s="1118"/>
      <c r="Y19" s="1118"/>
      <c r="Z19" s="1118"/>
      <c r="AA19" s="1118"/>
      <c r="AB19" s="1119"/>
      <c r="AC19" s="327"/>
      <c r="AD19" s="65"/>
    </row>
    <row r="20" spans="1:30" s="64" customFormat="1" ht="21" customHeight="1">
      <c r="A20" s="328"/>
      <c r="B20" s="341">
        <v>11</v>
      </c>
      <c r="C20" s="1106"/>
      <c r="D20" s="1107"/>
      <c r="E20" s="1107"/>
      <c r="F20" s="1108"/>
      <c r="G20" s="1106"/>
      <c r="H20" s="1107"/>
      <c r="I20" s="1107"/>
      <c r="J20" s="1108"/>
      <c r="K20" s="1109"/>
      <c r="L20" s="1110"/>
      <c r="M20" s="1111"/>
      <c r="N20" s="1112" t="s">
        <v>495</v>
      </c>
      <c r="O20" s="1113"/>
      <c r="P20" s="1113"/>
      <c r="Q20" s="1113"/>
      <c r="R20" s="1113"/>
      <c r="S20" s="1113"/>
      <c r="T20" s="1114"/>
      <c r="U20" s="343"/>
      <c r="V20" s="1118" t="s">
        <v>496</v>
      </c>
      <c r="W20" s="1118"/>
      <c r="X20" s="1118"/>
      <c r="Y20" s="1118"/>
      <c r="Z20" s="1118"/>
      <c r="AA20" s="1118"/>
      <c r="AB20" s="1119"/>
      <c r="AC20" s="327"/>
      <c r="AD20" s="65"/>
    </row>
    <row r="21" spans="1:30" s="64" customFormat="1" ht="21" customHeight="1">
      <c r="A21" s="328"/>
      <c r="B21" s="341">
        <v>12</v>
      </c>
      <c r="C21" s="1106"/>
      <c r="D21" s="1107"/>
      <c r="E21" s="1107"/>
      <c r="F21" s="1108"/>
      <c r="G21" s="1106"/>
      <c r="H21" s="1107"/>
      <c r="I21" s="1107"/>
      <c r="J21" s="1108"/>
      <c r="K21" s="1109"/>
      <c r="L21" s="1110"/>
      <c r="M21" s="1111"/>
      <c r="N21" s="1115" t="s">
        <v>495</v>
      </c>
      <c r="O21" s="1116"/>
      <c r="P21" s="1116"/>
      <c r="Q21" s="1116"/>
      <c r="R21" s="1116"/>
      <c r="S21" s="1116"/>
      <c r="T21" s="1117"/>
      <c r="U21" s="343"/>
      <c r="V21" s="1118" t="s">
        <v>496</v>
      </c>
      <c r="W21" s="1118"/>
      <c r="X21" s="1118"/>
      <c r="Y21" s="1118"/>
      <c r="Z21" s="1118"/>
      <c r="AA21" s="1118"/>
      <c r="AB21" s="1119"/>
      <c r="AC21" s="327"/>
      <c r="AD21" s="65"/>
    </row>
    <row r="22" spans="1:30" s="64" customFormat="1" ht="21" customHeight="1">
      <c r="A22" s="328"/>
      <c r="B22" s="341">
        <v>13</v>
      </c>
      <c r="C22" s="1106"/>
      <c r="D22" s="1107"/>
      <c r="E22" s="1107"/>
      <c r="F22" s="1108"/>
      <c r="G22" s="1106"/>
      <c r="H22" s="1107"/>
      <c r="I22" s="1107"/>
      <c r="J22" s="1108"/>
      <c r="K22" s="1109"/>
      <c r="L22" s="1110"/>
      <c r="M22" s="1111"/>
      <c r="N22" s="1115" t="s">
        <v>495</v>
      </c>
      <c r="O22" s="1116"/>
      <c r="P22" s="1116"/>
      <c r="Q22" s="1116"/>
      <c r="R22" s="1116"/>
      <c r="S22" s="1116"/>
      <c r="T22" s="1117"/>
      <c r="U22" s="343"/>
      <c r="V22" s="1118" t="s">
        <v>496</v>
      </c>
      <c r="W22" s="1118"/>
      <c r="X22" s="1118"/>
      <c r="Y22" s="1118"/>
      <c r="Z22" s="1118"/>
      <c r="AA22" s="1118"/>
      <c r="AB22" s="1119"/>
      <c r="AC22" s="327"/>
      <c r="AD22" s="65"/>
    </row>
    <row r="23" spans="1:30" s="64" customFormat="1" ht="21" customHeight="1">
      <c r="A23" s="328"/>
      <c r="B23" s="341">
        <v>14</v>
      </c>
      <c r="C23" s="1106"/>
      <c r="D23" s="1107"/>
      <c r="E23" s="1107"/>
      <c r="F23" s="1108"/>
      <c r="G23" s="1106"/>
      <c r="H23" s="1107"/>
      <c r="I23" s="1107"/>
      <c r="J23" s="1108"/>
      <c r="K23" s="1109"/>
      <c r="L23" s="1110"/>
      <c r="M23" s="1111"/>
      <c r="N23" s="1115" t="s">
        <v>495</v>
      </c>
      <c r="O23" s="1116"/>
      <c r="P23" s="1116"/>
      <c r="Q23" s="1116"/>
      <c r="R23" s="1116"/>
      <c r="S23" s="1116"/>
      <c r="T23" s="1117"/>
      <c r="U23" s="343"/>
      <c r="V23" s="1118" t="s">
        <v>496</v>
      </c>
      <c r="W23" s="1118"/>
      <c r="X23" s="1118"/>
      <c r="Y23" s="1118"/>
      <c r="Z23" s="1118"/>
      <c r="AA23" s="1118"/>
      <c r="AB23" s="1119"/>
      <c r="AC23" s="327"/>
      <c r="AD23" s="65"/>
    </row>
    <row r="24" spans="1:30" s="64" customFormat="1" ht="21" customHeight="1">
      <c r="A24" s="328"/>
      <c r="B24" s="341">
        <v>15</v>
      </c>
      <c r="C24" s="1106"/>
      <c r="D24" s="1107"/>
      <c r="E24" s="1107"/>
      <c r="F24" s="1108"/>
      <c r="G24" s="1106"/>
      <c r="H24" s="1107"/>
      <c r="I24" s="1107"/>
      <c r="J24" s="1108"/>
      <c r="K24" s="1109"/>
      <c r="L24" s="1110"/>
      <c r="M24" s="1111"/>
      <c r="N24" s="1115" t="s">
        <v>495</v>
      </c>
      <c r="O24" s="1116"/>
      <c r="P24" s="1116"/>
      <c r="Q24" s="1116"/>
      <c r="R24" s="1116"/>
      <c r="S24" s="1116"/>
      <c r="T24" s="1117"/>
      <c r="U24" s="343"/>
      <c r="V24" s="1118" t="s">
        <v>496</v>
      </c>
      <c r="W24" s="1118"/>
      <c r="X24" s="1118"/>
      <c r="Y24" s="1118"/>
      <c r="Z24" s="1118"/>
      <c r="AA24" s="1118"/>
      <c r="AB24" s="1119"/>
      <c r="AC24" s="327"/>
      <c r="AD24" s="65"/>
    </row>
    <row r="25" spans="1:30" s="64" customFormat="1" ht="21" customHeight="1">
      <c r="A25" s="328"/>
      <c r="B25" s="341">
        <v>16</v>
      </c>
      <c r="C25" s="1106"/>
      <c r="D25" s="1107"/>
      <c r="E25" s="1107"/>
      <c r="F25" s="1108"/>
      <c r="G25" s="1106"/>
      <c r="H25" s="1107"/>
      <c r="I25" s="1107"/>
      <c r="J25" s="1108"/>
      <c r="K25" s="1109"/>
      <c r="L25" s="1110"/>
      <c r="M25" s="1111"/>
      <c r="N25" s="1130" t="s">
        <v>495</v>
      </c>
      <c r="O25" s="1131"/>
      <c r="P25" s="1131"/>
      <c r="Q25" s="1131"/>
      <c r="R25" s="1131"/>
      <c r="S25" s="1131"/>
      <c r="T25" s="1132"/>
      <c r="U25" s="343"/>
      <c r="V25" s="1118" t="s">
        <v>496</v>
      </c>
      <c r="W25" s="1118"/>
      <c r="X25" s="1118"/>
      <c r="Y25" s="1118"/>
      <c r="Z25" s="1118"/>
      <c r="AA25" s="1118"/>
      <c r="AB25" s="1119"/>
      <c r="AC25" s="327"/>
      <c r="AD25" s="65"/>
    </row>
    <row r="26" spans="1:30" s="64" customFormat="1" ht="21" customHeight="1">
      <c r="A26" s="328"/>
      <c r="B26" s="341">
        <v>17</v>
      </c>
      <c r="C26" s="1106"/>
      <c r="D26" s="1107"/>
      <c r="E26" s="1107"/>
      <c r="F26" s="1108"/>
      <c r="G26" s="1106"/>
      <c r="H26" s="1107"/>
      <c r="I26" s="1107"/>
      <c r="J26" s="1108"/>
      <c r="K26" s="1109"/>
      <c r="L26" s="1110"/>
      <c r="M26" s="1111"/>
      <c r="N26" s="1112" t="s">
        <v>495</v>
      </c>
      <c r="O26" s="1113"/>
      <c r="P26" s="1113"/>
      <c r="Q26" s="1113"/>
      <c r="R26" s="1113"/>
      <c r="S26" s="1113"/>
      <c r="T26" s="1114"/>
      <c r="U26" s="343"/>
      <c r="V26" s="1118" t="s">
        <v>496</v>
      </c>
      <c r="W26" s="1118"/>
      <c r="X26" s="1118"/>
      <c r="Y26" s="1118"/>
      <c r="Z26" s="1118"/>
      <c r="AA26" s="1118"/>
      <c r="AB26" s="1119"/>
      <c r="AC26" s="327"/>
      <c r="AD26" s="65"/>
    </row>
    <row r="27" spans="1:30" s="64" customFormat="1" ht="21" customHeight="1">
      <c r="A27" s="328"/>
      <c r="B27" s="341">
        <v>18</v>
      </c>
      <c r="C27" s="1106"/>
      <c r="D27" s="1107"/>
      <c r="E27" s="1107"/>
      <c r="F27" s="1108"/>
      <c r="G27" s="1106"/>
      <c r="H27" s="1107"/>
      <c r="I27" s="1107"/>
      <c r="J27" s="1108"/>
      <c r="K27" s="1109"/>
      <c r="L27" s="1110"/>
      <c r="M27" s="1111"/>
      <c r="N27" s="1115" t="s">
        <v>495</v>
      </c>
      <c r="O27" s="1116"/>
      <c r="P27" s="1116"/>
      <c r="Q27" s="1116"/>
      <c r="R27" s="1116"/>
      <c r="S27" s="1116"/>
      <c r="T27" s="1117"/>
      <c r="U27" s="343"/>
      <c r="V27" s="1118" t="s">
        <v>496</v>
      </c>
      <c r="W27" s="1118"/>
      <c r="X27" s="1118"/>
      <c r="Y27" s="1118"/>
      <c r="Z27" s="1118"/>
      <c r="AA27" s="1118"/>
      <c r="AB27" s="1119"/>
      <c r="AC27" s="327"/>
      <c r="AD27" s="65"/>
    </row>
    <row r="28" spans="1:30" s="64" customFormat="1" ht="21" customHeight="1">
      <c r="A28" s="328"/>
      <c r="B28" s="341">
        <v>19</v>
      </c>
      <c r="C28" s="1106"/>
      <c r="D28" s="1107"/>
      <c r="E28" s="1107"/>
      <c r="F28" s="1108"/>
      <c r="G28" s="1106"/>
      <c r="H28" s="1107"/>
      <c r="I28" s="1107"/>
      <c r="J28" s="1108"/>
      <c r="K28" s="1109"/>
      <c r="L28" s="1110"/>
      <c r="M28" s="1111"/>
      <c r="N28" s="1115" t="s">
        <v>495</v>
      </c>
      <c r="O28" s="1116"/>
      <c r="P28" s="1116"/>
      <c r="Q28" s="1116"/>
      <c r="R28" s="1116"/>
      <c r="S28" s="1116"/>
      <c r="T28" s="1117"/>
      <c r="U28" s="343"/>
      <c r="V28" s="1118" t="s">
        <v>496</v>
      </c>
      <c r="W28" s="1118"/>
      <c r="X28" s="1118"/>
      <c r="Y28" s="1118"/>
      <c r="Z28" s="1118"/>
      <c r="AA28" s="1118"/>
      <c r="AB28" s="1119"/>
      <c r="AC28" s="327"/>
      <c r="AD28" s="65"/>
    </row>
    <row r="29" spans="1:30" s="64" customFormat="1" ht="21" customHeight="1" thickBot="1">
      <c r="A29" s="328"/>
      <c r="B29" s="344">
        <v>20</v>
      </c>
      <c r="C29" s="1120"/>
      <c r="D29" s="1121"/>
      <c r="E29" s="1121"/>
      <c r="F29" s="1122"/>
      <c r="G29" s="1120"/>
      <c r="H29" s="1121"/>
      <c r="I29" s="1121"/>
      <c r="J29" s="1122"/>
      <c r="K29" s="1123"/>
      <c r="L29" s="1124"/>
      <c r="M29" s="1125"/>
      <c r="N29" s="1127" t="s">
        <v>495</v>
      </c>
      <c r="O29" s="1128"/>
      <c r="P29" s="1128"/>
      <c r="Q29" s="1128"/>
      <c r="R29" s="1128"/>
      <c r="S29" s="1128"/>
      <c r="T29" s="1129"/>
      <c r="U29" s="345"/>
      <c r="V29" s="1134" t="s">
        <v>496</v>
      </c>
      <c r="W29" s="1135"/>
      <c r="X29" s="1135"/>
      <c r="Y29" s="1135"/>
      <c r="Z29" s="1135"/>
      <c r="AA29" s="1135"/>
      <c r="AB29" s="1136"/>
      <c r="AC29" s="327"/>
      <c r="AD29" s="65"/>
    </row>
    <row r="30" spans="1:30" s="64" customFormat="1">
      <c r="A30" s="327"/>
      <c r="B30" s="328"/>
      <c r="C30" s="328"/>
      <c r="D30" s="328"/>
      <c r="E30" s="328"/>
      <c r="F30" s="328"/>
      <c r="G30" s="328"/>
      <c r="H30" s="328"/>
      <c r="I30" s="328"/>
      <c r="J30" s="328"/>
      <c r="K30" s="328"/>
      <c r="L30" s="328"/>
      <c r="M30" s="328"/>
      <c r="N30" s="328"/>
      <c r="O30" s="328"/>
      <c r="P30" s="328"/>
      <c r="Q30" s="328"/>
      <c r="R30" s="328"/>
      <c r="S30" s="328"/>
      <c r="T30" s="328"/>
      <c r="U30" s="328"/>
      <c r="V30" s="328"/>
      <c r="W30" s="327"/>
      <c r="X30" s="327"/>
      <c r="Y30" s="327"/>
      <c r="Z30" s="327"/>
      <c r="AA30" s="327"/>
      <c r="AB30" s="329"/>
      <c r="AC30" s="328"/>
    </row>
    <row r="31" spans="1:30" s="64" customFormat="1">
      <c r="A31" s="63"/>
      <c r="W31" s="63"/>
      <c r="X31" s="63"/>
      <c r="Y31" s="63"/>
      <c r="Z31" s="63"/>
      <c r="AA31" s="63"/>
      <c r="AB31" s="65"/>
    </row>
    <row r="32" spans="1:30" s="64" customFormat="1">
      <c r="A32" s="63"/>
      <c r="W32" s="63"/>
      <c r="X32" s="63"/>
      <c r="Y32" s="63"/>
      <c r="Z32" s="63"/>
      <c r="AA32" s="63"/>
      <c r="AB32" s="65"/>
    </row>
    <row r="33" spans="1:30" s="64" customFormat="1">
      <c r="A33" s="63"/>
      <c r="W33" s="63"/>
      <c r="X33" s="63"/>
      <c r="Y33" s="63"/>
      <c r="Z33" s="63"/>
      <c r="AA33" s="63"/>
      <c r="AB33" s="65"/>
    </row>
    <row r="34" spans="1:30" s="64" customFormat="1">
      <c r="A34" s="63"/>
      <c r="W34" s="63"/>
      <c r="X34" s="63"/>
      <c r="Y34" s="63"/>
      <c r="Z34" s="63"/>
      <c r="AA34" s="63"/>
      <c r="AB34" s="65"/>
    </row>
    <row r="35" spans="1:30" s="64" customFormat="1">
      <c r="A35" s="63"/>
      <c r="W35" s="63"/>
      <c r="X35" s="63"/>
      <c r="Y35" s="63"/>
      <c r="Z35" s="63"/>
      <c r="AA35" s="63"/>
      <c r="AB35" s="65"/>
    </row>
    <row r="36" spans="1:30" s="64" customFormat="1">
      <c r="A36" s="63"/>
      <c r="W36" s="63"/>
      <c r="X36" s="63"/>
      <c r="Y36" s="63"/>
      <c r="Z36" s="63"/>
      <c r="AA36" s="63"/>
      <c r="AB36" s="65"/>
    </row>
    <row r="37" spans="1:30" s="64" customFormat="1">
      <c r="A37" s="63"/>
      <c r="W37" s="63"/>
      <c r="X37" s="63"/>
      <c r="Y37" s="63"/>
      <c r="Z37" s="63"/>
      <c r="AA37" s="63"/>
      <c r="AB37" s="65"/>
    </row>
    <row r="38" spans="1:30" s="64" customFormat="1">
      <c r="A38" s="63"/>
      <c r="W38" s="63"/>
      <c r="X38" s="63"/>
      <c r="Y38" s="63"/>
      <c r="Z38" s="63"/>
      <c r="AA38" s="66"/>
      <c r="AB38" s="65"/>
      <c r="AD38" s="67"/>
    </row>
    <row r="39" spans="1:30" s="64" customFormat="1">
      <c r="A39" s="63"/>
      <c r="W39" s="63"/>
      <c r="X39" s="63"/>
      <c r="Y39" s="63"/>
      <c r="Z39" s="63"/>
      <c r="AA39" s="63"/>
      <c r="AB39" s="65"/>
    </row>
    <row r="40" spans="1:30" s="64" customFormat="1">
      <c r="A40" s="63"/>
      <c r="W40" s="63"/>
      <c r="X40" s="63"/>
      <c r="Y40" s="63"/>
      <c r="Z40" s="63"/>
      <c r="AA40" s="63"/>
      <c r="AB40" s="65"/>
    </row>
    <row r="41" spans="1:30" s="64" customFormat="1">
      <c r="A41" s="63"/>
      <c r="W41" s="63"/>
      <c r="X41" s="63"/>
      <c r="Y41" s="63"/>
      <c r="Z41" s="63"/>
      <c r="AA41" s="63"/>
      <c r="AB41" s="65"/>
    </row>
    <row r="42" spans="1:30" s="64" customFormat="1">
      <c r="A42" s="63"/>
      <c r="W42" s="63"/>
      <c r="X42" s="63"/>
      <c r="Y42" s="63"/>
      <c r="Z42" s="63"/>
      <c r="AA42" s="63"/>
      <c r="AB42" s="65"/>
    </row>
    <row r="43" spans="1:30" s="64" customFormat="1">
      <c r="A43" s="63"/>
      <c r="W43" s="63"/>
      <c r="X43" s="63"/>
      <c r="Y43" s="63"/>
      <c r="Z43" s="63"/>
      <c r="AA43" s="63"/>
      <c r="AB43" s="65"/>
    </row>
    <row r="44" spans="1:30" s="64" customFormat="1">
      <c r="A44" s="63"/>
      <c r="W44" s="63"/>
      <c r="X44" s="63"/>
      <c r="Y44" s="63"/>
      <c r="Z44" s="63"/>
      <c r="AA44" s="63"/>
      <c r="AB44" s="65"/>
    </row>
    <row r="45" spans="1:30" s="64" customFormat="1">
      <c r="A45" s="63"/>
      <c r="W45" s="63"/>
      <c r="X45" s="63"/>
      <c r="Y45" s="63"/>
      <c r="Z45" s="63"/>
      <c r="AA45" s="63"/>
      <c r="AB45" s="65"/>
    </row>
    <row r="46" spans="1:30" s="64" customFormat="1">
      <c r="A46" s="63"/>
      <c r="W46" s="63"/>
      <c r="X46" s="63"/>
      <c r="Y46" s="63"/>
      <c r="Z46" s="63"/>
      <c r="AA46" s="63"/>
      <c r="AB46" s="65"/>
    </row>
    <row r="47" spans="1:30" s="64" customFormat="1">
      <c r="A47" s="63"/>
      <c r="W47" s="63"/>
      <c r="X47" s="63"/>
      <c r="Y47" s="63"/>
      <c r="Z47" s="63"/>
      <c r="AA47" s="63"/>
      <c r="AB47" s="65"/>
    </row>
    <row r="48" spans="1:30" s="64" customFormat="1">
      <c r="A48" s="63"/>
      <c r="W48" s="63"/>
      <c r="X48" s="63"/>
      <c r="Y48" s="63"/>
      <c r="Z48" s="63"/>
      <c r="AA48" s="63"/>
      <c r="AB48" s="65"/>
    </row>
    <row r="49" spans="1:29" s="64" customFormat="1">
      <c r="A49" s="63"/>
      <c r="W49" s="63"/>
      <c r="X49" s="63"/>
      <c r="Y49" s="63"/>
      <c r="Z49" s="63"/>
      <c r="AA49" s="63"/>
      <c r="AB49" s="65"/>
    </row>
    <row r="50" spans="1:29" s="64" customFormat="1">
      <c r="A50" s="63"/>
      <c r="W50" s="63"/>
      <c r="X50" s="63"/>
      <c r="Y50" s="63"/>
      <c r="Z50" s="63"/>
      <c r="AA50" s="63"/>
      <c r="AB50" s="65"/>
    </row>
    <row r="51" spans="1:29" s="64" customFormat="1">
      <c r="A51" s="63"/>
      <c r="W51" s="63"/>
      <c r="X51" s="63"/>
      <c r="Y51" s="63"/>
      <c r="Z51" s="63"/>
      <c r="AA51" s="63"/>
      <c r="AB51" s="65"/>
    </row>
    <row r="52" spans="1:29" s="64" customFormat="1">
      <c r="A52" s="63"/>
      <c r="W52" s="63"/>
      <c r="X52" s="63"/>
      <c r="Y52" s="63"/>
      <c r="Z52" s="63"/>
      <c r="AA52" s="63"/>
      <c r="AB52" s="65"/>
    </row>
    <row r="53" spans="1:29" s="64" customFormat="1">
      <c r="A53" s="63"/>
      <c r="W53" s="63"/>
      <c r="X53" s="63"/>
      <c r="Y53" s="63"/>
      <c r="Z53" s="63"/>
      <c r="AA53" s="63"/>
      <c r="AB53" s="65"/>
    </row>
    <row r="54" spans="1:29" s="64" customFormat="1">
      <c r="A54" s="63"/>
      <c r="W54" s="63"/>
      <c r="X54" s="63"/>
      <c r="Y54" s="63"/>
      <c r="Z54" s="63"/>
      <c r="AA54" s="63"/>
      <c r="AB54" s="65"/>
    </row>
    <row r="55" spans="1:29" s="64" customFormat="1">
      <c r="A55" s="68"/>
      <c r="W55" s="68"/>
      <c r="X55" s="68"/>
      <c r="Y55" s="68"/>
      <c r="Z55" s="68"/>
      <c r="AA55" s="68"/>
      <c r="AB55" s="69"/>
      <c r="AC55" s="70"/>
    </row>
    <row r="56" spans="1:29" s="64" customFormat="1">
      <c r="A56" s="68"/>
      <c r="B56" s="70"/>
      <c r="C56" s="70"/>
      <c r="D56" s="70"/>
      <c r="E56" s="70"/>
      <c r="F56" s="70"/>
      <c r="G56" s="70"/>
      <c r="H56" s="70"/>
      <c r="I56" s="70"/>
      <c r="J56" s="70"/>
      <c r="K56" s="70"/>
      <c r="L56" s="70"/>
      <c r="M56" s="70"/>
      <c r="N56" s="70"/>
      <c r="O56" s="70"/>
      <c r="P56" s="70"/>
      <c r="Q56" s="70"/>
      <c r="R56" s="70"/>
      <c r="S56" s="70"/>
      <c r="T56" s="70"/>
      <c r="U56" s="70"/>
      <c r="V56" s="70"/>
      <c r="W56" s="68"/>
      <c r="X56" s="68"/>
      <c r="Y56" s="68"/>
      <c r="Z56" s="68"/>
      <c r="AA56" s="68"/>
      <c r="AB56" s="69"/>
      <c r="AC56" s="70"/>
    </row>
  </sheetData>
  <sheetProtection algorithmName="SHA-512" hashValue="Igd/xOpzBFGpGfSY3Oxt/zhXu30+4PWFo8EI1HG9F/MaRirTz0ATYFEDR152y+dEfcZ8ZVXpx3/VmAmIxxgTuA==" saltValue="jebBGs799fw4e79zgBwQrQ==" spinCount="100000" sheet="1" objects="1" scenarios="1"/>
  <mergeCells count="108">
    <mergeCell ref="V25:AB25"/>
    <mergeCell ref="V26:AB26"/>
    <mergeCell ref="V27:AB27"/>
    <mergeCell ref="V28:AB28"/>
    <mergeCell ref="V29:AB29"/>
    <mergeCell ref="V20:AB20"/>
    <mergeCell ref="V21:AB21"/>
    <mergeCell ref="V22:AB22"/>
    <mergeCell ref="V23:AB23"/>
    <mergeCell ref="V24:AB24"/>
    <mergeCell ref="T6:AB6"/>
    <mergeCell ref="N26:T26"/>
    <mergeCell ref="N27:T27"/>
    <mergeCell ref="N28:T28"/>
    <mergeCell ref="N29:T29"/>
    <mergeCell ref="N20:T20"/>
    <mergeCell ref="N21:T21"/>
    <mergeCell ref="N22:T22"/>
    <mergeCell ref="N23:T23"/>
    <mergeCell ref="N24:T24"/>
    <mergeCell ref="N17:T17"/>
    <mergeCell ref="N18:T18"/>
    <mergeCell ref="N19:T19"/>
    <mergeCell ref="N10:T10"/>
    <mergeCell ref="N11:T11"/>
    <mergeCell ref="N12:T12"/>
    <mergeCell ref="N13:T13"/>
    <mergeCell ref="N14:T14"/>
    <mergeCell ref="N25:T25"/>
    <mergeCell ref="V15:AB15"/>
    <mergeCell ref="V16:AB16"/>
    <mergeCell ref="V17:AB17"/>
    <mergeCell ref="V18:AB18"/>
    <mergeCell ref="V19:AB19"/>
    <mergeCell ref="K26:M26"/>
    <mergeCell ref="K27:M27"/>
    <mergeCell ref="K28:M28"/>
    <mergeCell ref="K29:M29"/>
    <mergeCell ref="K20:M20"/>
    <mergeCell ref="K21:M21"/>
    <mergeCell ref="K22:M22"/>
    <mergeCell ref="K23:M23"/>
    <mergeCell ref="K24:M24"/>
    <mergeCell ref="K17:M17"/>
    <mergeCell ref="K18:M18"/>
    <mergeCell ref="K19:M19"/>
    <mergeCell ref="K10:M10"/>
    <mergeCell ref="K11:M11"/>
    <mergeCell ref="K12:M12"/>
    <mergeCell ref="K13:M13"/>
    <mergeCell ref="K14:M14"/>
    <mergeCell ref="K25:M25"/>
    <mergeCell ref="G26:J26"/>
    <mergeCell ref="G27:J27"/>
    <mergeCell ref="G28:J28"/>
    <mergeCell ref="G29:J29"/>
    <mergeCell ref="G20:J20"/>
    <mergeCell ref="G21:J21"/>
    <mergeCell ref="G22:J22"/>
    <mergeCell ref="G23:J23"/>
    <mergeCell ref="G24:J24"/>
    <mergeCell ref="G17:J17"/>
    <mergeCell ref="G18:J18"/>
    <mergeCell ref="G19:J19"/>
    <mergeCell ref="G10:J10"/>
    <mergeCell ref="G11:J11"/>
    <mergeCell ref="G12:J12"/>
    <mergeCell ref="G13:J13"/>
    <mergeCell ref="G14:J14"/>
    <mergeCell ref="G25:J25"/>
    <mergeCell ref="C26:F26"/>
    <mergeCell ref="C27:F27"/>
    <mergeCell ref="C28:F28"/>
    <mergeCell ref="C29:F29"/>
    <mergeCell ref="C20:F20"/>
    <mergeCell ref="C21:F21"/>
    <mergeCell ref="C22:F22"/>
    <mergeCell ref="C23:F23"/>
    <mergeCell ref="C24:F24"/>
    <mergeCell ref="C17:F17"/>
    <mergeCell ref="C18:F18"/>
    <mergeCell ref="C19:F19"/>
    <mergeCell ref="C10:F10"/>
    <mergeCell ref="C11:F11"/>
    <mergeCell ref="C12:F12"/>
    <mergeCell ref="C13:F13"/>
    <mergeCell ref="C14:F14"/>
    <mergeCell ref="C25:F25"/>
    <mergeCell ref="B8:B9"/>
    <mergeCell ref="C8:F9"/>
    <mergeCell ref="G8:J9"/>
    <mergeCell ref="K8:M9"/>
    <mergeCell ref="N8:T9"/>
    <mergeCell ref="V9:AB9"/>
    <mergeCell ref="U8:AB8"/>
    <mergeCell ref="C15:F15"/>
    <mergeCell ref="C16:F16"/>
    <mergeCell ref="G15:J15"/>
    <mergeCell ref="G16:J16"/>
    <mergeCell ref="K15:M15"/>
    <mergeCell ref="K16:M16"/>
    <mergeCell ref="N15:T15"/>
    <mergeCell ref="N16:T16"/>
    <mergeCell ref="V10:AB10"/>
    <mergeCell ref="V11:AB11"/>
    <mergeCell ref="V12:AB12"/>
    <mergeCell ref="V13:AB13"/>
    <mergeCell ref="V14:AB14"/>
  </mergeCells>
  <phoneticPr fontId="2"/>
  <dataValidations count="1">
    <dataValidation imeMode="fullKatakana" allowBlank="1" showInputMessage="1" showErrorMessage="1" sqref="G10:J29"/>
  </dataValidations>
  <pageMargins left="0.70866141732283472" right="0.70866141732283472" top="0.74803149606299213" bottom="0.55118110236220474" header="0.31496062992125984" footer="0.39370078740157483"/>
  <pageSetup paperSize="9" scale="63" orientation="portrait" r:id="rId1"/>
  <headerFooter alignWithMargins="0"/>
  <legacy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G34"/>
  <sheetViews>
    <sheetView view="pageBreakPreview" zoomScale="80" zoomScaleNormal="100" zoomScaleSheetLayoutView="80" workbookViewId="0">
      <selection activeCell="D12" sqref="D12:E12"/>
    </sheetView>
  </sheetViews>
  <sheetFormatPr defaultRowHeight="16.5"/>
  <cols>
    <col min="1" max="1" width="2.875" style="358" customWidth="1"/>
    <col min="2" max="2" width="2.5" style="358" customWidth="1"/>
    <col min="3" max="3" width="5.5" style="358" customWidth="1"/>
    <col min="4" max="4" width="8.375" style="358" customWidth="1"/>
    <col min="5" max="5" width="11.5" style="358" customWidth="1"/>
    <col min="6" max="7" width="8" style="358" customWidth="1"/>
    <col min="8" max="8" width="10.125" style="358" customWidth="1"/>
    <col min="9" max="9" width="9.25" style="358" customWidth="1"/>
    <col min="10" max="11" width="8.875" style="358" customWidth="1"/>
    <col min="12" max="12" width="21.25" style="358" customWidth="1"/>
    <col min="13" max="13" width="17.5" style="358" customWidth="1"/>
    <col min="14" max="14" width="4.875" style="358" customWidth="1"/>
    <col min="15" max="16384" width="9" style="358"/>
  </cols>
  <sheetData>
    <row r="1" spans="1:33" ht="12" customHeight="1"/>
    <row r="2" spans="1:33" s="243" customFormat="1" ht="21.75" customHeight="1">
      <c r="A2" s="198" t="s">
        <v>669</v>
      </c>
      <c r="B2" s="198"/>
      <c r="C2" s="198"/>
      <c r="D2" s="198"/>
      <c r="E2" s="427"/>
      <c r="F2" s="427"/>
      <c r="K2" s="268"/>
    </row>
    <row r="3" spans="1:33" ht="17.25" customHeight="1"/>
    <row r="4" spans="1:33" s="360" customFormat="1" ht="24">
      <c r="C4" s="383" t="s">
        <v>445</v>
      </c>
      <c r="D4" s="384" t="str">
        <f>一番最初に入力!C13</f>
        <v>６</v>
      </c>
      <c r="E4" s="385" t="s">
        <v>668</v>
      </c>
      <c r="F4" s="385"/>
      <c r="G4" s="385"/>
      <c r="H4" s="385"/>
    </row>
    <row r="5" spans="1:33" ht="9.75" customHeight="1"/>
    <row r="6" spans="1:33" ht="18" customHeight="1">
      <c r="J6" s="442" t="s">
        <v>105</v>
      </c>
      <c r="K6" s="1145" t="str">
        <f>様式第４号!K7</f>
        <v/>
      </c>
      <c r="L6" s="1145"/>
      <c r="M6" s="1145"/>
    </row>
    <row r="7" spans="1:33" ht="12" customHeight="1">
      <c r="C7" s="362"/>
    </row>
    <row r="8" spans="1:33" s="362" customFormat="1" ht="146.25" customHeight="1">
      <c r="A8" s="457"/>
      <c r="B8" s="1036" t="s">
        <v>717</v>
      </c>
      <c r="C8" s="1036"/>
      <c r="D8" s="1036"/>
      <c r="E8" s="1036"/>
      <c r="F8" s="1036"/>
      <c r="G8" s="1036"/>
      <c r="H8" s="1036"/>
      <c r="I8" s="1036"/>
      <c r="J8" s="1036"/>
      <c r="K8" s="1036"/>
      <c r="L8" s="1036"/>
      <c r="M8" s="1036"/>
      <c r="N8" s="364"/>
      <c r="O8" s="364"/>
      <c r="P8" s="364"/>
      <c r="Q8" s="364"/>
      <c r="R8" s="364"/>
      <c r="S8" s="364"/>
      <c r="T8" s="364"/>
      <c r="U8" s="364"/>
      <c r="V8" s="364"/>
      <c r="W8" s="364"/>
      <c r="X8" s="455"/>
      <c r="Y8" s="456"/>
      <c r="Z8" s="456"/>
      <c r="AA8" s="456"/>
      <c r="AB8" s="364"/>
      <c r="AC8" s="364"/>
      <c r="AD8" s="364"/>
      <c r="AE8" s="364"/>
      <c r="AF8" s="364"/>
      <c r="AG8" s="364"/>
    </row>
    <row r="9" spans="1:33" s="368" customFormat="1" ht="41.25" customHeight="1">
      <c r="B9" s="1037" t="s">
        <v>709</v>
      </c>
      <c r="C9" s="1037"/>
      <c r="D9" s="1037"/>
      <c r="E9" s="1037"/>
      <c r="F9" s="1037"/>
      <c r="G9" s="1037"/>
      <c r="H9" s="1037"/>
      <c r="I9" s="1037"/>
      <c r="J9" s="1037"/>
      <c r="K9" s="1037"/>
      <c r="L9" s="1037"/>
    </row>
    <row r="10" spans="1:33" s="368" customFormat="1" ht="19.5" customHeight="1">
      <c r="B10" s="458"/>
      <c r="C10" s="458"/>
      <c r="D10" s="1151" t="s">
        <v>533</v>
      </c>
      <c r="E10" s="1152"/>
      <c r="F10" s="1153" t="s">
        <v>534</v>
      </c>
      <c r="G10" s="1154"/>
      <c r="H10" s="1146" t="s">
        <v>670</v>
      </c>
      <c r="I10" s="1042" t="s">
        <v>710</v>
      </c>
      <c r="J10" s="1042"/>
      <c r="K10" s="1042"/>
      <c r="L10" s="1146" t="s">
        <v>138</v>
      </c>
      <c r="M10" s="1148" t="s">
        <v>672</v>
      </c>
    </row>
    <row r="11" spans="1:33" ht="19.5" customHeight="1">
      <c r="D11" s="1043" t="s">
        <v>536</v>
      </c>
      <c r="E11" s="1044"/>
      <c r="F11" s="1045"/>
      <c r="G11" s="1046"/>
      <c r="H11" s="1147"/>
      <c r="I11" s="1042"/>
      <c r="J11" s="1042"/>
      <c r="K11" s="1042"/>
      <c r="L11" s="1147"/>
      <c r="M11" s="1147"/>
    </row>
    <row r="12" spans="1:33" ht="24.75" customHeight="1">
      <c r="C12" s="1053">
        <v>1</v>
      </c>
      <c r="D12" s="1161"/>
      <c r="E12" s="1161"/>
      <c r="F12" s="1055"/>
      <c r="G12" s="1055"/>
      <c r="H12" s="1159"/>
      <c r="I12" s="445" t="s">
        <v>12</v>
      </c>
      <c r="J12" s="1149"/>
      <c r="K12" s="1150"/>
      <c r="L12" s="446">
        <v>1200</v>
      </c>
      <c r="M12" s="447">
        <f>J12*L12</f>
        <v>0</v>
      </c>
    </row>
    <row r="13" spans="1:33" ht="24.75" customHeight="1">
      <c r="C13" s="1053"/>
      <c r="D13" s="1057"/>
      <c r="E13" s="1057"/>
      <c r="F13" s="1055"/>
      <c r="G13" s="1055"/>
      <c r="H13" s="1160"/>
      <c r="I13" s="448" t="s">
        <v>671</v>
      </c>
      <c r="J13" s="1155"/>
      <c r="K13" s="1156"/>
      <c r="L13" s="449">
        <v>2400</v>
      </c>
      <c r="M13" s="450">
        <f>J13*L13</f>
        <v>0</v>
      </c>
    </row>
    <row r="14" spans="1:33" ht="24.75" customHeight="1">
      <c r="A14" s="361"/>
      <c r="C14" s="1053">
        <v>2</v>
      </c>
      <c r="D14" s="1161"/>
      <c r="E14" s="1161"/>
      <c r="F14" s="1055"/>
      <c r="G14" s="1055"/>
      <c r="H14" s="1159"/>
      <c r="I14" s="445" t="s">
        <v>12</v>
      </c>
      <c r="J14" s="1149"/>
      <c r="K14" s="1150"/>
      <c r="L14" s="446">
        <v>1200</v>
      </c>
      <c r="M14" s="447">
        <f t="shared" ref="M14:M19" si="0">J14*L14</f>
        <v>0</v>
      </c>
    </row>
    <row r="15" spans="1:33" ht="24.75" customHeight="1">
      <c r="C15" s="1053"/>
      <c r="D15" s="1057"/>
      <c r="E15" s="1057"/>
      <c r="F15" s="1055"/>
      <c r="G15" s="1055"/>
      <c r="H15" s="1160"/>
      <c r="I15" s="448" t="s">
        <v>671</v>
      </c>
      <c r="J15" s="1155"/>
      <c r="K15" s="1156"/>
      <c r="L15" s="449">
        <v>2400</v>
      </c>
      <c r="M15" s="450">
        <f t="shared" si="0"/>
        <v>0</v>
      </c>
    </row>
    <row r="16" spans="1:33" ht="24.75" customHeight="1">
      <c r="C16" s="1053">
        <v>3</v>
      </c>
      <c r="D16" s="1161"/>
      <c r="E16" s="1161"/>
      <c r="F16" s="1055"/>
      <c r="G16" s="1055"/>
      <c r="H16" s="1159"/>
      <c r="I16" s="445" t="s">
        <v>12</v>
      </c>
      <c r="J16" s="1149"/>
      <c r="K16" s="1150"/>
      <c r="L16" s="446">
        <v>1200</v>
      </c>
      <c r="M16" s="447">
        <f t="shared" si="0"/>
        <v>0</v>
      </c>
    </row>
    <row r="17" spans="1:13" s="371" customFormat="1" ht="24.75" customHeight="1">
      <c r="B17" s="358"/>
      <c r="C17" s="1053"/>
      <c r="D17" s="1057"/>
      <c r="E17" s="1057"/>
      <c r="F17" s="1055"/>
      <c r="G17" s="1055"/>
      <c r="H17" s="1160"/>
      <c r="I17" s="448" t="s">
        <v>671</v>
      </c>
      <c r="J17" s="1155"/>
      <c r="K17" s="1156"/>
      <c r="L17" s="449">
        <v>2400</v>
      </c>
      <c r="M17" s="450">
        <f t="shared" si="0"/>
        <v>0</v>
      </c>
    </row>
    <row r="18" spans="1:13" ht="24.75" customHeight="1">
      <c r="C18" s="1053">
        <v>4</v>
      </c>
      <c r="D18" s="1161"/>
      <c r="E18" s="1161"/>
      <c r="F18" s="1055"/>
      <c r="G18" s="1055"/>
      <c r="H18" s="1159"/>
      <c r="I18" s="445" t="s">
        <v>12</v>
      </c>
      <c r="J18" s="1149"/>
      <c r="K18" s="1150"/>
      <c r="L18" s="446">
        <v>1200</v>
      </c>
      <c r="M18" s="447">
        <f t="shared" si="0"/>
        <v>0</v>
      </c>
    </row>
    <row r="19" spans="1:13" ht="24.75" customHeight="1">
      <c r="C19" s="1053"/>
      <c r="D19" s="1057"/>
      <c r="E19" s="1057"/>
      <c r="F19" s="1055"/>
      <c r="G19" s="1055"/>
      <c r="H19" s="1160"/>
      <c r="I19" s="448" t="s">
        <v>671</v>
      </c>
      <c r="J19" s="1155"/>
      <c r="K19" s="1156"/>
      <c r="L19" s="449">
        <v>2400</v>
      </c>
      <c r="M19" s="450">
        <f t="shared" si="0"/>
        <v>0</v>
      </c>
    </row>
    <row r="20" spans="1:13" ht="24.75" customHeight="1">
      <c r="A20" s="361"/>
      <c r="C20" s="1053">
        <v>5</v>
      </c>
      <c r="D20" s="1161"/>
      <c r="E20" s="1161"/>
      <c r="F20" s="1055"/>
      <c r="G20" s="1055"/>
      <c r="H20" s="1159"/>
      <c r="I20" s="445" t="s">
        <v>12</v>
      </c>
      <c r="J20" s="1149"/>
      <c r="K20" s="1150"/>
      <c r="L20" s="446">
        <v>1200</v>
      </c>
      <c r="M20" s="447">
        <f t="shared" ref="M20:M25" si="1">J20*L20</f>
        <v>0</v>
      </c>
    </row>
    <row r="21" spans="1:13" ht="24.75" customHeight="1">
      <c r="C21" s="1053"/>
      <c r="D21" s="1057"/>
      <c r="E21" s="1057"/>
      <c r="F21" s="1055"/>
      <c r="G21" s="1055"/>
      <c r="H21" s="1160"/>
      <c r="I21" s="448" t="s">
        <v>671</v>
      </c>
      <c r="J21" s="1155"/>
      <c r="K21" s="1156"/>
      <c r="L21" s="449">
        <v>2400</v>
      </c>
      <c r="M21" s="450">
        <f t="shared" si="1"/>
        <v>0</v>
      </c>
    </row>
    <row r="22" spans="1:13" ht="24.75" customHeight="1">
      <c r="C22" s="1053">
        <v>6</v>
      </c>
      <c r="D22" s="1161"/>
      <c r="E22" s="1161"/>
      <c r="F22" s="1055"/>
      <c r="G22" s="1055"/>
      <c r="H22" s="1159"/>
      <c r="I22" s="445" t="s">
        <v>12</v>
      </c>
      <c r="J22" s="1149"/>
      <c r="K22" s="1150"/>
      <c r="L22" s="446">
        <v>1200</v>
      </c>
      <c r="M22" s="447">
        <f t="shared" si="1"/>
        <v>0</v>
      </c>
    </row>
    <row r="23" spans="1:13" s="371" customFormat="1" ht="24.75" customHeight="1">
      <c r="B23" s="358"/>
      <c r="C23" s="1053"/>
      <c r="D23" s="1057"/>
      <c r="E23" s="1057"/>
      <c r="F23" s="1055"/>
      <c r="G23" s="1055"/>
      <c r="H23" s="1160"/>
      <c r="I23" s="448" t="s">
        <v>671</v>
      </c>
      <c r="J23" s="1155"/>
      <c r="K23" s="1156"/>
      <c r="L23" s="449">
        <v>2400</v>
      </c>
      <c r="M23" s="450">
        <f t="shared" si="1"/>
        <v>0</v>
      </c>
    </row>
    <row r="24" spans="1:13" ht="24.75" customHeight="1">
      <c r="C24" s="1053">
        <v>7</v>
      </c>
      <c r="D24" s="1161"/>
      <c r="E24" s="1161"/>
      <c r="F24" s="1055"/>
      <c r="G24" s="1055"/>
      <c r="H24" s="1159"/>
      <c r="I24" s="445" t="s">
        <v>12</v>
      </c>
      <c r="J24" s="1149"/>
      <c r="K24" s="1150"/>
      <c r="L24" s="446">
        <v>1200</v>
      </c>
      <c r="M24" s="447">
        <f t="shared" si="1"/>
        <v>0</v>
      </c>
    </row>
    <row r="25" spans="1:13" ht="24.75" customHeight="1">
      <c r="C25" s="1053"/>
      <c r="D25" s="1057"/>
      <c r="E25" s="1057"/>
      <c r="F25" s="1055"/>
      <c r="G25" s="1055"/>
      <c r="H25" s="1160"/>
      <c r="I25" s="448" t="s">
        <v>671</v>
      </c>
      <c r="J25" s="1155"/>
      <c r="K25" s="1156"/>
      <c r="L25" s="449">
        <v>2400</v>
      </c>
      <c r="M25" s="450">
        <f t="shared" si="1"/>
        <v>0</v>
      </c>
    </row>
    <row r="26" spans="1:13" ht="24.75" customHeight="1">
      <c r="C26" s="1053">
        <v>8</v>
      </c>
      <c r="D26" s="1161"/>
      <c r="E26" s="1161"/>
      <c r="F26" s="1055"/>
      <c r="G26" s="1055"/>
      <c r="H26" s="1159"/>
      <c r="I26" s="445" t="s">
        <v>12</v>
      </c>
      <c r="J26" s="1149"/>
      <c r="K26" s="1150"/>
      <c r="L26" s="446">
        <v>1200</v>
      </c>
      <c r="M26" s="447">
        <f t="shared" ref="M26:M29" si="2">J26*L26</f>
        <v>0</v>
      </c>
    </row>
    <row r="27" spans="1:13" s="371" customFormat="1" ht="24.75" customHeight="1">
      <c r="B27" s="358"/>
      <c r="C27" s="1053"/>
      <c r="D27" s="1057"/>
      <c r="E27" s="1057"/>
      <c r="F27" s="1055"/>
      <c r="G27" s="1055"/>
      <c r="H27" s="1160"/>
      <c r="I27" s="448" t="s">
        <v>671</v>
      </c>
      <c r="J27" s="1155"/>
      <c r="K27" s="1156"/>
      <c r="L27" s="449">
        <v>2400</v>
      </c>
      <c r="M27" s="450">
        <f t="shared" si="2"/>
        <v>0</v>
      </c>
    </row>
    <row r="28" spans="1:13" ht="24.75" customHeight="1">
      <c r="C28" s="1053">
        <v>9</v>
      </c>
      <c r="D28" s="1161"/>
      <c r="E28" s="1161"/>
      <c r="F28" s="1055"/>
      <c r="G28" s="1055"/>
      <c r="H28" s="1159"/>
      <c r="I28" s="445" t="s">
        <v>12</v>
      </c>
      <c r="J28" s="1149"/>
      <c r="K28" s="1150"/>
      <c r="L28" s="446">
        <v>1200</v>
      </c>
      <c r="M28" s="447">
        <f t="shared" si="2"/>
        <v>0</v>
      </c>
    </row>
    <row r="29" spans="1:13" ht="24.75" customHeight="1">
      <c r="C29" s="1053"/>
      <c r="D29" s="1057"/>
      <c r="E29" s="1057"/>
      <c r="F29" s="1055"/>
      <c r="G29" s="1055"/>
      <c r="H29" s="1160"/>
      <c r="I29" s="448" t="s">
        <v>671</v>
      </c>
      <c r="J29" s="1155"/>
      <c r="K29" s="1156"/>
      <c r="L29" s="449">
        <v>2400</v>
      </c>
      <c r="M29" s="450">
        <f t="shared" si="2"/>
        <v>0</v>
      </c>
    </row>
    <row r="30" spans="1:13" ht="24.75" customHeight="1">
      <c r="C30" s="1053">
        <v>10</v>
      </c>
      <c r="D30" s="1161"/>
      <c r="E30" s="1161"/>
      <c r="F30" s="1055"/>
      <c r="G30" s="1055"/>
      <c r="H30" s="1159"/>
      <c r="I30" s="445" t="s">
        <v>12</v>
      </c>
      <c r="J30" s="1149"/>
      <c r="K30" s="1150"/>
      <c r="L30" s="446">
        <v>1200</v>
      </c>
      <c r="M30" s="447">
        <f>J30*L30</f>
        <v>0</v>
      </c>
    </row>
    <row r="31" spans="1:13" ht="24.75" customHeight="1" thickBot="1">
      <c r="C31" s="1053"/>
      <c r="D31" s="1057"/>
      <c r="E31" s="1057"/>
      <c r="F31" s="1055"/>
      <c r="G31" s="1055"/>
      <c r="H31" s="1160"/>
      <c r="I31" s="451" t="s">
        <v>671</v>
      </c>
      <c r="J31" s="1157"/>
      <c r="K31" s="1158"/>
      <c r="L31" s="452">
        <v>2400</v>
      </c>
      <c r="M31" s="453">
        <f>J31*L31</f>
        <v>0</v>
      </c>
    </row>
    <row r="32" spans="1:13" ht="27" customHeight="1" thickTop="1">
      <c r="B32" s="372"/>
      <c r="C32" s="372"/>
      <c r="D32" s="372"/>
      <c r="E32" s="372"/>
      <c r="F32" s="372"/>
      <c r="G32" s="372"/>
      <c r="H32" s="372"/>
      <c r="I32" s="444" t="s">
        <v>673</v>
      </c>
      <c r="J32" s="1143">
        <f>SUM(J12:K31)</f>
        <v>0</v>
      </c>
      <c r="K32" s="1144"/>
      <c r="L32" s="1137" t="s">
        <v>711</v>
      </c>
      <c r="M32" s="1140">
        <f>SUM(M12:M31)</f>
        <v>0</v>
      </c>
    </row>
    <row r="33" spans="12:14">
      <c r="L33" s="1138"/>
      <c r="M33" s="1141"/>
    </row>
    <row r="34" spans="12:14" ht="20.25" thickBot="1">
      <c r="L34" s="1139"/>
      <c r="M34" s="1142"/>
      <c r="N34" s="443" t="s">
        <v>478</v>
      </c>
    </row>
  </sheetData>
  <sheetProtection password="C016" sheet="1" objects="1" scenarios="1"/>
  <mergeCells count="83">
    <mergeCell ref="J28:K28"/>
    <mergeCell ref="D29:E29"/>
    <mergeCell ref="J29:K29"/>
    <mergeCell ref="J24:K24"/>
    <mergeCell ref="D25:E25"/>
    <mergeCell ref="J25:K25"/>
    <mergeCell ref="C26:C27"/>
    <mergeCell ref="D26:E26"/>
    <mergeCell ref="F26:G27"/>
    <mergeCell ref="H26:H27"/>
    <mergeCell ref="J26:K26"/>
    <mergeCell ref="D27:E27"/>
    <mergeCell ref="J27:K27"/>
    <mergeCell ref="F12:G13"/>
    <mergeCell ref="D13:E13"/>
    <mergeCell ref="C14:C15"/>
    <mergeCell ref="D14:E14"/>
    <mergeCell ref="F14:G15"/>
    <mergeCell ref="D15:E15"/>
    <mergeCell ref="C12:C13"/>
    <mergeCell ref="D12:E12"/>
    <mergeCell ref="C30:C31"/>
    <mergeCell ref="D30:E30"/>
    <mergeCell ref="C16:C17"/>
    <mergeCell ref="D16:E16"/>
    <mergeCell ref="D17:E17"/>
    <mergeCell ref="C18:C19"/>
    <mergeCell ref="D18:E18"/>
    <mergeCell ref="C20:C21"/>
    <mergeCell ref="D20:E20"/>
    <mergeCell ref="D21:E21"/>
    <mergeCell ref="C22:C23"/>
    <mergeCell ref="D22:E22"/>
    <mergeCell ref="D23:E23"/>
    <mergeCell ref="C24:C25"/>
    <mergeCell ref="D24:E24"/>
    <mergeCell ref="C28:C29"/>
    <mergeCell ref="F30:G31"/>
    <mergeCell ref="D31:E31"/>
    <mergeCell ref="H30:H31"/>
    <mergeCell ref="F18:G19"/>
    <mergeCell ref="D19:E19"/>
    <mergeCell ref="F20:G21"/>
    <mergeCell ref="H20:H21"/>
    <mergeCell ref="F22:G23"/>
    <mergeCell ref="H22:H23"/>
    <mergeCell ref="F24:G25"/>
    <mergeCell ref="H24:H25"/>
    <mergeCell ref="D28:E28"/>
    <mergeCell ref="F28:G29"/>
    <mergeCell ref="H28:H29"/>
    <mergeCell ref="J31:K31"/>
    <mergeCell ref="H10:H11"/>
    <mergeCell ref="H12:H13"/>
    <mergeCell ref="H14:H15"/>
    <mergeCell ref="H16:H17"/>
    <mergeCell ref="H18:H19"/>
    <mergeCell ref="J12:K12"/>
    <mergeCell ref="J13:K13"/>
    <mergeCell ref="J14:K14"/>
    <mergeCell ref="J15:K15"/>
    <mergeCell ref="J16:K16"/>
    <mergeCell ref="J17:K17"/>
    <mergeCell ref="J20:K20"/>
    <mergeCell ref="J21:K21"/>
    <mergeCell ref="J22:K22"/>
    <mergeCell ref="J23:K23"/>
    <mergeCell ref="L32:L34"/>
    <mergeCell ref="M32:M34"/>
    <mergeCell ref="J32:K32"/>
    <mergeCell ref="K6:M6"/>
    <mergeCell ref="L10:L11"/>
    <mergeCell ref="M10:M11"/>
    <mergeCell ref="J18:K18"/>
    <mergeCell ref="B8:M8"/>
    <mergeCell ref="B9:L9"/>
    <mergeCell ref="D10:E10"/>
    <mergeCell ref="I10:K11"/>
    <mergeCell ref="D11:E11"/>
    <mergeCell ref="F10:G11"/>
    <mergeCell ref="F16:G17"/>
    <mergeCell ref="J19:K19"/>
    <mergeCell ref="J30:K30"/>
  </mergeCells>
  <phoneticPr fontId="2"/>
  <dataValidations count="2">
    <dataValidation imeMode="fullKatakana" allowBlank="1" showInputMessage="1" showErrorMessage="1" sqref="D18:E18 D30:E30 D14:E14 D12:E12 D16:E16 D24:E24 D20:E20 D22:E22 D28:E28 D26:E26"/>
    <dataValidation type="list" imeMode="fullKatakana" allowBlank="1" showInputMessage="1" showErrorMessage="1" sqref="H12:H31">
      <formula1>"緊急保育,私的理由"</formula1>
    </dataValidation>
  </dataValidations>
  <pageMargins left="0.7" right="0.7" top="0.75" bottom="0.75" header="0.3" footer="0.3"/>
  <pageSetup paperSize="9" scale="70"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368"/>
  <sheetViews>
    <sheetView topLeftCell="A196" zoomScale="62" zoomScaleNormal="62" workbookViewId="0">
      <selection activeCell="D237" sqref="D237"/>
    </sheetView>
  </sheetViews>
  <sheetFormatPr defaultRowHeight="14.25"/>
  <cols>
    <col min="1" max="1" width="9" style="390" customWidth="1"/>
    <col min="2" max="2" width="15.625" style="354" customWidth="1"/>
    <col min="3" max="3" width="37.125" style="353" customWidth="1"/>
    <col min="4" max="4" width="39.25" style="353" customWidth="1"/>
    <col min="5" max="5" width="39.75" style="353" customWidth="1"/>
    <col min="6" max="6" width="31.875" style="353" customWidth="1"/>
    <col min="7" max="9" width="12.75" style="355" customWidth="1"/>
    <col min="10" max="10" width="12.875" style="353" customWidth="1"/>
    <col min="11" max="11" width="23" style="353" customWidth="1"/>
    <col min="12" max="19" width="9" style="353" customWidth="1"/>
    <col min="20" max="16384" width="9" style="353"/>
  </cols>
  <sheetData>
    <row r="1" spans="1:10" s="352" customFormat="1" ht="38.25" customHeight="1">
      <c r="A1" s="389" t="s">
        <v>326</v>
      </c>
      <c r="B1" s="349" t="s">
        <v>327</v>
      </c>
      <c r="C1" s="348" t="s">
        <v>328</v>
      </c>
      <c r="D1" s="348" t="s">
        <v>329</v>
      </c>
      <c r="E1" s="348" t="s">
        <v>330</v>
      </c>
      <c r="F1" s="348" t="s">
        <v>331</v>
      </c>
      <c r="G1" s="350" t="s">
        <v>332</v>
      </c>
      <c r="H1" s="350" t="s">
        <v>333</v>
      </c>
      <c r="I1" s="350" t="s">
        <v>334</v>
      </c>
      <c r="J1" s="351" t="s">
        <v>335</v>
      </c>
    </row>
    <row r="2" spans="1:10" s="432" customFormat="1">
      <c r="A2" s="428" t="s">
        <v>150</v>
      </c>
      <c r="B2" s="429" t="s">
        <v>655</v>
      </c>
      <c r="C2" s="430" t="s">
        <v>151</v>
      </c>
      <c r="D2" s="430" t="s">
        <v>336</v>
      </c>
      <c r="E2" s="430" t="s">
        <v>337</v>
      </c>
      <c r="F2" s="431"/>
      <c r="G2" s="430"/>
      <c r="H2" s="433"/>
      <c r="I2" s="433"/>
    </row>
    <row r="3" spans="1:10" s="432" customFormat="1">
      <c r="A3" s="428" t="s">
        <v>156</v>
      </c>
      <c r="B3" s="429" t="s">
        <v>655</v>
      </c>
      <c r="C3" s="430" t="s">
        <v>157</v>
      </c>
      <c r="D3" s="430" t="s">
        <v>338</v>
      </c>
      <c r="E3" s="430" t="s">
        <v>339</v>
      </c>
      <c r="F3" s="431"/>
      <c r="G3" s="430"/>
      <c r="H3" s="433"/>
      <c r="I3" s="433"/>
    </row>
    <row r="4" spans="1:10" s="432" customFormat="1">
      <c r="A4" s="428" t="s">
        <v>167</v>
      </c>
      <c r="B4" s="429" t="s">
        <v>655</v>
      </c>
      <c r="C4" s="430" t="s">
        <v>168</v>
      </c>
      <c r="D4" s="430" t="s">
        <v>340</v>
      </c>
      <c r="E4" s="430" t="s">
        <v>341</v>
      </c>
      <c r="F4" s="431"/>
      <c r="G4" s="430"/>
      <c r="H4" s="433"/>
      <c r="I4" s="433"/>
    </row>
    <row r="5" spans="1:10" s="432" customFormat="1">
      <c r="A5" s="428" t="s">
        <v>171</v>
      </c>
      <c r="B5" s="429" t="s">
        <v>655</v>
      </c>
      <c r="C5" s="430" t="s">
        <v>172</v>
      </c>
      <c r="D5" s="430" t="s">
        <v>342</v>
      </c>
      <c r="E5" s="430" t="s">
        <v>343</v>
      </c>
      <c r="F5" s="431"/>
      <c r="G5" s="430"/>
      <c r="H5" s="433"/>
      <c r="I5" s="433"/>
    </row>
    <row r="6" spans="1:10" s="432" customFormat="1">
      <c r="A6" s="428" t="s">
        <v>177</v>
      </c>
      <c r="B6" s="429" t="s">
        <v>655</v>
      </c>
      <c r="C6" s="430" t="s">
        <v>178</v>
      </c>
      <c r="D6" s="430" t="s">
        <v>342</v>
      </c>
      <c r="E6" s="430" t="s">
        <v>343</v>
      </c>
      <c r="F6" s="431"/>
      <c r="G6" s="430"/>
      <c r="H6" s="433"/>
      <c r="I6" s="433"/>
    </row>
    <row r="7" spans="1:10" s="432" customFormat="1">
      <c r="A7" s="428" t="s">
        <v>183</v>
      </c>
      <c r="B7" s="429" t="s">
        <v>655</v>
      </c>
      <c r="C7" s="430" t="s">
        <v>184</v>
      </c>
      <c r="D7" s="430" t="s">
        <v>336</v>
      </c>
      <c r="E7" s="430" t="s">
        <v>337</v>
      </c>
      <c r="F7" s="431"/>
      <c r="G7" s="430"/>
      <c r="H7" s="433"/>
      <c r="I7" s="433"/>
    </row>
    <row r="8" spans="1:10" s="432" customFormat="1">
      <c r="A8" s="428" t="s">
        <v>189</v>
      </c>
      <c r="B8" s="429" t="s">
        <v>655</v>
      </c>
      <c r="C8" s="430" t="s">
        <v>190</v>
      </c>
      <c r="D8" s="430" t="s">
        <v>344</v>
      </c>
      <c r="E8" s="430" t="s">
        <v>656</v>
      </c>
      <c r="F8" s="431"/>
      <c r="G8" s="430"/>
      <c r="H8" s="433"/>
      <c r="I8" s="433"/>
    </row>
    <row r="9" spans="1:10" s="432" customFormat="1">
      <c r="A9" s="428" t="s">
        <v>195</v>
      </c>
      <c r="B9" s="429" t="s">
        <v>655</v>
      </c>
      <c r="C9" s="430" t="s">
        <v>196</v>
      </c>
      <c r="D9" s="430" t="s">
        <v>342</v>
      </c>
      <c r="E9" s="430" t="s">
        <v>343</v>
      </c>
      <c r="F9" s="431"/>
      <c r="G9" s="430"/>
      <c r="H9" s="433"/>
      <c r="I9" s="433"/>
    </row>
    <row r="10" spans="1:10" s="432" customFormat="1">
      <c r="A10" s="428" t="s">
        <v>203</v>
      </c>
      <c r="B10" s="429" t="s">
        <v>655</v>
      </c>
      <c r="C10" s="430" t="s">
        <v>204</v>
      </c>
      <c r="D10" s="430" t="s">
        <v>657</v>
      </c>
      <c r="E10" s="430" t="s">
        <v>346</v>
      </c>
      <c r="F10" s="431"/>
      <c r="G10" s="430"/>
      <c r="H10" s="433"/>
      <c r="I10" s="433"/>
    </row>
    <row r="11" spans="1:10" s="432" customFormat="1">
      <c r="A11" s="428" t="s">
        <v>209</v>
      </c>
      <c r="B11" s="429" t="s">
        <v>655</v>
      </c>
      <c r="C11" s="430" t="s">
        <v>210</v>
      </c>
      <c r="D11" s="430" t="s">
        <v>347</v>
      </c>
      <c r="E11" s="430" t="s">
        <v>348</v>
      </c>
      <c r="F11" s="431"/>
      <c r="G11" s="430"/>
      <c r="H11" s="433"/>
      <c r="I11" s="433"/>
    </row>
    <row r="12" spans="1:10" s="432" customFormat="1">
      <c r="A12" s="428" t="s">
        <v>213</v>
      </c>
      <c r="B12" s="429" t="s">
        <v>655</v>
      </c>
      <c r="C12" s="430" t="s">
        <v>214</v>
      </c>
      <c r="D12" s="430" t="s">
        <v>349</v>
      </c>
      <c r="E12" s="430" t="s">
        <v>350</v>
      </c>
      <c r="F12" s="431"/>
      <c r="G12" s="430"/>
      <c r="H12" s="433"/>
      <c r="I12" s="433"/>
    </row>
    <row r="13" spans="1:10" s="432" customFormat="1">
      <c r="A13" s="428" t="s">
        <v>219</v>
      </c>
      <c r="B13" s="429" t="s">
        <v>655</v>
      </c>
      <c r="C13" s="430" t="s">
        <v>220</v>
      </c>
      <c r="D13" s="430" t="s">
        <v>351</v>
      </c>
      <c r="E13" s="430" t="s">
        <v>352</v>
      </c>
      <c r="F13" s="431"/>
      <c r="G13" s="430"/>
      <c r="H13" s="433"/>
      <c r="I13" s="433"/>
    </row>
    <row r="14" spans="1:10" s="432" customFormat="1">
      <c r="A14" s="428" t="s">
        <v>223</v>
      </c>
      <c r="B14" s="429" t="s">
        <v>655</v>
      </c>
      <c r="C14" s="430" t="s">
        <v>224</v>
      </c>
      <c r="D14" s="430" t="s">
        <v>353</v>
      </c>
      <c r="E14" s="430" t="s">
        <v>354</v>
      </c>
      <c r="F14" s="431"/>
      <c r="G14" s="430"/>
      <c r="H14" s="433"/>
      <c r="I14" s="433"/>
    </row>
    <row r="15" spans="1:10" s="432" customFormat="1">
      <c r="A15" s="428" t="s">
        <v>227</v>
      </c>
      <c r="B15" s="429" t="s">
        <v>655</v>
      </c>
      <c r="C15" s="430" t="s">
        <v>228</v>
      </c>
      <c r="D15" s="430" t="s">
        <v>355</v>
      </c>
      <c r="E15" s="430" t="s">
        <v>356</v>
      </c>
      <c r="F15" s="431"/>
      <c r="G15" s="430"/>
      <c r="H15" s="433"/>
      <c r="I15" s="433"/>
    </row>
    <row r="16" spans="1:10" s="432" customFormat="1">
      <c r="A16" s="428" t="s">
        <v>229</v>
      </c>
      <c r="B16" s="429" t="s">
        <v>655</v>
      </c>
      <c r="C16" s="430" t="s">
        <v>230</v>
      </c>
      <c r="D16" s="430" t="s">
        <v>357</v>
      </c>
      <c r="E16" s="430" t="s">
        <v>358</v>
      </c>
      <c r="F16" s="431"/>
      <c r="G16" s="430"/>
      <c r="H16" s="433"/>
      <c r="I16" s="433"/>
    </row>
    <row r="17" spans="1:9" s="432" customFormat="1">
      <c r="A17" s="428" t="s">
        <v>235</v>
      </c>
      <c r="B17" s="429" t="s">
        <v>655</v>
      </c>
      <c r="C17" s="430" t="s">
        <v>236</v>
      </c>
      <c r="D17" s="430" t="s">
        <v>881</v>
      </c>
      <c r="E17" s="430" t="s">
        <v>359</v>
      </c>
      <c r="F17" s="431"/>
      <c r="G17" s="430"/>
      <c r="H17" s="433"/>
      <c r="I17" s="433"/>
    </row>
    <row r="18" spans="1:9" s="432" customFormat="1">
      <c r="A18" s="428" t="s">
        <v>245</v>
      </c>
      <c r="B18" s="429" t="s">
        <v>655</v>
      </c>
      <c r="C18" s="430" t="s">
        <v>246</v>
      </c>
      <c r="D18" s="430" t="s">
        <v>882</v>
      </c>
      <c r="E18" s="430" t="s">
        <v>360</v>
      </c>
      <c r="F18" s="431"/>
      <c r="G18" s="430"/>
      <c r="H18" s="433"/>
      <c r="I18" s="433"/>
    </row>
    <row r="19" spans="1:9" s="432" customFormat="1">
      <c r="A19" s="428" t="s">
        <v>254</v>
      </c>
      <c r="B19" s="429" t="s">
        <v>655</v>
      </c>
      <c r="C19" s="430" t="s">
        <v>255</v>
      </c>
      <c r="D19" s="430" t="s">
        <v>361</v>
      </c>
      <c r="E19" s="430" t="s">
        <v>658</v>
      </c>
      <c r="F19" s="431"/>
      <c r="G19" s="430"/>
      <c r="H19" s="433"/>
      <c r="I19" s="433"/>
    </row>
    <row r="20" spans="1:9" s="432" customFormat="1">
      <c r="A20" s="428" t="s">
        <v>261</v>
      </c>
      <c r="B20" s="429" t="s">
        <v>655</v>
      </c>
      <c r="C20" s="430" t="s">
        <v>262</v>
      </c>
      <c r="D20" s="430" t="s">
        <v>362</v>
      </c>
      <c r="E20" s="430" t="s">
        <v>363</v>
      </c>
      <c r="F20" s="431"/>
      <c r="G20" s="430"/>
      <c r="H20" s="433"/>
      <c r="I20" s="433"/>
    </row>
    <row r="21" spans="1:9" s="432" customFormat="1">
      <c r="A21" s="428" t="s">
        <v>267</v>
      </c>
      <c r="B21" s="429" t="s">
        <v>655</v>
      </c>
      <c r="C21" s="430" t="s">
        <v>268</v>
      </c>
      <c r="D21" s="430" t="s">
        <v>364</v>
      </c>
      <c r="E21" s="430" t="s">
        <v>365</v>
      </c>
      <c r="F21" s="431"/>
      <c r="G21" s="430"/>
      <c r="H21" s="433"/>
      <c r="I21" s="433"/>
    </row>
    <row r="22" spans="1:9" s="432" customFormat="1">
      <c r="A22" s="428" t="s">
        <v>276</v>
      </c>
      <c r="B22" s="429" t="s">
        <v>655</v>
      </c>
      <c r="C22" s="430" t="s">
        <v>277</v>
      </c>
      <c r="D22" s="430" t="s">
        <v>366</v>
      </c>
      <c r="E22" s="430" t="s">
        <v>883</v>
      </c>
      <c r="F22" s="431"/>
      <c r="G22" s="430"/>
      <c r="H22" s="433"/>
      <c r="I22" s="433"/>
    </row>
    <row r="23" spans="1:9" s="432" customFormat="1">
      <c r="A23" s="428" t="s">
        <v>718</v>
      </c>
      <c r="B23" s="429" t="s">
        <v>655</v>
      </c>
      <c r="C23" s="430" t="s">
        <v>884</v>
      </c>
      <c r="D23" s="430" t="s">
        <v>822</v>
      </c>
      <c r="E23" s="430" t="s">
        <v>885</v>
      </c>
      <c r="F23" s="431"/>
      <c r="G23" s="430"/>
      <c r="H23" s="433"/>
      <c r="I23" s="433"/>
    </row>
    <row r="24" spans="1:9" s="432" customFormat="1">
      <c r="A24" s="428" t="s">
        <v>152</v>
      </c>
      <c r="B24" s="429" t="s">
        <v>655</v>
      </c>
      <c r="C24" s="430" t="s">
        <v>153</v>
      </c>
      <c r="D24" s="430" t="s">
        <v>719</v>
      </c>
      <c r="E24" s="430" t="s">
        <v>367</v>
      </c>
      <c r="F24" s="431"/>
      <c r="G24" s="430"/>
      <c r="H24" s="433"/>
      <c r="I24" s="433"/>
    </row>
    <row r="25" spans="1:9" s="432" customFormat="1">
      <c r="A25" s="428" t="s">
        <v>158</v>
      </c>
      <c r="B25" s="429" t="s">
        <v>655</v>
      </c>
      <c r="C25" s="430" t="s">
        <v>159</v>
      </c>
      <c r="D25" s="430" t="s">
        <v>368</v>
      </c>
      <c r="E25" s="430" t="s">
        <v>369</v>
      </c>
      <c r="F25" s="431"/>
      <c r="G25" s="430"/>
      <c r="H25" s="433"/>
      <c r="I25" s="433"/>
    </row>
    <row r="26" spans="1:9" s="432" customFormat="1">
      <c r="A26" s="428" t="s">
        <v>162</v>
      </c>
      <c r="B26" s="429" t="s">
        <v>655</v>
      </c>
      <c r="C26" s="430" t="s">
        <v>163</v>
      </c>
      <c r="D26" s="430" t="s">
        <v>340</v>
      </c>
      <c r="E26" s="430" t="s">
        <v>341</v>
      </c>
      <c r="F26" s="431"/>
      <c r="G26" s="430"/>
      <c r="H26" s="433"/>
      <c r="I26" s="433"/>
    </row>
    <row r="27" spans="1:9" s="432" customFormat="1">
      <c r="A27" s="428" t="s">
        <v>173</v>
      </c>
      <c r="B27" s="429" t="s">
        <v>655</v>
      </c>
      <c r="C27" s="430" t="s">
        <v>174</v>
      </c>
      <c r="D27" s="430" t="s">
        <v>371</v>
      </c>
      <c r="E27" s="430" t="s">
        <v>372</v>
      </c>
      <c r="F27" s="431"/>
      <c r="G27" s="430"/>
      <c r="H27" s="433"/>
      <c r="I27" s="433"/>
    </row>
    <row r="28" spans="1:9" s="432" customFormat="1">
      <c r="A28" s="428" t="s">
        <v>179</v>
      </c>
      <c r="B28" s="429" t="s">
        <v>655</v>
      </c>
      <c r="C28" s="430" t="s">
        <v>180</v>
      </c>
      <c r="D28" s="430" t="s">
        <v>373</v>
      </c>
      <c r="E28" s="430" t="s">
        <v>374</v>
      </c>
      <c r="F28" s="431"/>
      <c r="G28" s="430"/>
      <c r="H28" s="433"/>
      <c r="I28" s="433"/>
    </row>
    <row r="29" spans="1:9" s="432" customFormat="1">
      <c r="A29" s="428" t="s">
        <v>191</v>
      </c>
      <c r="B29" s="429" t="s">
        <v>655</v>
      </c>
      <c r="C29" s="430" t="s">
        <v>192</v>
      </c>
      <c r="D29" s="430" t="s">
        <v>375</v>
      </c>
      <c r="E29" s="430" t="s">
        <v>376</v>
      </c>
      <c r="F29" s="431"/>
      <c r="G29" s="430"/>
      <c r="H29" s="433"/>
      <c r="I29" s="433"/>
    </row>
    <row r="30" spans="1:9" s="432" customFormat="1">
      <c r="A30" s="428" t="s">
        <v>197</v>
      </c>
      <c r="B30" s="429" t="s">
        <v>655</v>
      </c>
      <c r="C30" s="430" t="s">
        <v>198</v>
      </c>
      <c r="D30" s="430" t="s">
        <v>377</v>
      </c>
      <c r="E30" s="430" t="s">
        <v>378</v>
      </c>
      <c r="F30" s="431"/>
      <c r="G30" s="430"/>
      <c r="H30" s="433"/>
      <c r="I30" s="433"/>
    </row>
    <row r="31" spans="1:9" s="432" customFormat="1">
      <c r="A31" s="428" t="s">
        <v>205</v>
      </c>
      <c r="B31" s="429" t="s">
        <v>655</v>
      </c>
      <c r="C31" s="430" t="s">
        <v>206</v>
      </c>
      <c r="D31" s="430" t="s">
        <v>379</v>
      </c>
      <c r="E31" s="430" t="s">
        <v>380</v>
      </c>
      <c r="F31" s="431"/>
      <c r="G31" s="430"/>
      <c r="H31" s="433"/>
      <c r="I31" s="433"/>
    </row>
    <row r="32" spans="1:9" s="432" customFormat="1">
      <c r="A32" s="428" t="s">
        <v>215</v>
      </c>
      <c r="B32" s="429" t="s">
        <v>655</v>
      </c>
      <c r="C32" s="430" t="s">
        <v>216</v>
      </c>
      <c r="D32" s="430" t="s">
        <v>381</v>
      </c>
      <c r="E32" s="430" t="s">
        <v>382</v>
      </c>
      <c r="F32" s="431"/>
      <c r="G32" s="430"/>
      <c r="H32" s="433"/>
      <c r="I32" s="433"/>
    </row>
    <row r="33" spans="1:9" s="432" customFormat="1">
      <c r="A33" s="428" t="s">
        <v>231</v>
      </c>
      <c r="B33" s="429" t="s">
        <v>655</v>
      </c>
      <c r="C33" s="430" t="s">
        <v>232</v>
      </c>
      <c r="D33" s="430" t="s">
        <v>386</v>
      </c>
      <c r="E33" s="430" t="s">
        <v>387</v>
      </c>
      <c r="F33" s="431"/>
      <c r="G33" s="430"/>
      <c r="H33" s="433"/>
      <c r="I33" s="433"/>
    </row>
    <row r="34" spans="1:9" s="432" customFormat="1">
      <c r="A34" s="428" t="s">
        <v>237</v>
      </c>
      <c r="B34" s="429" t="s">
        <v>655</v>
      </c>
      <c r="C34" s="430" t="s">
        <v>238</v>
      </c>
      <c r="D34" s="430" t="s">
        <v>886</v>
      </c>
      <c r="E34" s="430" t="s">
        <v>660</v>
      </c>
      <c r="F34" s="431"/>
      <c r="G34" s="430"/>
      <c r="H34" s="433"/>
      <c r="I34" s="433"/>
    </row>
    <row r="35" spans="1:9" s="432" customFormat="1">
      <c r="A35" s="428" t="s">
        <v>241</v>
      </c>
      <c r="B35" s="429" t="s">
        <v>655</v>
      </c>
      <c r="C35" s="430" t="s">
        <v>242</v>
      </c>
      <c r="D35" s="430" t="s">
        <v>355</v>
      </c>
      <c r="E35" s="430" t="s">
        <v>356</v>
      </c>
      <c r="F35" s="431"/>
      <c r="G35" s="430"/>
      <c r="H35" s="433"/>
      <c r="I35" s="433"/>
    </row>
    <row r="36" spans="1:9" s="432" customFormat="1">
      <c r="A36" s="428" t="s">
        <v>247</v>
      </c>
      <c r="B36" s="429" t="s">
        <v>655</v>
      </c>
      <c r="C36" s="430" t="s">
        <v>248</v>
      </c>
      <c r="D36" s="430" t="s">
        <v>659</v>
      </c>
      <c r="E36" s="430" t="s">
        <v>385</v>
      </c>
      <c r="F36" s="431"/>
      <c r="G36" s="430"/>
      <c r="H36" s="433"/>
      <c r="I36" s="433"/>
    </row>
    <row r="37" spans="1:9" s="432" customFormat="1">
      <c r="A37" s="428" t="s">
        <v>252</v>
      </c>
      <c r="B37" s="429" t="s">
        <v>655</v>
      </c>
      <c r="C37" s="430" t="s">
        <v>253</v>
      </c>
      <c r="D37" s="430" t="s">
        <v>659</v>
      </c>
      <c r="E37" s="430" t="s">
        <v>385</v>
      </c>
      <c r="F37" s="431"/>
      <c r="G37" s="430"/>
      <c r="H37" s="433"/>
      <c r="I37" s="433"/>
    </row>
    <row r="38" spans="1:9" s="432" customFormat="1">
      <c r="A38" s="428" t="s">
        <v>256</v>
      </c>
      <c r="B38" s="429" t="s">
        <v>655</v>
      </c>
      <c r="C38" s="430" t="s">
        <v>887</v>
      </c>
      <c r="D38" s="430" t="s">
        <v>661</v>
      </c>
      <c r="E38" s="430" t="s">
        <v>888</v>
      </c>
      <c r="F38" s="431"/>
      <c r="G38" s="430"/>
      <c r="H38" s="433"/>
      <c r="I38" s="433"/>
    </row>
    <row r="39" spans="1:9" s="432" customFormat="1">
      <c r="A39" s="428" t="s">
        <v>263</v>
      </c>
      <c r="B39" s="429" t="s">
        <v>655</v>
      </c>
      <c r="C39" s="430" t="s">
        <v>264</v>
      </c>
      <c r="D39" s="430" t="s">
        <v>388</v>
      </c>
      <c r="E39" s="430" t="s">
        <v>389</v>
      </c>
      <c r="F39" s="431"/>
      <c r="G39" s="430"/>
      <c r="H39" s="433"/>
      <c r="I39" s="433"/>
    </row>
    <row r="40" spans="1:9" s="432" customFormat="1">
      <c r="A40" s="428" t="s">
        <v>265</v>
      </c>
      <c r="B40" s="429" t="s">
        <v>655</v>
      </c>
      <c r="C40" s="430" t="s">
        <v>266</v>
      </c>
      <c r="D40" s="430" t="s">
        <v>659</v>
      </c>
      <c r="E40" s="430" t="s">
        <v>385</v>
      </c>
      <c r="F40" s="431"/>
      <c r="G40" s="430"/>
      <c r="H40" s="433"/>
      <c r="I40" s="433"/>
    </row>
    <row r="41" spans="1:9" s="432" customFormat="1">
      <c r="A41" s="428" t="s">
        <v>269</v>
      </c>
      <c r="B41" s="429" t="s">
        <v>655</v>
      </c>
      <c r="C41" s="430" t="s">
        <v>270</v>
      </c>
      <c r="D41" s="430" t="s">
        <v>371</v>
      </c>
      <c r="E41" s="430" t="s">
        <v>372</v>
      </c>
      <c r="F41" s="431"/>
      <c r="G41" s="430"/>
      <c r="H41" s="433"/>
      <c r="I41" s="433"/>
    </row>
    <row r="42" spans="1:9" s="432" customFormat="1">
      <c r="A42" s="428" t="s">
        <v>273</v>
      </c>
      <c r="B42" s="429" t="s">
        <v>655</v>
      </c>
      <c r="C42" s="430" t="s">
        <v>722</v>
      </c>
      <c r="D42" s="430" t="s">
        <v>723</v>
      </c>
      <c r="E42" s="430" t="s">
        <v>390</v>
      </c>
      <c r="F42" s="431"/>
      <c r="G42" s="430"/>
      <c r="H42" s="433"/>
      <c r="I42" s="433"/>
    </row>
    <row r="43" spans="1:9" s="432" customFormat="1">
      <c r="A43" s="428" t="s">
        <v>274</v>
      </c>
      <c r="B43" s="429" t="s">
        <v>655</v>
      </c>
      <c r="C43" s="430" t="s">
        <v>275</v>
      </c>
      <c r="D43" s="430" t="s">
        <v>661</v>
      </c>
      <c r="E43" s="430" t="s">
        <v>888</v>
      </c>
      <c r="F43" s="431"/>
      <c r="G43" s="430"/>
      <c r="H43" s="433"/>
      <c r="I43" s="433"/>
    </row>
    <row r="44" spans="1:9" s="432" customFormat="1">
      <c r="A44" s="428" t="s">
        <v>712</v>
      </c>
      <c r="B44" s="429" t="s">
        <v>655</v>
      </c>
      <c r="C44" s="430" t="s">
        <v>724</v>
      </c>
      <c r="D44" s="430" t="s">
        <v>889</v>
      </c>
      <c r="E44" s="430" t="s">
        <v>890</v>
      </c>
      <c r="F44" s="431"/>
      <c r="G44" s="430"/>
      <c r="H44" s="433"/>
      <c r="I44" s="433"/>
    </row>
    <row r="45" spans="1:9" s="432" customFormat="1">
      <c r="A45" s="428" t="s">
        <v>288</v>
      </c>
      <c r="B45" s="429" t="s">
        <v>655</v>
      </c>
      <c r="C45" s="430" t="s">
        <v>891</v>
      </c>
      <c r="D45" s="430" t="s">
        <v>662</v>
      </c>
      <c r="E45" s="430" t="s">
        <v>514</v>
      </c>
      <c r="F45" s="431"/>
      <c r="G45" s="430"/>
      <c r="H45" s="433"/>
      <c r="I45" s="433"/>
    </row>
    <row r="46" spans="1:9" s="432" customFormat="1">
      <c r="A46" s="428" t="s">
        <v>291</v>
      </c>
      <c r="B46" s="429" t="s">
        <v>655</v>
      </c>
      <c r="C46" s="430" t="s">
        <v>292</v>
      </c>
      <c r="D46" s="430" t="s">
        <v>663</v>
      </c>
      <c r="E46" s="430" t="s">
        <v>892</v>
      </c>
      <c r="F46" s="431"/>
      <c r="G46" s="430"/>
      <c r="H46" s="433"/>
      <c r="I46" s="433"/>
    </row>
    <row r="47" spans="1:9" s="432" customFormat="1">
      <c r="A47" s="428" t="s">
        <v>297</v>
      </c>
      <c r="B47" s="429" t="s">
        <v>655</v>
      </c>
      <c r="C47" s="430" t="s">
        <v>298</v>
      </c>
      <c r="D47" s="430" t="s">
        <v>893</v>
      </c>
      <c r="E47" s="430" t="s">
        <v>894</v>
      </c>
      <c r="F47" s="431"/>
      <c r="G47" s="430"/>
      <c r="H47" s="433"/>
      <c r="I47" s="433"/>
    </row>
    <row r="48" spans="1:9" s="432" customFormat="1">
      <c r="A48" s="428" t="s">
        <v>515</v>
      </c>
      <c r="B48" s="429" t="s">
        <v>655</v>
      </c>
      <c r="C48" s="430" t="s">
        <v>895</v>
      </c>
      <c r="D48" s="430" t="s">
        <v>370</v>
      </c>
      <c r="E48" s="430" t="s">
        <v>896</v>
      </c>
      <c r="F48" s="431"/>
      <c r="G48" s="430"/>
      <c r="H48" s="433"/>
      <c r="I48" s="433"/>
    </row>
    <row r="49" spans="1:9" s="432" customFormat="1">
      <c r="A49" s="428" t="s">
        <v>713</v>
      </c>
      <c r="B49" s="429" t="s">
        <v>655</v>
      </c>
      <c r="C49" s="430" t="s">
        <v>897</v>
      </c>
      <c r="D49" s="430" t="s">
        <v>898</v>
      </c>
      <c r="E49" s="430" t="s">
        <v>899</v>
      </c>
      <c r="F49" s="431"/>
      <c r="G49" s="430"/>
      <c r="H49" s="433"/>
      <c r="I49" s="433"/>
    </row>
    <row r="50" spans="1:9" s="432" customFormat="1">
      <c r="A50" s="428" t="s">
        <v>729</v>
      </c>
      <c r="B50" s="429" t="s">
        <v>655</v>
      </c>
      <c r="C50" s="430" t="s">
        <v>900</v>
      </c>
      <c r="D50" s="430" t="s">
        <v>901</v>
      </c>
      <c r="E50" s="430" t="s">
        <v>731</v>
      </c>
      <c r="F50" s="431"/>
      <c r="G50" s="430"/>
      <c r="H50" s="433"/>
      <c r="I50" s="433"/>
    </row>
    <row r="51" spans="1:9" s="432" customFormat="1">
      <c r="A51" s="428" t="s">
        <v>732</v>
      </c>
      <c r="B51" s="429" t="s">
        <v>655</v>
      </c>
      <c r="C51" s="430" t="s">
        <v>902</v>
      </c>
      <c r="D51" s="430" t="s">
        <v>898</v>
      </c>
      <c r="E51" s="430" t="s">
        <v>899</v>
      </c>
      <c r="F51" s="431"/>
      <c r="G51" s="430"/>
      <c r="H51" s="433"/>
      <c r="I51" s="433"/>
    </row>
    <row r="52" spans="1:9" s="432" customFormat="1">
      <c r="A52" s="428" t="s">
        <v>734</v>
      </c>
      <c r="B52" s="429" t="s">
        <v>655</v>
      </c>
      <c r="C52" s="430" t="s">
        <v>903</v>
      </c>
      <c r="D52" s="430" t="s">
        <v>904</v>
      </c>
      <c r="E52" s="430" t="s">
        <v>905</v>
      </c>
      <c r="F52" s="431"/>
      <c r="G52" s="430"/>
      <c r="H52" s="433"/>
      <c r="I52" s="433"/>
    </row>
    <row r="53" spans="1:9" s="432" customFormat="1">
      <c r="A53" s="428" t="s">
        <v>824</v>
      </c>
      <c r="B53" s="429" t="s">
        <v>655</v>
      </c>
      <c r="C53" s="430" t="s">
        <v>906</v>
      </c>
      <c r="D53" s="430" t="s">
        <v>661</v>
      </c>
      <c r="E53" s="430" t="s">
        <v>888</v>
      </c>
      <c r="F53" s="431"/>
      <c r="G53" s="430"/>
      <c r="H53" s="433"/>
      <c r="I53" s="433"/>
    </row>
    <row r="54" spans="1:9" s="432" customFormat="1">
      <c r="A54" s="428" t="s">
        <v>879</v>
      </c>
      <c r="B54" s="429" t="s">
        <v>655</v>
      </c>
      <c r="C54" s="430" t="s">
        <v>907</v>
      </c>
      <c r="D54" s="430" t="s">
        <v>431</v>
      </c>
      <c r="E54" s="430" t="s">
        <v>665</v>
      </c>
      <c r="F54" s="431"/>
      <c r="G54" s="430"/>
      <c r="H54" s="433"/>
      <c r="I54" s="433"/>
    </row>
    <row r="55" spans="1:9" s="432" customFormat="1">
      <c r="A55" s="428" t="s">
        <v>307</v>
      </c>
      <c r="B55" s="429" t="s">
        <v>655</v>
      </c>
      <c r="C55" s="430" t="s">
        <v>308</v>
      </c>
      <c r="D55" s="430" t="s">
        <v>391</v>
      </c>
      <c r="E55" s="430" t="s">
        <v>392</v>
      </c>
      <c r="F55" s="431"/>
      <c r="G55" s="430"/>
      <c r="H55" s="433"/>
      <c r="I55" s="433"/>
    </row>
    <row r="56" spans="1:9" s="432" customFormat="1">
      <c r="A56" s="428" t="s">
        <v>313</v>
      </c>
      <c r="B56" s="429" t="s">
        <v>655</v>
      </c>
      <c r="C56" s="430" t="s">
        <v>314</v>
      </c>
      <c r="D56" s="430" t="s">
        <v>336</v>
      </c>
      <c r="E56" s="430" t="s">
        <v>337</v>
      </c>
      <c r="F56" s="431"/>
      <c r="G56" s="430"/>
      <c r="H56" s="433"/>
      <c r="I56" s="433"/>
    </row>
    <row r="57" spans="1:9" s="432" customFormat="1">
      <c r="A57" s="428" t="s">
        <v>317</v>
      </c>
      <c r="B57" s="429" t="s">
        <v>655</v>
      </c>
      <c r="C57" s="430" t="s">
        <v>318</v>
      </c>
      <c r="D57" s="430" t="s">
        <v>375</v>
      </c>
      <c r="E57" s="430" t="s">
        <v>376</v>
      </c>
      <c r="F57" s="431"/>
      <c r="G57" s="430"/>
      <c r="H57" s="433"/>
      <c r="I57" s="433"/>
    </row>
    <row r="58" spans="1:9" s="432" customFormat="1">
      <c r="A58" s="428" t="s">
        <v>160</v>
      </c>
      <c r="B58" s="429" t="s">
        <v>655</v>
      </c>
      <c r="C58" s="430" t="s">
        <v>161</v>
      </c>
      <c r="D58" s="430" t="s">
        <v>393</v>
      </c>
      <c r="E58" s="430" t="s">
        <v>394</v>
      </c>
      <c r="F58" s="431"/>
      <c r="G58" s="430"/>
      <c r="H58" s="433"/>
      <c r="I58" s="433"/>
    </row>
    <row r="59" spans="1:9" s="432" customFormat="1">
      <c r="A59" s="428" t="s">
        <v>164</v>
      </c>
      <c r="B59" s="429" t="s">
        <v>655</v>
      </c>
      <c r="C59" s="430" t="s">
        <v>165</v>
      </c>
      <c r="D59" s="430" t="s">
        <v>393</v>
      </c>
      <c r="E59" s="430" t="s">
        <v>394</v>
      </c>
      <c r="F59" s="431"/>
      <c r="G59" s="430"/>
      <c r="H59" s="433"/>
      <c r="I59" s="433"/>
    </row>
    <row r="60" spans="1:9" s="432" customFormat="1">
      <c r="A60" s="428" t="s">
        <v>169</v>
      </c>
      <c r="B60" s="429" t="s">
        <v>655</v>
      </c>
      <c r="C60" s="430" t="s">
        <v>170</v>
      </c>
      <c r="D60" s="430" t="s">
        <v>393</v>
      </c>
      <c r="E60" s="430" t="s">
        <v>394</v>
      </c>
      <c r="F60" s="431"/>
      <c r="G60" s="430"/>
      <c r="H60" s="433"/>
      <c r="I60" s="433"/>
    </row>
    <row r="61" spans="1:9" s="432" customFormat="1">
      <c r="A61" s="428" t="s">
        <v>175</v>
      </c>
      <c r="B61" s="429" t="s">
        <v>655</v>
      </c>
      <c r="C61" s="430" t="s">
        <v>176</v>
      </c>
      <c r="D61" s="430" t="s">
        <v>355</v>
      </c>
      <c r="E61" s="430" t="s">
        <v>356</v>
      </c>
      <c r="F61" s="431"/>
      <c r="G61" s="430"/>
      <c r="H61" s="433"/>
      <c r="I61" s="433"/>
    </row>
    <row r="62" spans="1:9" s="432" customFormat="1">
      <c r="A62" s="428" t="s">
        <v>185</v>
      </c>
      <c r="B62" s="429" t="s">
        <v>655</v>
      </c>
      <c r="C62" s="430" t="s">
        <v>186</v>
      </c>
      <c r="D62" s="430" t="s">
        <v>395</v>
      </c>
      <c r="E62" s="430" t="s">
        <v>396</v>
      </c>
      <c r="F62" s="431"/>
      <c r="G62" s="430"/>
      <c r="H62" s="433"/>
      <c r="I62" s="433"/>
    </row>
    <row r="63" spans="1:9" s="432" customFormat="1">
      <c r="A63" s="428" t="s">
        <v>199</v>
      </c>
      <c r="B63" s="429" t="s">
        <v>655</v>
      </c>
      <c r="C63" s="430" t="s">
        <v>200</v>
      </c>
      <c r="D63" s="430" t="s">
        <v>397</v>
      </c>
      <c r="E63" s="430" t="s">
        <v>354</v>
      </c>
      <c r="F63" s="431"/>
      <c r="G63" s="430"/>
      <c r="H63" s="433"/>
      <c r="I63" s="433"/>
    </row>
    <row r="64" spans="1:9" s="432" customFormat="1">
      <c r="A64" s="428" t="s">
        <v>207</v>
      </c>
      <c r="B64" s="429" t="s">
        <v>655</v>
      </c>
      <c r="C64" s="430" t="s">
        <v>208</v>
      </c>
      <c r="D64" s="430" t="s">
        <v>398</v>
      </c>
      <c r="E64" s="430" t="s">
        <v>399</v>
      </c>
      <c r="F64" s="431"/>
      <c r="G64" s="430"/>
      <c r="H64" s="433"/>
      <c r="I64" s="433"/>
    </row>
    <row r="65" spans="1:9" s="432" customFormat="1">
      <c r="A65" s="428" t="s">
        <v>211</v>
      </c>
      <c r="B65" s="429" t="s">
        <v>655</v>
      </c>
      <c r="C65" s="430" t="s">
        <v>212</v>
      </c>
      <c r="D65" s="430" t="s">
        <v>386</v>
      </c>
      <c r="E65" s="434" t="s">
        <v>387</v>
      </c>
      <c r="F65" s="431"/>
      <c r="G65" s="430"/>
      <c r="H65" s="433"/>
      <c r="I65" s="433"/>
    </row>
    <row r="66" spans="1:9" s="432" customFormat="1">
      <c r="A66" s="428" t="s">
        <v>221</v>
      </c>
      <c r="B66" s="429" t="s">
        <v>655</v>
      </c>
      <c r="C66" s="430" t="s">
        <v>222</v>
      </c>
      <c r="D66" s="430" t="s">
        <v>908</v>
      </c>
      <c r="E66" s="430" t="s">
        <v>400</v>
      </c>
      <c r="F66" s="431"/>
      <c r="G66" s="430"/>
      <c r="H66" s="433"/>
      <c r="I66" s="433"/>
    </row>
    <row r="67" spans="1:9" s="432" customFormat="1">
      <c r="A67" s="428" t="s">
        <v>239</v>
      </c>
      <c r="B67" s="429" t="s">
        <v>655</v>
      </c>
      <c r="C67" s="430" t="s">
        <v>240</v>
      </c>
      <c r="D67" s="430" t="s">
        <v>357</v>
      </c>
      <c r="E67" s="430" t="s">
        <v>358</v>
      </c>
      <c r="F67" s="431"/>
      <c r="G67" s="430"/>
      <c r="H67" s="433"/>
      <c r="I67" s="433"/>
    </row>
    <row r="68" spans="1:9" s="432" customFormat="1">
      <c r="A68" s="428" t="s">
        <v>243</v>
      </c>
      <c r="B68" s="429" t="s">
        <v>655</v>
      </c>
      <c r="C68" s="430" t="s">
        <v>244</v>
      </c>
      <c r="D68" s="430" t="s">
        <v>401</v>
      </c>
      <c r="E68" s="430" t="s">
        <v>402</v>
      </c>
      <c r="F68" s="431"/>
      <c r="G68" s="430"/>
      <c r="H68" s="433"/>
      <c r="I68" s="433"/>
    </row>
    <row r="69" spans="1:9" s="432" customFormat="1">
      <c r="A69" s="428" t="s">
        <v>249</v>
      </c>
      <c r="B69" s="429" t="s">
        <v>655</v>
      </c>
      <c r="C69" s="430" t="s">
        <v>909</v>
      </c>
      <c r="D69" s="430" t="s">
        <v>375</v>
      </c>
      <c r="E69" s="430" t="s">
        <v>376</v>
      </c>
      <c r="F69" s="431"/>
      <c r="G69" s="430"/>
      <c r="H69" s="433"/>
      <c r="I69" s="433"/>
    </row>
    <row r="70" spans="1:9" s="432" customFormat="1">
      <c r="A70" s="428" t="s">
        <v>257</v>
      </c>
      <c r="B70" s="429" t="s">
        <v>655</v>
      </c>
      <c r="C70" s="430" t="s">
        <v>258</v>
      </c>
      <c r="D70" s="430" t="s">
        <v>403</v>
      </c>
      <c r="E70" s="430" t="s">
        <v>404</v>
      </c>
      <c r="F70" s="431"/>
      <c r="G70" s="430"/>
      <c r="H70" s="433"/>
      <c r="I70" s="433"/>
    </row>
    <row r="71" spans="1:9" s="432" customFormat="1">
      <c r="A71" s="428" t="s">
        <v>516</v>
      </c>
      <c r="B71" s="429" t="s">
        <v>655</v>
      </c>
      <c r="C71" s="430" t="s">
        <v>910</v>
      </c>
      <c r="D71" s="430" t="s">
        <v>661</v>
      </c>
      <c r="E71" s="430" t="s">
        <v>888</v>
      </c>
      <c r="F71" s="431"/>
      <c r="G71" s="430"/>
      <c r="H71" s="433"/>
      <c r="I71" s="433"/>
    </row>
    <row r="72" spans="1:9" s="432" customFormat="1">
      <c r="A72" s="428" t="s">
        <v>664</v>
      </c>
      <c r="B72" s="429" t="s">
        <v>655</v>
      </c>
      <c r="C72" s="430" t="s">
        <v>740</v>
      </c>
      <c r="D72" s="430" t="s">
        <v>434</v>
      </c>
      <c r="E72" s="430" t="s">
        <v>435</v>
      </c>
      <c r="F72" s="431"/>
      <c r="G72" s="430"/>
      <c r="H72" s="433"/>
      <c r="I72" s="433"/>
    </row>
    <row r="73" spans="1:9" s="432" customFormat="1">
      <c r="A73" s="428" t="s">
        <v>877</v>
      </c>
      <c r="B73" s="429" t="s">
        <v>655</v>
      </c>
      <c r="C73" s="430" t="s">
        <v>911</v>
      </c>
      <c r="D73" s="430" t="s">
        <v>912</v>
      </c>
      <c r="E73" s="430" t="s">
        <v>913</v>
      </c>
      <c r="F73" s="431"/>
      <c r="G73" s="430"/>
      <c r="H73" s="433"/>
      <c r="I73" s="433"/>
    </row>
    <row r="74" spans="1:9" s="432" customFormat="1">
      <c r="A74" s="428" t="s">
        <v>278</v>
      </c>
      <c r="B74" s="429" t="s">
        <v>655</v>
      </c>
      <c r="C74" s="430" t="s">
        <v>279</v>
      </c>
      <c r="D74" s="430" t="s">
        <v>405</v>
      </c>
      <c r="E74" s="430" t="s">
        <v>406</v>
      </c>
      <c r="F74" s="431"/>
      <c r="G74" s="430"/>
      <c r="H74" s="433"/>
      <c r="I74" s="433"/>
    </row>
    <row r="75" spans="1:9" s="432" customFormat="1">
      <c r="A75" s="428" t="s">
        <v>282</v>
      </c>
      <c r="B75" s="429" t="s">
        <v>655</v>
      </c>
      <c r="C75" s="430" t="s">
        <v>283</v>
      </c>
      <c r="D75" s="430" t="s">
        <v>407</v>
      </c>
      <c r="E75" s="430" t="s">
        <v>408</v>
      </c>
      <c r="F75" s="431"/>
      <c r="G75" s="430"/>
      <c r="H75" s="433"/>
      <c r="I75" s="433"/>
    </row>
    <row r="76" spans="1:9" s="432" customFormat="1">
      <c r="A76" s="428" t="s">
        <v>299</v>
      </c>
      <c r="B76" s="429" t="s">
        <v>655</v>
      </c>
      <c r="C76" s="430" t="s">
        <v>300</v>
      </c>
      <c r="D76" s="430" t="s">
        <v>409</v>
      </c>
      <c r="E76" s="430" t="s">
        <v>741</v>
      </c>
      <c r="F76" s="431"/>
      <c r="G76" s="430"/>
      <c r="H76" s="433"/>
      <c r="I76" s="433"/>
    </row>
    <row r="77" spans="1:9" s="432" customFormat="1">
      <c r="A77" s="428" t="s">
        <v>303</v>
      </c>
      <c r="B77" s="429" t="s">
        <v>655</v>
      </c>
      <c r="C77" s="430" t="s">
        <v>304</v>
      </c>
      <c r="D77" s="430" t="s">
        <v>410</v>
      </c>
      <c r="E77" s="430" t="s">
        <v>411</v>
      </c>
      <c r="F77" s="431"/>
      <c r="G77" s="430"/>
      <c r="H77" s="433"/>
      <c r="I77" s="433"/>
    </row>
    <row r="78" spans="1:9" s="432" customFormat="1">
      <c r="A78" s="428" t="s">
        <v>309</v>
      </c>
      <c r="B78" s="429" t="s">
        <v>655</v>
      </c>
      <c r="C78" s="430" t="s">
        <v>310</v>
      </c>
      <c r="D78" s="430" t="s">
        <v>373</v>
      </c>
      <c r="E78" s="430" t="s">
        <v>412</v>
      </c>
      <c r="F78" s="431"/>
      <c r="G78" s="430"/>
      <c r="H78" s="433"/>
      <c r="I78" s="433"/>
    </row>
    <row r="79" spans="1:9" s="432" customFormat="1">
      <c r="A79" s="428" t="s">
        <v>319</v>
      </c>
      <c r="B79" s="429" t="s">
        <v>655</v>
      </c>
      <c r="C79" s="430" t="s">
        <v>320</v>
      </c>
      <c r="D79" s="430" t="s">
        <v>344</v>
      </c>
      <c r="E79" s="430" t="s">
        <v>345</v>
      </c>
      <c r="F79" s="431"/>
      <c r="G79" s="430"/>
      <c r="H79" s="433"/>
      <c r="I79" s="433"/>
    </row>
    <row r="80" spans="1:9" s="432" customFormat="1">
      <c r="A80" s="428" t="s">
        <v>323</v>
      </c>
      <c r="B80" s="429" t="s">
        <v>655</v>
      </c>
      <c r="C80" s="430" t="s">
        <v>324</v>
      </c>
      <c r="D80" s="430" t="s">
        <v>659</v>
      </c>
      <c r="E80" s="430" t="s">
        <v>385</v>
      </c>
      <c r="F80" s="431"/>
      <c r="G80" s="430"/>
      <c r="H80" s="433"/>
      <c r="I80" s="433"/>
    </row>
    <row r="81" spans="1:9" s="432" customFormat="1">
      <c r="A81" s="428" t="s">
        <v>154</v>
      </c>
      <c r="B81" s="429" t="s">
        <v>655</v>
      </c>
      <c r="C81" s="430" t="s">
        <v>155</v>
      </c>
      <c r="D81" s="430" t="s">
        <v>908</v>
      </c>
      <c r="E81" s="430" t="s">
        <v>400</v>
      </c>
      <c r="F81" s="431"/>
      <c r="G81" s="430"/>
      <c r="H81" s="433"/>
      <c r="I81" s="433"/>
    </row>
    <row r="82" spans="1:9" s="432" customFormat="1">
      <c r="A82" s="428" t="s">
        <v>166</v>
      </c>
      <c r="B82" s="429" t="s">
        <v>655</v>
      </c>
      <c r="C82" s="430" t="s">
        <v>914</v>
      </c>
      <c r="D82" s="430" t="s">
        <v>413</v>
      </c>
      <c r="E82" s="430" t="s">
        <v>414</v>
      </c>
      <c r="F82" s="431"/>
      <c r="G82" s="430"/>
      <c r="H82" s="433"/>
      <c r="I82" s="433"/>
    </row>
    <row r="83" spans="1:9" s="432" customFormat="1">
      <c r="A83" s="428" t="s">
        <v>181</v>
      </c>
      <c r="B83" s="429" t="s">
        <v>655</v>
      </c>
      <c r="C83" s="430" t="s">
        <v>182</v>
      </c>
      <c r="D83" s="430" t="s">
        <v>415</v>
      </c>
      <c r="E83" s="430" t="s">
        <v>358</v>
      </c>
      <c r="F83" s="431"/>
      <c r="G83" s="430"/>
      <c r="H83" s="433"/>
      <c r="I83" s="433"/>
    </row>
    <row r="84" spans="1:9" s="432" customFormat="1">
      <c r="A84" s="428" t="s">
        <v>187</v>
      </c>
      <c r="B84" s="429" t="s">
        <v>655</v>
      </c>
      <c r="C84" s="430" t="s">
        <v>188</v>
      </c>
      <c r="D84" s="430" t="s">
        <v>416</v>
      </c>
      <c r="E84" s="430" t="s">
        <v>417</v>
      </c>
      <c r="F84" s="431"/>
      <c r="G84" s="430"/>
      <c r="H84" s="433"/>
      <c r="I84" s="433"/>
    </row>
    <row r="85" spans="1:9" s="432" customFormat="1">
      <c r="A85" s="428" t="s">
        <v>193</v>
      </c>
      <c r="B85" s="429" t="s">
        <v>655</v>
      </c>
      <c r="C85" s="430" t="s">
        <v>194</v>
      </c>
      <c r="D85" s="430" t="s">
        <v>418</v>
      </c>
      <c r="E85" s="430" t="s">
        <v>417</v>
      </c>
      <c r="F85" s="431"/>
      <c r="G85" s="430"/>
      <c r="H85" s="433"/>
      <c r="I85" s="433"/>
    </row>
    <row r="86" spans="1:9" s="432" customFormat="1">
      <c r="A86" s="428" t="s">
        <v>201</v>
      </c>
      <c r="B86" s="429" t="s">
        <v>655</v>
      </c>
      <c r="C86" s="430" t="s">
        <v>202</v>
      </c>
      <c r="D86" s="430" t="s">
        <v>419</v>
      </c>
      <c r="E86" s="430" t="s">
        <v>420</v>
      </c>
      <c r="F86" s="431"/>
      <c r="G86" s="430"/>
      <c r="H86" s="433"/>
      <c r="I86" s="433"/>
    </row>
    <row r="87" spans="1:9" s="432" customFormat="1">
      <c r="A87" s="428" t="s">
        <v>217</v>
      </c>
      <c r="B87" s="429" t="s">
        <v>655</v>
      </c>
      <c r="C87" s="430" t="s">
        <v>218</v>
      </c>
      <c r="D87" s="430" t="s">
        <v>915</v>
      </c>
      <c r="E87" s="430" t="s">
        <v>916</v>
      </c>
      <c r="F87" s="431"/>
      <c r="G87" s="430"/>
      <c r="H87" s="433"/>
      <c r="I87" s="433"/>
    </row>
    <row r="88" spans="1:9" s="432" customFormat="1">
      <c r="A88" s="428" t="s">
        <v>743</v>
      </c>
      <c r="B88" s="429" t="s">
        <v>655</v>
      </c>
      <c r="C88" s="430" t="s">
        <v>917</v>
      </c>
      <c r="D88" s="430" t="s">
        <v>893</v>
      </c>
      <c r="E88" s="430" t="s">
        <v>894</v>
      </c>
      <c r="F88" s="431"/>
      <c r="G88" s="430"/>
      <c r="H88" s="433"/>
      <c r="I88" s="433"/>
    </row>
    <row r="89" spans="1:9" s="432" customFormat="1" ht="14.25" customHeight="1">
      <c r="A89" s="428" t="s">
        <v>819</v>
      </c>
      <c r="B89" s="429" t="s">
        <v>655</v>
      </c>
      <c r="C89" s="430" t="s">
        <v>918</v>
      </c>
      <c r="D89" s="430" t="s">
        <v>919</v>
      </c>
      <c r="E89" s="430" t="s">
        <v>920</v>
      </c>
      <c r="F89" s="431"/>
      <c r="G89" s="430"/>
      <c r="H89" s="433"/>
      <c r="I89" s="433"/>
    </row>
    <row r="90" spans="1:9" s="432" customFormat="1">
      <c r="A90" s="428" t="s">
        <v>875</v>
      </c>
      <c r="B90" s="429" t="s">
        <v>655</v>
      </c>
      <c r="C90" s="430" t="s">
        <v>921</v>
      </c>
      <c r="D90" s="430" t="s">
        <v>904</v>
      </c>
      <c r="E90" s="430" t="s">
        <v>905</v>
      </c>
      <c r="F90" s="431"/>
      <c r="G90" s="430"/>
      <c r="H90" s="433"/>
      <c r="I90" s="433"/>
    </row>
    <row r="91" spans="1:9" s="432" customFormat="1">
      <c r="A91" s="428" t="s">
        <v>225</v>
      </c>
      <c r="B91" s="429" t="s">
        <v>655</v>
      </c>
      <c r="C91" s="430" t="s">
        <v>226</v>
      </c>
      <c r="D91" s="430" t="s">
        <v>336</v>
      </c>
      <c r="E91" s="430" t="s">
        <v>337</v>
      </c>
      <c r="F91" s="431"/>
      <c r="G91" s="430"/>
      <c r="H91" s="433"/>
      <c r="I91" s="433"/>
    </row>
    <row r="92" spans="1:9" s="432" customFormat="1">
      <c r="A92" s="428" t="s">
        <v>233</v>
      </c>
      <c r="B92" s="429" t="s">
        <v>655</v>
      </c>
      <c r="C92" s="430" t="s">
        <v>234</v>
      </c>
      <c r="D92" s="430" t="s">
        <v>421</v>
      </c>
      <c r="E92" s="430" t="s">
        <v>422</v>
      </c>
      <c r="F92" s="431"/>
      <c r="G92" s="430"/>
      <c r="H92" s="433"/>
      <c r="I92" s="433"/>
    </row>
    <row r="93" spans="1:9" s="432" customFormat="1">
      <c r="A93" s="428" t="s">
        <v>250</v>
      </c>
      <c r="B93" s="429" t="s">
        <v>655</v>
      </c>
      <c r="C93" s="430" t="s">
        <v>251</v>
      </c>
      <c r="D93" s="430" t="s">
        <v>423</v>
      </c>
      <c r="E93" s="430" t="s">
        <v>424</v>
      </c>
      <c r="F93" s="431"/>
      <c r="G93" s="430"/>
      <c r="H93" s="433"/>
      <c r="I93" s="433"/>
    </row>
    <row r="94" spans="1:9" s="432" customFormat="1">
      <c r="A94" s="428" t="s">
        <v>259</v>
      </c>
      <c r="B94" s="429" t="s">
        <v>655</v>
      </c>
      <c r="C94" s="430" t="s">
        <v>260</v>
      </c>
      <c r="D94" s="430" t="s">
        <v>425</v>
      </c>
      <c r="E94" s="430" t="s">
        <v>426</v>
      </c>
      <c r="F94" s="431"/>
      <c r="G94" s="430"/>
      <c r="H94" s="433"/>
      <c r="I94" s="433"/>
    </row>
    <row r="95" spans="1:9" s="432" customFormat="1">
      <c r="A95" s="428" t="s">
        <v>271</v>
      </c>
      <c r="B95" s="429" t="s">
        <v>655</v>
      </c>
      <c r="C95" s="430" t="s">
        <v>272</v>
      </c>
      <c r="D95" s="430" t="s">
        <v>659</v>
      </c>
      <c r="E95" s="430" t="s">
        <v>385</v>
      </c>
      <c r="F95" s="431"/>
      <c r="G95" s="430"/>
      <c r="H95" s="433"/>
      <c r="I95" s="433"/>
    </row>
    <row r="96" spans="1:9" s="432" customFormat="1">
      <c r="A96" s="428" t="s">
        <v>280</v>
      </c>
      <c r="B96" s="429" t="s">
        <v>655</v>
      </c>
      <c r="C96" s="430" t="s">
        <v>281</v>
      </c>
      <c r="D96" s="430" t="s">
        <v>355</v>
      </c>
      <c r="E96" s="430" t="s">
        <v>356</v>
      </c>
      <c r="F96" s="431"/>
      <c r="G96" s="430"/>
      <c r="H96" s="433"/>
      <c r="I96" s="433"/>
    </row>
    <row r="97" spans="1:9" s="432" customFormat="1">
      <c r="A97" s="428" t="s">
        <v>284</v>
      </c>
      <c r="B97" s="429" t="s">
        <v>655</v>
      </c>
      <c r="C97" s="430" t="s">
        <v>285</v>
      </c>
      <c r="D97" s="430" t="s">
        <v>427</v>
      </c>
      <c r="E97" s="430" t="s">
        <v>428</v>
      </c>
      <c r="F97" s="431"/>
      <c r="G97" s="430"/>
      <c r="H97" s="433"/>
      <c r="I97" s="433"/>
    </row>
    <row r="98" spans="1:9" s="432" customFormat="1">
      <c r="A98" s="428" t="s">
        <v>293</v>
      </c>
      <c r="B98" s="429" t="s">
        <v>655</v>
      </c>
      <c r="C98" s="430" t="s">
        <v>294</v>
      </c>
      <c r="D98" s="430" t="s">
        <v>922</v>
      </c>
      <c r="E98" s="430" t="s">
        <v>359</v>
      </c>
      <c r="F98" s="431"/>
      <c r="G98" s="430"/>
      <c r="H98" s="433"/>
      <c r="I98" s="433"/>
    </row>
    <row r="99" spans="1:9" s="432" customFormat="1">
      <c r="A99" s="428" t="s">
        <v>301</v>
      </c>
      <c r="B99" s="429" t="s">
        <v>655</v>
      </c>
      <c r="C99" s="430" t="s">
        <v>302</v>
      </c>
      <c r="D99" s="430" t="s">
        <v>419</v>
      </c>
      <c r="E99" s="430" t="s">
        <v>420</v>
      </c>
      <c r="F99" s="431"/>
      <c r="G99" s="430"/>
      <c r="H99" s="433"/>
      <c r="I99" s="433"/>
    </row>
    <row r="100" spans="1:9" s="432" customFormat="1">
      <c r="A100" s="428" t="s">
        <v>311</v>
      </c>
      <c r="B100" s="429" t="s">
        <v>655</v>
      </c>
      <c r="C100" s="430" t="s">
        <v>312</v>
      </c>
      <c r="D100" s="430" t="s">
        <v>429</v>
      </c>
      <c r="E100" s="430" t="s">
        <v>430</v>
      </c>
      <c r="F100" s="431"/>
      <c r="G100" s="430"/>
      <c r="H100" s="433"/>
      <c r="I100" s="433"/>
    </row>
    <row r="101" spans="1:9" s="432" customFormat="1">
      <c r="A101" s="428" t="s">
        <v>315</v>
      </c>
      <c r="B101" s="429" t="s">
        <v>655</v>
      </c>
      <c r="C101" s="430" t="s">
        <v>316</v>
      </c>
      <c r="D101" s="430" t="s">
        <v>431</v>
      </c>
      <c r="E101" s="430" t="s">
        <v>665</v>
      </c>
      <c r="F101" s="431"/>
      <c r="G101" s="430"/>
      <c r="H101" s="433"/>
      <c r="I101" s="433"/>
    </row>
    <row r="102" spans="1:9" s="432" customFormat="1">
      <c r="A102" s="428" t="s">
        <v>517</v>
      </c>
      <c r="B102" s="429" t="s">
        <v>655</v>
      </c>
      <c r="C102" s="430" t="s">
        <v>744</v>
      </c>
      <c r="D102" s="430" t="s">
        <v>923</v>
      </c>
      <c r="E102" s="430" t="s">
        <v>666</v>
      </c>
      <c r="F102" s="431"/>
      <c r="G102" s="430"/>
      <c r="H102" s="433"/>
      <c r="I102" s="433"/>
    </row>
    <row r="103" spans="1:9" s="432" customFormat="1">
      <c r="A103" s="428" t="s">
        <v>518</v>
      </c>
      <c r="B103" s="429" t="s">
        <v>655</v>
      </c>
      <c r="C103" s="430" t="s">
        <v>924</v>
      </c>
      <c r="D103" s="430" t="s">
        <v>401</v>
      </c>
      <c r="E103" s="430" t="s">
        <v>925</v>
      </c>
      <c r="F103" s="431"/>
      <c r="G103" s="430"/>
      <c r="H103" s="433"/>
      <c r="I103" s="433"/>
    </row>
    <row r="104" spans="1:9" s="432" customFormat="1">
      <c r="A104" s="428" t="s">
        <v>746</v>
      </c>
      <c r="B104" s="429" t="s">
        <v>655</v>
      </c>
      <c r="C104" s="430" t="s">
        <v>926</v>
      </c>
      <c r="D104" s="430" t="s">
        <v>927</v>
      </c>
      <c r="E104" s="430" t="s">
        <v>747</v>
      </c>
      <c r="F104" s="431"/>
      <c r="G104" s="430"/>
      <c r="H104" s="433"/>
      <c r="I104" s="433"/>
    </row>
    <row r="105" spans="1:9" s="432" customFormat="1">
      <c r="A105" s="428" t="s">
        <v>286</v>
      </c>
      <c r="B105" s="429" t="s">
        <v>655</v>
      </c>
      <c r="C105" s="430" t="s">
        <v>287</v>
      </c>
      <c r="D105" s="430" t="s">
        <v>432</v>
      </c>
      <c r="E105" s="430" t="s">
        <v>433</v>
      </c>
      <c r="F105" s="431"/>
      <c r="G105" s="430"/>
      <c r="H105" s="433"/>
      <c r="I105" s="433"/>
    </row>
    <row r="106" spans="1:9" s="432" customFormat="1">
      <c r="A106" s="428" t="s">
        <v>289</v>
      </c>
      <c r="B106" s="429" t="s">
        <v>655</v>
      </c>
      <c r="C106" s="430" t="s">
        <v>290</v>
      </c>
      <c r="D106" s="430" t="s">
        <v>355</v>
      </c>
      <c r="E106" s="430" t="s">
        <v>356</v>
      </c>
      <c r="F106" s="431"/>
      <c r="G106" s="430"/>
      <c r="H106" s="433"/>
      <c r="I106" s="433"/>
    </row>
    <row r="107" spans="1:9" s="432" customFormat="1">
      <c r="A107" s="428" t="s">
        <v>295</v>
      </c>
      <c r="B107" s="429" t="s">
        <v>655</v>
      </c>
      <c r="C107" s="430" t="s">
        <v>296</v>
      </c>
      <c r="D107" s="430" t="s">
        <v>355</v>
      </c>
      <c r="E107" s="430" t="s">
        <v>356</v>
      </c>
      <c r="F107" s="431"/>
      <c r="G107" s="430"/>
      <c r="H107" s="433"/>
      <c r="I107" s="433"/>
    </row>
    <row r="108" spans="1:9" s="432" customFormat="1">
      <c r="A108" s="428" t="s">
        <v>305</v>
      </c>
      <c r="B108" s="429" t="s">
        <v>655</v>
      </c>
      <c r="C108" s="430" t="s">
        <v>306</v>
      </c>
      <c r="D108" s="430" t="s">
        <v>659</v>
      </c>
      <c r="E108" s="430" t="s">
        <v>385</v>
      </c>
      <c r="F108" s="431"/>
      <c r="G108" s="430"/>
      <c r="H108" s="433"/>
      <c r="I108" s="433"/>
    </row>
    <row r="109" spans="1:9" s="432" customFormat="1">
      <c r="A109" s="428" t="s">
        <v>321</v>
      </c>
      <c r="B109" s="429" t="s">
        <v>655</v>
      </c>
      <c r="C109" s="430" t="s">
        <v>322</v>
      </c>
      <c r="D109" s="430" t="s">
        <v>355</v>
      </c>
      <c r="E109" s="430" t="s">
        <v>356</v>
      </c>
      <c r="F109" s="431"/>
      <c r="G109" s="430"/>
      <c r="H109" s="433"/>
      <c r="I109" s="433"/>
    </row>
    <row r="110" spans="1:9" s="432" customFormat="1">
      <c r="A110" s="428" t="s">
        <v>519</v>
      </c>
      <c r="B110" s="429" t="s">
        <v>655</v>
      </c>
      <c r="C110" s="430" t="s">
        <v>928</v>
      </c>
      <c r="D110" s="430" t="s">
        <v>893</v>
      </c>
      <c r="E110" s="430" t="s">
        <v>894</v>
      </c>
      <c r="F110" s="431"/>
      <c r="G110" s="430"/>
      <c r="H110" s="433"/>
      <c r="I110" s="433"/>
    </row>
    <row r="111" spans="1:9" s="432" customFormat="1">
      <c r="A111" s="428" t="s">
        <v>667</v>
      </c>
      <c r="B111" s="429" t="s">
        <v>655</v>
      </c>
      <c r="C111" s="430" t="s">
        <v>929</v>
      </c>
      <c r="D111" s="430" t="s">
        <v>383</v>
      </c>
      <c r="E111" s="430" t="s">
        <v>384</v>
      </c>
      <c r="F111" s="431"/>
      <c r="G111" s="430"/>
      <c r="H111" s="433"/>
      <c r="I111" s="433"/>
    </row>
    <row r="112" spans="1:9" s="432" customFormat="1">
      <c r="A112" s="1172" t="s">
        <v>606</v>
      </c>
      <c r="B112" s="1173" t="s">
        <v>325</v>
      </c>
      <c r="C112" s="1174" t="s">
        <v>576</v>
      </c>
      <c r="D112" s="1175" t="s">
        <v>983</v>
      </c>
      <c r="E112" s="1175" t="s">
        <v>984</v>
      </c>
      <c r="F112" s="431"/>
      <c r="G112" s="430"/>
      <c r="H112" s="433"/>
      <c r="I112" s="433"/>
    </row>
    <row r="113" spans="1:10" s="432" customFormat="1">
      <c r="A113" s="1172" t="s">
        <v>607</v>
      </c>
      <c r="B113" s="1173" t="s">
        <v>325</v>
      </c>
      <c r="C113" s="1174" t="s">
        <v>577</v>
      </c>
      <c r="D113" s="1175" t="s">
        <v>985</v>
      </c>
      <c r="E113" s="1175" t="s">
        <v>986</v>
      </c>
      <c r="F113" s="431"/>
      <c r="G113" s="430"/>
      <c r="H113" s="433"/>
      <c r="I113" s="433"/>
    </row>
    <row r="114" spans="1:10" s="432" customFormat="1">
      <c r="A114" s="1172" t="s">
        <v>608</v>
      </c>
      <c r="B114" s="1173" t="s">
        <v>325</v>
      </c>
      <c r="C114" s="1174" t="s">
        <v>578</v>
      </c>
      <c r="D114" s="1175" t="s">
        <v>987</v>
      </c>
      <c r="E114" s="1175" t="s">
        <v>988</v>
      </c>
      <c r="F114" s="431"/>
      <c r="G114" s="430"/>
      <c r="H114" s="433"/>
      <c r="I114" s="433"/>
    </row>
    <row r="115" spans="1:10" s="432" customFormat="1">
      <c r="A115" s="1172" t="s">
        <v>609</v>
      </c>
      <c r="B115" s="1173" t="s">
        <v>325</v>
      </c>
      <c r="C115" s="1174" t="s">
        <v>826</v>
      </c>
      <c r="D115" s="1175" t="s">
        <v>989</v>
      </c>
      <c r="E115" s="1175" t="s">
        <v>990</v>
      </c>
      <c r="F115" s="431"/>
      <c r="G115" s="430"/>
      <c r="H115" s="433"/>
      <c r="I115" s="433"/>
    </row>
    <row r="116" spans="1:10" s="432" customFormat="1">
      <c r="A116" s="1172" t="s">
        <v>610</v>
      </c>
      <c r="B116" s="1173" t="s">
        <v>325</v>
      </c>
      <c r="C116" s="1174" t="s">
        <v>579</v>
      </c>
      <c r="D116" s="1175" t="s">
        <v>991</v>
      </c>
      <c r="E116" s="1175" t="s">
        <v>992</v>
      </c>
      <c r="F116" s="431"/>
      <c r="G116" s="430"/>
      <c r="H116" s="433"/>
      <c r="I116" s="433"/>
    </row>
    <row r="117" spans="1:10" s="432" customFormat="1">
      <c r="A117" s="1172" t="s">
        <v>611</v>
      </c>
      <c r="B117" s="1173" t="s">
        <v>325</v>
      </c>
      <c r="C117" s="1174" t="s">
        <v>580</v>
      </c>
      <c r="D117" s="1175" t="s">
        <v>993</v>
      </c>
      <c r="E117" s="1175" t="s">
        <v>994</v>
      </c>
      <c r="F117" s="431"/>
      <c r="G117" s="430"/>
      <c r="H117" s="433"/>
      <c r="I117" s="433"/>
    </row>
    <row r="118" spans="1:10" s="432" customFormat="1">
      <c r="A118" s="1172" t="s">
        <v>612</v>
      </c>
      <c r="B118" s="1173" t="s">
        <v>325</v>
      </c>
      <c r="C118" s="1174" t="s">
        <v>600</v>
      </c>
      <c r="D118" s="1175" t="s">
        <v>995</v>
      </c>
      <c r="E118" s="1175" t="s">
        <v>996</v>
      </c>
      <c r="F118" s="431"/>
      <c r="G118" s="430"/>
      <c r="H118" s="433"/>
      <c r="I118" s="433"/>
    </row>
    <row r="119" spans="1:10" s="432" customFormat="1">
      <c r="A119" s="1172" t="s">
        <v>759</v>
      </c>
      <c r="B119" s="1173" t="s">
        <v>325</v>
      </c>
      <c r="C119" s="1174" t="s">
        <v>760</v>
      </c>
      <c r="D119" s="1175" t="s">
        <v>761</v>
      </c>
      <c r="E119" s="1175" t="s">
        <v>997</v>
      </c>
      <c r="F119" s="431"/>
      <c r="G119" s="430"/>
      <c r="H119" s="433"/>
      <c r="I119" s="433"/>
    </row>
    <row r="120" spans="1:10" s="432" customFormat="1">
      <c r="A120" s="1172" t="s">
        <v>827</v>
      </c>
      <c r="B120" s="1173" t="s">
        <v>325</v>
      </c>
      <c r="C120" s="1174" t="s">
        <v>828</v>
      </c>
      <c r="D120" s="1175" t="s">
        <v>998</v>
      </c>
      <c r="E120" s="1175" t="s">
        <v>341</v>
      </c>
      <c r="F120" s="431"/>
      <c r="G120" s="430"/>
      <c r="H120" s="433"/>
      <c r="I120" s="433"/>
    </row>
    <row r="121" spans="1:10" s="432" customFormat="1">
      <c r="A121" s="1172" t="s">
        <v>613</v>
      </c>
      <c r="B121" s="1173" t="s">
        <v>325</v>
      </c>
      <c r="C121" s="1174" t="s">
        <v>581</v>
      </c>
      <c r="D121" s="1175" t="s">
        <v>999</v>
      </c>
      <c r="E121" s="1175" t="s">
        <v>1000</v>
      </c>
      <c r="F121" s="431"/>
      <c r="G121" s="430"/>
      <c r="H121" s="433"/>
      <c r="I121" s="433"/>
    </row>
    <row r="122" spans="1:10" s="432" customFormat="1">
      <c r="A122" s="1172" t="s">
        <v>614</v>
      </c>
      <c r="B122" s="1173" t="s">
        <v>325</v>
      </c>
      <c r="C122" s="1174" t="s">
        <v>504</v>
      </c>
      <c r="D122" s="1175" t="s">
        <v>1001</v>
      </c>
      <c r="E122" s="1175" t="s">
        <v>1002</v>
      </c>
      <c r="F122" s="431"/>
      <c r="G122" s="430"/>
      <c r="H122" s="433"/>
      <c r="I122" s="433"/>
    </row>
    <row r="123" spans="1:10" s="432" customFormat="1">
      <c r="A123" s="1172" t="s">
        <v>615</v>
      </c>
      <c r="B123" s="1173" t="s">
        <v>325</v>
      </c>
      <c r="C123" s="1174" t="s">
        <v>505</v>
      </c>
      <c r="D123" s="1175" t="s">
        <v>1001</v>
      </c>
      <c r="E123" s="1175" t="s">
        <v>1002</v>
      </c>
      <c r="F123" s="431"/>
      <c r="G123" s="430"/>
      <c r="H123" s="433"/>
      <c r="I123" s="433"/>
    </row>
    <row r="124" spans="1:10" s="432" customFormat="1">
      <c r="A124" s="1172" t="s">
        <v>616</v>
      </c>
      <c r="B124" s="1173" t="s">
        <v>325</v>
      </c>
      <c r="C124" s="1174" t="s">
        <v>582</v>
      </c>
      <c r="D124" s="1175" t="s">
        <v>1001</v>
      </c>
      <c r="E124" s="1175" t="s">
        <v>1002</v>
      </c>
      <c r="F124" s="431"/>
      <c r="G124" s="430"/>
      <c r="H124" s="433"/>
      <c r="I124" s="433"/>
    </row>
    <row r="125" spans="1:10" s="479" customFormat="1" ht="20.100000000000001" customHeight="1">
      <c r="A125" s="1172" t="s">
        <v>617</v>
      </c>
      <c r="B125" s="1173" t="s">
        <v>325</v>
      </c>
      <c r="C125" s="1174" t="s">
        <v>930</v>
      </c>
      <c r="D125" s="1175" t="s">
        <v>1003</v>
      </c>
      <c r="E125" s="1175" t="s">
        <v>1004</v>
      </c>
      <c r="F125" s="431"/>
      <c r="G125" s="430"/>
      <c r="H125" s="480"/>
      <c r="I125" s="480"/>
      <c r="J125" s="481"/>
    </row>
    <row r="126" spans="1:10" s="479" customFormat="1" ht="20.100000000000001" customHeight="1">
      <c r="A126" s="1172" t="s">
        <v>618</v>
      </c>
      <c r="B126" s="1173" t="s">
        <v>325</v>
      </c>
      <c r="C126" s="1174" t="s">
        <v>931</v>
      </c>
      <c r="D126" s="1175" t="s">
        <v>1005</v>
      </c>
      <c r="E126" s="1175" t="s">
        <v>1006</v>
      </c>
      <c r="F126" s="431"/>
      <c r="G126" s="430"/>
      <c r="H126" s="480"/>
      <c r="I126" s="480"/>
      <c r="J126" s="481"/>
    </row>
    <row r="127" spans="1:10" s="479" customFormat="1" ht="20.100000000000001" customHeight="1">
      <c r="A127" s="1172" t="s">
        <v>619</v>
      </c>
      <c r="B127" s="1173" t="s">
        <v>325</v>
      </c>
      <c r="C127" s="1174" t="s">
        <v>932</v>
      </c>
      <c r="D127" s="1175" t="s">
        <v>1007</v>
      </c>
      <c r="E127" s="1175" t="s">
        <v>1008</v>
      </c>
      <c r="F127" s="431"/>
      <c r="G127" s="430"/>
      <c r="H127" s="480"/>
      <c r="I127" s="480"/>
      <c r="J127" s="481"/>
    </row>
    <row r="128" spans="1:10" s="479" customFormat="1" ht="20.100000000000001" customHeight="1">
      <c r="A128" s="1172" t="s">
        <v>620</v>
      </c>
      <c r="B128" s="1173" t="s">
        <v>325</v>
      </c>
      <c r="C128" s="1174" t="s">
        <v>933</v>
      </c>
      <c r="D128" s="1175" t="s">
        <v>1009</v>
      </c>
      <c r="E128" s="1175" t="s">
        <v>1010</v>
      </c>
      <c r="F128" s="431"/>
      <c r="G128" s="430"/>
      <c r="H128" s="480"/>
      <c r="I128" s="480"/>
      <c r="J128" s="481"/>
    </row>
    <row r="129" spans="1:10" s="479" customFormat="1" ht="20.100000000000001" customHeight="1">
      <c r="A129" s="1172" t="s">
        <v>763</v>
      </c>
      <c r="B129" s="1173" t="s">
        <v>325</v>
      </c>
      <c r="C129" s="1174" t="s">
        <v>764</v>
      </c>
      <c r="D129" s="1175" t="s">
        <v>1011</v>
      </c>
      <c r="E129" s="1175" t="s">
        <v>354</v>
      </c>
      <c r="F129" s="431"/>
      <c r="G129" s="430"/>
      <c r="H129" s="480"/>
      <c r="I129" s="480"/>
      <c r="J129" s="481"/>
    </row>
    <row r="130" spans="1:10" s="479" customFormat="1" ht="20.100000000000001" customHeight="1">
      <c r="A130" s="1172" t="s">
        <v>765</v>
      </c>
      <c r="B130" s="1173" t="s">
        <v>325</v>
      </c>
      <c r="C130" s="1174" t="s">
        <v>829</v>
      </c>
      <c r="D130" s="1175" t="s">
        <v>1012</v>
      </c>
      <c r="E130" s="1175" t="s">
        <v>1013</v>
      </c>
      <c r="F130" s="431"/>
      <c r="G130" s="430"/>
      <c r="H130" s="480"/>
      <c r="I130" s="480"/>
      <c r="J130" s="481"/>
    </row>
    <row r="131" spans="1:10" s="479" customFormat="1" ht="20.100000000000001" customHeight="1">
      <c r="A131" s="1172" t="s">
        <v>621</v>
      </c>
      <c r="B131" s="1173" t="s">
        <v>325</v>
      </c>
      <c r="C131" s="1174" t="s">
        <v>934</v>
      </c>
      <c r="D131" s="1175" t="s">
        <v>1014</v>
      </c>
      <c r="E131" s="1175" t="s">
        <v>1015</v>
      </c>
      <c r="F131" s="431"/>
      <c r="G131" s="430"/>
      <c r="H131" s="480"/>
      <c r="I131" s="480"/>
      <c r="J131" s="481"/>
    </row>
    <row r="132" spans="1:10" s="479" customFormat="1" ht="20.100000000000001" customHeight="1">
      <c r="A132" s="1172" t="s">
        <v>622</v>
      </c>
      <c r="B132" s="1173" t="s">
        <v>325</v>
      </c>
      <c r="C132" s="1174" t="s">
        <v>506</v>
      </c>
      <c r="D132" s="1175" t="s">
        <v>1001</v>
      </c>
      <c r="E132" s="1175" t="s">
        <v>1002</v>
      </c>
      <c r="F132" s="431"/>
      <c r="G132" s="430"/>
      <c r="H132" s="480"/>
      <c r="I132" s="480"/>
      <c r="J132" s="481"/>
    </row>
    <row r="133" spans="1:10" s="479" customFormat="1" ht="20.100000000000001" customHeight="1">
      <c r="A133" s="1172" t="s">
        <v>623</v>
      </c>
      <c r="B133" s="1173" t="s">
        <v>325</v>
      </c>
      <c r="C133" s="1174" t="s">
        <v>935</v>
      </c>
      <c r="D133" s="1175" t="s">
        <v>1016</v>
      </c>
      <c r="E133" s="1175" t="s">
        <v>1017</v>
      </c>
      <c r="F133" s="431"/>
      <c r="G133" s="430"/>
      <c r="H133" s="480"/>
      <c r="I133" s="480"/>
      <c r="J133" s="481"/>
    </row>
    <row r="134" spans="1:10" s="479" customFormat="1" ht="20.100000000000001" customHeight="1">
      <c r="A134" s="1172" t="s">
        <v>624</v>
      </c>
      <c r="B134" s="1173" t="s">
        <v>325</v>
      </c>
      <c r="C134" s="1174" t="s">
        <v>584</v>
      </c>
      <c r="D134" s="1175" t="s">
        <v>1018</v>
      </c>
      <c r="E134" s="1175" t="s">
        <v>341</v>
      </c>
      <c r="F134" s="431"/>
      <c r="G134" s="430"/>
      <c r="H134" s="480"/>
      <c r="I134" s="480"/>
      <c r="J134" s="481"/>
    </row>
    <row r="135" spans="1:10" s="479" customFormat="1" ht="20.100000000000001" customHeight="1">
      <c r="A135" s="1172" t="s">
        <v>625</v>
      </c>
      <c r="B135" s="1173" t="s">
        <v>325</v>
      </c>
      <c r="C135" s="1174" t="s">
        <v>830</v>
      </c>
      <c r="D135" s="1175" t="s">
        <v>1012</v>
      </c>
      <c r="E135" s="1175" t="s">
        <v>1013</v>
      </c>
      <c r="F135" s="431"/>
      <c r="G135" s="430"/>
      <c r="H135" s="480"/>
      <c r="I135" s="480"/>
      <c r="J135" s="481"/>
    </row>
    <row r="136" spans="1:10" s="479" customFormat="1" ht="20.100000000000001" customHeight="1">
      <c r="A136" s="1172" t="s">
        <v>766</v>
      </c>
      <c r="B136" s="1173" t="s">
        <v>325</v>
      </c>
      <c r="C136" s="1174" t="s">
        <v>831</v>
      </c>
      <c r="D136" s="1175" t="s">
        <v>1012</v>
      </c>
      <c r="E136" s="1175" t="s">
        <v>1013</v>
      </c>
      <c r="F136" s="431"/>
      <c r="G136" s="430"/>
      <c r="H136" s="480"/>
      <c r="I136" s="480"/>
      <c r="J136" s="481"/>
    </row>
    <row r="137" spans="1:10" s="479" customFormat="1" ht="20.100000000000001" customHeight="1">
      <c r="A137" s="1172" t="s">
        <v>832</v>
      </c>
      <c r="B137" s="1173" t="s">
        <v>325</v>
      </c>
      <c r="C137" s="1174" t="s">
        <v>833</v>
      </c>
      <c r="D137" s="1175" t="s">
        <v>1019</v>
      </c>
      <c r="E137" s="1175" t="s">
        <v>994</v>
      </c>
      <c r="F137" s="431"/>
      <c r="G137" s="430"/>
      <c r="H137" s="480"/>
      <c r="I137" s="480"/>
      <c r="J137" s="481"/>
    </row>
    <row r="138" spans="1:10" s="479" customFormat="1" ht="20.100000000000001" customHeight="1">
      <c r="A138" s="1172" t="s">
        <v>834</v>
      </c>
      <c r="B138" s="1173" t="s">
        <v>325</v>
      </c>
      <c r="C138" s="1174" t="s">
        <v>835</v>
      </c>
      <c r="D138" s="1175" t="s">
        <v>1020</v>
      </c>
      <c r="E138" s="1175" t="s">
        <v>1021</v>
      </c>
      <c r="F138" s="431"/>
      <c r="G138" s="430"/>
      <c r="H138" s="480"/>
      <c r="I138" s="480"/>
      <c r="J138" s="481"/>
    </row>
    <row r="139" spans="1:10" s="479" customFormat="1" ht="20.100000000000001" customHeight="1">
      <c r="A139" s="1172" t="s">
        <v>626</v>
      </c>
      <c r="B139" s="1173" t="s">
        <v>325</v>
      </c>
      <c r="C139" s="1174" t="s">
        <v>936</v>
      </c>
      <c r="D139" s="1175" t="s">
        <v>1022</v>
      </c>
      <c r="E139" s="1175" t="s">
        <v>1023</v>
      </c>
      <c r="F139" s="431"/>
      <c r="G139" s="430"/>
      <c r="H139" s="480"/>
      <c r="I139" s="480"/>
      <c r="J139" s="481"/>
    </row>
    <row r="140" spans="1:10" s="479" customFormat="1" ht="20.100000000000001" customHeight="1">
      <c r="A140" s="1172" t="s">
        <v>627</v>
      </c>
      <c r="B140" s="1173" t="s">
        <v>325</v>
      </c>
      <c r="C140" s="1174" t="s">
        <v>585</v>
      </c>
      <c r="D140" s="1175" t="s">
        <v>1024</v>
      </c>
      <c r="E140" s="1175" t="s">
        <v>1025</v>
      </c>
      <c r="F140" s="431"/>
      <c r="G140" s="430"/>
      <c r="H140" s="480"/>
      <c r="I140" s="480"/>
      <c r="J140" s="481"/>
    </row>
    <row r="141" spans="1:10" s="479" customFormat="1" ht="20.100000000000001" customHeight="1">
      <c r="A141" s="1172" t="s">
        <v>628</v>
      </c>
      <c r="B141" s="1173" t="s">
        <v>325</v>
      </c>
      <c r="C141" s="1174" t="s">
        <v>586</v>
      </c>
      <c r="D141" s="1175" t="s">
        <v>1026</v>
      </c>
      <c r="E141" s="1175" t="s">
        <v>1027</v>
      </c>
      <c r="F141" s="431"/>
      <c r="G141" s="430"/>
      <c r="H141" s="480"/>
      <c r="I141" s="480"/>
      <c r="J141" s="481"/>
    </row>
    <row r="142" spans="1:10" s="479" customFormat="1" ht="20.100000000000001" customHeight="1">
      <c r="A142" s="1172" t="s">
        <v>629</v>
      </c>
      <c r="B142" s="1173" t="s">
        <v>325</v>
      </c>
      <c r="C142" s="1174" t="s">
        <v>507</v>
      </c>
      <c r="D142" s="1175" t="s">
        <v>1028</v>
      </c>
      <c r="E142" s="1175" t="s">
        <v>1029</v>
      </c>
      <c r="F142" s="431"/>
      <c r="G142" s="430"/>
      <c r="H142" s="480"/>
      <c r="I142" s="480"/>
      <c r="J142" s="481"/>
    </row>
    <row r="143" spans="1:10" s="479" customFormat="1" ht="20.100000000000001" customHeight="1">
      <c r="A143" s="1172" t="s">
        <v>630</v>
      </c>
      <c r="B143" s="1173" t="s">
        <v>325</v>
      </c>
      <c r="C143" s="1174" t="s">
        <v>508</v>
      </c>
      <c r="D143" s="1175" t="s">
        <v>1001</v>
      </c>
      <c r="E143" s="1175" t="s">
        <v>1002</v>
      </c>
      <c r="F143" s="431"/>
      <c r="G143" s="430"/>
      <c r="H143" s="480"/>
      <c r="I143" s="480"/>
      <c r="J143" s="481"/>
    </row>
    <row r="144" spans="1:10" s="479" customFormat="1" ht="20.100000000000001" customHeight="1">
      <c r="A144" s="1172" t="s">
        <v>631</v>
      </c>
      <c r="B144" s="1173" t="s">
        <v>325</v>
      </c>
      <c r="C144" s="1174" t="s">
        <v>937</v>
      </c>
      <c r="D144" s="1175" t="s">
        <v>1030</v>
      </c>
      <c r="E144" s="1175" t="s">
        <v>384</v>
      </c>
      <c r="F144" s="431"/>
      <c r="G144" s="430"/>
      <c r="H144" s="480"/>
      <c r="I144" s="480"/>
      <c r="J144" s="481"/>
    </row>
    <row r="145" spans="1:10" s="479" customFormat="1" ht="20.100000000000001" customHeight="1">
      <c r="A145" s="1172" t="s">
        <v>632</v>
      </c>
      <c r="B145" s="1173" t="s">
        <v>325</v>
      </c>
      <c r="C145" s="1174" t="s">
        <v>938</v>
      </c>
      <c r="D145" s="1175" t="s">
        <v>1031</v>
      </c>
      <c r="E145" s="1175" t="s">
        <v>1032</v>
      </c>
      <c r="F145" s="431"/>
      <c r="G145" s="430"/>
      <c r="H145" s="480"/>
      <c r="I145" s="480"/>
      <c r="J145" s="481"/>
    </row>
    <row r="146" spans="1:10" s="479" customFormat="1" ht="20.100000000000001" customHeight="1">
      <c r="A146" s="1172" t="s">
        <v>633</v>
      </c>
      <c r="B146" s="1173" t="s">
        <v>325</v>
      </c>
      <c r="C146" s="1174" t="s">
        <v>587</v>
      </c>
      <c r="D146" s="1175" t="s">
        <v>1030</v>
      </c>
      <c r="E146" s="1175" t="s">
        <v>384</v>
      </c>
      <c r="F146" s="431"/>
      <c r="G146" s="430"/>
      <c r="H146" s="480"/>
      <c r="I146" s="480"/>
      <c r="J146" s="481"/>
    </row>
    <row r="147" spans="1:10" s="479" customFormat="1" ht="20.100000000000001" customHeight="1">
      <c r="A147" s="1172" t="s">
        <v>836</v>
      </c>
      <c r="B147" s="1173" t="s">
        <v>325</v>
      </c>
      <c r="C147" s="1174" t="s">
        <v>837</v>
      </c>
      <c r="D147" s="1175" t="s">
        <v>1033</v>
      </c>
      <c r="E147" s="1175" t="s">
        <v>1034</v>
      </c>
      <c r="F147" s="431"/>
      <c r="G147" s="430"/>
      <c r="H147" s="480"/>
      <c r="I147" s="480"/>
      <c r="J147" s="481"/>
    </row>
    <row r="148" spans="1:10" s="479" customFormat="1" ht="20.100000000000001" customHeight="1">
      <c r="A148" s="1172" t="s">
        <v>838</v>
      </c>
      <c r="B148" s="1173" t="s">
        <v>325</v>
      </c>
      <c r="C148" s="1174" t="s">
        <v>839</v>
      </c>
      <c r="D148" s="1175" t="s">
        <v>1033</v>
      </c>
      <c r="E148" s="1175" t="s">
        <v>1034</v>
      </c>
      <c r="F148" s="431"/>
      <c r="G148" s="430"/>
      <c r="H148" s="480"/>
      <c r="I148" s="480"/>
      <c r="J148" s="481"/>
    </row>
    <row r="149" spans="1:10" s="479" customFormat="1" ht="20.100000000000001" customHeight="1">
      <c r="A149" s="1172" t="s">
        <v>634</v>
      </c>
      <c r="B149" s="1173" t="s">
        <v>325</v>
      </c>
      <c r="C149" s="1174" t="s">
        <v>588</v>
      </c>
      <c r="D149" s="1175" t="s">
        <v>1028</v>
      </c>
      <c r="E149" s="1175" t="s">
        <v>1029</v>
      </c>
      <c r="F149" s="431"/>
      <c r="G149" s="430"/>
      <c r="H149" s="480"/>
      <c r="I149" s="480"/>
      <c r="J149" s="481"/>
    </row>
    <row r="150" spans="1:10" s="479" customFormat="1" ht="20.100000000000001" customHeight="1">
      <c r="A150" s="1172" t="s">
        <v>635</v>
      </c>
      <c r="B150" s="1173" t="s">
        <v>325</v>
      </c>
      <c r="C150" s="1174" t="s">
        <v>939</v>
      </c>
      <c r="D150" s="1175" t="s">
        <v>987</v>
      </c>
      <c r="E150" s="1175" t="s">
        <v>988</v>
      </c>
      <c r="F150" s="431"/>
      <c r="G150" s="430"/>
      <c r="H150" s="480"/>
      <c r="I150" s="480"/>
      <c r="J150" s="481"/>
    </row>
    <row r="151" spans="1:10" s="479" customFormat="1" ht="20.100000000000001" customHeight="1">
      <c r="A151" s="1172" t="s">
        <v>636</v>
      </c>
      <c r="B151" s="1173" t="s">
        <v>325</v>
      </c>
      <c r="C151" s="1174" t="s">
        <v>589</v>
      </c>
      <c r="D151" s="1175" t="s">
        <v>1035</v>
      </c>
      <c r="E151" s="1175" t="s">
        <v>1029</v>
      </c>
      <c r="F151" s="431"/>
      <c r="G151" s="430"/>
      <c r="H151" s="480"/>
      <c r="I151" s="480"/>
      <c r="J151" s="481"/>
    </row>
    <row r="152" spans="1:10" s="479" customFormat="1" ht="20.100000000000001" customHeight="1">
      <c r="A152" s="1172" t="s">
        <v>637</v>
      </c>
      <c r="B152" s="1173" t="s">
        <v>325</v>
      </c>
      <c r="C152" s="1174" t="s">
        <v>590</v>
      </c>
      <c r="D152" s="1175" t="s">
        <v>1001</v>
      </c>
      <c r="E152" s="1175" t="s">
        <v>1002</v>
      </c>
      <c r="F152" s="431"/>
      <c r="G152" s="430"/>
      <c r="H152" s="480"/>
      <c r="I152" s="480"/>
      <c r="J152" s="481"/>
    </row>
    <row r="153" spans="1:10" s="479" customFormat="1" ht="20.100000000000001" customHeight="1">
      <c r="A153" s="1172" t="s">
        <v>638</v>
      </c>
      <c r="B153" s="1173" t="s">
        <v>325</v>
      </c>
      <c r="C153" s="1174" t="s">
        <v>940</v>
      </c>
      <c r="D153" s="1175" t="s">
        <v>1036</v>
      </c>
      <c r="E153" s="1175" t="s">
        <v>1037</v>
      </c>
      <c r="F153" s="431"/>
      <c r="G153" s="430"/>
      <c r="H153" s="480"/>
      <c r="I153" s="480"/>
      <c r="J153" s="481"/>
    </row>
    <row r="154" spans="1:10" s="479" customFormat="1" ht="20.100000000000001" customHeight="1">
      <c r="A154" s="1172" t="s">
        <v>639</v>
      </c>
      <c r="B154" s="1173" t="s">
        <v>325</v>
      </c>
      <c r="C154" s="1174" t="s">
        <v>941</v>
      </c>
      <c r="D154" s="1175" t="s">
        <v>1016</v>
      </c>
      <c r="E154" s="1175" t="s">
        <v>408</v>
      </c>
      <c r="F154" s="431"/>
      <c r="G154" s="430"/>
      <c r="H154" s="480"/>
      <c r="I154" s="480"/>
      <c r="J154" s="481"/>
    </row>
    <row r="155" spans="1:10" s="479" customFormat="1" ht="20.100000000000001" customHeight="1">
      <c r="A155" s="1172" t="s">
        <v>640</v>
      </c>
      <c r="B155" s="1173" t="s">
        <v>325</v>
      </c>
      <c r="C155" s="1174" t="s">
        <v>601</v>
      </c>
      <c r="D155" s="1175" t="s">
        <v>1038</v>
      </c>
      <c r="E155" s="1175" t="s">
        <v>1039</v>
      </c>
      <c r="F155" s="431"/>
      <c r="G155" s="430"/>
      <c r="H155" s="480"/>
      <c r="I155" s="480"/>
      <c r="J155" s="481"/>
    </row>
    <row r="156" spans="1:10" s="479" customFormat="1" ht="20.100000000000001" customHeight="1">
      <c r="A156" s="1172" t="s">
        <v>641</v>
      </c>
      <c r="B156" s="1173" t="s">
        <v>325</v>
      </c>
      <c r="C156" s="1174" t="s">
        <v>602</v>
      </c>
      <c r="D156" s="1175" t="s">
        <v>1038</v>
      </c>
      <c r="E156" s="1175" t="s">
        <v>1039</v>
      </c>
      <c r="F156" s="431"/>
      <c r="G156" s="430"/>
      <c r="H156" s="480"/>
      <c r="I156" s="480"/>
      <c r="J156" s="481"/>
    </row>
    <row r="157" spans="1:10" s="479" customFormat="1" ht="20.100000000000001" customHeight="1">
      <c r="A157" s="1172" t="s">
        <v>767</v>
      </c>
      <c r="B157" s="1173" t="s">
        <v>325</v>
      </c>
      <c r="C157" s="1174" t="s">
        <v>768</v>
      </c>
      <c r="D157" s="1175" t="s">
        <v>1040</v>
      </c>
      <c r="E157" s="1175" t="s">
        <v>1041</v>
      </c>
      <c r="F157" s="431"/>
      <c r="G157" s="430"/>
      <c r="H157" s="480"/>
      <c r="I157" s="480"/>
      <c r="J157" s="481"/>
    </row>
    <row r="158" spans="1:10" s="479" customFormat="1" ht="20.100000000000001" customHeight="1">
      <c r="A158" s="1172" t="s">
        <v>769</v>
      </c>
      <c r="B158" s="1173" t="s">
        <v>325</v>
      </c>
      <c r="C158" s="1174" t="s">
        <v>770</v>
      </c>
      <c r="D158" s="1175" t="s">
        <v>1040</v>
      </c>
      <c r="E158" s="1175" t="s">
        <v>1041</v>
      </c>
      <c r="F158" s="431"/>
      <c r="G158" s="430"/>
      <c r="H158" s="480"/>
      <c r="I158" s="480"/>
      <c r="J158" s="481"/>
    </row>
    <row r="159" spans="1:10" s="479" customFormat="1" ht="20.100000000000001" customHeight="1">
      <c r="A159" s="1172" t="s">
        <v>772</v>
      </c>
      <c r="B159" s="1173" t="s">
        <v>325</v>
      </c>
      <c r="C159" s="1174" t="s">
        <v>840</v>
      </c>
      <c r="D159" s="1175" t="s">
        <v>1012</v>
      </c>
      <c r="E159" s="1175" t="s">
        <v>1013</v>
      </c>
      <c r="F159" s="431"/>
      <c r="G159" s="430"/>
      <c r="H159" s="480"/>
      <c r="I159" s="480"/>
      <c r="J159" s="481"/>
    </row>
    <row r="160" spans="1:10" s="479" customFormat="1" ht="20.100000000000001" customHeight="1">
      <c r="A160" s="1172" t="s">
        <v>773</v>
      </c>
      <c r="B160" s="1173" t="s">
        <v>325</v>
      </c>
      <c r="C160" s="1174" t="s">
        <v>841</v>
      </c>
      <c r="D160" s="1175" t="s">
        <v>1012</v>
      </c>
      <c r="E160" s="1175" t="s">
        <v>1013</v>
      </c>
      <c r="F160" s="431"/>
      <c r="G160" s="430"/>
      <c r="H160" s="480"/>
      <c r="I160" s="480"/>
      <c r="J160" s="481"/>
    </row>
    <row r="161" spans="1:10" s="479" customFormat="1" ht="20.100000000000001" customHeight="1">
      <c r="A161" s="1172" t="s">
        <v>842</v>
      </c>
      <c r="B161" s="1173" t="s">
        <v>325</v>
      </c>
      <c r="C161" s="1174" t="s">
        <v>843</v>
      </c>
      <c r="D161" s="1175" t="s">
        <v>1033</v>
      </c>
      <c r="E161" s="1175" t="s">
        <v>1042</v>
      </c>
      <c r="F161" s="431"/>
      <c r="G161" s="430"/>
      <c r="H161" s="480"/>
      <c r="I161" s="480"/>
      <c r="J161" s="481"/>
    </row>
    <row r="162" spans="1:10" s="479" customFormat="1" ht="20.100000000000001" customHeight="1">
      <c r="A162" s="1172" t="s">
        <v>844</v>
      </c>
      <c r="B162" s="1173" t="s">
        <v>325</v>
      </c>
      <c r="C162" s="1174" t="s">
        <v>845</v>
      </c>
      <c r="D162" s="1175" t="s">
        <v>1043</v>
      </c>
      <c r="E162" s="1175" t="s">
        <v>1002</v>
      </c>
      <c r="F162" s="431"/>
      <c r="G162" s="430"/>
      <c r="H162" s="480"/>
      <c r="I162" s="480"/>
      <c r="J162" s="481"/>
    </row>
    <row r="163" spans="1:10" s="479" customFormat="1" ht="20.100000000000001" customHeight="1">
      <c r="A163" s="1172" t="s">
        <v>642</v>
      </c>
      <c r="B163" s="1173" t="s">
        <v>325</v>
      </c>
      <c r="C163" s="1174" t="s">
        <v>591</v>
      </c>
      <c r="D163" s="1175" t="s">
        <v>993</v>
      </c>
      <c r="E163" s="1175" t="s">
        <v>994</v>
      </c>
      <c r="F163" s="431"/>
      <c r="G163" s="430"/>
      <c r="H163" s="480"/>
      <c r="I163" s="480"/>
      <c r="J163" s="481"/>
    </row>
    <row r="164" spans="1:10" s="479" customFormat="1" ht="20.100000000000001" customHeight="1">
      <c r="A164" s="1172" t="s">
        <v>774</v>
      </c>
      <c r="B164" s="1173" t="s">
        <v>325</v>
      </c>
      <c r="C164" s="1174" t="s">
        <v>775</v>
      </c>
      <c r="D164" s="1175" t="s">
        <v>1044</v>
      </c>
      <c r="E164" s="1175" t="s">
        <v>435</v>
      </c>
      <c r="F164" s="431"/>
      <c r="G164" s="430"/>
      <c r="H164" s="480"/>
      <c r="I164" s="480"/>
      <c r="J164" s="481"/>
    </row>
    <row r="165" spans="1:10" s="479" customFormat="1" ht="20.100000000000001" customHeight="1">
      <c r="A165" s="1172" t="s">
        <v>776</v>
      </c>
      <c r="B165" s="1173" t="s">
        <v>325</v>
      </c>
      <c r="C165" s="1174" t="s">
        <v>777</v>
      </c>
      <c r="D165" s="1175" t="s">
        <v>1030</v>
      </c>
      <c r="E165" s="1175" t="s">
        <v>384</v>
      </c>
      <c r="F165" s="431"/>
      <c r="G165" s="430"/>
      <c r="H165" s="480"/>
      <c r="I165" s="480"/>
      <c r="J165" s="481"/>
    </row>
    <row r="166" spans="1:10" s="479" customFormat="1" ht="20.100000000000001" customHeight="1">
      <c r="A166" s="1172" t="s">
        <v>643</v>
      </c>
      <c r="B166" s="1173" t="s">
        <v>758</v>
      </c>
      <c r="C166" s="1174" t="s">
        <v>592</v>
      </c>
      <c r="D166" s="1175" t="s">
        <v>1033</v>
      </c>
      <c r="E166" s="1175" t="s">
        <v>1045</v>
      </c>
      <c r="F166" s="431"/>
      <c r="G166" s="430"/>
      <c r="H166" s="480"/>
      <c r="I166" s="480"/>
      <c r="J166" s="481"/>
    </row>
    <row r="167" spans="1:10" s="482" customFormat="1" ht="20.100000000000001" customHeight="1">
      <c r="A167" s="1172" t="s">
        <v>644</v>
      </c>
      <c r="B167" s="1173" t="s">
        <v>758</v>
      </c>
      <c r="C167" s="1174" t="s">
        <v>942</v>
      </c>
      <c r="D167" s="1175" t="s">
        <v>1046</v>
      </c>
      <c r="E167" s="1175" t="s">
        <v>1047</v>
      </c>
      <c r="F167" s="431"/>
      <c r="G167" s="430"/>
      <c r="H167" s="483"/>
      <c r="I167" s="483"/>
    </row>
    <row r="168" spans="1:10" s="482" customFormat="1" ht="20.100000000000001" customHeight="1">
      <c r="A168" s="1172" t="s">
        <v>645</v>
      </c>
      <c r="B168" s="1173" t="s">
        <v>758</v>
      </c>
      <c r="C168" s="1174" t="s">
        <v>943</v>
      </c>
      <c r="D168" s="1175" t="s">
        <v>1048</v>
      </c>
      <c r="E168" s="1175" t="s">
        <v>1049</v>
      </c>
      <c r="F168" s="431"/>
      <c r="G168" s="430"/>
      <c r="H168" s="483"/>
      <c r="I168" s="483"/>
    </row>
    <row r="169" spans="1:10" s="482" customFormat="1" ht="20.100000000000001" customHeight="1">
      <c r="A169" s="1172" t="s">
        <v>944</v>
      </c>
      <c r="B169" s="1173" t="s">
        <v>758</v>
      </c>
      <c r="C169" s="1174" t="s">
        <v>945</v>
      </c>
      <c r="D169" s="1175" t="s">
        <v>1050</v>
      </c>
      <c r="E169" s="1175" t="s">
        <v>1051</v>
      </c>
      <c r="F169" s="431"/>
      <c r="G169" s="430"/>
      <c r="H169" s="483"/>
      <c r="I169" s="483"/>
    </row>
    <row r="170" spans="1:10" s="482" customFormat="1" ht="20.100000000000001" customHeight="1">
      <c r="A170" s="1172" t="s">
        <v>646</v>
      </c>
      <c r="B170" s="1173" t="s">
        <v>758</v>
      </c>
      <c r="C170" s="1174" t="s">
        <v>946</v>
      </c>
      <c r="D170" s="1175" t="s">
        <v>1052</v>
      </c>
      <c r="E170" s="1175" t="s">
        <v>1053</v>
      </c>
      <c r="F170" s="431"/>
      <c r="G170" s="430"/>
      <c r="H170" s="483"/>
      <c r="I170" s="483"/>
    </row>
    <row r="171" spans="1:10" s="482" customFormat="1" ht="20.100000000000001" customHeight="1">
      <c r="A171" s="1172" t="s">
        <v>846</v>
      </c>
      <c r="B171" s="1173" t="s">
        <v>758</v>
      </c>
      <c r="C171" s="1174" t="s">
        <v>947</v>
      </c>
      <c r="D171" s="1175" t="s">
        <v>1054</v>
      </c>
      <c r="E171" s="1175" t="s">
        <v>1055</v>
      </c>
      <c r="F171" s="431"/>
      <c r="G171" s="430"/>
      <c r="H171" s="483"/>
      <c r="I171" s="483"/>
    </row>
    <row r="172" spans="1:10" s="482" customFormat="1" ht="20.100000000000001" customHeight="1">
      <c r="A172" s="1172" t="s">
        <v>948</v>
      </c>
      <c r="B172" s="1173" t="s">
        <v>758</v>
      </c>
      <c r="C172" s="1174" t="s">
        <v>949</v>
      </c>
      <c r="D172" s="1175" t="s">
        <v>1056</v>
      </c>
      <c r="E172" s="1175" t="s">
        <v>1057</v>
      </c>
      <c r="F172" s="431"/>
      <c r="G172" s="430"/>
      <c r="H172" s="483"/>
      <c r="I172" s="483"/>
    </row>
    <row r="173" spans="1:10" s="482" customFormat="1" ht="20.100000000000001" customHeight="1">
      <c r="A173" s="1172" t="s">
        <v>950</v>
      </c>
      <c r="B173" s="1173" t="s">
        <v>758</v>
      </c>
      <c r="C173" s="1174" t="s">
        <v>951</v>
      </c>
      <c r="D173" s="1175" t="s">
        <v>1058</v>
      </c>
      <c r="E173" s="1175" t="s">
        <v>1059</v>
      </c>
      <c r="F173" s="431"/>
      <c r="G173" s="430"/>
      <c r="H173" s="483"/>
      <c r="I173" s="483"/>
    </row>
    <row r="174" spans="1:10" s="482" customFormat="1" ht="20.100000000000001" customHeight="1">
      <c r="A174" s="1172" t="s">
        <v>647</v>
      </c>
      <c r="B174" s="1173" t="s">
        <v>758</v>
      </c>
      <c r="C174" s="1174" t="s">
        <v>952</v>
      </c>
      <c r="D174" s="1175" t="s">
        <v>1060</v>
      </c>
      <c r="E174" s="1175" t="s">
        <v>1061</v>
      </c>
      <c r="F174" s="431"/>
      <c r="G174" s="430"/>
      <c r="H174" s="483"/>
      <c r="I174" s="483"/>
    </row>
    <row r="175" spans="1:10" s="482" customFormat="1" ht="20.100000000000001" customHeight="1">
      <c r="A175" s="1172" t="s">
        <v>648</v>
      </c>
      <c r="B175" s="1173" t="s">
        <v>758</v>
      </c>
      <c r="C175" s="1174" t="s">
        <v>593</v>
      </c>
      <c r="D175" s="1175" t="s">
        <v>1062</v>
      </c>
      <c r="E175" s="1175" t="s">
        <v>1063</v>
      </c>
      <c r="F175" s="431"/>
      <c r="G175" s="430"/>
      <c r="H175" s="483"/>
      <c r="I175" s="483"/>
    </row>
    <row r="176" spans="1:10" s="478" customFormat="1">
      <c r="A176" s="1172" t="s">
        <v>649</v>
      </c>
      <c r="B176" s="1173" t="s">
        <v>758</v>
      </c>
      <c r="C176" s="1174" t="s">
        <v>603</v>
      </c>
      <c r="D176" s="1175" t="s">
        <v>1064</v>
      </c>
      <c r="E176" s="1175" t="s">
        <v>1065</v>
      </c>
      <c r="F176" s="431"/>
      <c r="G176" s="430"/>
      <c r="H176" s="484"/>
      <c r="I176" s="484"/>
    </row>
    <row r="177" spans="1:10" s="478" customFormat="1">
      <c r="A177" s="1172" t="s">
        <v>778</v>
      </c>
      <c r="B177" s="1173" t="s">
        <v>758</v>
      </c>
      <c r="C177" s="1174" t="s">
        <v>779</v>
      </c>
      <c r="D177" s="1175" t="s">
        <v>1066</v>
      </c>
      <c r="E177" s="1175" t="s">
        <v>1067</v>
      </c>
      <c r="F177" s="431"/>
      <c r="G177" s="430"/>
      <c r="H177" s="484"/>
      <c r="I177" s="484"/>
    </row>
    <row r="178" spans="1:10" s="478" customFormat="1" ht="13.5">
      <c r="A178" s="1172" t="s">
        <v>780</v>
      </c>
      <c r="B178" s="1173" t="s">
        <v>758</v>
      </c>
      <c r="C178" s="1174" t="s">
        <v>781</v>
      </c>
      <c r="D178" s="1175" t="s">
        <v>1068</v>
      </c>
      <c r="E178" s="1175" t="s">
        <v>1069</v>
      </c>
      <c r="F178" s="431"/>
      <c r="G178" s="430"/>
      <c r="H178" s="477"/>
      <c r="J178" s="477"/>
    </row>
    <row r="179" spans="1:10" s="478" customFormat="1">
      <c r="A179" s="1172" t="s">
        <v>782</v>
      </c>
      <c r="B179" s="1173" t="s">
        <v>758</v>
      </c>
      <c r="C179" s="1174" t="s">
        <v>783</v>
      </c>
      <c r="D179" s="1175" t="s">
        <v>1070</v>
      </c>
      <c r="E179" s="1175" t="s">
        <v>1071</v>
      </c>
      <c r="F179" s="431"/>
      <c r="G179" s="430"/>
      <c r="H179" s="484"/>
      <c r="I179" s="484"/>
    </row>
    <row r="180" spans="1:10" s="478" customFormat="1">
      <c r="A180" s="1172" t="s">
        <v>784</v>
      </c>
      <c r="B180" s="1173" t="s">
        <v>758</v>
      </c>
      <c r="C180" s="1174" t="s">
        <v>785</v>
      </c>
      <c r="D180" s="1175" t="s">
        <v>1072</v>
      </c>
      <c r="E180" s="1175" t="s">
        <v>1073</v>
      </c>
      <c r="F180" s="431"/>
      <c r="G180" s="430"/>
      <c r="H180" s="484"/>
      <c r="I180" s="484"/>
    </row>
    <row r="181" spans="1:10" s="478" customFormat="1">
      <c r="A181" s="1172" t="s">
        <v>786</v>
      </c>
      <c r="B181" s="1173" t="s">
        <v>758</v>
      </c>
      <c r="C181" s="1174" t="s">
        <v>787</v>
      </c>
      <c r="D181" s="1175" t="s">
        <v>1074</v>
      </c>
      <c r="E181" s="1175" t="s">
        <v>1075</v>
      </c>
      <c r="F181" s="431"/>
      <c r="G181" s="430"/>
      <c r="H181" s="484"/>
      <c r="I181" s="484"/>
    </row>
    <row r="182" spans="1:10" s="478" customFormat="1">
      <c r="A182" s="1172" t="s">
        <v>953</v>
      </c>
      <c r="B182" s="1173" t="s">
        <v>758</v>
      </c>
      <c r="C182" s="1174" t="s">
        <v>954</v>
      </c>
      <c r="D182" s="1175" t="s">
        <v>1076</v>
      </c>
      <c r="E182" s="1175" t="s">
        <v>1077</v>
      </c>
      <c r="F182" s="431"/>
      <c r="G182" s="430"/>
      <c r="H182" s="484"/>
      <c r="I182" s="484"/>
    </row>
    <row r="183" spans="1:10" s="478" customFormat="1">
      <c r="A183" s="1172" t="s">
        <v>650</v>
      </c>
      <c r="B183" s="1173" t="s">
        <v>758</v>
      </c>
      <c r="C183" s="1174" t="s">
        <v>955</v>
      </c>
      <c r="D183" s="1175" t="s">
        <v>1078</v>
      </c>
      <c r="E183" s="1175" t="s">
        <v>1079</v>
      </c>
      <c r="F183" s="431"/>
      <c r="G183" s="430"/>
      <c r="H183" s="484"/>
      <c r="I183" s="484"/>
    </row>
    <row r="184" spans="1:10" s="478" customFormat="1">
      <c r="A184" s="1172" t="s">
        <v>788</v>
      </c>
      <c r="B184" s="1173" t="s">
        <v>594</v>
      </c>
      <c r="C184" s="1174" t="s">
        <v>789</v>
      </c>
      <c r="D184" s="1175" t="s">
        <v>1080</v>
      </c>
      <c r="E184" s="1175" t="s">
        <v>1081</v>
      </c>
      <c r="F184" s="431"/>
      <c r="G184" s="430"/>
      <c r="H184" s="484"/>
      <c r="I184" s="484"/>
    </row>
    <row r="185" spans="1:10" s="478" customFormat="1">
      <c r="A185" s="1172" t="s">
        <v>847</v>
      </c>
      <c r="B185" s="1173" t="s">
        <v>594</v>
      </c>
      <c r="C185" s="1174" t="s">
        <v>848</v>
      </c>
      <c r="D185" s="1175" t="s">
        <v>1082</v>
      </c>
      <c r="E185" s="1175" t="s">
        <v>1083</v>
      </c>
      <c r="F185" s="431"/>
      <c r="G185" s="430"/>
      <c r="H185" s="484"/>
      <c r="I185" s="484"/>
    </row>
    <row r="186" spans="1:10" s="478" customFormat="1">
      <c r="A186" s="1172" t="s">
        <v>849</v>
      </c>
      <c r="B186" s="1173" t="s">
        <v>594</v>
      </c>
      <c r="C186" s="1174" t="s">
        <v>850</v>
      </c>
      <c r="D186" s="1175" t="s">
        <v>1084</v>
      </c>
      <c r="E186" s="1175" t="s">
        <v>1085</v>
      </c>
      <c r="F186" s="431"/>
      <c r="G186" s="430"/>
      <c r="H186" s="484"/>
      <c r="I186" s="484"/>
    </row>
    <row r="187" spans="1:10" s="478" customFormat="1">
      <c r="A187" s="1172" t="s">
        <v>956</v>
      </c>
      <c r="B187" s="1173" t="s">
        <v>594</v>
      </c>
      <c r="C187" s="1174" t="s">
        <v>957</v>
      </c>
      <c r="D187" s="1175" t="s">
        <v>1086</v>
      </c>
      <c r="E187" s="1175" t="s">
        <v>1087</v>
      </c>
      <c r="F187" s="431"/>
      <c r="G187" s="430"/>
      <c r="H187" s="484"/>
      <c r="I187" s="484"/>
    </row>
    <row r="188" spans="1:10" s="478" customFormat="1">
      <c r="A188" s="1172" t="s">
        <v>958</v>
      </c>
      <c r="B188" s="1173" t="s">
        <v>594</v>
      </c>
      <c r="C188" s="1174" t="s">
        <v>959</v>
      </c>
      <c r="D188" s="1175" t="s">
        <v>1086</v>
      </c>
      <c r="E188" s="1175" t="s">
        <v>1087</v>
      </c>
      <c r="F188" s="431"/>
      <c r="G188" s="430"/>
      <c r="H188" s="484"/>
      <c r="I188" s="484"/>
    </row>
    <row r="189" spans="1:10" s="478" customFormat="1">
      <c r="A189" s="1172" t="s">
        <v>960</v>
      </c>
      <c r="B189" s="1173" t="s">
        <v>594</v>
      </c>
      <c r="C189" s="1174" t="s">
        <v>961</v>
      </c>
      <c r="D189" s="1175" t="s">
        <v>1088</v>
      </c>
      <c r="E189" s="1175" t="s">
        <v>1089</v>
      </c>
      <c r="F189" s="431"/>
      <c r="G189" s="430"/>
      <c r="H189" s="484"/>
      <c r="I189" s="484"/>
    </row>
    <row r="190" spans="1:10" s="478" customFormat="1">
      <c r="A190" s="1172" t="s">
        <v>962</v>
      </c>
      <c r="B190" s="1173" t="s">
        <v>594</v>
      </c>
      <c r="C190" s="1174" t="s">
        <v>762</v>
      </c>
      <c r="D190" s="1175" t="s">
        <v>1090</v>
      </c>
      <c r="E190" s="1175" t="s">
        <v>1091</v>
      </c>
      <c r="F190" s="431"/>
      <c r="G190" s="430"/>
      <c r="H190" s="484"/>
      <c r="I190" s="484"/>
    </row>
    <row r="191" spans="1:10" s="478" customFormat="1">
      <c r="A191" s="1172" t="s">
        <v>651</v>
      </c>
      <c r="B191" s="1173" t="s">
        <v>594</v>
      </c>
      <c r="C191" s="1174" t="s">
        <v>595</v>
      </c>
      <c r="D191" s="1175" t="s">
        <v>1092</v>
      </c>
      <c r="E191" s="1175" t="s">
        <v>1093</v>
      </c>
      <c r="F191" s="431"/>
      <c r="G191" s="430"/>
      <c r="H191" s="484"/>
      <c r="I191" s="484"/>
    </row>
    <row r="192" spans="1:10" s="478" customFormat="1">
      <c r="A192" s="1172" t="s">
        <v>652</v>
      </c>
      <c r="B192" s="1173" t="s">
        <v>594</v>
      </c>
      <c r="C192" s="1174" t="s">
        <v>963</v>
      </c>
      <c r="D192" s="1175" t="s">
        <v>1094</v>
      </c>
      <c r="E192" s="1175" t="s">
        <v>1095</v>
      </c>
      <c r="F192" s="431"/>
      <c r="G192" s="430"/>
      <c r="H192" s="484"/>
      <c r="I192" s="484"/>
    </row>
    <row r="193" spans="1:9" s="478" customFormat="1">
      <c r="A193" s="1172" t="s">
        <v>790</v>
      </c>
      <c r="B193" s="1173" t="s">
        <v>594</v>
      </c>
      <c r="C193" s="1174" t="s">
        <v>791</v>
      </c>
      <c r="D193" s="1175" t="s">
        <v>1096</v>
      </c>
      <c r="E193" s="1175" t="s">
        <v>1097</v>
      </c>
      <c r="F193" s="431"/>
      <c r="G193" s="430"/>
      <c r="H193" s="484"/>
      <c r="I193" s="484"/>
    </row>
    <row r="194" spans="1:9" s="478" customFormat="1">
      <c r="A194" s="1172" t="s">
        <v>792</v>
      </c>
      <c r="B194" s="1173" t="s">
        <v>594</v>
      </c>
      <c r="C194" s="1174" t="s">
        <v>793</v>
      </c>
      <c r="D194" s="1175" t="s">
        <v>1096</v>
      </c>
      <c r="E194" s="1175" t="s">
        <v>1097</v>
      </c>
      <c r="F194" s="431"/>
      <c r="G194" s="430"/>
      <c r="H194" s="484"/>
      <c r="I194" s="484"/>
    </row>
    <row r="195" spans="1:9" s="478" customFormat="1">
      <c r="A195" s="1172" t="s">
        <v>794</v>
      </c>
      <c r="B195" s="1173" t="s">
        <v>594</v>
      </c>
      <c r="C195" s="1174" t="s">
        <v>964</v>
      </c>
      <c r="D195" s="1176" t="s">
        <v>1098</v>
      </c>
      <c r="E195" s="1176" t="s">
        <v>1099</v>
      </c>
      <c r="F195" s="431"/>
      <c r="G195" s="430"/>
      <c r="H195" s="484"/>
      <c r="I195" s="484"/>
    </row>
    <row r="196" spans="1:9" s="478" customFormat="1">
      <c r="A196" s="1172" t="s">
        <v>851</v>
      </c>
      <c r="B196" s="1173" t="s">
        <v>594</v>
      </c>
      <c r="C196" s="1174" t="s">
        <v>965</v>
      </c>
      <c r="D196" s="1176" t="s">
        <v>1100</v>
      </c>
      <c r="E196" s="1176" t="s">
        <v>1091</v>
      </c>
      <c r="F196" s="431"/>
      <c r="G196" s="430"/>
      <c r="H196" s="484"/>
      <c r="I196" s="484"/>
    </row>
    <row r="197" spans="1:9" s="478" customFormat="1">
      <c r="A197" s="1172" t="s">
        <v>852</v>
      </c>
      <c r="B197" s="1173" t="s">
        <v>594</v>
      </c>
      <c r="C197" s="1174" t="s">
        <v>853</v>
      </c>
      <c r="D197" s="1176" t="s">
        <v>1101</v>
      </c>
      <c r="E197" s="1176" t="s">
        <v>1102</v>
      </c>
      <c r="F197" s="431"/>
      <c r="G197" s="430"/>
      <c r="H197" s="484"/>
      <c r="I197" s="484"/>
    </row>
    <row r="198" spans="1:9" s="478" customFormat="1">
      <c r="A198" s="1172" t="s">
        <v>854</v>
      </c>
      <c r="B198" s="1173" t="s">
        <v>594</v>
      </c>
      <c r="C198" s="1174" t="s">
        <v>855</v>
      </c>
      <c r="D198" s="1176" t="s">
        <v>1043</v>
      </c>
      <c r="E198" s="1176" t="s">
        <v>1002</v>
      </c>
      <c r="F198" s="431"/>
      <c r="G198" s="430"/>
      <c r="H198" s="484"/>
      <c r="I198" s="484"/>
    </row>
    <row r="199" spans="1:9" s="478" customFormat="1">
      <c r="A199" s="1172" t="s">
        <v>856</v>
      </c>
      <c r="B199" s="1173" t="s">
        <v>594</v>
      </c>
      <c r="C199" s="1174" t="s">
        <v>857</v>
      </c>
      <c r="D199" s="1176" t="s">
        <v>1103</v>
      </c>
      <c r="E199" s="1176" t="s">
        <v>1097</v>
      </c>
      <c r="F199" s="431"/>
      <c r="G199" s="430"/>
      <c r="H199" s="484"/>
      <c r="I199" s="484"/>
    </row>
    <row r="200" spans="1:9">
      <c r="A200" s="1172" t="s">
        <v>858</v>
      </c>
      <c r="B200" s="1173" t="s">
        <v>594</v>
      </c>
      <c r="C200" s="1174" t="s">
        <v>966</v>
      </c>
      <c r="D200" s="1176" t="s">
        <v>1104</v>
      </c>
      <c r="E200" s="1176" t="s">
        <v>1105</v>
      </c>
      <c r="F200" s="431"/>
      <c r="G200" s="430"/>
    </row>
    <row r="201" spans="1:9">
      <c r="A201" s="1172" t="s">
        <v>859</v>
      </c>
      <c r="B201" s="1173" t="s">
        <v>594</v>
      </c>
      <c r="C201" s="1174" t="s">
        <v>967</v>
      </c>
      <c r="D201" s="1176" t="s">
        <v>1106</v>
      </c>
      <c r="E201" s="1176" t="s">
        <v>1107</v>
      </c>
      <c r="F201" s="431"/>
      <c r="G201" s="430"/>
    </row>
    <row r="202" spans="1:9">
      <c r="A202" s="1172" t="s">
        <v>860</v>
      </c>
      <c r="B202" s="1173" t="s">
        <v>594</v>
      </c>
      <c r="C202" s="1174" t="s">
        <v>583</v>
      </c>
      <c r="D202" s="1176" t="s">
        <v>1108</v>
      </c>
      <c r="E202" s="1176" t="s">
        <v>1109</v>
      </c>
      <c r="F202" s="431"/>
      <c r="G202" s="430"/>
    </row>
    <row r="203" spans="1:9">
      <c r="A203" s="1172" t="s">
        <v>1110</v>
      </c>
      <c r="B203" s="1173" t="s">
        <v>594</v>
      </c>
      <c r="C203" s="1174" t="s">
        <v>968</v>
      </c>
      <c r="D203" s="1176" t="s">
        <v>1088</v>
      </c>
      <c r="E203" s="1176" t="s">
        <v>1089</v>
      </c>
      <c r="F203" s="431"/>
      <c r="G203" s="430"/>
    </row>
    <row r="204" spans="1:9">
      <c r="A204" s="1172" t="s">
        <v>1111</v>
      </c>
      <c r="B204" s="1173" t="s">
        <v>594</v>
      </c>
      <c r="C204" s="1174" t="s">
        <v>969</v>
      </c>
      <c r="D204" s="1176" t="s">
        <v>1112</v>
      </c>
      <c r="E204" s="1176" t="s">
        <v>1113</v>
      </c>
      <c r="F204" s="431"/>
      <c r="G204" s="430"/>
    </row>
    <row r="205" spans="1:9">
      <c r="A205" s="1172" t="s">
        <v>1114</v>
      </c>
      <c r="B205" s="1173" t="s">
        <v>594</v>
      </c>
      <c r="C205" s="1174" t="s">
        <v>970</v>
      </c>
      <c r="D205" s="1176" t="s">
        <v>1108</v>
      </c>
      <c r="E205" s="1176" t="s">
        <v>1115</v>
      </c>
      <c r="F205" s="431"/>
      <c r="G205" s="430"/>
    </row>
    <row r="206" spans="1:9">
      <c r="A206" s="1172" t="s">
        <v>653</v>
      </c>
      <c r="B206" s="1173" t="s">
        <v>594</v>
      </c>
      <c r="C206" s="1174" t="s">
        <v>971</v>
      </c>
      <c r="D206" s="1176" t="s">
        <v>1094</v>
      </c>
      <c r="E206" s="1176" t="s">
        <v>1095</v>
      </c>
      <c r="F206" s="431"/>
      <c r="G206" s="430"/>
    </row>
    <row r="207" spans="1:9">
      <c r="A207" s="1172" t="s">
        <v>654</v>
      </c>
      <c r="B207" s="1173" t="s">
        <v>594</v>
      </c>
      <c r="C207" s="1174" t="s">
        <v>596</v>
      </c>
      <c r="D207" s="1176" t="s">
        <v>1116</v>
      </c>
      <c r="E207" s="1176" t="s">
        <v>1117</v>
      </c>
      <c r="F207" s="431"/>
      <c r="G207" s="430"/>
    </row>
    <row r="208" spans="1:9">
      <c r="A208" s="1172" t="s">
        <v>795</v>
      </c>
      <c r="B208" s="1173" t="s">
        <v>594</v>
      </c>
      <c r="C208" s="1174" t="s">
        <v>796</v>
      </c>
      <c r="D208" s="1176" t="s">
        <v>1118</v>
      </c>
      <c r="E208" s="1176" t="s">
        <v>1119</v>
      </c>
      <c r="F208" s="431"/>
      <c r="G208" s="430"/>
    </row>
    <row r="209" spans="1:7">
      <c r="A209" s="1172" t="s">
        <v>797</v>
      </c>
      <c r="B209" s="1173" t="s">
        <v>594</v>
      </c>
      <c r="C209" s="1174" t="s">
        <v>798</v>
      </c>
      <c r="D209" s="1176" t="s">
        <v>1120</v>
      </c>
      <c r="E209" s="1176" t="s">
        <v>1121</v>
      </c>
      <c r="F209" s="431"/>
      <c r="G209" s="430"/>
    </row>
    <row r="210" spans="1:7">
      <c r="A210" s="1172" t="s">
        <v>799</v>
      </c>
      <c r="B210" s="1173" t="s">
        <v>594</v>
      </c>
      <c r="C210" s="1174" t="s">
        <v>800</v>
      </c>
      <c r="D210" s="1176" t="s">
        <v>1080</v>
      </c>
      <c r="E210" s="1176" t="s">
        <v>1081</v>
      </c>
      <c r="F210" s="431"/>
      <c r="G210" s="430"/>
    </row>
    <row r="211" spans="1:7">
      <c r="A211" s="1172" t="s">
        <v>801</v>
      </c>
      <c r="B211" s="1173" t="s">
        <v>594</v>
      </c>
      <c r="C211" s="1174" t="s">
        <v>802</v>
      </c>
      <c r="D211" s="1176" t="s">
        <v>1080</v>
      </c>
      <c r="E211" s="1176" t="s">
        <v>1081</v>
      </c>
      <c r="F211" s="431"/>
      <c r="G211" s="430"/>
    </row>
    <row r="212" spans="1:7">
      <c r="A212" s="1172" t="s">
        <v>803</v>
      </c>
      <c r="B212" s="1173" t="s">
        <v>594</v>
      </c>
      <c r="C212" s="1174" t="s">
        <v>804</v>
      </c>
      <c r="D212" s="1176" t="s">
        <v>1094</v>
      </c>
      <c r="E212" s="1176" t="s">
        <v>1095</v>
      </c>
      <c r="F212" s="431"/>
      <c r="G212" s="430"/>
    </row>
    <row r="213" spans="1:7">
      <c r="A213" s="1172" t="s">
        <v>861</v>
      </c>
      <c r="B213" s="1173" t="s">
        <v>594</v>
      </c>
      <c r="C213" s="1174" t="s">
        <v>862</v>
      </c>
      <c r="D213" s="1176" t="s">
        <v>1122</v>
      </c>
      <c r="E213" s="1176" t="s">
        <v>1123</v>
      </c>
      <c r="F213" s="431"/>
      <c r="G213" s="430"/>
    </row>
    <row r="214" spans="1:7">
      <c r="A214" s="1172" t="s">
        <v>972</v>
      </c>
      <c r="B214" s="1173" t="s">
        <v>594</v>
      </c>
      <c r="C214" s="1174" t="s">
        <v>973</v>
      </c>
      <c r="D214" s="1176" t="s">
        <v>1124</v>
      </c>
      <c r="E214" s="1176" t="s">
        <v>1125</v>
      </c>
      <c r="F214" s="431"/>
      <c r="G214" s="430"/>
    </row>
    <row r="215" spans="1:7">
      <c r="A215" s="1172" t="s">
        <v>805</v>
      </c>
      <c r="B215" s="1173" t="s">
        <v>594</v>
      </c>
      <c r="C215" s="1174" t="s">
        <v>806</v>
      </c>
      <c r="D215" s="1176" t="s">
        <v>1126</v>
      </c>
      <c r="E215" s="1176" t="s">
        <v>1127</v>
      </c>
      <c r="F215" s="431"/>
      <c r="G215" s="430"/>
    </row>
    <row r="216" spans="1:7">
      <c r="A216" s="1172" t="s">
        <v>807</v>
      </c>
      <c r="B216" s="1173" t="s">
        <v>594</v>
      </c>
      <c r="C216" s="1174" t="s">
        <v>808</v>
      </c>
      <c r="D216" s="1176" t="s">
        <v>1128</v>
      </c>
      <c r="E216" s="1176" t="s">
        <v>1129</v>
      </c>
      <c r="F216" s="431"/>
      <c r="G216" s="430"/>
    </row>
    <row r="217" spans="1:7">
      <c r="A217" s="1177" t="s">
        <v>809</v>
      </c>
      <c r="B217" s="1178" t="s">
        <v>594</v>
      </c>
      <c r="C217" s="1179" t="s">
        <v>810</v>
      </c>
      <c r="D217" s="1176" t="s">
        <v>1130</v>
      </c>
      <c r="E217" s="1176" t="s">
        <v>1131</v>
      </c>
      <c r="F217" s="431"/>
      <c r="G217" s="430"/>
    </row>
    <row r="218" spans="1:7">
      <c r="A218" s="1177" t="s">
        <v>863</v>
      </c>
      <c r="B218" s="1178" t="s">
        <v>594</v>
      </c>
      <c r="C218" s="1179" t="s">
        <v>864</v>
      </c>
      <c r="D218" s="1176" t="s">
        <v>1132</v>
      </c>
      <c r="E218" s="1176" t="s">
        <v>1133</v>
      </c>
      <c r="F218" s="431"/>
      <c r="G218" s="430"/>
    </row>
    <row r="219" spans="1:7">
      <c r="A219" s="1177" t="s">
        <v>974</v>
      </c>
      <c r="B219" s="1178" t="s">
        <v>594</v>
      </c>
      <c r="C219" s="1179" t="s">
        <v>975</v>
      </c>
      <c r="D219" s="1176" t="s">
        <v>1086</v>
      </c>
      <c r="E219" s="1176" t="s">
        <v>1087</v>
      </c>
      <c r="F219" s="431"/>
      <c r="G219" s="430"/>
    </row>
    <row r="220" spans="1:7">
      <c r="A220" s="1177" t="s">
        <v>976</v>
      </c>
      <c r="B220" s="1178" t="s">
        <v>594</v>
      </c>
      <c r="C220" s="1179" t="s">
        <v>977</v>
      </c>
      <c r="D220" s="1176" t="s">
        <v>1019</v>
      </c>
      <c r="E220" s="1176" t="s">
        <v>994</v>
      </c>
      <c r="F220" s="431"/>
      <c r="G220" s="430"/>
    </row>
    <row r="221" spans="1:7">
      <c r="A221" s="1177" t="s">
        <v>978</v>
      </c>
      <c r="B221" s="1178" t="s">
        <v>594</v>
      </c>
      <c r="C221" s="1179" t="s">
        <v>979</v>
      </c>
      <c r="D221" s="1176" t="s">
        <v>1112</v>
      </c>
      <c r="E221" s="1176" t="s">
        <v>1113</v>
      </c>
      <c r="F221" s="431"/>
      <c r="G221" s="430"/>
    </row>
    <row r="222" spans="1:7">
      <c r="A222" s="1177" t="s">
        <v>605</v>
      </c>
      <c r="B222" s="1178" t="s">
        <v>594</v>
      </c>
      <c r="C222" s="1179" t="s">
        <v>604</v>
      </c>
      <c r="D222" s="1176" t="s">
        <v>1134</v>
      </c>
      <c r="E222" s="1176" t="s">
        <v>1135</v>
      </c>
      <c r="F222" s="431"/>
      <c r="G222" s="430"/>
    </row>
    <row r="223" spans="1:7">
      <c r="A223" s="1177" t="s">
        <v>811</v>
      </c>
      <c r="B223" s="1178" t="s">
        <v>594</v>
      </c>
      <c r="C223" s="1179" t="s">
        <v>812</v>
      </c>
      <c r="D223" s="1176" t="s">
        <v>1136</v>
      </c>
      <c r="E223" s="1176" t="s">
        <v>1137</v>
      </c>
      <c r="F223" s="431"/>
      <c r="G223" s="430"/>
    </row>
    <row r="224" spans="1:7">
      <c r="A224" s="1177" t="s">
        <v>813</v>
      </c>
      <c r="B224" s="1178" t="s">
        <v>594</v>
      </c>
      <c r="C224" s="1179" t="s">
        <v>865</v>
      </c>
      <c r="D224" s="1176" t="s">
        <v>1138</v>
      </c>
      <c r="E224" s="1176" t="s">
        <v>1139</v>
      </c>
      <c r="F224" s="431"/>
      <c r="G224" s="430"/>
    </row>
    <row r="225" spans="1:7">
      <c r="A225" s="1177" t="s">
        <v>866</v>
      </c>
      <c r="B225" s="1178" t="s">
        <v>594</v>
      </c>
      <c r="C225" s="1179" t="s">
        <v>867</v>
      </c>
      <c r="D225" s="1176" t="s">
        <v>1030</v>
      </c>
      <c r="E225" s="1176" t="s">
        <v>384</v>
      </c>
      <c r="F225" s="431"/>
      <c r="G225" s="430"/>
    </row>
    <row r="226" spans="1:7">
      <c r="A226" s="1177" t="s">
        <v>868</v>
      </c>
      <c r="B226" s="1178" t="s">
        <v>594</v>
      </c>
      <c r="C226" s="1179" t="s">
        <v>869</v>
      </c>
      <c r="D226" s="1176" t="s">
        <v>1140</v>
      </c>
      <c r="E226" s="1176" t="s">
        <v>1141</v>
      </c>
      <c r="F226" s="431"/>
      <c r="G226" s="430"/>
    </row>
    <row r="227" spans="1:7">
      <c r="A227" s="1177" t="s">
        <v>870</v>
      </c>
      <c r="B227" s="1178" t="s">
        <v>594</v>
      </c>
      <c r="C227" s="1179" t="s">
        <v>871</v>
      </c>
      <c r="D227" s="1176" t="s">
        <v>1142</v>
      </c>
      <c r="E227" s="1176" t="s">
        <v>1137</v>
      </c>
      <c r="F227" s="431"/>
      <c r="G227" s="430"/>
    </row>
    <row r="228" spans="1:7">
      <c r="A228" s="1177" t="s">
        <v>872</v>
      </c>
      <c r="B228" s="1178" t="s">
        <v>594</v>
      </c>
      <c r="C228" s="1179" t="s">
        <v>873</v>
      </c>
      <c r="D228" s="1176" t="s">
        <v>1143</v>
      </c>
      <c r="E228" s="1176" t="s">
        <v>1144</v>
      </c>
      <c r="F228" s="431"/>
      <c r="G228" s="430"/>
    </row>
    <row r="229" spans="1:7">
      <c r="A229" s="1177" t="s">
        <v>980</v>
      </c>
      <c r="B229" s="1178" t="s">
        <v>594</v>
      </c>
      <c r="C229" s="1179" t="s">
        <v>771</v>
      </c>
      <c r="D229" s="1176" t="s">
        <v>1145</v>
      </c>
      <c r="E229" s="1176" t="s">
        <v>1146</v>
      </c>
      <c r="F229" s="431"/>
      <c r="G229" s="430"/>
    </row>
    <row r="230" spans="1:7">
      <c r="A230" s="1177" t="s">
        <v>814</v>
      </c>
      <c r="B230" s="1178" t="s">
        <v>594</v>
      </c>
      <c r="C230" s="1179" t="s">
        <v>815</v>
      </c>
      <c r="D230" s="1176" t="s">
        <v>1080</v>
      </c>
      <c r="E230" s="1176" t="s">
        <v>1081</v>
      </c>
      <c r="F230" s="431"/>
      <c r="G230" s="430"/>
    </row>
    <row r="231" spans="1:7">
      <c r="A231" s="1177" t="s">
        <v>981</v>
      </c>
      <c r="B231" s="1178" t="s">
        <v>594</v>
      </c>
      <c r="C231" s="1179" t="s">
        <v>982</v>
      </c>
      <c r="D231" s="1176" t="s">
        <v>1124</v>
      </c>
      <c r="E231" s="1176" t="s">
        <v>1125</v>
      </c>
      <c r="F231" s="431"/>
      <c r="G231" s="430"/>
    </row>
    <row r="232" spans="1:7">
      <c r="A232" s="428"/>
      <c r="B232" s="429"/>
      <c r="C232" s="430"/>
      <c r="D232" s="430"/>
      <c r="E232" s="430"/>
      <c r="F232" s="431"/>
      <c r="G232" s="430"/>
    </row>
    <row r="233" spans="1:7">
      <c r="A233" s="428"/>
      <c r="B233" s="429"/>
      <c r="C233" s="430"/>
      <c r="D233" s="430"/>
      <c r="E233" s="430"/>
      <c r="F233" s="431"/>
      <c r="G233" s="430"/>
    </row>
    <row r="234" spans="1:7">
      <c r="A234" s="428"/>
      <c r="B234" s="429"/>
      <c r="C234" s="430"/>
      <c r="D234" s="430"/>
      <c r="E234" s="430"/>
      <c r="F234" s="431"/>
      <c r="G234" s="430"/>
    </row>
    <row r="235" spans="1:7">
      <c r="A235" s="428"/>
      <c r="B235" s="429"/>
      <c r="C235" s="430"/>
      <c r="D235" s="430"/>
      <c r="E235" s="430"/>
      <c r="F235" s="431"/>
      <c r="G235" s="430"/>
    </row>
    <row r="236" spans="1:7">
      <c r="A236" s="428"/>
      <c r="B236" s="429"/>
      <c r="C236" s="430"/>
      <c r="D236" s="430"/>
      <c r="E236" s="430"/>
      <c r="F236" s="431"/>
      <c r="G236" s="430"/>
    </row>
    <row r="237" spans="1:7">
      <c r="A237" s="428"/>
      <c r="B237" s="429"/>
      <c r="C237" s="430"/>
      <c r="D237" s="430"/>
      <c r="E237" s="430"/>
      <c r="F237" s="431"/>
      <c r="G237" s="430"/>
    </row>
    <row r="238" spans="1:7">
      <c r="A238" s="428"/>
      <c r="B238" s="429"/>
      <c r="C238" s="430"/>
      <c r="D238" s="430"/>
      <c r="E238" s="430"/>
      <c r="F238" s="431"/>
      <c r="G238" s="430"/>
    </row>
    <row r="239" spans="1:7">
      <c r="A239" s="428"/>
      <c r="B239" s="429"/>
      <c r="C239" s="430"/>
      <c r="D239" s="430"/>
      <c r="E239" s="430"/>
      <c r="F239" s="431"/>
      <c r="G239" s="430"/>
    </row>
    <row r="240" spans="1:7">
      <c r="A240" s="428"/>
      <c r="B240" s="429"/>
      <c r="C240" s="430"/>
      <c r="D240" s="430"/>
      <c r="E240" s="430"/>
      <c r="F240" s="431"/>
      <c r="G240" s="430"/>
    </row>
    <row r="241" spans="1:7">
      <c r="A241" s="428"/>
      <c r="B241" s="429"/>
      <c r="C241" s="430"/>
      <c r="D241" s="430"/>
      <c r="E241" s="430"/>
      <c r="F241" s="431"/>
      <c r="G241" s="430"/>
    </row>
    <row r="242" spans="1:7">
      <c r="A242" s="428"/>
      <c r="B242" s="429"/>
      <c r="C242" s="430"/>
      <c r="D242" s="430"/>
      <c r="E242" s="430"/>
      <c r="F242" s="431"/>
      <c r="G242" s="430"/>
    </row>
    <row r="243" spans="1:7">
      <c r="A243" s="428"/>
      <c r="B243" s="429"/>
      <c r="C243" s="430"/>
      <c r="D243" s="430"/>
      <c r="E243" s="430"/>
      <c r="F243" s="431"/>
      <c r="G243" s="430"/>
    </row>
    <row r="244" spans="1:7">
      <c r="A244" s="428"/>
      <c r="B244" s="429"/>
      <c r="C244" s="430"/>
      <c r="D244" s="430"/>
      <c r="E244" s="430"/>
      <c r="F244" s="431"/>
      <c r="G244" s="430"/>
    </row>
    <row r="245" spans="1:7">
      <c r="A245" s="428"/>
      <c r="B245" s="429"/>
      <c r="C245" s="430"/>
      <c r="D245" s="430"/>
      <c r="E245" s="430"/>
      <c r="F245" s="431"/>
      <c r="G245" s="430"/>
    </row>
    <row r="246" spans="1:7">
      <c r="A246" s="428"/>
      <c r="B246" s="429"/>
      <c r="C246" s="430"/>
      <c r="D246" s="430"/>
      <c r="E246" s="430"/>
      <c r="F246" s="431"/>
      <c r="G246" s="430"/>
    </row>
    <row r="247" spans="1:7">
      <c r="A247" s="428"/>
      <c r="B247" s="429"/>
      <c r="C247" s="430"/>
      <c r="D247" s="430"/>
      <c r="E247" s="430"/>
      <c r="F247" s="431"/>
      <c r="G247" s="430"/>
    </row>
    <row r="248" spans="1:7">
      <c r="A248" s="428"/>
      <c r="B248" s="429"/>
      <c r="C248" s="430"/>
      <c r="D248" s="430"/>
      <c r="E248" s="430"/>
      <c r="F248" s="431"/>
      <c r="G248" s="430"/>
    </row>
    <row r="249" spans="1:7">
      <c r="A249" s="428"/>
      <c r="B249" s="429"/>
      <c r="C249" s="430"/>
      <c r="D249" s="430"/>
      <c r="E249" s="430"/>
      <c r="F249" s="431"/>
      <c r="G249" s="430"/>
    </row>
    <row r="250" spans="1:7">
      <c r="A250" s="428"/>
      <c r="B250" s="429"/>
      <c r="C250" s="430"/>
      <c r="D250" s="430"/>
      <c r="E250" s="430"/>
      <c r="F250" s="431"/>
      <c r="G250" s="430"/>
    </row>
    <row r="251" spans="1:7">
      <c r="A251" s="428"/>
      <c r="B251" s="429"/>
      <c r="C251" s="430"/>
      <c r="D251" s="430"/>
      <c r="E251" s="430"/>
      <c r="F251" s="431"/>
      <c r="G251" s="430"/>
    </row>
    <row r="252" spans="1:7">
      <c r="A252" s="428"/>
      <c r="B252" s="429"/>
      <c r="C252" s="430"/>
      <c r="D252" s="430"/>
      <c r="E252" s="430"/>
      <c r="F252" s="431"/>
      <c r="G252" s="430"/>
    </row>
    <row r="253" spans="1:7">
      <c r="A253" s="428"/>
      <c r="B253" s="429"/>
      <c r="C253" s="430"/>
      <c r="D253" s="430"/>
      <c r="E253" s="430"/>
      <c r="F253" s="431"/>
      <c r="G253" s="430"/>
    </row>
    <row r="254" spans="1:7">
      <c r="A254" s="428"/>
      <c r="B254" s="429"/>
      <c r="C254" s="430"/>
      <c r="D254" s="430"/>
      <c r="E254" s="430"/>
      <c r="F254" s="431"/>
      <c r="G254" s="430"/>
    </row>
    <row r="255" spans="1:7">
      <c r="A255" s="428"/>
      <c r="B255" s="429"/>
      <c r="C255" s="430"/>
      <c r="D255" s="430"/>
      <c r="E255" s="430"/>
      <c r="F255" s="431"/>
      <c r="G255" s="430"/>
    </row>
    <row r="256" spans="1:7">
      <c r="A256" s="428"/>
      <c r="B256" s="429"/>
      <c r="C256" s="430"/>
      <c r="D256" s="430"/>
      <c r="E256" s="430"/>
      <c r="F256" s="431"/>
      <c r="G256" s="430"/>
    </row>
    <row r="257" spans="1:7">
      <c r="A257" s="428"/>
      <c r="B257" s="429"/>
      <c r="C257" s="430"/>
      <c r="D257" s="430"/>
      <c r="E257" s="430"/>
      <c r="F257" s="431"/>
      <c r="G257" s="430"/>
    </row>
    <row r="258" spans="1:7">
      <c r="A258" s="428"/>
      <c r="B258" s="429"/>
      <c r="C258" s="430"/>
      <c r="D258" s="430"/>
      <c r="E258" s="430"/>
      <c r="F258" s="431"/>
      <c r="G258" s="430"/>
    </row>
    <row r="259" spans="1:7">
      <c r="A259" s="428"/>
      <c r="B259" s="429"/>
      <c r="C259" s="430"/>
      <c r="D259" s="430"/>
      <c r="E259" s="430"/>
      <c r="F259" s="431"/>
      <c r="G259" s="430"/>
    </row>
    <row r="260" spans="1:7">
      <c r="A260" s="428"/>
      <c r="B260" s="429"/>
      <c r="C260" s="430"/>
      <c r="D260" s="430"/>
      <c r="E260" s="430"/>
      <c r="F260" s="431"/>
      <c r="G260" s="430"/>
    </row>
    <row r="261" spans="1:7">
      <c r="A261" s="428"/>
      <c r="B261" s="429"/>
      <c r="C261" s="430"/>
      <c r="D261" s="430"/>
      <c r="E261" s="430"/>
      <c r="F261" s="431"/>
      <c r="G261" s="430"/>
    </row>
    <row r="262" spans="1:7">
      <c r="A262" s="428"/>
      <c r="B262" s="429"/>
      <c r="C262" s="430"/>
      <c r="D262" s="430"/>
      <c r="E262" s="430"/>
      <c r="F262" s="431"/>
      <c r="G262" s="430"/>
    </row>
    <row r="263" spans="1:7">
      <c r="A263" s="428"/>
      <c r="B263" s="429"/>
      <c r="C263" s="430"/>
      <c r="D263" s="430"/>
      <c r="E263" s="430"/>
      <c r="F263" s="431"/>
      <c r="G263" s="430"/>
    </row>
    <row r="264" spans="1:7">
      <c r="A264" s="428"/>
      <c r="B264" s="429"/>
      <c r="C264" s="430"/>
      <c r="D264" s="430"/>
      <c r="E264" s="430"/>
      <c r="F264" s="431"/>
      <c r="G264" s="430"/>
    </row>
    <row r="265" spans="1:7">
      <c r="A265" s="428"/>
      <c r="B265" s="429"/>
      <c r="C265" s="430"/>
      <c r="D265" s="430"/>
      <c r="E265" s="430"/>
      <c r="F265" s="431"/>
      <c r="G265" s="430"/>
    </row>
    <row r="266" spans="1:7">
      <c r="A266" s="428"/>
      <c r="B266" s="429"/>
      <c r="C266" s="430"/>
      <c r="D266" s="430"/>
      <c r="E266" s="430"/>
      <c r="F266" s="431"/>
      <c r="G266" s="430"/>
    </row>
    <row r="267" spans="1:7">
      <c r="A267" s="428"/>
      <c r="B267" s="429"/>
      <c r="C267" s="430"/>
      <c r="D267" s="430"/>
      <c r="E267" s="430"/>
      <c r="F267" s="431"/>
      <c r="G267" s="430"/>
    </row>
    <row r="268" spans="1:7">
      <c r="A268" s="428"/>
      <c r="B268" s="429"/>
      <c r="C268" s="430"/>
      <c r="D268" s="430"/>
      <c r="E268" s="430"/>
      <c r="F268" s="431"/>
      <c r="G268" s="430"/>
    </row>
    <row r="269" spans="1:7">
      <c r="A269" s="428"/>
      <c r="B269" s="429"/>
      <c r="C269" s="430"/>
      <c r="D269" s="430"/>
      <c r="E269" s="430"/>
      <c r="F269" s="431"/>
      <c r="G269" s="430"/>
    </row>
    <row r="270" spans="1:7">
      <c r="A270" s="428"/>
      <c r="B270" s="429"/>
      <c r="C270" s="430"/>
      <c r="D270" s="430"/>
      <c r="E270" s="430"/>
      <c r="F270" s="431"/>
      <c r="G270" s="430"/>
    </row>
    <row r="271" spans="1:7">
      <c r="A271" s="428"/>
      <c r="B271" s="429"/>
      <c r="C271" s="430"/>
      <c r="D271" s="430"/>
      <c r="E271" s="430"/>
      <c r="F271" s="431"/>
      <c r="G271" s="430"/>
    </row>
    <row r="272" spans="1:7">
      <c r="A272" s="428"/>
      <c r="B272" s="429"/>
      <c r="C272" s="430"/>
      <c r="D272" s="430"/>
      <c r="E272" s="430"/>
      <c r="F272" s="431"/>
      <c r="G272" s="430"/>
    </row>
    <row r="273" spans="1:7">
      <c r="A273" s="428"/>
      <c r="B273" s="429"/>
      <c r="C273" s="430"/>
      <c r="D273" s="430"/>
      <c r="E273" s="430"/>
      <c r="F273" s="431"/>
      <c r="G273" s="430"/>
    </row>
    <row r="274" spans="1:7">
      <c r="A274" s="428"/>
      <c r="B274" s="429"/>
      <c r="C274" s="430"/>
      <c r="D274" s="430"/>
      <c r="E274" s="430"/>
      <c r="F274" s="431"/>
      <c r="G274" s="430"/>
    </row>
    <row r="275" spans="1:7">
      <c r="A275" s="428"/>
      <c r="B275" s="429"/>
      <c r="C275" s="430"/>
      <c r="D275" s="430"/>
      <c r="E275" s="430"/>
      <c r="F275" s="431"/>
      <c r="G275" s="430"/>
    </row>
    <row r="276" spans="1:7">
      <c r="A276" s="428"/>
      <c r="B276" s="429"/>
      <c r="C276" s="430"/>
      <c r="D276" s="430"/>
      <c r="E276" s="430"/>
      <c r="F276" s="431"/>
      <c r="G276" s="430"/>
    </row>
    <row r="277" spans="1:7">
      <c r="A277" s="428"/>
      <c r="B277" s="429"/>
      <c r="C277" s="430"/>
      <c r="D277" s="430"/>
      <c r="E277" s="430"/>
      <c r="F277" s="431"/>
      <c r="G277" s="430"/>
    </row>
    <row r="278" spans="1:7">
      <c r="A278" s="428"/>
      <c r="B278" s="429"/>
      <c r="C278" s="430"/>
      <c r="D278" s="430"/>
      <c r="E278" s="430"/>
      <c r="F278" s="431"/>
      <c r="G278" s="430"/>
    </row>
    <row r="279" spans="1:7">
      <c r="A279" s="428"/>
      <c r="B279" s="429"/>
      <c r="C279" s="430"/>
      <c r="D279" s="430"/>
      <c r="E279" s="430"/>
      <c r="F279" s="431"/>
      <c r="G279" s="430"/>
    </row>
    <row r="280" spans="1:7">
      <c r="A280" s="428"/>
      <c r="B280" s="429"/>
      <c r="C280" s="430"/>
      <c r="D280" s="430"/>
      <c r="E280" s="430"/>
      <c r="F280" s="431"/>
      <c r="G280" s="430"/>
    </row>
    <row r="281" spans="1:7">
      <c r="A281" s="428"/>
      <c r="B281" s="429"/>
      <c r="C281" s="430"/>
      <c r="D281" s="430"/>
      <c r="E281" s="430"/>
      <c r="F281" s="431"/>
      <c r="G281" s="430"/>
    </row>
    <row r="282" spans="1:7">
      <c r="A282" s="428"/>
      <c r="B282" s="429"/>
      <c r="C282" s="430"/>
      <c r="D282" s="430"/>
      <c r="E282" s="430"/>
      <c r="F282" s="431"/>
      <c r="G282" s="430"/>
    </row>
    <row r="283" spans="1:7">
      <c r="A283" s="428"/>
      <c r="B283" s="429"/>
      <c r="C283" s="430"/>
      <c r="D283" s="430"/>
      <c r="E283" s="430"/>
      <c r="F283" s="431"/>
      <c r="G283" s="430"/>
    </row>
    <row r="284" spans="1:7">
      <c r="A284" s="428"/>
      <c r="B284" s="429"/>
      <c r="C284" s="430"/>
      <c r="D284" s="430"/>
      <c r="E284" s="430"/>
      <c r="F284" s="431"/>
      <c r="G284" s="430"/>
    </row>
    <row r="285" spans="1:7">
      <c r="A285" s="428"/>
      <c r="B285" s="429"/>
      <c r="C285" s="430"/>
      <c r="D285" s="430"/>
      <c r="E285" s="430"/>
      <c r="F285" s="431"/>
      <c r="G285" s="430"/>
    </row>
    <row r="286" spans="1:7">
      <c r="A286" s="428"/>
      <c r="B286" s="429"/>
      <c r="C286" s="430"/>
      <c r="D286" s="430"/>
      <c r="E286" s="430"/>
      <c r="F286" s="431"/>
      <c r="G286" s="430"/>
    </row>
    <row r="287" spans="1:7">
      <c r="A287" s="428"/>
      <c r="B287" s="429"/>
      <c r="C287" s="430"/>
      <c r="D287" s="430"/>
      <c r="E287" s="430"/>
      <c r="F287" s="431"/>
      <c r="G287" s="430"/>
    </row>
    <row r="288" spans="1:7">
      <c r="A288" s="428"/>
      <c r="B288" s="429"/>
      <c r="C288" s="430"/>
      <c r="D288" s="430"/>
      <c r="E288" s="430"/>
      <c r="F288" s="431"/>
      <c r="G288" s="430"/>
    </row>
    <row r="289" spans="1:7">
      <c r="A289" s="428"/>
      <c r="B289" s="429"/>
      <c r="C289" s="430"/>
      <c r="D289" s="430"/>
      <c r="E289" s="430"/>
      <c r="F289" s="431"/>
      <c r="G289" s="430"/>
    </row>
    <row r="290" spans="1:7">
      <c r="A290" s="428"/>
      <c r="B290" s="429"/>
      <c r="C290" s="430"/>
      <c r="D290" s="430"/>
      <c r="E290" s="430"/>
      <c r="F290" s="431"/>
      <c r="G290" s="430"/>
    </row>
    <row r="291" spans="1:7">
      <c r="A291" s="428"/>
      <c r="B291" s="429"/>
      <c r="C291" s="430"/>
      <c r="D291" s="430"/>
      <c r="E291" s="430"/>
      <c r="F291" s="431"/>
      <c r="G291" s="430"/>
    </row>
    <row r="292" spans="1:7">
      <c r="A292" s="428"/>
      <c r="B292" s="429"/>
      <c r="C292" s="430"/>
      <c r="D292" s="430"/>
      <c r="E292" s="430"/>
      <c r="F292" s="431"/>
      <c r="G292" s="430"/>
    </row>
    <row r="293" spans="1:7">
      <c r="A293" s="428"/>
      <c r="B293" s="429"/>
      <c r="C293" s="430"/>
      <c r="D293" s="430"/>
      <c r="E293" s="430"/>
      <c r="F293" s="431"/>
      <c r="G293" s="430"/>
    </row>
    <row r="294" spans="1:7">
      <c r="A294" s="428"/>
      <c r="B294" s="429"/>
      <c r="C294" s="430"/>
      <c r="D294" s="430"/>
      <c r="E294" s="430"/>
      <c r="F294" s="431"/>
      <c r="G294" s="430"/>
    </row>
    <row r="295" spans="1:7">
      <c r="A295" s="428"/>
      <c r="B295" s="429"/>
      <c r="C295" s="430"/>
      <c r="D295" s="430"/>
      <c r="E295" s="430"/>
      <c r="F295" s="431"/>
      <c r="G295" s="430"/>
    </row>
    <row r="296" spans="1:7">
      <c r="A296" s="428"/>
      <c r="B296" s="429"/>
      <c r="C296" s="430"/>
      <c r="D296" s="430"/>
      <c r="E296" s="430"/>
      <c r="F296" s="431"/>
      <c r="G296" s="430"/>
    </row>
    <row r="297" spans="1:7">
      <c r="A297" s="428"/>
      <c r="B297" s="429"/>
      <c r="C297" s="430"/>
      <c r="D297" s="430"/>
      <c r="E297" s="430"/>
      <c r="F297" s="431"/>
      <c r="G297" s="430"/>
    </row>
    <row r="298" spans="1:7">
      <c r="A298" s="428"/>
      <c r="B298" s="429"/>
      <c r="C298" s="430"/>
      <c r="D298" s="430"/>
      <c r="E298" s="430"/>
      <c r="F298" s="431"/>
      <c r="G298" s="430"/>
    </row>
    <row r="299" spans="1:7">
      <c r="A299" s="428"/>
      <c r="B299" s="429"/>
      <c r="C299" s="430"/>
      <c r="D299" s="430"/>
      <c r="E299" s="430"/>
      <c r="F299" s="431"/>
      <c r="G299" s="430"/>
    </row>
    <row r="300" spans="1:7">
      <c r="A300" s="428"/>
      <c r="B300" s="429"/>
      <c r="C300" s="430"/>
      <c r="D300" s="430"/>
      <c r="E300" s="430"/>
      <c r="F300" s="431"/>
      <c r="G300" s="430"/>
    </row>
    <row r="301" spans="1:7">
      <c r="A301" s="428"/>
      <c r="B301" s="429"/>
      <c r="C301" s="430"/>
      <c r="D301" s="430"/>
      <c r="E301" s="430"/>
      <c r="F301" s="431"/>
      <c r="G301" s="430"/>
    </row>
    <row r="302" spans="1:7">
      <c r="A302" s="428"/>
      <c r="B302" s="429"/>
      <c r="C302" s="430"/>
      <c r="D302" s="430"/>
      <c r="E302" s="430"/>
      <c r="F302" s="431"/>
      <c r="G302" s="430"/>
    </row>
    <row r="303" spans="1:7">
      <c r="A303" s="428"/>
      <c r="B303" s="429"/>
      <c r="C303" s="430"/>
      <c r="D303" s="430"/>
      <c r="E303" s="430"/>
      <c r="F303" s="431"/>
      <c r="G303" s="430"/>
    </row>
    <row r="304" spans="1:7">
      <c r="A304" s="428"/>
      <c r="B304" s="429"/>
      <c r="C304" s="430"/>
      <c r="D304" s="430"/>
      <c r="E304" s="430"/>
      <c r="F304" s="431"/>
      <c r="G304" s="430"/>
    </row>
    <row r="305" spans="1:7">
      <c r="A305" s="428"/>
      <c r="B305" s="429"/>
      <c r="C305" s="430"/>
      <c r="D305" s="430"/>
      <c r="E305" s="430"/>
      <c r="F305" s="431"/>
      <c r="G305" s="430"/>
    </row>
    <row r="306" spans="1:7">
      <c r="A306" s="428"/>
      <c r="B306" s="429"/>
      <c r="C306" s="430"/>
      <c r="D306" s="430"/>
      <c r="E306" s="430"/>
      <c r="F306" s="431"/>
      <c r="G306" s="430"/>
    </row>
    <row r="307" spans="1:7">
      <c r="A307" s="428"/>
      <c r="B307" s="429"/>
      <c r="C307" s="430"/>
      <c r="D307" s="430"/>
      <c r="E307" s="430"/>
      <c r="F307" s="431"/>
      <c r="G307" s="430"/>
    </row>
    <row r="308" spans="1:7">
      <c r="A308" s="428"/>
      <c r="B308" s="429"/>
      <c r="C308" s="430"/>
      <c r="D308" s="430"/>
      <c r="E308" s="430"/>
      <c r="F308" s="431"/>
      <c r="G308" s="430"/>
    </row>
    <row r="309" spans="1:7">
      <c r="A309" s="428"/>
      <c r="B309" s="429"/>
      <c r="C309" s="430"/>
      <c r="D309" s="430"/>
      <c r="E309" s="430"/>
      <c r="F309" s="431"/>
      <c r="G309" s="430"/>
    </row>
    <row r="310" spans="1:7">
      <c r="A310" s="428"/>
      <c r="B310" s="429"/>
      <c r="C310" s="430"/>
      <c r="D310" s="430"/>
      <c r="E310" s="430"/>
      <c r="F310" s="431"/>
      <c r="G310" s="430"/>
    </row>
    <row r="311" spans="1:7">
      <c r="A311" s="428"/>
      <c r="B311" s="429"/>
      <c r="C311" s="430"/>
      <c r="D311" s="430"/>
      <c r="E311" s="430"/>
      <c r="F311" s="431"/>
      <c r="G311" s="430"/>
    </row>
    <row r="312" spans="1:7">
      <c r="A312" s="428"/>
      <c r="B312" s="429"/>
      <c r="C312" s="430"/>
      <c r="D312" s="430"/>
      <c r="E312" s="430"/>
      <c r="F312" s="431"/>
      <c r="G312" s="430"/>
    </row>
    <row r="313" spans="1:7">
      <c r="A313" s="428"/>
      <c r="B313" s="429"/>
      <c r="C313" s="430"/>
      <c r="D313" s="430"/>
      <c r="E313" s="430"/>
      <c r="F313" s="431"/>
      <c r="G313" s="430"/>
    </row>
    <row r="314" spans="1:7">
      <c r="A314" s="428"/>
      <c r="B314" s="429"/>
      <c r="C314" s="430"/>
      <c r="D314" s="430"/>
      <c r="E314" s="430"/>
      <c r="F314" s="431"/>
      <c r="G314" s="430"/>
    </row>
    <row r="315" spans="1:7">
      <c r="A315" s="428"/>
      <c r="B315" s="429"/>
      <c r="C315" s="430"/>
      <c r="D315" s="430"/>
      <c r="E315" s="430"/>
      <c r="F315" s="431"/>
      <c r="G315" s="430"/>
    </row>
    <row r="316" spans="1:7">
      <c r="A316" s="428"/>
      <c r="B316" s="429"/>
      <c r="C316" s="430"/>
      <c r="D316" s="430"/>
      <c r="E316" s="430"/>
      <c r="F316" s="431"/>
      <c r="G316" s="430"/>
    </row>
    <row r="317" spans="1:7">
      <c r="A317" s="428"/>
      <c r="B317" s="429"/>
      <c r="C317" s="430"/>
      <c r="D317" s="430"/>
      <c r="E317" s="430"/>
      <c r="F317" s="431"/>
      <c r="G317" s="430"/>
    </row>
    <row r="318" spans="1:7">
      <c r="A318" s="428"/>
      <c r="B318" s="429"/>
      <c r="C318" s="430"/>
      <c r="D318" s="430"/>
      <c r="E318" s="430"/>
      <c r="F318" s="431"/>
      <c r="G318" s="430"/>
    </row>
    <row r="319" spans="1:7">
      <c r="A319" s="428"/>
      <c r="B319" s="429"/>
      <c r="C319" s="430"/>
      <c r="D319" s="430"/>
      <c r="E319" s="430"/>
      <c r="F319" s="431"/>
      <c r="G319" s="430"/>
    </row>
    <row r="320" spans="1:7">
      <c r="A320" s="428"/>
      <c r="B320" s="429"/>
      <c r="C320" s="430"/>
      <c r="D320" s="430"/>
      <c r="E320" s="430"/>
      <c r="F320" s="431"/>
      <c r="G320" s="430"/>
    </row>
    <row r="321" spans="1:7">
      <c r="A321" s="428"/>
      <c r="B321" s="429"/>
      <c r="C321" s="430"/>
      <c r="D321" s="430"/>
      <c r="E321" s="430"/>
      <c r="F321" s="431"/>
      <c r="G321" s="430"/>
    </row>
    <row r="322" spans="1:7">
      <c r="A322" s="428"/>
      <c r="B322" s="429"/>
      <c r="C322" s="430"/>
      <c r="D322" s="430"/>
      <c r="E322" s="430"/>
      <c r="F322" s="431"/>
      <c r="G322" s="430"/>
    </row>
    <row r="323" spans="1:7">
      <c r="A323" s="428"/>
      <c r="B323" s="429"/>
      <c r="C323" s="430"/>
      <c r="D323" s="430"/>
      <c r="E323" s="430"/>
      <c r="F323" s="431"/>
      <c r="G323" s="430"/>
    </row>
    <row r="324" spans="1:7">
      <c r="A324" s="428"/>
      <c r="B324" s="429"/>
      <c r="C324" s="430"/>
      <c r="D324" s="430"/>
      <c r="E324" s="430"/>
      <c r="F324" s="431"/>
      <c r="G324" s="430"/>
    </row>
    <row r="325" spans="1:7">
      <c r="A325" s="428"/>
      <c r="B325" s="429"/>
      <c r="C325" s="430"/>
      <c r="D325" s="430"/>
      <c r="E325" s="430"/>
      <c r="F325" s="431"/>
      <c r="G325" s="430"/>
    </row>
    <row r="326" spans="1:7">
      <c r="A326" s="428"/>
      <c r="B326" s="429"/>
      <c r="C326" s="430"/>
      <c r="D326" s="430"/>
      <c r="E326" s="430"/>
      <c r="F326" s="431"/>
      <c r="G326" s="430"/>
    </row>
    <row r="327" spans="1:7">
      <c r="A327" s="428"/>
      <c r="B327" s="429"/>
      <c r="C327" s="430"/>
      <c r="D327" s="430"/>
      <c r="E327" s="430"/>
      <c r="F327" s="431"/>
      <c r="G327" s="430"/>
    </row>
    <row r="328" spans="1:7">
      <c r="A328" s="428"/>
      <c r="B328" s="429"/>
      <c r="C328" s="430"/>
      <c r="D328" s="430"/>
      <c r="E328" s="430"/>
      <c r="F328" s="431"/>
      <c r="G328" s="430"/>
    </row>
    <row r="329" spans="1:7">
      <c r="A329" s="428"/>
      <c r="B329" s="429"/>
      <c r="C329" s="430"/>
      <c r="D329" s="430"/>
      <c r="E329" s="430"/>
      <c r="F329" s="431"/>
      <c r="G329" s="430"/>
    </row>
    <row r="330" spans="1:7">
      <c r="A330" s="428"/>
      <c r="B330" s="429"/>
      <c r="C330" s="430"/>
      <c r="D330" s="430"/>
      <c r="E330" s="430"/>
      <c r="F330" s="431"/>
      <c r="G330" s="430"/>
    </row>
    <row r="331" spans="1:7">
      <c r="A331" s="428"/>
      <c r="B331" s="429"/>
      <c r="C331" s="430"/>
      <c r="D331" s="430"/>
      <c r="E331" s="430"/>
      <c r="F331" s="431"/>
      <c r="G331" s="430"/>
    </row>
    <row r="332" spans="1:7">
      <c r="A332" s="428"/>
      <c r="B332" s="429"/>
      <c r="C332" s="430"/>
      <c r="D332" s="430"/>
      <c r="E332" s="430"/>
      <c r="F332" s="431"/>
      <c r="G332" s="430"/>
    </row>
    <row r="333" spans="1:7">
      <c r="A333" s="428"/>
      <c r="B333" s="429"/>
      <c r="C333" s="430"/>
      <c r="D333" s="430"/>
      <c r="E333" s="430"/>
      <c r="F333" s="431"/>
      <c r="G333" s="430"/>
    </row>
    <row r="334" spans="1:7">
      <c r="A334" s="428"/>
      <c r="B334" s="429"/>
      <c r="C334" s="430"/>
      <c r="D334" s="430"/>
      <c r="E334" s="430"/>
      <c r="F334" s="431"/>
      <c r="G334" s="430"/>
    </row>
    <row r="335" spans="1:7">
      <c r="A335" s="428"/>
      <c r="B335" s="429"/>
      <c r="C335" s="430"/>
      <c r="D335" s="430"/>
      <c r="E335" s="430"/>
      <c r="F335" s="431"/>
      <c r="G335" s="430"/>
    </row>
    <row r="336" spans="1:7">
      <c r="A336" s="428"/>
      <c r="B336" s="429"/>
      <c r="C336" s="430"/>
      <c r="D336" s="430"/>
      <c r="E336" s="430"/>
      <c r="F336" s="431"/>
      <c r="G336" s="430"/>
    </row>
    <row r="337" spans="1:7">
      <c r="A337" s="428"/>
      <c r="B337" s="429"/>
      <c r="C337" s="430"/>
      <c r="D337" s="430"/>
      <c r="E337" s="430"/>
      <c r="F337" s="431"/>
      <c r="G337" s="430"/>
    </row>
    <row r="338" spans="1:7">
      <c r="A338" s="428"/>
      <c r="B338" s="429"/>
      <c r="C338" s="430"/>
      <c r="D338" s="430"/>
      <c r="E338" s="430"/>
      <c r="F338" s="431"/>
      <c r="G338" s="430"/>
    </row>
    <row r="339" spans="1:7">
      <c r="A339" s="428"/>
      <c r="B339" s="429"/>
      <c r="C339" s="430"/>
      <c r="D339" s="430"/>
      <c r="E339" s="430"/>
      <c r="F339" s="431"/>
      <c r="G339" s="430"/>
    </row>
    <row r="340" spans="1:7">
      <c r="A340" s="428"/>
      <c r="B340" s="429"/>
      <c r="C340" s="430"/>
      <c r="D340" s="430"/>
      <c r="E340" s="430"/>
      <c r="F340" s="431"/>
      <c r="G340" s="430"/>
    </row>
    <row r="341" spans="1:7">
      <c r="A341" s="428"/>
      <c r="B341" s="429"/>
      <c r="C341" s="430"/>
      <c r="D341" s="430"/>
      <c r="E341" s="430"/>
      <c r="F341" s="431"/>
      <c r="G341" s="430"/>
    </row>
    <row r="342" spans="1:7">
      <c r="A342" s="428"/>
      <c r="B342" s="429"/>
      <c r="C342" s="430"/>
      <c r="D342" s="430"/>
      <c r="E342" s="430"/>
      <c r="F342" s="431"/>
      <c r="G342" s="430"/>
    </row>
    <row r="343" spans="1:7">
      <c r="A343" s="428"/>
      <c r="B343" s="429"/>
      <c r="C343" s="430"/>
      <c r="D343" s="430"/>
      <c r="E343" s="430"/>
      <c r="F343" s="431"/>
      <c r="G343" s="430"/>
    </row>
    <row r="344" spans="1:7">
      <c r="A344" s="428"/>
      <c r="B344" s="429"/>
      <c r="C344" s="430"/>
      <c r="D344" s="430"/>
      <c r="E344" s="430"/>
      <c r="F344" s="431"/>
      <c r="G344" s="430"/>
    </row>
    <row r="345" spans="1:7">
      <c r="A345" s="428"/>
      <c r="B345" s="429"/>
      <c r="C345" s="430"/>
      <c r="D345" s="430"/>
      <c r="E345" s="430"/>
      <c r="F345" s="431"/>
      <c r="G345" s="430"/>
    </row>
    <row r="346" spans="1:7">
      <c r="A346" s="428"/>
      <c r="B346" s="429"/>
      <c r="C346" s="430"/>
      <c r="D346" s="430"/>
      <c r="E346" s="430"/>
      <c r="F346" s="431"/>
      <c r="G346" s="430"/>
    </row>
    <row r="347" spans="1:7">
      <c r="A347" s="428"/>
      <c r="B347" s="429"/>
      <c r="C347" s="430"/>
      <c r="D347" s="430"/>
      <c r="E347" s="430"/>
      <c r="F347" s="431"/>
      <c r="G347" s="430"/>
    </row>
    <row r="348" spans="1:7">
      <c r="A348" s="428"/>
      <c r="B348" s="429"/>
      <c r="C348" s="430"/>
      <c r="D348" s="430"/>
      <c r="E348" s="430"/>
      <c r="F348" s="431"/>
      <c r="G348" s="430"/>
    </row>
    <row r="349" spans="1:7">
      <c r="A349" s="428"/>
      <c r="B349" s="429"/>
      <c r="C349" s="430"/>
      <c r="D349" s="430"/>
      <c r="E349" s="430"/>
      <c r="F349" s="431"/>
      <c r="G349" s="430"/>
    </row>
    <row r="350" spans="1:7">
      <c r="A350" s="428"/>
      <c r="B350" s="429"/>
      <c r="C350" s="430"/>
      <c r="D350" s="430"/>
      <c r="E350" s="430"/>
      <c r="F350" s="431"/>
      <c r="G350" s="430"/>
    </row>
    <row r="351" spans="1:7">
      <c r="A351" s="428"/>
      <c r="B351" s="429"/>
      <c r="C351" s="430"/>
      <c r="D351" s="430"/>
      <c r="E351" s="430"/>
      <c r="F351" s="431"/>
      <c r="G351" s="430"/>
    </row>
    <row r="352" spans="1:7">
      <c r="A352" s="428"/>
      <c r="B352" s="429"/>
      <c r="C352" s="430"/>
      <c r="D352" s="430"/>
      <c r="E352" s="430"/>
      <c r="F352" s="431"/>
      <c r="G352" s="430"/>
    </row>
    <row r="353" spans="1:7">
      <c r="A353" s="428"/>
      <c r="B353" s="429"/>
      <c r="C353" s="430"/>
      <c r="D353" s="430"/>
      <c r="E353" s="430"/>
      <c r="F353" s="431"/>
      <c r="G353" s="430"/>
    </row>
    <row r="354" spans="1:7">
      <c r="A354" s="428"/>
      <c r="B354" s="429"/>
      <c r="C354" s="430"/>
      <c r="D354" s="430"/>
      <c r="E354" s="430"/>
      <c r="F354" s="431"/>
      <c r="G354" s="430"/>
    </row>
    <row r="355" spans="1:7">
      <c r="A355" s="428"/>
      <c r="B355" s="429"/>
      <c r="C355" s="430"/>
      <c r="D355" s="430"/>
      <c r="E355" s="430"/>
      <c r="F355" s="431"/>
      <c r="G355" s="430"/>
    </row>
    <row r="356" spans="1:7">
      <c r="A356" s="428"/>
      <c r="B356" s="429"/>
      <c r="C356" s="430"/>
      <c r="D356" s="430"/>
      <c r="E356" s="430"/>
      <c r="F356" s="431"/>
      <c r="G356" s="430"/>
    </row>
    <row r="357" spans="1:7">
      <c r="A357" s="428"/>
      <c r="B357" s="429"/>
      <c r="C357" s="430"/>
      <c r="D357" s="430"/>
      <c r="E357" s="430"/>
      <c r="F357" s="431"/>
      <c r="G357" s="430"/>
    </row>
    <row r="358" spans="1:7">
      <c r="A358" s="428"/>
      <c r="B358" s="429"/>
      <c r="C358" s="430"/>
      <c r="D358" s="430"/>
      <c r="E358" s="430"/>
      <c r="F358" s="431"/>
      <c r="G358" s="430"/>
    </row>
    <row r="359" spans="1:7">
      <c r="A359" s="428"/>
      <c r="B359" s="429"/>
      <c r="C359" s="430"/>
      <c r="D359" s="430"/>
      <c r="E359" s="430"/>
      <c r="F359" s="431"/>
      <c r="G359" s="430"/>
    </row>
    <row r="360" spans="1:7">
      <c r="A360" s="428"/>
      <c r="B360" s="429"/>
      <c r="C360" s="430"/>
      <c r="D360" s="430"/>
      <c r="E360" s="430"/>
      <c r="F360" s="431"/>
      <c r="G360" s="430"/>
    </row>
    <row r="361" spans="1:7">
      <c r="A361" s="428"/>
      <c r="B361" s="429"/>
      <c r="C361" s="430"/>
      <c r="D361" s="430"/>
      <c r="E361" s="430"/>
      <c r="F361" s="431"/>
      <c r="G361" s="430"/>
    </row>
    <row r="362" spans="1:7">
      <c r="A362" s="428"/>
      <c r="B362" s="429"/>
      <c r="C362" s="430"/>
      <c r="D362" s="430"/>
      <c r="E362" s="430"/>
      <c r="F362" s="431"/>
      <c r="G362" s="430"/>
    </row>
    <row r="363" spans="1:7">
      <c r="A363" s="428"/>
      <c r="B363" s="429"/>
      <c r="C363" s="430"/>
      <c r="D363" s="430"/>
      <c r="E363" s="430"/>
      <c r="F363" s="431"/>
      <c r="G363" s="430"/>
    </row>
    <row r="364" spans="1:7">
      <c r="A364" s="428"/>
      <c r="B364" s="429"/>
      <c r="C364" s="430"/>
      <c r="D364" s="430"/>
      <c r="E364" s="430"/>
      <c r="F364" s="431"/>
      <c r="G364" s="430"/>
    </row>
    <row r="365" spans="1:7">
      <c r="A365" s="428"/>
      <c r="B365" s="429"/>
      <c r="C365" s="430"/>
      <c r="D365" s="430"/>
      <c r="E365" s="430"/>
      <c r="F365" s="431"/>
      <c r="G365" s="430"/>
    </row>
    <row r="366" spans="1:7">
      <c r="A366" s="428"/>
      <c r="B366" s="429"/>
      <c r="C366" s="430"/>
      <c r="D366" s="430"/>
      <c r="E366" s="430"/>
      <c r="F366" s="431"/>
      <c r="G366" s="430"/>
    </row>
    <row r="367" spans="1:7">
      <c r="A367" s="428"/>
      <c r="B367" s="429"/>
      <c r="C367" s="430"/>
      <c r="D367" s="430"/>
      <c r="E367" s="430"/>
      <c r="F367" s="431"/>
      <c r="G367" s="430"/>
    </row>
    <row r="368" spans="1:7">
      <c r="A368" s="428"/>
      <c r="B368" s="429"/>
      <c r="C368" s="430"/>
      <c r="D368" s="430"/>
      <c r="E368" s="430"/>
      <c r="F368" s="431"/>
      <c r="G368" s="430"/>
    </row>
  </sheetData>
  <phoneticPr fontId="2"/>
  <pageMargins left="0.7" right="0.7" top="0.75" bottom="0.75" header="0.3" footer="0.3"/>
  <pageSetup paperSize="9" scale="20"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S30"/>
  <sheetViews>
    <sheetView view="pageBreakPreview" zoomScale="70" zoomScaleNormal="85" zoomScaleSheetLayoutView="70" workbookViewId="0">
      <selection activeCell="V20" sqref="V20"/>
    </sheetView>
  </sheetViews>
  <sheetFormatPr defaultRowHeight="13.5"/>
  <cols>
    <col min="1" max="1" width="6.25" style="96" customWidth="1"/>
    <col min="2" max="10" width="6.25" style="97" customWidth="1"/>
    <col min="11" max="12" width="4.875" style="97" customWidth="1"/>
    <col min="13" max="18" width="6.625" style="97" customWidth="1"/>
    <col min="19" max="19" width="8.5" style="97" customWidth="1"/>
    <col min="20" max="20" width="7.5" style="97" customWidth="1"/>
    <col min="21" max="16384" width="9" style="97"/>
  </cols>
  <sheetData>
    <row r="1" spans="1:19" s="94" customFormat="1" ht="29.25" customHeight="1">
      <c r="A1" s="93"/>
      <c r="J1" s="95" t="s">
        <v>436</v>
      </c>
      <c r="R1" s="524" t="str">
        <f>一番最初に入力!$C$9&amp;""</f>
        <v/>
      </c>
      <c r="S1" s="524"/>
    </row>
    <row r="2" spans="1:19" s="94" customFormat="1" ht="24.75" customHeight="1">
      <c r="A2" s="1" t="s">
        <v>485</v>
      </c>
      <c r="B2" s="1"/>
    </row>
    <row r="3" spans="1:19" ht="24.75" customHeight="1"/>
    <row r="4" spans="1:19" s="94" customFormat="1" ht="24.75" customHeight="1">
      <c r="A4" s="93"/>
      <c r="M4" s="346" t="s">
        <v>513</v>
      </c>
      <c r="N4" s="356"/>
      <c r="O4" s="1" t="s">
        <v>512</v>
      </c>
      <c r="P4" s="356"/>
      <c r="Q4" s="346" t="s">
        <v>511</v>
      </c>
      <c r="R4" s="356"/>
      <c r="S4" s="346" t="s">
        <v>510</v>
      </c>
    </row>
    <row r="5" spans="1:19" s="94" customFormat="1" ht="24.75" customHeight="1">
      <c r="A5" s="93"/>
      <c r="B5" s="94" t="s">
        <v>32</v>
      </c>
    </row>
    <row r="6" spans="1:19" s="94" customFormat="1" ht="24.75" customHeight="1">
      <c r="A6" s="93"/>
      <c r="E6" s="1164"/>
      <c r="F6" s="1164"/>
      <c r="G6" s="1164"/>
      <c r="H6" s="1164"/>
      <c r="I6" s="1165" t="s">
        <v>443</v>
      </c>
      <c r="J6" s="1165"/>
      <c r="K6" s="528" t="str">
        <f>IFERROR(VLOOKUP(一番最初に入力!$C$9,※要更新【適宜更新してください】法人情報!$1:$1048576,2),"")</f>
        <v/>
      </c>
      <c r="L6" s="528"/>
      <c r="M6" s="528"/>
      <c r="N6" s="528"/>
      <c r="O6" s="528"/>
      <c r="P6" s="528"/>
      <c r="Q6" s="528"/>
      <c r="R6" s="528"/>
      <c r="S6" s="1164" t="s">
        <v>444</v>
      </c>
    </row>
    <row r="7" spans="1:19" s="94" customFormat="1" ht="24.75" customHeight="1">
      <c r="A7" s="93"/>
      <c r="E7" s="1164"/>
      <c r="F7" s="1164"/>
      <c r="G7" s="1164"/>
      <c r="H7" s="1164"/>
      <c r="I7" s="1164"/>
      <c r="J7" s="1166" t="s">
        <v>437</v>
      </c>
      <c r="K7" s="527" t="str">
        <f>IFERROR(VLOOKUP(一番最初に入力!$C$9,※要更新【適宜更新してください】法人情報!$1:$1048576,3),"")</f>
        <v/>
      </c>
      <c r="L7" s="528"/>
      <c r="M7" s="528"/>
      <c r="N7" s="528"/>
      <c r="O7" s="528"/>
      <c r="P7" s="528"/>
      <c r="Q7" s="528"/>
      <c r="R7" s="528"/>
      <c r="S7" s="1164" t="s">
        <v>444</v>
      </c>
    </row>
    <row r="8" spans="1:19" s="94" customFormat="1" ht="24.75" customHeight="1">
      <c r="A8" s="93"/>
      <c r="E8" s="1167" t="s">
        <v>438</v>
      </c>
      <c r="F8" s="1167"/>
      <c r="G8" s="1167"/>
      <c r="H8" s="1167"/>
      <c r="I8" s="1167"/>
      <c r="J8" s="1167"/>
      <c r="K8" s="1167"/>
      <c r="L8" s="1167"/>
      <c r="M8" s="525" t="str">
        <f>IFERROR(VLOOKUP(一番最初に入力!$C$9,※要更新【適宜更新してください】法人情報!$1:$1048576,4),"")</f>
        <v/>
      </c>
      <c r="N8" s="525"/>
      <c r="O8" s="525"/>
      <c r="P8" s="525"/>
      <c r="Q8" s="525"/>
      <c r="R8" s="525"/>
      <c r="S8" s="525"/>
    </row>
    <row r="9" spans="1:19" s="94" customFormat="1" ht="24.75" customHeight="1">
      <c r="A9" s="93"/>
      <c r="E9" s="1168"/>
      <c r="F9" s="1168"/>
      <c r="G9" s="1168"/>
      <c r="H9" s="1168"/>
      <c r="I9" s="1168"/>
      <c r="J9" s="1167" t="s">
        <v>439</v>
      </c>
      <c r="K9" s="1167"/>
      <c r="L9" s="1167"/>
      <c r="M9" s="525" t="str">
        <f>IFERROR(VLOOKUP(一番最初に入力!$C$9,※要更新【適宜更新してください】法人情報!$1:$1048576,5),"")</f>
        <v/>
      </c>
      <c r="N9" s="525"/>
      <c r="O9" s="525"/>
      <c r="P9" s="525"/>
      <c r="Q9" s="525"/>
      <c r="R9" s="525"/>
      <c r="S9" s="525"/>
    </row>
    <row r="10" spans="1:19" s="94" customFormat="1" ht="24.75" customHeight="1">
      <c r="A10" s="93"/>
      <c r="E10" s="1168"/>
      <c r="F10" s="1168"/>
      <c r="G10" s="1168"/>
      <c r="H10" s="1168"/>
      <c r="I10" s="1168"/>
      <c r="J10" s="1168"/>
      <c r="K10" s="1169" t="s">
        <v>440</v>
      </c>
      <c r="L10" s="1169"/>
      <c r="M10" s="526"/>
      <c r="N10" s="526"/>
      <c r="O10" s="526"/>
      <c r="P10" s="526"/>
      <c r="Q10" s="526"/>
      <c r="R10" s="1170" t="s">
        <v>441</v>
      </c>
      <c r="S10" s="1171"/>
    </row>
    <row r="11" spans="1:19" ht="25.5" customHeight="1">
      <c r="E11" s="98"/>
      <c r="F11" s="98"/>
      <c r="G11" s="98"/>
      <c r="H11" s="98"/>
      <c r="I11" s="98"/>
      <c r="J11" s="98"/>
      <c r="K11" s="520" t="s">
        <v>442</v>
      </c>
      <c r="L11" s="520"/>
      <c r="M11" s="98"/>
      <c r="N11" s="98"/>
      <c r="O11" s="98"/>
      <c r="P11" s="98"/>
      <c r="Q11" s="98"/>
      <c r="R11" s="98"/>
      <c r="S11" s="98"/>
    </row>
    <row r="12" spans="1:19" ht="25.5" customHeight="1"/>
    <row r="13" spans="1:19" s="101" customFormat="1" ht="24.95" customHeight="1">
      <c r="A13" s="523" t="s">
        <v>445</v>
      </c>
      <c r="B13" s="523"/>
      <c r="C13" s="347" t="str">
        <f>一番最初に入力!$C$13&amp;""</f>
        <v>６</v>
      </c>
      <c r="D13" s="99" t="s">
        <v>446</v>
      </c>
      <c r="E13" s="100" t="s">
        <v>471</v>
      </c>
      <c r="I13" s="100"/>
      <c r="J13" s="100"/>
      <c r="K13" s="100"/>
      <c r="L13" s="100"/>
      <c r="M13" s="100"/>
      <c r="N13" s="100"/>
      <c r="O13" s="100"/>
      <c r="P13" s="102"/>
      <c r="Q13" s="102"/>
      <c r="R13" s="102"/>
      <c r="S13" s="102"/>
    </row>
    <row r="14" spans="1:19" ht="24.95" customHeight="1"/>
    <row r="15" spans="1:19" ht="24.95" customHeight="1"/>
    <row r="16" spans="1:19" s="94" customFormat="1" ht="24.95" customHeight="1">
      <c r="A16" s="93"/>
      <c r="B16" s="77"/>
      <c r="C16" s="521" t="s">
        <v>472</v>
      </c>
      <c r="D16" s="521"/>
      <c r="E16" s="521"/>
      <c r="F16" s="521"/>
      <c r="G16" s="521"/>
      <c r="H16" s="521"/>
      <c r="I16" s="521"/>
      <c r="J16" s="521"/>
      <c r="K16" s="521"/>
      <c r="L16" s="521"/>
      <c r="M16" s="521"/>
      <c r="N16" s="521"/>
      <c r="O16" s="521"/>
      <c r="P16" s="521"/>
      <c r="Q16" s="521"/>
      <c r="R16" s="521"/>
      <c r="S16" s="76"/>
    </row>
    <row r="17" spans="1:18" s="94" customFormat="1" ht="24.95" customHeight="1">
      <c r="A17" s="93"/>
      <c r="B17" s="103"/>
      <c r="C17" s="103" t="s">
        <v>599</v>
      </c>
      <c r="D17" s="103"/>
      <c r="E17" s="103"/>
      <c r="F17" s="103"/>
      <c r="G17" s="103"/>
      <c r="H17" s="103"/>
      <c r="I17" s="103"/>
      <c r="J17" s="103"/>
      <c r="K17" s="103"/>
      <c r="L17" s="103"/>
      <c r="M17" s="103"/>
      <c r="N17" s="103"/>
      <c r="O17" s="103"/>
      <c r="P17" s="103"/>
      <c r="Q17" s="103"/>
      <c r="R17" s="103"/>
    </row>
    <row r="18" spans="1:18" s="94" customFormat="1" ht="24.95" customHeight="1">
      <c r="A18" s="93"/>
      <c r="B18" s="103"/>
      <c r="C18" s="103"/>
      <c r="D18" s="103"/>
      <c r="E18" s="103"/>
      <c r="F18" s="103"/>
      <c r="G18" s="103"/>
      <c r="H18" s="103"/>
      <c r="I18" s="103"/>
      <c r="J18" s="103"/>
      <c r="K18" s="103"/>
      <c r="L18" s="103"/>
      <c r="M18" s="103"/>
      <c r="N18" s="103"/>
      <c r="O18" s="103"/>
      <c r="P18" s="103"/>
      <c r="Q18" s="103"/>
      <c r="R18" s="103"/>
    </row>
    <row r="19" spans="1:18" s="94" customFormat="1" ht="24.95" customHeight="1">
      <c r="A19" s="93"/>
      <c r="B19" s="104"/>
    </row>
    <row r="20" spans="1:18" s="94" customFormat="1" ht="24.95" customHeight="1">
      <c r="A20" s="93"/>
      <c r="C20" s="105">
        <v>1</v>
      </c>
      <c r="D20" s="1" t="s">
        <v>473</v>
      </c>
      <c r="E20" s="2"/>
      <c r="H20" s="106" t="s">
        <v>477</v>
      </c>
      <c r="I20" s="522" t="str">
        <f>IF(別表１!J12=0,"",別表１!J12)</f>
        <v/>
      </c>
      <c r="J20" s="522"/>
      <c r="K20" s="522"/>
      <c r="L20" s="522"/>
      <c r="M20" s="522"/>
      <c r="N20" s="522"/>
      <c r="O20" s="106" t="s">
        <v>478</v>
      </c>
    </row>
    <row r="21" spans="1:18" s="94" customFormat="1" ht="24.95" customHeight="1">
      <c r="A21" s="93"/>
      <c r="C21" s="105"/>
      <c r="D21" s="1"/>
      <c r="E21" s="1"/>
    </row>
    <row r="22" spans="1:18" s="94" customFormat="1" ht="24.95" customHeight="1">
      <c r="A22" s="93"/>
      <c r="C22" s="105">
        <v>2</v>
      </c>
      <c r="D22" s="2" t="s">
        <v>474</v>
      </c>
      <c r="E22" s="107" t="str">
        <f>一番最初に入力!C13</f>
        <v>６</v>
      </c>
      <c r="F22" s="108" t="s">
        <v>475</v>
      </c>
    </row>
    <row r="23" spans="1:18" s="94" customFormat="1" ht="24.95" customHeight="1">
      <c r="A23" s="93"/>
      <c r="C23" s="105">
        <v>3</v>
      </c>
      <c r="D23" s="2" t="s">
        <v>474</v>
      </c>
      <c r="E23" s="107" t="str">
        <f>一番最初に入力!C13</f>
        <v>６</v>
      </c>
      <c r="F23" s="1" t="s">
        <v>520</v>
      </c>
    </row>
    <row r="24" spans="1:18" s="94" customFormat="1" ht="24.95" customHeight="1">
      <c r="A24" s="93"/>
      <c r="C24" s="105">
        <v>4</v>
      </c>
      <c r="D24" s="2" t="s">
        <v>474</v>
      </c>
      <c r="E24" s="107" t="str">
        <f>一番最初に入力!C13</f>
        <v>６</v>
      </c>
      <c r="F24" s="1" t="s">
        <v>476</v>
      </c>
    </row>
    <row r="25" spans="1:18" s="94" customFormat="1" ht="24.75" customHeight="1">
      <c r="A25" s="93"/>
    </row>
    <row r="26" spans="1:18" s="94" customFormat="1" ht="24.75" customHeight="1">
      <c r="A26" s="93"/>
      <c r="C26" s="108" t="s">
        <v>447</v>
      </c>
    </row>
    <row r="27" spans="1:18" s="94" customFormat="1" ht="24.75" customHeight="1">
      <c r="A27" s="93"/>
      <c r="C27" s="108" t="s">
        <v>480</v>
      </c>
    </row>
    <row r="28" spans="1:18" ht="24.75" customHeight="1">
      <c r="C28" s="108" t="s">
        <v>481</v>
      </c>
      <c r="D28" s="94"/>
      <c r="E28" s="94"/>
      <c r="F28" s="94"/>
      <c r="G28" s="94"/>
      <c r="H28" s="94"/>
      <c r="I28" s="94"/>
      <c r="J28" s="94"/>
      <c r="K28" s="94"/>
      <c r="L28" s="94"/>
      <c r="M28" s="94"/>
      <c r="N28" s="94"/>
    </row>
    <row r="29" spans="1:18" ht="24.75" customHeight="1">
      <c r="C29" s="1" t="s">
        <v>482</v>
      </c>
      <c r="G29" s="107" t="str">
        <f>一番最初に入力!C13</f>
        <v>６</v>
      </c>
      <c r="H29" s="1" t="s">
        <v>479</v>
      </c>
    </row>
    <row r="30" spans="1:18" ht="24.75" customHeight="1"/>
  </sheetData>
  <sheetProtection algorithmName="SHA-512" hashValue="RkbjgOck/F0WnXQIM3NJ6HDJ7TAkVpOt4FtPfKhgHghaPmJGBJH56UNpJj88W+2bHSPkb3cuv8Dh9Z9QjYnZ2Q==" saltValue="2biD83wwOou7K1UJMJilDg==" spinCount="100000" sheet="1" scenarios="1"/>
  <mergeCells count="14">
    <mergeCell ref="K11:L11"/>
    <mergeCell ref="C16:R16"/>
    <mergeCell ref="I20:N20"/>
    <mergeCell ref="A13:B13"/>
    <mergeCell ref="R1:S1"/>
    <mergeCell ref="J9:L9"/>
    <mergeCell ref="M9:S9"/>
    <mergeCell ref="K10:L10"/>
    <mergeCell ref="M10:Q10"/>
    <mergeCell ref="K7:R7"/>
    <mergeCell ref="E8:L8"/>
    <mergeCell ref="M8:S8"/>
    <mergeCell ref="I6:J6"/>
    <mergeCell ref="K6:R6"/>
  </mergeCells>
  <phoneticPr fontId="2"/>
  <pageMargins left="0.39370078740157483" right="0.19685039370078741" top="0.55118110236220474" bottom="0.39370078740157483" header="0.51181102362204722" footer="0.51181102362204722"/>
  <pageSetup paperSize="9" scale="83" orientation="portrait" r:id="rId1"/>
  <headerFooter alignWithMargins="0"/>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47"/>
  <sheetViews>
    <sheetView showZeros="0" view="pageBreakPreview" zoomScale="70" zoomScaleNormal="85" zoomScaleSheetLayoutView="70" workbookViewId="0">
      <selection activeCell="H10" sqref="H10:J10"/>
    </sheetView>
  </sheetViews>
  <sheetFormatPr defaultRowHeight="13.5"/>
  <cols>
    <col min="1" max="1" width="3.125" style="419" customWidth="1"/>
    <col min="2" max="12" width="8.25" style="419" customWidth="1"/>
    <col min="13" max="13" width="17.875" style="419" customWidth="1"/>
    <col min="14" max="16384" width="9" style="419"/>
  </cols>
  <sheetData>
    <row r="1" spans="1:15" s="119" customFormat="1" ht="24" customHeight="1">
      <c r="A1" s="109" t="s">
        <v>484</v>
      </c>
      <c r="B1" s="109"/>
      <c r="C1" s="110"/>
      <c r="D1" s="110"/>
      <c r="E1" s="110"/>
      <c r="F1" s="110"/>
      <c r="G1" s="110"/>
      <c r="H1" s="110"/>
      <c r="I1" s="110"/>
      <c r="J1" s="110"/>
      <c r="K1" s="110"/>
      <c r="L1" s="110"/>
      <c r="M1" s="415"/>
      <c r="O1" s="416"/>
    </row>
    <row r="2" spans="1:15" s="119" customFormat="1" ht="15" customHeight="1">
      <c r="A2" s="110"/>
      <c r="B2" s="110"/>
      <c r="C2" s="110"/>
      <c r="D2" s="110"/>
      <c r="E2" s="110"/>
      <c r="F2" s="110"/>
      <c r="G2" s="110"/>
      <c r="H2" s="110"/>
      <c r="I2" s="110"/>
      <c r="J2" s="110"/>
      <c r="K2" s="110"/>
      <c r="L2" s="110"/>
      <c r="M2" s="110"/>
      <c r="O2" s="416"/>
    </row>
    <row r="3" spans="1:15" s="111" customFormat="1" ht="24.75" customHeight="1">
      <c r="B3" s="112"/>
      <c r="C3" s="113" t="s">
        <v>448</v>
      </c>
      <c r="D3" s="75" t="str">
        <f>一番最初に入力!$C$13&amp;""</f>
        <v>６</v>
      </c>
      <c r="E3" s="114" t="s">
        <v>509</v>
      </c>
      <c r="F3" s="114"/>
      <c r="G3" s="114"/>
      <c r="H3" s="114"/>
      <c r="I3" s="114"/>
      <c r="J3" s="114"/>
      <c r="K3" s="115"/>
      <c r="M3" s="112"/>
      <c r="O3" s="417"/>
    </row>
    <row r="4" spans="1:15" s="119" customFormat="1" ht="15" customHeight="1">
      <c r="A4" s="110"/>
      <c r="B4" s="110"/>
      <c r="C4" s="110"/>
      <c r="D4" s="110"/>
      <c r="E4" s="110"/>
      <c r="F4" s="110"/>
      <c r="G4" s="110"/>
      <c r="H4" s="110"/>
      <c r="I4" s="110"/>
      <c r="J4" s="110"/>
      <c r="K4" s="110"/>
      <c r="L4" s="110"/>
      <c r="M4" s="110"/>
      <c r="O4" s="416"/>
    </row>
    <row r="5" spans="1:15" s="119" customFormat="1" ht="24.75" customHeight="1">
      <c r="A5" s="110"/>
      <c r="B5" s="110"/>
      <c r="C5" s="110"/>
      <c r="D5" s="110"/>
      <c r="E5" s="110"/>
      <c r="F5" s="110"/>
      <c r="G5" s="116" t="s">
        <v>105</v>
      </c>
      <c r="H5" s="567" t="str">
        <f>様式第４号!K7</f>
        <v/>
      </c>
      <c r="I5" s="567"/>
      <c r="J5" s="567"/>
      <c r="K5" s="567"/>
      <c r="L5" s="567"/>
      <c r="O5" s="416"/>
    </row>
    <row r="6" spans="1:15" s="119" customFormat="1" ht="15" customHeight="1">
      <c r="A6" s="110"/>
      <c r="B6" s="110"/>
      <c r="C6" s="110"/>
      <c r="D6" s="110"/>
      <c r="E6" s="110"/>
      <c r="F6" s="110"/>
      <c r="G6" s="110"/>
      <c r="H6" s="110"/>
      <c r="I6" s="117"/>
      <c r="J6" s="117"/>
      <c r="K6" s="117"/>
      <c r="L6" s="117"/>
      <c r="M6" s="110"/>
      <c r="O6" s="416"/>
    </row>
    <row r="7" spans="1:15" s="119" customFormat="1" ht="20.100000000000001" customHeight="1" thickBot="1">
      <c r="A7" s="110"/>
      <c r="B7" s="110" t="s">
        <v>13</v>
      </c>
      <c r="C7" s="118"/>
      <c r="D7" s="118"/>
      <c r="E7" s="118"/>
      <c r="F7" s="118"/>
      <c r="G7" s="118"/>
      <c r="H7" s="118"/>
      <c r="I7" s="118"/>
      <c r="J7" s="110" t="s">
        <v>38</v>
      </c>
      <c r="K7" s="118"/>
      <c r="L7" s="118"/>
      <c r="M7" s="110"/>
      <c r="O7" s="416"/>
    </row>
    <row r="8" spans="1:15" s="119" customFormat="1" ht="24.75" customHeight="1" thickBot="1">
      <c r="B8" s="120"/>
      <c r="C8" s="544" t="s">
        <v>14</v>
      </c>
      <c r="D8" s="545"/>
      <c r="E8" s="545"/>
      <c r="F8" s="545"/>
      <c r="G8" s="546"/>
      <c r="H8" s="547" t="s">
        <v>15</v>
      </c>
      <c r="I8" s="545"/>
      <c r="J8" s="548"/>
      <c r="K8" s="121"/>
      <c r="L8" s="121"/>
      <c r="O8" s="416"/>
    </row>
    <row r="9" spans="1:15" s="119" customFormat="1" ht="24.75" customHeight="1" thickTop="1">
      <c r="C9" s="552" t="s">
        <v>43</v>
      </c>
      <c r="D9" s="553"/>
      <c r="E9" s="553"/>
      <c r="F9" s="553"/>
      <c r="G9" s="554"/>
      <c r="H9" s="549">
        <f>別表１!J12</f>
        <v>0</v>
      </c>
      <c r="I9" s="550"/>
      <c r="J9" s="551"/>
      <c r="K9" s="122"/>
      <c r="L9" s="122"/>
      <c r="O9" s="416"/>
    </row>
    <row r="10" spans="1:15" s="119" customFormat="1" ht="24.75" customHeight="1">
      <c r="C10" s="532" t="s">
        <v>44</v>
      </c>
      <c r="D10" s="533"/>
      <c r="E10" s="533"/>
      <c r="F10" s="533"/>
      <c r="G10" s="534"/>
      <c r="H10" s="535"/>
      <c r="I10" s="536"/>
      <c r="J10" s="537"/>
      <c r="K10" s="122"/>
      <c r="L10" s="122"/>
      <c r="O10" s="416"/>
    </row>
    <row r="11" spans="1:15" s="119" customFormat="1" ht="24.75" customHeight="1">
      <c r="C11" s="532" t="s">
        <v>45</v>
      </c>
      <c r="D11" s="533"/>
      <c r="E11" s="533"/>
      <c r="F11" s="533"/>
      <c r="G11" s="534"/>
      <c r="H11" s="535"/>
      <c r="I11" s="536"/>
      <c r="J11" s="537"/>
      <c r="K11" s="122"/>
      <c r="L11" s="122"/>
      <c r="O11" s="416"/>
    </row>
    <row r="12" spans="1:15" s="119" customFormat="1" ht="24.75" customHeight="1">
      <c r="C12" s="529" t="s">
        <v>16</v>
      </c>
      <c r="D12" s="530"/>
      <c r="E12" s="530"/>
      <c r="F12" s="530"/>
      <c r="G12" s="531"/>
      <c r="H12" s="535"/>
      <c r="I12" s="536"/>
      <c r="J12" s="537"/>
      <c r="K12" s="122"/>
      <c r="L12" s="122"/>
      <c r="O12" s="416"/>
    </row>
    <row r="13" spans="1:15" s="119" customFormat="1" ht="24.75" customHeight="1">
      <c r="C13" s="529" t="s">
        <v>16</v>
      </c>
      <c r="D13" s="530"/>
      <c r="E13" s="530"/>
      <c r="F13" s="530"/>
      <c r="G13" s="531"/>
      <c r="H13" s="538"/>
      <c r="I13" s="539"/>
      <c r="J13" s="540"/>
      <c r="K13" s="122"/>
      <c r="L13" s="122"/>
      <c r="O13" s="418"/>
    </row>
    <row r="14" spans="1:15" s="119" customFormat="1" ht="24.75" customHeight="1" thickBot="1">
      <c r="C14" s="555" t="s">
        <v>16</v>
      </c>
      <c r="D14" s="556"/>
      <c r="E14" s="556"/>
      <c r="F14" s="556"/>
      <c r="G14" s="557"/>
      <c r="H14" s="541"/>
      <c r="I14" s="542"/>
      <c r="J14" s="543"/>
      <c r="K14" s="122"/>
      <c r="L14" s="122"/>
      <c r="O14" s="418"/>
    </row>
    <row r="15" spans="1:15" s="119" customFormat="1" ht="24.75" customHeight="1" thickTop="1" thickBot="1">
      <c r="C15" s="558" t="s">
        <v>17</v>
      </c>
      <c r="D15" s="559"/>
      <c r="E15" s="559"/>
      <c r="F15" s="559"/>
      <c r="G15" s="560"/>
      <c r="H15" s="564">
        <f>SUM(H9:J14)</f>
        <v>0</v>
      </c>
      <c r="I15" s="565"/>
      <c r="J15" s="566"/>
      <c r="K15" s="122"/>
      <c r="L15" s="122"/>
      <c r="O15" s="418"/>
    </row>
    <row r="16" spans="1:15" s="119" customFormat="1" ht="15" customHeight="1">
      <c r="C16" s="123"/>
      <c r="D16" s="123"/>
      <c r="E16" s="123"/>
      <c r="F16" s="123"/>
      <c r="G16" s="123"/>
      <c r="H16" s="123"/>
      <c r="I16" s="123"/>
      <c r="J16" s="123"/>
      <c r="K16" s="123"/>
      <c r="L16" s="123"/>
      <c r="O16" s="418"/>
    </row>
    <row r="17" spans="2:15" s="119" customFormat="1" ht="24.95" customHeight="1" thickBot="1">
      <c r="B17" s="110" t="s">
        <v>18</v>
      </c>
      <c r="C17" s="123"/>
      <c r="D17" s="123"/>
      <c r="E17" s="123"/>
      <c r="F17" s="123"/>
      <c r="G17" s="123"/>
      <c r="H17" s="123"/>
      <c r="I17" s="118"/>
      <c r="J17" s="110" t="s">
        <v>38</v>
      </c>
      <c r="K17" s="118"/>
      <c r="L17" s="118"/>
      <c r="O17" s="416"/>
    </row>
    <row r="18" spans="2:15" s="119" customFormat="1" ht="24.75" customHeight="1" thickBot="1">
      <c r="C18" s="544" t="s">
        <v>14</v>
      </c>
      <c r="D18" s="545"/>
      <c r="E18" s="545"/>
      <c r="F18" s="545"/>
      <c r="G18" s="546"/>
      <c r="H18" s="547" t="s">
        <v>19</v>
      </c>
      <c r="I18" s="545"/>
      <c r="J18" s="548"/>
      <c r="K18" s="121"/>
      <c r="L18" s="121"/>
      <c r="O18" s="416"/>
    </row>
    <row r="19" spans="2:15" s="119" customFormat="1" ht="24.75" customHeight="1" thickTop="1">
      <c r="C19" s="552" t="s">
        <v>20</v>
      </c>
      <c r="D19" s="553"/>
      <c r="E19" s="553"/>
      <c r="F19" s="553"/>
      <c r="G19" s="554"/>
      <c r="H19" s="571"/>
      <c r="I19" s="572"/>
      <c r="J19" s="573"/>
      <c r="K19" s="122"/>
      <c r="L19" s="122"/>
      <c r="O19" s="416"/>
    </row>
    <row r="20" spans="2:15" s="119" customFormat="1" ht="24.75" customHeight="1">
      <c r="C20" s="532" t="s">
        <v>21</v>
      </c>
      <c r="D20" s="533"/>
      <c r="E20" s="533"/>
      <c r="F20" s="533"/>
      <c r="G20" s="534"/>
      <c r="H20" s="535"/>
      <c r="I20" s="536"/>
      <c r="J20" s="537"/>
      <c r="K20" s="122"/>
      <c r="L20" s="122"/>
      <c r="O20" s="416"/>
    </row>
    <row r="21" spans="2:15" s="119" customFormat="1" ht="24.75" customHeight="1">
      <c r="C21" s="532" t="s">
        <v>22</v>
      </c>
      <c r="D21" s="533"/>
      <c r="E21" s="533"/>
      <c r="F21" s="533"/>
      <c r="G21" s="534"/>
      <c r="H21" s="535"/>
      <c r="I21" s="536"/>
      <c r="J21" s="537"/>
      <c r="K21" s="122"/>
      <c r="L21" s="122"/>
      <c r="O21" s="416"/>
    </row>
    <row r="22" spans="2:15" s="119" customFormat="1" ht="24.75" customHeight="1">
      <c r="C22" s="532" t="s">
        <v>23</v>
      </c>
      <c r="D22" s="533"/>
      <c r="E22" s="533"/>
      <c r="F22" s="533"/>
      <c r="G22" s="534"/>
      <c r="H22" s="535"/>
      <c r="I22" s="536"/>
      <c r="J22" s="537"/>
      <c r="K22" s="122"/>
      <c r="L22" s="122"/>
      <c r="O22" s="416"/>
    </row>
    <row r="23" spans="2:15" s="119" customFormat="1" ht="24.75" customHeight="1">
      <c r="C23" s="532" t="s">
        <v>24</v>
      </c>
      <c r="D23" s="533"/>
      <c r="E23" s="533"/>
      <c r="F23" s="533"/>
      <c r="G23" s="534"/>
      <c r="H23" s="535"/>
      <c r="I23" s="536"/>
      <c r="J23" s="537"/>
      <c r="K23" s="122"/>
      <c r="L23" s="122"/>
      <c r="O23" s="416"/>
    </row>
    <row r="24" spans="2:15" s="119" customFormat="1" ht="24.75" customHeight="1">
      <c r="C24" s="532" t="s">
        <v>25</v>
      </c>
      <c r="D24" s="533"/>
      <c r="E24" s="533"/>
      <c r="F24" s="533"/>
      <c r="G24" s="534"/>
      <c r="H24" s="535"/>
      <c r="I24" s="536"/>
      <c r="J24" s="537"/>
      <c r="K24" s="122"/>
      <c r="L24" s="122"/>
      <c r="O24" s="416"/>
    </row>
    <row r="25" spans="2:15" s="119" customFormat="1" ht="24.75" customHeight="1">
      <c r="C25" s="532" t="s">
        <v>26</v>
      </c>
      <c r="D25" s="533"/>
      <c r="E25" s="533"/>
      <c r="F25" s="533"/>
      <c r="G25" s="534"/>
      <c r="H25" s="535"/>
      <c r="I25" s="536"/>
      <c r="J25" s="537"/>
      <c r="K25" s="122"/>
      <c r="L25" s="122"/>
      <c r="O25" s="416"/>
    </row>
    <row r="26" spans="2:15" s="119" customFormat="1" ht="24.75" customHeight="1">
      <c r="C26" s="532" t="s">
        <v>27</v>
      </c>
      <c r="D26" s="533"/>
      <c r="E26" s="533"/>
      <c r="F26" s="533"/>
      <c r="G26" s="534"/>
      <c r="H26" s="535"/>
      <c r="I26" s="536"/>
      <c r="J26" s="537"/>
      <c r="K26" s="122"/>
      <c r="L26" s="122"/>
      <c r="O26" s="416"/>
    </row>
    <row r="27" spans="2:15" s="119" customFormat="1" ht="24.75" customHeight="1">
      <c r="C27" s="532" t="s">
        <v>28</v>
      </c>
      <c r="D27" s="533"/>
      <c r="E27" s="533"/>
      <c r="F27" s="533"/>
      <c r="G27" s="534"/>
      <c r="H27" s="535"/>
      <c r="I27" s="536"/>
      <c r="J27" s="537"/>
      <c r="K27" s="122"/>
      <c r="L27" s="122"/>
      <c r="O27" s="416"/>
    </row>
    <row r="28" spans="2:15" s="119" customFormat="1" ht="24.75" customHeight="1">
      <c r="C28" s="532" t="s">
        <v>29</v>
      </c>
      <c r="D28" s="533"/>
      <c r="E28" s="533"/>
      <c r="F28" s="533"/>
      <c r="G28" s="534"/>
      <c r="H28" s="535"/>
      <c r="I28" s="536"/>
      <c r="J28" s="537"/>
      <c r="K28" s="122"/>
      <c r="L28" s="122"/>
      <c r="O28" s="416"/>
    </row>
    <row r="29" spans="2:15" s="119" customFormat="1" ht="24.75" customHeight="1">
      <c r="C29" s="532" t="s">
        <v>30</v>
      </c>
      <c r="D29" s="533"/>
      <c r="E29" s="533"/>
      <c r="F29" s="533"/>
      <c r="G29" s="534"/>
      <c r="H29" s="535"/>
      <c r="I29" s="536"/>
      <c r="J29" s="537"/>
      <c r="K29" s="122"/>
      <c r="L29" s="122"/>
      <c r="O29" s="416"/>
    </row>
    <row r="30" spans="2:15" s="119" customFormat="1" ht="24.75" customHeight="1">
      <c r="C30" s="532" t="s">
        <v>31</v>
      </c>
      <c r="D30" s="533"/>
      <c r="E30" s="533"/>
      <c r="F30" s="533"/>
      <c r="G30" s="534"/>
      <c r="H30" s="535"/>
      <c r="I30" s="536"/>
      <c r="J30" s="537"/>
      <c r="K30" s="122"/>
      <c r="L30" s="122"/>
      <c r="O30" s="416"/>
    </row>
    <row r="31" spans="2:15" s="119" customFormat="1" ht="24.75" customHeight="1">
      <c r="C31" s="529" t="s">
        <v>16</v>
      </c>
      <c r="D31" s="530"/>
      <c r="E31" s="530"/>
      <c r="F31" s="530"/>
      <c r="G31" s="531"/>
      <c r="H31" s="568"/>
      <c r="I31" s="569"/>
      <c r="J31" s="570"/>
      <c r="K31" s="122"/>
      <c r="L31" s="122"/>
      <c r="O31" s="416"/>
    </row>
    <row r="32" spans="2:15" s="119" customFormat="1" ht="24.75" customHeight="1">
      <c r="C32" s="529" t="s">
        <v>16</v>
      </c>
      <c r="D32" s="530"/>
      <c r="E32" s="530"/>
      <c r="F32" s="530"/>
      <c r="G32" s="531"/>
      <c r="H32" s="568"/>
      <c r="I32" s="569"/>
      <c r="J32" s="570"/>
      <c r="K32" s="122"/>
      <c r="L32" s="122"/>
      <c r="O32" s="416"/>
    </row>
    <row r="33" spans="3:15" s="119" customFormat="1" ht="24.75" customHeight="1">
      <c r="C33" s="529" t="s">
        <v>16</v>
      </c>
      <c r="D33" s="530"/>
      <c r="E33" s="530"/>
      <c r="F33" s="530"/>
      <c r="G33" s="531"/>
      <c r="H33" s="568"/>
      <c r="I33" s="569"/>
      <c r="J33" s="570"/>
      <c r="K33" s="122"/>
      <c r="L33" s="122"/>
      <c r="O33" s="416"/>
    </row>
    <row r="34" spans="3:15" s="119" customFormat="1" ht="24.75" customHeight="1">
      <c r="C34" s="529" t="s">
        <v>16</v>
      </c>
      <c r="D34" s="530"/>
      <c r="E34" s="530"/>
      <c r="F34" s="530"/>
      <c r="G34" s="531"/>
      <c r="H34" s="568"/>
      <c r="I34" s="569"/>
      <c r="J34" s="570"/>
      <c r="K34" s="122"/>
      <c r="L34" s="122"/>
      <c r="O34" s="416"/>
    </row>
    <row r="35" spans="3:15" s="119" customFormat="1" ht="24.75" customHeight="1">
      <c r="C35" s="529" t="s">
        <v>16</v>
      </c>
      <c r="D35" s="530"/>
      <c r="E35" s="530"/>
      <c r="F35" s="530"/>
      <c r="G35" s="531"/>
      <c r="H35" s="568"/>
      <c r="I35" s="569"/>
      <c r="J35" s="570"/>
      <c r="K35" s="122"/>
      <c r="L35" s="122"/>
      <c r="O35" s="416"/>
    </row>
    <row r="36" spans="3:15" s="119" customFormat="1" ht="24.75" customHeight="1">
      <c r="C36" s="529" t="s">
        <v>16</v>
      </c>
      <c r="D36" s="530"/>
      <c r="E36" s="530"/>
      <c r="F36" s="530"/>
      <c r="G36" s="531"/>
      <c r="H36" s="568"/>
      <c r="I36" s="569"/>
      <c r="J36" s="570"/>
      <c r="K36" s="122"/>
      <c r="L36" s="122"/>
      <c r="O36" s="416"/>
    </row>
    <row r="37" spans="3:15" s="119" customFormat="1" ht="24.75" customHeight="1">
      <c r="C37" s="529" t="s">
        <v>16</v>
      </c>
      <c r="D37" s="530"/>
      <c r="E37" s="530"/>
      <c r="F37" s="530"/>
      <c r="G37" s="531"/>
      <c r="H37" s="568"/>
      <c r="I37" s="569"/>
      <c r="J37" s="570"/>
      <c r="K37" s="122"/>
      <c r="L37" s="122"/>
      <c r="O37" s="416"/>
    </row>
    <row r="38" spans="3:15" s="119" customFormat="1" ht="24.75" customHeight="1">
      <c r="C38" s="529" t="s">
        <v>16</v>
      </c>
      <c r="D38" s="530"/>
      <c r="E38" s="530"/>
      <c r="F38" s="530"/>
      <c r="G38" s="531"/>
      <c r="H38" s="568"/>
      <c r="I38" s="569"/>
      <c r="J38" s="570"/>
      <c r="K38" s="122"/>
      <c r="L38" s="122"/>
      <c r="O38" s="416"/>
    </row>
    <row r="39" spans="3:15" s="119" customFormat="1" ht="24.75" customHeight="1" thickBot="1">
      <c r="C39" s="529" t="s">
        <v>16</v>
      </c>
      <c r="D39" s="530"/>
      <c r="E39" s="530"/>
      <c r="F39" s="530"/>
      <c r="G39" s="531"/>
      <c r="H39" s="561"/>
      <c r="I39" s="562"/>
      <c r="J39" s="563"/>
      <c r="K39" s="124"/>
      <c r="L39" s="124"/>
      <c r="O39" s="416"/>
    </row>
    <row r="40" spans="3:15" s="119" customFormat="1" ht="24.75" customHeight="1" thickTop="1" thickBot="1">
      <c r="C40" s="558" t="s">
        <v>17</v>
      </c>
      <c r="D40" s="559"/>
      <c r="E40" s="559"/>
      <c r="F40" s="559"/>
      <c r="G40" s="560"/>
      <c r="H40" s="564">
        <f>SUM(H19:J39)</f>
        <v>0</v>
      </c>
      <c r="I40" s="565"/>
      <c r="J40" s="566"/>
      <c r="K40" s="122"/>
      <c r="L40" s="122"/>
      <c r="O40" s="416"/>
    </row>
    <row r="41" spans="3:15" s="119" customFormat="1" ht="14.25">
      <c r="H41" s="123"/>
      <c r="I41" s="123"/>
      <c r="J41" s="123"/>
      <c r="K41" s="123"/>
      <c r="L41" s="123"/>
    </row>
    <row r="42" spans="3:15" s="119" customFormat="1" ht="14.25">
      <c r="H42" s="123"/>
      <c r="I42" s="123"/>
      <c r="J42" s="123"/>
      <c r="K42" s="123"/>
      <c r="L42" s="123"/>
    </row>
    <row r="43" spans="3:15">
      <c r="H43" s="420"/>
      <c r="I43" s="420"/>
      <c r="J43" s="420"/>
      <c r="K43" s="420"/>
      <c r="L43" s="420"/>
    </row>
    <row r="44" spans="3:15">
      <c r="H44" s="420"/>
      <c r="I44" s="420"/>
      <c r="J44" s="420"/>
      <c r="K44" s="420"/>
      <c r="L44" s="420"/>
    </row>
    <row r="45" spans="3:15">
      <c r="H45" s="420"/>
      <c r="I45" s="420"/>
      <c r="J45" s="420"/>
      <c r="K45" s="420"/>
      <c r="L45" s="420"/>
    </row>
    <row r="46" spans="3:15">
      <c r="H46" s="420"/>
      <c r="I46" s="420"/>
      <c r="J46" s="420"/>
      <c r="K46" s="420"/>
      <c r="L46" s="420"/>
    </row>
    <row r="47" spans="3:15">
      <c r="H47" s="420"/>
      <c r="I47" s="420"/>
      <c r="J47" s="420"/>
      <c r="K47" s="420"/>
      <c r="L47" s="420"/>
    </row>
  </sheetData>
  <sheetProtection password="C016" sheet="1" objects="1" scenarios="1"/>
  <mergeCells count="63">
    <mergeCell ref="H32:J32"/>
    <mergeCell ref="H33:J33"/>
    <mergeCell ref="H34:J34"/>
    <mergeCell ref="H36:J36"/>
    <mergeCell ref="H37:J37"/>
    <mergeCell ref="H35:J35"/>
    <mergeCell ref="H5:L5"/>
    <mergeCell ref="H29:J29"/>
    <mergeCell ref="H30:J30"/>
    <mergeCell ref="H31:J31"/>
    <mergeCell ref="H38:J38"/>
    <mergeCell ref="H19:J19"/>
    <mergeCell ref="H24:J24"/>
    <mergeCell ref="H25:J25"/>
    <mergeCell ref="H26:J26"/>
    <mergeCell ref="H27:J27"/>
    <mergeCell ref="H28:J28"/>
    <mergeCell ref="H15:J15"/>
    <mergeCell ref="H20:J20"/>
    <mergeCell ref="H21:J21"/>
    <mergeCell ref="H22:J22"/>
    <mergeCell ref="H23:J23"/>
    <mergeCell ref="H18:J18"/>
    <mergeCell ref="C15:G15"/>
    <mergeCell ref="C18:G18"/>
    <mergeCell ref="C40:G40"/>
    <mergeCell ref="H39:J39"/>
    <mergeCell ref="H40:J40"/>
    <mergeCell ref="C19:G19"/>
    <mergeCell ref="C20:G20"/>
    <mergeCell ref="C21:G21"/>
    <mergeCell ref="C22:G22"/>
    <mergeCell ref="C23:G23"/>
    <mergeCell ref="C24:G24"/>
    <mergeCell ref="C25:G25"/>
    <mergeCell ref="C26:G26"/>
    <mergeCell ref="C27:G27"/>
    <mergeCell ref="C28:G28"/>
    <mergeCell ref="H12:J12"/>
    <mergeCell ref="H13:J13"/>
    <mergeCell ref="H14:J14"/>
    <mergeCell ref="C8:G8"/>
    <mergeCell ref="H8:J8"/>
    <mergeCell ref="H9:J9"/>
    <mergeCell ref="H10:J10"/>
    <mergeCell ref="H11:J11"/>
    <mergeCell ref="C9:G9"/>
    <mergeCell ref="C10:G10"/>
    <mergeCell ref="C11:G11"/>
    <mergeCell ref="C12:G12"/>
    <mergeCell ref="C13:G13"/>
    <mergeCell ref="C14:G14"/>
    <mergeCell ref="C29:G29"/>
    <mergeCell ref="C30:G30"/>
    <mergeCell ref="C31:G31"/>
    <mergeCell ref="C32:G32"/>
    <mergeCell ref="C33:G33"/>
    <mergeCell ref="C34:G34"/>
    <mergeCell ref="C36:G36"/>
    <mergeCell ref="C37:G37"/>
    <mergeCell ref="C38:G38"/>
    <mergeCell ref="C39:G39"/>
    <mergeCell ref="C35:G35"/>
  </mergeCells>
  <phoneticPr fontId="2"/>
  <pageMargins left="1.0236220472440944" right="0.78740157480314965" top="0.55118110236220474" bottom="0.39370078740157483" header="0.51181102362204722" footer="0.51181102362204722"/>
  <pageSetup paperSize="9" scale="89" orientation="portrait"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19"/>
  <sheetViews>
    <sheetView view="pageBreakPreview" zoomScale="85" zoomScaleNormal="100" zoomScaleSheetLayoutView="85" workbookViewId="0">
      <selection activeCell="I6" sqref="I6:L6"/>
    </sheetView>
  </sheetViews>
  <sheetFormatPr defaultRowHeight="13.5"/>
  <cols>
    <col min="1" max="1" width="2.375" style="11" customWidth="1"/>
    <col min="2" max="2" width="6.25" style="11" customWidth="1"/>
    <col min="3" max="3" width="5.5" style="11" customWidth="1"/>
    <col min="4" max="4" width="11.25" style="11" customWidth="1"/>
    <col min="5" max="7" width="15.625" style="11" customWidth="1"/>
    <col min="8" max="8" width="16.75" style="11" customWidth="1"/>
    <col min="9" max="10" width="15.625" style="11" customWidth="1"/>
    <col min="11" max="11" width="24" style="11" customWidth="1"/>
    <col min="12" max="12" width="7.625" style="11" customWidth="1"/>
    <col min="13" max="13" width="3.125" style="11" customWidth="1"/>
    <col min="14" max="16384" width="9" style="11"/>
  </cols>
  <sheetData>
    <row r="1" spans="1:14" s="6" customFormat="1" ht="24.75" customHeight="1">
      <c r="A1" s="391" t="s">
        <v>483</v>
      </c>
      <c r="B1" s="125"/>
      <c r="C1" s="125"/>
      <c r="D1" s="391"/>
      <c r="E1" s="126"/>
      <c r="F1" s="125"/>
      <c r="G1" s="125"/>
      <c r="H1" s="125"/>
      <c r="I1" s="127"/>
      <c r="J1" s="127"/>
      <c r="K1" s="128"/>
      <c r="L1" s="126"/>
      <c r="M1" s="5"/>
    </row>
    <row r="2" spans="1:14" s="6" customFormat="1" ht="7.5" customHeight="1">
      <c r="A2" s="125"/>
      <c r="B2" s="125"/>
      <c r="C2" s="125"/>
      <c r="D2" s="391"/>
      <c r="E2" s="126"/>
      <c r="F2" s="125"/>
      <c r="G2" s="125"/>
      <c r="H2" s="125"/>
      <c r="I2" s="126"/>
      <c r="J2" s="126"/>
      <c r="K2" s="126"/>
      <c r="L2" s="126"/>
      <c r="M2" s="5"/>
    </row>
    <row r="3" spans="1:14" s="7" customFormat="1" ht="37.5" customHeight="1">
      <c r="A3" s="129"/>
      <c r="B3" s="130" t="s">
        <v>445</v>
      </c>
      <c r="C3" s="131" t="str">
        <f>一番最初に入力!$C$13&amp;""</f>
        <v>６</v>
      </c>
      <c r="D3" s="132" t="s">
        <v>486</v>
      </c>
      <c r="E3" s="129"/>
      <c r="F3" s="395"/>
      <c r="G3" s="133"/>
      <c r="H3" s="133"/>
      <c r="I3" s="133"/>
      <c r="J3" s="133"/>
      <c r="K3" s="133"/>
      <c r="L3" s="129"/>
      <c r="N3" s="34" t="s">
        <v>458</v>
      </c>
    </row>
    <row r="4" spans="1:14" s="6" customFormat="1" ht="14.25">
      <c r="A4" s="125"/>
      <c r="B4" s="125"/>
      <c r="C4" s="125"/>
      <c r="D4" s="126"/>
      <c r="E4" s="126"/>
      <c r="F4" s="125"/>
      <c r="G4" s="125"/>
      <c r="H4" s="134"/>
      <c r="I4" s="126"/>
      <c r="J4" s="126"/>
      <c r="K4" s="126"/>
      <c r="L4" s="126"/>
      <c r="M4" s="5"/>
    </row>
    <row r="5" spans="1:14" s="6" customFormat="1" ht="24.95" customHeight="1">
      <c r="A5" s="125"/>
      <c r="B5" s="125"/>
      <c r="C5" s="125"/>
      <c r="D5" s="126"/>
      <c r="E5" s="126"/>
      <c r="F5" s="125"/>
      <c r="G5" s="125"/>
      <c r="H5" s="135" t="s">
        <v>105</v>
      </c>
      <c r="I5" s="574" t="str">
        <f>様式第４号!K7</f>
        <v/>
      </c>
      <c r="J5" s="574"/>
      <c r="K5" s="574"/>
      <c r="L5" s="574"/>
      <c r="M5" s="5"/>
    </row>
    <row r="6" spans="1:14" s="6" customFormat="1" ht="24.95" customHeight="1">
      <c r="A6" s="125"/>
      <c r="B6" s="125"/>
      <c r="C6" s="125"/>
      <c r="D6" s="126"/>
      <c r="E6" s="126"/>
      <c r="F6" s="125"/>
      <c r="G6" s="125"/>
      <c r="H6" s="135" t="s">
        <v>522</v>
      </c>
      <c r="I6" s="580" t="s">
        <v>523</v>
      </c>
      <c r="J6" s="580"/>
      <c r="K6" s="580"/>
      <c r="L6" s="580"/>
      <c r="M6" s="5"/>
    </row>
    <row r="7" spans="1:14" s="6" customFormat="1" ht="28.5" customHeight="1">
      <c r="A7" s="125"/>
      <c r="B7" s="125"/>
      <c r="C7" s="125"/>
      <c r="D7" s="126"/>
      <c r="E7" s="126"/>
      <c r="F7" s="125"/>
      <c r="G7" s="125"/>
      <c r="H7" s="125"/>
      <c r="I7" s="135"/>
      <c r="J7" s="136"/>
      <c r="K7" s="136"/>
      <c r="L7" s="136"/>
      <c r="M7" s="5"/>
    </row>
    <row r="8" spans="1:14" s="6" customFormat="1" ht="15" thickBot="1">
      <c r="A8" s="125"/>
      <c r="B8" s="125"/>
      <c r="C8" s="125"/>
      <c r="D8" s="137"/>
      <c r="E8" s="125"/>
      <c r="F8" s="125"/>
      <c r="G8" s="125"/>
      <c r="H8" s="125"/>
      <c r="I8" s="125"/>
      <c r="J8" s="125"/>
      <c r="K8" s="138" t="s">
        <v>38</v>
      </c>
      <c r="L8" s="125"/>
    </row>
    <row r="9" spans="1:14" s="6" customFormat="1" ht="37.5" customHeight="1">
      <c r="A9" s="125"/>
      <c r="B9" s="125"/>
      <c r="C9" s="125"/>
      <c r="D9" s="125"/>
      <c r="E9" s="576" t="s">
        <v>111</v>
      </c>
      <c r="F9" s="577"/>
      <c r="G9" s="577"/>
      <c r="H9" s="578" t="s">
        <v>487</v>
      </c>
      <c r="I9" s="139" t="s">
        <v>112</v>
      </c>
      <c r="J9" s="140" t="s">
        <v>489</v>
      </c>
      <c r="K9" s="125"/>
      <c r="L9" s="125"/>
    </row>
    <row r="10" spans="1:14" s="6" customFormat="1" ht="45" customHeight="1">
      <c r="A10" s="125"/>
      <c r="B10" s="125"/>
      <c r="C10" s="125"/>
      <c r="D10" s="125"/>
      <c r="E10" s="141" t="s">
        <v>108</v>
      </c>
      <c r="F10" s="142" t="s">
        <v>109</v>
      </c>
      <c r="G10" s="143" t="s">
        <v>110</v>
      </c>
      <c r="H10" s="579"/>
      <c r="I10" s="144" t="s">
        <v>488</v>
      </c>
      <c r="J10" s="145" t="s">
        <v>113</v>
      </c>
      <c r="K10" s="125"/>
      <c r="L10" s="125"/>
    </row>
    <row r="11" spans="1:14" s="8" customFormat="1" ht="15" customHeight="1">
      <c r="A11" s="146"/>
      <c r="B11" s="146"/>
      <c r="C11" s="146"/>
      <c r="D11" s="146"/>
      <c r="E11" s="147" t="s">
        <v>2</v>
      </c>
      <c r="F11" s="148" t="s">
        <v>3</v>
      </c>
      <c r="G11" s="149" t="s">
        <v>4</v>
      </c>
      <c r="H11" s="150" t="s">
        <v>5</v>
      </c>
      <c r="I11" s="151" t="s">
        <v>6</v>
      </c>
      <c r="J11" s="152" t="s">
        <v>7</v>
      </c>
      <c r="K11" s="146"/>
      <c r="L11" s="146"/>
    </row>
    <row r="12" spans="1:14" s="9" customFormat="1" ht="37.5" customHeight="1" thickBot="1">
      <c r="A12" s="153"/>
      <c r="B12" s="153"/>
      <c r="C12" s="153"/>
      <c r="D12" s="153"/>
      <c r="E12" s="154">
        <f>収支予算書!H40</f>
        <v>0</v>
      </c>
      <c r="F12" s="155">
        <f>SUM(収支予算書!H10:I14)</f>
        <v>0</v>
      </c>
      <c r="G12" s="156">
        <f>E12-F12</f>
        <v>0</v>
      </c>
      <c r="H12" s="157">
        <f>'別表２-①'!P73+'別表２ -② '!K44+'別表２ -③ '!Q42</f>
        <v>0</v>
      </c>
      <c r="I12" s="158">
        <f>MIN(G12:H12)</f>
        <v>0</v>
      </c>
      <c r="J12" s="159">
        <f>ROUNDDOWN(I12,-3)</f>
        <v>0</v>
      </c>
      <c r="K12" s="153"/>
      <c r="L12" s="153"/>
    </row>
    <row r="13" spans="1:14" s="10" customFormat="1" ht="7.5" customHeight="1">
      <c r="A13" s="160"/>
      <c r="B13" s="160"/>
      <c r="C13" s="160"/>
      <c r="D13" s="161"/>
      <c r="E13" s="161"/>
      <c r="F13" s="161"/>
      <c r="G13" s="161"/>
      <c r="H13" s="161"/>
      <c r="I13" s="161"/>
      <c r="J13" s="161"/>
      <c r="K13" s="161"/>
      <c r="L13" s="160"/>
    </row>
    <row r="14" spans="1:14" s="6" customFormat="1" ht="14.25">
      <c r="A14" s="125"/>
      <c r="B14" s="125"/>
      <c r="C14" s="125"/>
      <c r="D14" s="575" t="s">
        <v>33</v>
      </c>
      <c r="E14" s="575"/>
      <c r="F14" s="575"/>
      <c r="G14" s="575"/>
      <c r="H14" s="575"/>
      <c r="I14" s="575"/>
      <c r="J14" s="391"/>
      <c r="K14" s="391"/>
      <c r="L14" s="125"/>
    </row>
    <row r="15" spans="1:14" s="6" customFormat="1" ht="7.5" customHeight="1">
      <c r="A15" s="125"/>
      <c r="B15" s="125"/>
      <c r="C15" s="125"/>
      <c r="D15" s="575"/>
      <c r="E15" s="575"/>
      <c r="F15" s="575"/>
      <c r="G15" s="575"/>
      <c r="H15" s="575"/>
      <c r="I15" s="575"/>
      <c r="J15" s="391"/>
      <c r="K15" s="391"/>
      <c r="L15" s="125"/>
    </row>
    <row r="16" spans="1:14" s="6" customFormat="1" ht="14.25">
      <c r="A16" s="125"/>
      <c r="B16" s="125"/>
      <c r="C16" s="125"/>
      <c r="D16" s="391" t="s">
        <v>449</v>
      </c>
      <c r="E16" s="391"/>
      <c r="F16" s="391"/>
      <c r="G16" s="391"/>
      <c r="H16" s="391"/>
      <c r="I16" s="391"/>
      <c r="J16" s="391"/>
      <c r="K16" s="391"/>
      <c r="L16" s="125"/>
    </row>
    <row r="17" spans="1:12" s="6" customFormat="1" ht="7.5" customHeight="1">
      <c r="A17" s="125"/>
      <c r="B17" s="125"/>
      <c r="C17" s="125"/>
      <c r="D17" s="575"/>
      <c r="E17" s="575"/>
      <c r="F17" s="575"/>
      <c r="G17" s="575"/>
      <c r="H17" s="575"/>
      <c r="I17" s="575"/>
      <c r="J17" s="391"/>
      <c r="K17" s="391"/>
      <c r="L17" s="125"/>
    </row>
    <row r="18" spans="1:12" s="6" customFormat="1" ht="14.25">
      <c r="A18" s="125"/>
      <c r="B18" s="125"/>
      <c r="C18" s="125"/>
      <c r="D18" s="391"/>
      <c r="E18" s="391"/>
      <c r="F18" s="391"/>
      <c r="G18" s="391"/>
      <c r="H18" s="391"/>
      <c r="I18" s="391"/>
      <c r="J18" s="391"/>
      <c r="K18" s="391"/>
      <c r="L18" s="125"/>
    </row>
    <row r="19" spans="1:12" ht="7.5" customHeight="1">
      <c r="A19" s="162"/>
      <c r="B19" s="162"/>
      <c r="C19" s="162"/>
      <c r="D19" s="162"/>
      <c r="E19" s="162"/>
      <c r="F19" s="162"/>
      <c r="G19" s="162"/>
      <c r="H19" s="162"/>
      <c r="I19" s="162"/>
      <c r="J19" s="162"/>
      <c r="K19" s="162"/>
      <c r="L19" s="162"/>
    </row>
  </sheetData>
  <sheetProtection algorithmName="SHA-512" hashValue="toe5mZursjZrym/PLxAsRxsOlAv24RmiGJ11u62G0weOis/dJ730go1yw73nv8izexfZOUG5KWcJXRHjWVcF1Q==" saltValue="2RrOgVgJrnGM6aZS/G0Dxw==" spinCount="100000" sheet="1" objects="1" scenarios="1"/>
  <mergeCells count="7">
    <mergeCell ref="I5:L5"/>
    <mergeCell ref="D17:I17"/>
    <mergeCell ref="E9:G9"/>
    <mergeCell ref="D15:I15"/>
    <mergeCell ref="D14:I14"/>
    <mergeCell ref="H9:H10"/>
    <mergeCell ref="I6:L6"/>
  </mergeCells>
  <phoneticPr fontId="2"/>
  <pageMargins left="0.59055118110236227" right="0.59055118110236227" top="1.1811023622047245" bottom="0.98425196850393704" header="0.51181102362204722" footer="0.51181102362204722"/>
  <pageSetup paperSize="9" scale="89" orientation="landscape" r:id="rId1"/>
  <headerFooter alignWithMargins="0"/>
  <colBreaks count="1" manualBreakCount="1">
    <brk id="11" max="17" man="1"/>
  </colBreaks>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B1:U143"/>
  <sheetViews>
    <sheetView view="pageBreakPreview" zoomScale="40" zoomScaleNormal="75" zoomScaleSheetLayoutView="40" workbookViewId="0">
      <selection activeCell="C8" sqref="C8:G8"/>
    </sheetView>
  </sheetViews>
  <sheetFormatPr defaultRowHeight="13.5"/>
  <cols>
    <col min="1" max="1" width="1.75" style="162" customWidth="1"/>
    <col min="2" max="2" width="15.625" style="162" customWidth="1"/>
    <col min="3" max="3" width="9.25" style="422" customWidth="1"/>
    <col min="4" max="4" width="17.25" style="422" customWidth="1"/>
    <col min="5" max="6" width="13.375" style="422" customWidth="1"/>
    <col min="7" max="7" width="13.375" style="162" customWidth="1"/>
    <col min="8" max="8" width="15.75" style="162" customWidth="1"/>
    <col min="9" max="9" width="17.25" style="162" customWidth="1"/>
    <col min="10" max="10" width="13.875" style="162" customWidth="1"/>
    <col min="11" max="11" width="17" style="162" customWidth="1"/>
    <col min="12" max="12" width="21.25" style="422" customWidth="1"/>
    <col min="13" max="13" width="16" style="422" customWidth="1"/>
    <col min="14" max="14" width="15" style="422" customWidth="1"/>
    <col min="15" max="15" width="21" style="423" customWidth="1"/>
    <col min="16" max="16" width="14.25" style="423" bestFit="1" customWidth="1"/>
    <col min="17" max="17" width="11.375" style="162" customWidth="1"/>
    <col min="18" max="18" width="13.5" style="162" customWidth="1"/>
    <col min="19" max="19" width="11.875" style="162" customWidth="1"/>
    <col min="20" max="20" width="4.875" style="162" customWidth="1"/>
    <col min="21" max="16384" width="9" style="162"/>
  </cols>
  <sheetData>
    <row r="1" spans="2:21" s="163" customFormat="1" ht="51.75" customHeight="1">
      <c r="B1" s="163" t="s">
        <v>490</v>
      </c>
      <c r="C1" s="164"/>
      <c r="D1" s="164"/>
      <c r="E1" s="164"/>
      <c r="F1" s="165"/>
      <c r="L1" s="165"/>
      <c r="M1" s="165"/>
      <c r="O1" s="166"/>
      <c r="P1" s="166"/>
      <c r="Q1" s="167"/>
    </row>
    <row r="2" spans="2:21" s="168" customFormat="1" ht="49.5" customHeight="1">
      <c r="B2" s="169" t="s">
        <v>448</v>
      </c>
      <c r="C2" s="170" t="str">
        <f>一番最初に入力!$C$13&amp;""</f>
        <v>６</v>
      </c>
      <c r="D2" s="171" t="s">
        <v>491</v>
      </c>
      <c r="E2" s="171"/>
      <c r="F2" s="172"/>
      <c r="K2" s="173"/>
      <c r="L2" s="172"/>
      <c r="M2" s="172"/>
      <c r="N2" s="172"/>
      <c r="O2" s="174"/>
      <c r="P2" s="174"/>
      <c r="U2" s="421" t="s">
        <v>458</v>
      </c>
    </row>
    <row r="3" spans="2:21" s="129" customFormat="1" ht="15" customHeight="1">
      <c r="C3" s="133"/>
      <c r="D3" s="133"/>
      <c r="E3" s="133"/>
      <c r="F3" s="133"/>
      <c r="K3" s="395"/>
      <c r="L3" s="133"/>
      <c r="M3" s="133"/>
      <c r="N3" s="133"/>
      <c r="O3" s="175"/>
      <c r="P3" s="175"/>
    </row>
    <row r="4" spans="2:21" s="163" customFormat="1" ht="30" customHeight="1">
      <c r="C4" s="165"/>
      <c r="D4" s="165"/>
      <c r="E4" s="165"/>
      <c r="F4" s="165"/>
      <c r="K4" s="176"/>
      <c r="L4" s="165"/>
      <c r="M4" s="177" t="s">
        <v>105</v>
      </c>
      <c r="N4" s="584" t="str">
        <f>様式第４号!K7</f>
        <v/>
      </c>
      <c r="O4" s="584"/>
      <c r="P4" s="584"/>
      <c r="Q4" s="584"/>
      <c r="R4" s="584"/>
      <c r="S4" s="584"/>
    </row>
    <row r="5" spans="2:21" s="163" customFormat="1" ht="15" customHeight="1">
      <c r="C5" s="165"/>
      <c r="D5" s="165"/>
      <c r="E5" s="165"/>
      <c r="F5" s="165"/>
      <c r="K5" s="176"/>
      <c r="L5" s="165"/>
      <c r="M5" s="178"/>
      <c r="N5" s="178"/>
      <c r="O5" s="178"/>
      <c r="P5" s="178"/>
      <c r="Q5" s="179"/>
    </row>
    <row r="6" spans="2:21" s="163" customFormat="1" ht="39" customHeight="1" thickBot="1">
      <c r="B6" s="163" t="s">
        <v>46</v>
      </c>
      <c r="C6" s="165"/>
      <c r="D6" s="165"/>
      <c r="E6" s="165"/>
      <c r="F6" s="165"/>
      <c r="K6" s="176"/>
      <c r="L6" s="165"/>
      <c r="M6" s="180"/>
      <c r="N6" s="181"/>
      <c r="O6" s="181"/>
      <c r="P6" s="181"/>
      <c r="Q6" s="176"/>
    </row>
    <row r="7" spans="2:21" s="182" customFormat="1" ht="45" customHeight="1" thickBot="1">
      <c r="B7" s="183" t="s">
        <v>525</v>
      </c>
      <c r="C7" s="742" t="s">
        <v>455</v>
      </c>
      <c r="D7" s="743"/>
      <c r="E7" s="743"/>
      <c r="F7" s="743"/>
      <c r="G7" s="744"/>
      <c r="H7" s="742" t="s">
        <v>34</v>
      </c>
      <c r="I7" s="743"/>
      <c r="J7" s="744"/>
      <c r="K7" s="742" t="s">
        <v>453</v>
      </c>
      <c r="L7" s="743"/>
      <c r="M7" s="743"/>
      <c r="N7" s="744"/>
      <c r="O7" s="742" t="s">
        <v>524</v>
      </c>
      <c r="P7" s="743"/>
      <c r="Q7" s="743"/>
      <c r="R7" s="743"/>
      <c r="S7" s="744"/>
    </row>
    <row r="8" spans="2:21" s="184" customFormat="1" ht="30" customHeight="1" thickTop="1">
      <c r="B8" s="185">
        <v>1</v>
      </c>
      <c r="C8" s="745"/>
      <c r="D8" s="746"/>
      <c r="E8" s="746"/>
      <c r="F8" s="746"/>
      <c r="G8" s="747"/>
      <c r="H8" s="754"/>
      <c r="I8" s="755"/>
      <c r="J8" s="756"/>
      <c r="K8" s="748" t="s">
        <v>492</v>
      </c>
      <c r="L8" s="749"/>
      <c r="M8" s="749"/>
      <c r="N8" s="750"/>
      <c r="O8" s="745"/>
      <c r="P8" s="746"/>
      <c r="Q8" s="746"/>
      <c r="R8" s="746"/>
      <c r="S8" s="747"/>
    </row>
    <row r="9" spans="2:21" s="184" customFormat="1" ht="30" customHeight="1">
      <c r="B9" s="186">
        <v>2</v>
      </c>
      <c r="C9" s="751"/>
      <c r="D9" s="752"/>
      <c r="E9" s="752"/>
      <c r="F9" s="752"/>
      <c r="G9" s="753"/>
      <c r="H9" s="754"/>
      <c r="I9" s="755"/>
      <c r="J9" s="756"/>
      <c r="K9" s="754" t="s">
        <v>492</v>
      </c>
      <c r="L9" s="755"/>
      <c r="M9" s="755"/>
      <c r="N9" s="756"/>
      <c r="O9" s="751"/>
      <c r="P9" s="752"/>
      <c r="Q9" s="752"/>
      <c r="R9" s="752"/>
      <c r="S9" s="753"/>
    </row>
    <row r="10" spans="2:21" s="184" customFormat="1" ht="30" customHeight="1">
      <c r="B10" s="186">
        <v>3</v>
      </c>
      <c r="C10" s="751"/>
      <c r="D10" s="752"/>
      <c r="E10" s="752"/>
      <c r="F10" s="752"/>
      <c r="G10" s="753"/>
      <c r="H10" s="754"/>
      <c r="I10" s="755"/>
      <c r="J10" s="756"/>
      <c r="K10" s="754" t="s">
        <v>492</v>
      </c>
      <c r="L10" s="755"/>
      <c r="M10" s="755"/>
      <c r="N10" s="756"/>
      <c r="O10" s="751"/>
      <c r="P10" s="752"/>
      <c r="Q10" s="752"/>
      <c r="R10" s="752"/>
      <c r="S10" s="753"/>
    </row>
    <row r="11" spans="2:21" s="184" customFormat="1" ht="30" customHeight="1">
      <c r="B11" s="185">
        <v>4</v>
      </c>
      <c r="C11" s="751"/>
      <c r="D11" s="752"/>
      <c r="E11" s="752"/>
      <c r="F11" s="752"/>
      <c r="G11" s="753"/>
      <c r="H11" s="754"/>
      <c r="I11" s="755"/>
      <c r="J11" s="756"/>
      <c r="K11" s="754" t="s">
        <v>492</v>
      </c>
      <c r="L11" s="755"/>
      <c r="M11" s="755"/>
      <c r="N11" s="756"/>
      <c r="O11" s="751"/>
      <c r="P11" s="752"/>
      <c r="Q11" s="752"/>
      <c r="R11" s="752"/>
      <c r="S11" s="753"/>
    </row>
    <row r="12" spans="2:21" s="184" customFormat="1" ht="30" customHeight="1">
      <c r="B12" s="186">
        <v>5</v>
      </c>
      <c r="C12" s="751"/>
      <c r="D12" s="752"/>
      <c r="E12" s="752"/>
      <c r="F12" s="752"/>
      <c r="G12" s="753"/>
      <c r="H12" s="754"/>
      <c r="I12" s="755"/>
      <c r="J12" s="756"/>
      <c r="K12" s="754" t="s">
        <v>492</v>
      </c>
      <c r="L12" s="755"/>
      <c r="M12" s="755"/>
      <c r="N12" s="756"/>
      <c r="O12" s="751"/>
      <c r="P12" s="752"/>
      <c r="Q12" s="752"/>
      <c r="R12" s="752"/>
      <c r="S12" s="753"/>
    </row>
    <row r="13" spans="2:21" s="184" customFormat="1" ht="30" customHeight="1" thickBot="1">
      <c r="B13" s="187">
        <v>6</v>
      </c>
      <c r="C13" s="604"/>
      <c r="D13" s="605"/>
      <c r="E13" s="605"/>
      <c r="F13" s="605"/>
      <c r="G13" s="606"/>
      <c r="H13" s="607"/>
      <c r="I13" s="608"/>
      <c r="J13" s="609"/>
      <c r="K13" s="607" t="s">
        <v>492</v>
      </c>
      <c r="L13" s="608"/>
      <c r="M13" s="608"/>
      <c r="N13" s="609"/>
      <c r="O13" s="604"/>
      <c r="P13" s="605"/>
      <c r="Q13" s="605"/>
      <c r="R13" s="605"/>
      <c r="S13" s="606"/>
    </row>
    <row r="14" spans="2:21" s="184" customFormat="1" ht="24.75" customHeight="1">
      <c r="B14" s="188" t="s">
        <v>818</v>
      </c>
      <c r="C14" s="189"/>
      <c r="D14" s="189"/>
      <c r="E14" s="189"/>
      <c r="F14" s="189"/>
      <c r="G14" s="190"/>
      <c r="H14" s="190"/>
      <c r="I14" s="190"/>
      <c r="J14" s="190"/>
      <c r="K14" s="190"/>
      <c r="L14" s="190"/>
      <c r="M14" s="190"/>
      <c r="N14" s="191"/>
      <c r="O14" s="191"/>
      <c r="P14" s="191"/>
      <c r="Q14" s="191"/>
    </row>
    <row r="15" spans="2:21" s="184" customFormat="1" ht="15" customHeight="1">
      <c r="B15" s="188"/>
      <c r="C15" s="190"/>
      <c r="D15" s="190"/>
      <c r="E15" s="190"/>
      <c r="F15" s="190"/>
      <c r="G15" s="190"/>
      <c r="H15" s="190"/>
      <c r="I15" s="190"/>
      <c r="J15" s="190"/>
      <c r="K15" s="190"/>
      <c r="L15" s="190"/>
      <c r="M15" s="190"/>
      <c r="N15" s="190"/>
      <c r="O15" s="190"/>
      <c r="P15" s="190"/>
      <c r="Q15" s="190"/>
    </row>
    <row r="16" spans="2:21" s="163" customFormat="1" ht="45" customHeight="1" thickBot="1">
      <c r="B16" s="164" t="s">
        <v>61</v>
      </c>
      <c r="C16" s="165"/>
      <c r="D16" s="165"/>
      <c r="E16" s="165"/>
      <c r="G16" s="585" t="s">
        <v>456</v>
      </c>
      <c r="H16" s="585"/>
      <c r="I16" s="32">
        <v>12</v>
      </c>
      <c r="J16" s="192"/>
      <c r="K16" s="164"/>
      <c r="L16" s="164" t="s">
        <v>54</v>
      </c>
      <c r="M16" s="165"/>
      <c r="N16" s="166"/>
    </row>
    <row r="17" spans="2:18" s="163" customFormat="1" ht="25.5" customHeight="1" thickBot="1">
      <c r="B17" s="193" t="s">
        <v>126</v>
      </c>
      <c r="C17" s="165"/>
      <c r="D17" s="165"/>
      <c r="E17" s="165"/>
      <c r="H17" s="194"/>
      <c r="K17" s="193"/>
      <c r="L17" s="193" t="s">
        <v>56</v>
      </c>
      <c r="M17" s="165"/>
      <c r="N17" s="166"/>
    </row>
    <row r="18" spans="2:18" s="125" customFormat="1" ht="24.75" customHeight="1">
      <c r="B18" s="653" t="s">
        <v>78</v>
      </c>
      <c r="C18" s="655" t="s">
        <v>79</v>
      </c>
      <c r="D18" s="656"/>
      <c r="E18" s="655" t="s">
        <v>106</v>
      </c>
      <c r="F18" s="659"/>
      <c r="G18" s="659"/>
      <c r="H18" s="774" t="s">
        <v>120</v>
      </c>
      <c r="I18" s="659" t="s">
        <v>115</v>
      </c>
      <c r="J18" s="730"/>
      <c r="L18" s="761" t="s">
        <v>116</v>
      </c>
      <c r="M18" s="734" t="s">
        <v>8</v>
      </c>
      <c r="N18" s="734" t="s">
        <v>9</v>
      </c>
      <c r="O18" s="734" t="s">
        <v>119</v>
      </c>
      <c r="P18" s="734" t="s">
        <v>122</v>
      </c>
      <c r="Q18" s="757" t="s">
        <v>117</v>
      </c>
      <c r="R18" s="758"/>
    </row>
    <row r="19" spans="2:18" s="125" customFormat="1" ht="45" customHeight="1">
      <c r="B19" s="654"/>
      <c r="C19" s="657"/>
      <c r="D19" s="658"/>
      <c r="E19" s="195" t="s">
        <v>51</v>
      </c>
      <c r="F19" s="196" t="s">
        <v>52</v>
      </c>
      <c r="G19" s="197" t="s">
        <v>114</v>
      </c>
      <c r="H19" s="775"/>
      <c r="I19" s="731"/>
      <c r="J19" s="732"/>
      <c r="L19" s="762"/>
      <c r="M19" s="735"/>
      <c r="N19" s="735"/>
      <c r="O19" s="735"/>
      <c r="P19" s="735"/>
      <c r="Q19" s="759"/>
      <c r="R19" s="760"/>
    </row>
    <row r="20" spans="2:18" s="198" customFormat="1" ht="24.75" customHeight="1">
      <c r="B20" s="660" t="s">
        <v>80</v>
      </c>
      <c r="C20" s="663" t="s">
        <v>0</v>
      </c>
      <c r="D20" s="664"/>
      <c r="E20" s="671"/>
      <c r="F20" s="672"/>
      <c r="G20" s="636">
        <f>SUM(E20:F21)</f>
        <v>0</v>
      </c>
      <c r="H20" s="776">
        <v>900</v>
      </c>
      <c r="I20" s="736">
        <f>G20*H20</f>
        <v>0</v>
      </c>
      <c r="J20" s="737"/>
      <c r="L20" s="715" t="str">
        <f>B20</f>
        <v>1.非定型的         保育</v>
      </c>
      <c r="M20" s="595" t="s">
        <v>64</v>
      </c>
      <c r="N20" s="199" t="s">
        <v>12</v>
      </c>
      <c r="O20" s="29"/>
      <c r="P20" s="200">
        <v>1200</v>
      </c>
      <c r="Q20" s="590">
        <f>O20*P20</f>
        <v>0</v>
      </c>
      <c r="R20" s="591"/>
    </row>
    <row r="21" spans="2:18" s="198" customFormat="1" ht="24.75" customHeight="1">
      <c r="B21" s="661"/>
      <c r="C21" s="665"/>
      <c r="D21" s="666"/>
      <c r="E21" s="669"/>
      <c r="F21" s="670"/>
      <c r="G21" s="637"/>
      <c r="H21" s="637"/>
      <c r="I21" s="600"/>
      <c r="J21" s="601"/>
      <c r="L21" s="716"/>
      <c r="M21" s="595"/>
      <c r="N21" s="201" t="s">
        <v>11</v>
      </c>
      <c r="O21" s="30"/>
      <c r="P21" s="202">
        <v>2400</v>
      </c>
      <c r="Q21" s="592">
        <f t="shared" ref="Q21:Q35" si="0">O21*P21</f>
        <v>0</v>
      </c>
      <c r="R21" s="593"/>
    </row>
    <row r="22" spans="2:18" s="198" customFormat="1" ht="24.75" customHeight="1">
      <c r="B22" s="661"/>
      <c r="C22" s="667" t="s">
        <v>1</v>
      </c>
      <c r="D22" s="668"/>
      <c r="E22" s="642"/>
      <c r="F22" s="644"/>
      <c r="G22" s="646">
        <f>SUM(E22:F23)</f>
        <v>0</v>
      </c>
      <c r="H22" s="646">
        <v>2400</v>
      </c>
      <c r="I22" s="598">
        <f>G22*H22</f>
        <v>0</v>
      </c>
      <c r="J22" s="599"/>
      <c r="L22" s="716"/>
      <c r="M22" s="595" t="s">
        <v>10</v>
      </c>
      <c r="N22" s="199" t="s">
        <v>12</v>
      </c>
      <c r="O22" s="29"/>
      <c r="P22" s="200">
        <v>600</v>
      </c>
      <c r="Q22" s="590">
        <f t="shared" si="0"/>
        <v>0</v>
      </c>
      <c r="R22" s="591"/>
    </row>
    <row r="23" spans="2:18" s="203" customFormat="1" ht="24.75" customHeight="1">
      <c r="B23" s="662"/>
      <c r="C23" s="665"/>
      <c r="D23" s="666"/>
      <c r="E23" s="669"/>
      <c r="F23" s="670"/>
      <c r="G23" s="637"/>
      <c r="H23" s="637"/>
      <c r="I23" s="600"/>
      <c r="J23" s="601"/>
      <c r="L23" s="733"/>
      <c r="M23" s="595"/>
      <c r="N23" s="201" t="s">
        <v>11</v>
      </c>
      <c r="O23" s="30"/>
      <c r="P23" s="202">
        <v>1200</v>
      </c>
      <c r="Q23" s="592">
        <f t="shared" si="0"/>
        <v>0</v>
      </c>
      <c r="R23" s="593"/>
    </row>
    <row r="24" spans="2:18" s="198" customFormat="1" ht="24.75" customHeight="1">
      <c r="B24" s="673" t="s">
        <v>81</v>
      </c>
      <c r="C24" s="663" t="s">
        <v>0</v>
      </c>
      <c r="D24" s="664"/>
      <c r="E24" s="642"/>
      <c r="F24" s="644"/>
      <c r="G24" s="646">
        <f>SUM(E24:F25)</f>
        <v>0</v>
      </c>
      <c r="H24" s="776">
        <v>900</v>
      </c>
      <c r="I24" s="598">
        <f>G24*H24</f>
        <v>0</v>
      </c>
      <c r="J24" s="599"/>
      <c r="L24" s="718" t="str">
        <f>B24</f>
        <v>2.緊急保育</v>
      </c>
      <c r="M24" s="595" t="s">
        <v>64</v>
      </c>
      <c r="N24" s="199" t="s">
        <v>12</v>
      </c>
      <c r="O24" s="29"/>
      <c r="P24" s="200">
        <v>1200</v>
      </c>
      <c r="Q24" s="590">
        <f t="shared" si="0"/>
        <v>0</v>
      </c>
      <c r="R24" s="591"/>
    </row>
    <row r="25" spans="2:18" s="203" customFormat="1" ht="24.75" customHeight="1">
      <c r="B25" s="673"/>
      <c r="C25" s="665"/>
      <c r="D25" s="666"/>
      <c r="E25" s="669"/>
      <c r="F25" s="670"/>
      <c r="G25" s="637"/>
      <c r="H25" s="637"/>
      <c r="I25" s="600"/>
      <c r="J25" s="601"/>
      <c r="L25" s="718"/>
      <c r="M25" s="595"/>
      <c r="N25" s="201" t="s">
        <v>11</v>
      </c>
      <c r="O25" s="30"/>
      <c r="P25" s="202">
        <v>2400</v>
      </c>
      <c r="Q25" s="592">
        <f t="shared" si="0"/>
        <v>0</v>
      </c>
      <c r="R25" s="593"/>
    </row>
    <row r="26" spans="2:18" s="198" customFormat="1" ht="24.75" customHeight="1">
      <c r="B26" s="673"/>
      <c r="C26" s="667" t="s">
        <v>1</v>
      </c>
      <c r="D26" s="668"/>
      <c r="E26" s="642"/>
      <c r="F26" s="644"/>
      <c r="G26" s="646">
        <f>SUM(E26:F27)</f>
        <v>0</v>
      </c>
      <c r="H26" s="646">
        <v>2400</v>
      </c>
      <c r="I26" s="598">
        <f>G26*H26</f>
        <v>0</v>
      </c>
      <c r="J26" s="599"/>
      <c r="L26" s="718"/>
      <c r="M26" s="595" t="s">
        <v>10</v>
      </c>
      <c r="N26" s="199" t="s">
        <v>12</v>
      </c>
      <c r="O26" s="29"/>
      <c r="P26" s="200">
        <v>600</v>
      </c>
      <c r="Q26" s="590">
        <f t="shared" si="0"/>
        <v>0</v>
      </c>
      <c r="R26" s="591"/>
    </row>
    <row r="27" spans="2:18" s="203" customFormat="1" ht="24.75" customHeight="1">
      <c r="B27" s="673"/>
      <c r="C27" s="665"/>
      <c r="D27" s="666"/>
      <c r="E27" s="669"/>
      <c r="F27" s="670"/>
      <c r="G27" s="637"/>
      <c r="H27" s="637"/>
      <c r="I27" s="600"/>
      <c r="J27" s="601"/>
      <c r="L27" s="718"/>
      <c r="M27" s="595"/>
      <c r="N27" s="201" t="s">
        <v>11</v>
      </c>
      <c r="O27" s="30"/>
      <c r="P27" s="202">
        <v>1200</v>
      </c>
      <c r="Q27" s="592">
        <f t="shared" si="0"/>
        <v>0</v>
      </c>
      <c r="R27" s="593"/>
    </row>
    <row r="28" spans="2:18" s="198" customFormat="1" ht="24.75" customHeight="1">
      <c r="B28" s="673" t="s">
        <v>82</v>
      </c>
      <c r="C28" s="663" t="s">
        <v>0</v>
      </c>
      <c r="D28" s="664"/>
      <c r="E28" s="642"/>
      <c r="F28" s="644"/>
      <c r="G28" s="646">
        <f>SUM(E28:F29)</f>
        <v>0</v>
      </c>
      <c r="H28" s="776">
        <v>900</v>
      </c>
      <c r="I28" s="598">
        <f>G28*H28</f>
        <v>0</v>
      </c>
      <c r="J28" s="599"/>
      <c r="L28" s="718" t="str">
        <f>B28</f>
        <v>3.私的理由</v>
      </c>
      <c r="M28" s="595" t="s">
        <v>64</v>
      </c>
      <c r="N28" s="199" t="s">
        <v>12</v>
      </c>
      <c r="O28" s="29"/>
      <c r="P28" s="200">
        <v>1200</v>
      </c>
      <c r="Q28" s="590">
        <f t="shared" si="0"/>
        <v>0</v>
      </c>
      <c r="R28" s="591"/>
    </row>
    <row r="29" spans="2:18" s="203" customFormat="1" ht="24.75" customHeight="1">
      <c r="B29" s="673"/>
      <c r="C29" s="665"/>
      <c r="D29" s="666"/>
      <c r="E29" s="669"/>
      <c r="F29" s="670"/>
      <c r="G29" s="637"/>
      <c r="H29" s="637"/>
      <c r="I29" s="600"/>
      <c r="J29" s="601"/>
      <c r="L29" s="718"/>
      <c r="M29" s="595"/>
      <c r="N29" s="201" t="s">
        <v>11</v>
      </c>
      <c r="O29" s="30"/>
      <c r="P29" s="202">
        <v>2400</v>
      </c>
      <c r="Q29" s="592">
        <f t="shared" si="0"/>
        <v>0</v>
      </c>
      <c r="R29" s="593"/>
    </row>
    <row r="30" spans="2:18" s="198" customFormat="1" ht="24.75" customHeight="1">
      <c r="B30" s="673"/>
      <c r="C30" s="667" t="s">
        <v>1</v>
      </c>
      <c r="D30" s="668"/>
      <c r="E30" s="642"/>
      <c r="F30" s="644"/>
      <c r="G30" s="646">
        <f>SUM(E30:F31)</f>
        <v>0</v>
      </c>
      <c r="H30" s="646">
        <v>2400</v>
      </c>
      <c r="I30" s="598">
        <f>G30*H30</f>
        <v>0</v>
      </c>
      <c r="J30" s="599"/>
      <c r="L30" s="718"/>
      <c r="M30" s="595" t="s">
        <v>10</v>
      </c>
      <c r="N30" s="199" t="s">
        <v>12</v>
      </c>
      <c r="O30" s="29"/>
      <c r="P30" s="200">
        <v>600</v>
      </c>
      <c r="Q30" s="590">
        <f t="shared" si="0"/>
        <v>0</v>
      </c>
      <c r="R30" s="591"/>
    </row>
    <row r="31" spans="2:18" s="203" customFormat="1" ht="24.75" customHeight="1" thickBot="1">
      <c r="B31" s="660"/>
      <c r="C31" s="665"/>
      <c r="D31" s="666"/>
      <c r="E31" s="649"/>
      <c r="F31" s="699"/>
      <c r="G31" s="650"/>
      <c r="H31" s="637"/>
      <c r="I31" s="740"/>
      <c r="J31" s="741"/>
      <c r="L31" s="718"/>
      <c r="M31" s="595"/>
      <c r="N31" s="201" t="s">
        <v>11</v>
      </c>
      <c r="O31" s="30"/>
      <c r="P31" s="202">
        <v>1200</v>
      </c>
      <c r="Q31" s="592">
        <f t="shared" si="0"/>
        <v>0</v>
      </c>
      <c r="R31" s="593"/>
    </row>
    <row r="32" spans="2:18" s="198" customFormat="1" ht="24.75" customHeight="1" thickTop="1">
      <c r="B32" s="621" t="s">
        <v>83</v>
      </c>
      <c r="C32" s="622"/>
      <c r="D32" s="623"/>
      <c r="E32" s="630">
        <f>SUM(E20:E31)</f>
        <v>0</v>
      </c>
      <c r="F32" s="633">
        <f>SUM(F20:F31)</f>
        <v>0</v>
      </c>
      <c r="G32" s="651">
        <f>SUM(G20:G31)</f>
        <v>0</v>
      </c>
      <c r="H32" s="693"/>
      <c r="I32" s="702">
        <f>SUM(I20:J31)</f>
        <v>0</v>
      </c>
      <c r="J32" s="703"/>
      <c r="L32" s="715" t="str">
        <f>B35</f>
        <v>4.継続的
利用</v>
      </c>
      <c r="M32" s="595" t="s">
        <v>64</v>
      </c>
      <c r="N32" s="199" t="s">
        <v>12</v>
      </c>
      <c r="O32" s="29"/>
      <c r="P32" s="200">
        <v>1200</v>
      </c>
      <c r="Q32" s="590">
        <f t="shared" si="0"/>
        <v>0</v>
      </c>
      <c r="R32" s="591"/>
    </row>
    <row r="33" spans="2:18" s="203" customFormat="1" ht="24.75" customHeight="1">
      <c r="B33" s="624"/>
      <c r="C33" s="625"/>
      <c r="D33" s="626"/>
      <c r="E33" s="631"/>
      <c r="F33" s="634"/>
      <c r="G33" s="636"/>
      <c r="H33" s="694"/>
      <c r="I33" s="704" t="s">
        <v>84</v>
      </c>
      <c r="J33" s="705"/>
      <c r="L33" s="716"/>
      <c r="M33" s="595"/>
      <c r="N33" s="201" t="s">
        <v>11</v>
      </c>
      <c r="O33" s="30"/>
      <c r="P33" s="202">
        <v>2400</v>
      </c>
      <c r="Q33" s="592">
        <f t="shared" si="0"/>
        <v>0</v>
      </c>
      <c r="R33" s="593"/>
    </row>
    <row r="34" spans="2:18" s="203" customFormat="1" ht="24.75" customHeight="1" thickBot="1">
      <c r="B34" s="627"/>
      <c r="C34" s="628"/>
      <c r="D34" s="629"/>
      <c r="E34" s="632"/>
      <c r="F34" s="635"/>
      <c r="G34" s="652"/>
      <c r="H34" s="695"/>
      <c r="I34" s="738">
        <f>IF((G32&gt;=25)*AND(I32&lt;1092000)*AND(I16=12),1092000,IF((G32&gt;=25)*AND(I32&lt;1092000)*AND(I16&gt;=1,I16&lt;=11),ROUNDDOWN(1092000/12,-2)*I16,IF((G32&gt;=25)*AND(I32&gt;2707000)*AND(I16=12),2707000,IF((G32&gt;=25)*AND(I32&gt;2707000)*AND(I16&gt;=1,I16&lt;=11),ROUNDDOWN(2707000/12,-2)*I16,0))))</f>
        <v>0</v>
      </c>
      <c r="J34" s="739"/>
      <c r="L34" s="716"/>
      <c r="M34" s="595" t="s">
        <v>10</v>
      </c>
      <c r="N34" s="199" t="s">
        <v>12</v>
      </c>
      <c r="O34" s="29"/>
      <c r="P34" s="200">
        <v>600</v>
      </c>
      <c r="Q34" s="590">
        <f t="shared" si="0"/>
        <v>0</v>
      </c>
      <c r="R34" s="591"/>
    </row>
    <row r="35" spans="2:18" s="198" customFormat="1" ht="24.75" customHeight="1" thickBot="1">
      <c r="B35" s="674" t="s">
        <v>50</v>
      </c>
      <c r="C35" s="677" t="s">
        <v>457</v>
      </c>
      <c r="D35" s="678"/>
      <c r="E35" s="696"/>
      <c r="F35" s="698"/>
      <c r="G35" s="636">
        <f>SUM(E35:F36)</f>
        <v>0</v>
      </c>
      <c r="H35" s="806">
        <v>4400</v>
      </c>
      <c r="I35" s="802">
        <f>G35*H35</f>
        <v>0</v>
      </c>
      <c r="J35" s="803"/>
      <c r="L35" s="717"/>
      <c r="M35" s="721"/>
      <c r="N35" s="204" t="s">
        <v>11</v>
      </c>
      <c r="O35" s="31"/>
      <c r="P35" s="205">
        <v>1200</v>
      </c>
      <c r="Q35" s="719">
        <f t="shared" si="0"/>
        <v>0</v>
      </c>
      <c r="R35" s="720"/>
    </row>
    <row r="36" spans="2:18" s="203" customFormat="1" ht="24.75" customHeight="1" thickTop="1">
      <c r="B36" s="675"/>
      <c r="C36" s="679"/>
      <c r="D36" s="680"/>
      <c r="E36" s="697"/>
      <c r="F36" s="670"/>
      <c r="G36" s="637"/>
      <c r="H36" s="807"/>
      <c r="I36" s="600"/>
      <c r="J36" s="601"/>
      <c r="L36" s="778" t="s">
        <v>36</v>
      </c>
      <c r="M36" s="779"/>
      <c r="N36" s="780"/>
      <c r="O36" s="206">
        <f>SUM(O20:O35)</f>
        <v>0</v>
      </c>
      <c r="P36" s="207"/>
      <c r="Q36" s="781">
        <f>SUM(Q20:R35)</f>
        <v>0</v>
      </c>
      <c r="R36" s="782"/>
    </row>
    <row r="37" spans="2:18" s="208" customFormat="1" ht="24.75" customHeight="1">
      <c r="B37" s="675"/>
      <c r="C37" s="638" t="s">
        <v>85</v>
      </c>
      <c r="D37" s="640" t="s">
        <v>86</v>
      </c>
      <c r="E37" s="642"/>
      <c r="F37" s="644"/>
      <c r="G37" s="646">
        <f>SUM(E37:F38)</f>
        <v>0</v>
      </c>
      <c r="H37" s="806">
        <v>900</v>
      </c>
      <c r="I37" s="598">
        <f>G37*H37</f>
        <v>0</v>
      </c>
      <c r="J37" s="599"/>
      <c r="L37" s="722" t="s">
        <v>142</v>
      </c>
      <c r="M37" s="723"/>
      <c r="N37" s="724"/>
      <c r="O37" s="728" t="s">
        <v>821</v>
      </c>
      <c r="P37" s="729"/>
      <c r="Q37" s="586"/>
      <c r="R37" s="587"/>
    </row>
    <row r="38" spans="2:18" s="209" customFormat="1" ht="24.75" customHeight="1" thickBot="1">
      <c r="B38" s="675"/>
      <c r="C38" s="638"/>
      <c r="D38" s="641"/>
      <c r="E38" s="643"/>
      <c r="F38" s="645"/>
      <c r="G38" s="647"/>
      <c r="H38" s="807"/>
      <c r="I38" s="804"/>
      <c r="J38" s="805"/>
      <c r="L38" s="725"/>
      <c r="M38" s="726"/>
      <c r="N38" s="727"/>
      <c r="O38" s="602" t="s">
        <v>452</v>
      </c>
      <c r="P38" s="603"/>
      <c r="Q38" s="588"/>
      <c r="R38" s="589"/>
    </row>
    <row r="39" spans="2:18" s="198" customFormat="1" ht="24.75" customHeight="1">
      <c r="B39" s="675"/>
      <c r="C39" s="638"/>
      <c r="D39" s="641" t="s">
        <v>87</v>
      </c>
      <c r="E39" s="642"/>
      <c r="F39" s="644"/>
      <c r="G39" s="646">
        <f>SUM(E39:F40)</f>
        <v>0</v>
      </c>
      <c r="H39" s="808">
        <v>2400</v>
      </c>
      <c r="I39" s="598">
        <f>G39*H39</f>
        <v>0</v>
      </c>
      <c r="J39" s="599"/>
      <c r="L39" s="792" t="s">
        <v>143</v>
      </c>
      <c r="M39" s="793"/>
      <c r="N39" s="793"/>
      <c r="O39" s="793"/>
      <c r="P39" s="794"/>
      <c r="Q39" s="798">
        <f>Q36</f>
        <v>0</v>
      </c>
      <c r="R39" s="799"/>
    </row>
    <row r="40" spans="2:18" s="210" customFormat="1" ht="24.75" customHeight="1" thickBot="1">
      <c r="B40" s="676"/>
      <c r="C40" s="639"/>
      <c r="D40" s="648"/>
      <c r="E40" s="649"/>
      <c r="F40" s="699"/>
      <c r="G40" s="650"/>
      <c r="H40" s="807"/>
      <c r="I40" s="740"/>
      <c r="J40" s="741"/>
      <c r="L40" s="795"/>
      <c r="M40" s="796"/>
      <c r="N40" s="796"/>
      <c r="O40" s="796"/>
      <c r="P40" s="797"/>
      <c r="Q40" s="800"/>
      <c r="R40" s="801"/>
    </row>
    <row r="41" spans="2:18" s="211" customFormat="1" ht="24.75" customHeight="1" thickTop="1">
      <c r="B41" s="621" t="s">
        <v>88</v>
      </c>
      <c r="C41" s="622"/>
      <c r="D41" s="623"/>
      <c r="E41" s="630">
        <f>SUM(E35:E40)</f>
        <v>0</v>
      </c>
      <c r="F41" s="700">
        <f>SUM(F35:F40)</f>
        <v>0</v>
      </c>
      <c r="G41" s="651">
        <f>SUM(G35:G40)</f>
        <v>0</v>
      </c>
      <c r="H41" s="693"/>
      <c r="I41" s="702">
        <f>SUM(I35:J40)</f>
        <v>0</v>
      </c>
      <c r="J41" s="703"/>
      <c r="K41" s="399"/>
      <c r="L41" s="212"/>
      <c r="M41" s="212"/>
      <c r="N41" s="212"/>
      <c r="O41" s="212"/>
      <c r="P41" s="212"/>
      <c r="Q41" s="213"/>
      <c r="R41" s="213"/>
    </row>
    <row r="42" spans="2:18" s="210" customFormat="1" ht="24.75" customHeight="1" thickBot="1">
      <c r="B42" s="624"/>
      <c r="C42" s="625"/>
      <c r="D42" s="626"/>
      <c r="E42" s="631"/>
      <c r="F42" s="701"/>
      <c r="G42" s="636"/>
      <c r="H42" s="694"/>
      <c r="I42" s="704" t="s">
        <v>125</v>
      </c>
      <c r="J42" s="705"/>
      <c r="L42" s="214" t="s">
        <v>57</v>
      </c>
      <c r="M42" s="215"/>
      <c r="N42" s="215"/>
      <c r="O42" s="198"/>
      <c r="P42" s="198"/>
      <c r="Q42" s="198"/>
      <c r="R42" s="198"/>
    </row>
    <row r="43" spans="2:18" s="211" customFormat="1" ht="24.75" customHeight="1" thickBot="1">
      <c r="B43" s="624"/>
      <c r="C43" s="625"/>
      <c r="D43" s="626"/>
      <c r="E43" s="631"/>
      <c r="F43" s="701"/>
      <c r="G43" s="636"/>
      <c r="H43" s="695"/>
      <c r="I43" s="706">
        <f>IF((G41&gt;=1)*AND(I41&lt;1639000)*AND(I16=12),1639000,IF((G41&gt;=1)*AND(I41&lt;1639000)*AND(I16&gt;=1,I16&lt;=11),ROUNDDOWN(1639000/12,-2)*I16,0))</f>
        <v>0</v>
      </c>
      <c r="J43" s="707"/>
      <c r="K43" s="399"/>
      <c r="L43" s="763" t="s">
        <v>67</v>
      </c>
      <c r="M43" s="764" t="s">
        <v>8</v>
      </c>
      <c r="N43" s="764" t="s">
        <v>9</v>
      </c>
      <c r="O43" s="764" t="s">
        <v>118</v>
      </c>
      <c r="P43" s="766" t="s">
        <v>123</v>
      </c>
      <c r="Q43" s="768" t="s">
        <v>121</v>
      </c>
      <c r="R43" s="769"/>
    </row>
    <row r="44" spans="2:18" s="211" customFormat="1" ht="24.75" customHeight="1">
      <c r="B44" s="708" t="s">
        <v>89</v>
      </c>
      <c r="C44" s="709"/>
      <c r="D44" s="709"/>
      <c r="E44" s="681">
        <f>SUM(E32,E41)</f>
        <v>0</v>
      </c>
      <c r="F44" s="681">
        <f>SUM(F32,F41)</f>
        <v>0</v>
      </c>
      <c r="G44" s="684">
        <f>G32+G41</f>
        <v>0</v>
      </c>
      <c r="H44" s="596"/>
      <c r="I44" s="687">
        <f>IF(AND(I34=0,I43=0),I32+I41,IF(AND(I34=0,I43&gt;0),I32+I43,IF(AND(I34&gt;0,I43=0),I34+I41,I34+I43)))</f>
        <v>0</v>
      </c>
      <c r="J44" s="688"/>
      <c r="K44" s="399"/>
      <c r="L44" s="661"/>
      <c r="M44" s="765"/>
      <c r="N44" s="765"/>
      <c r="O44" s="765"/>
      <c r="P44" s="767"/>
      <c r="Q44" s="770"/>
      <c r="R44" s="771"/>
    </row>
    <row r="45" spans="2:18" s="211" customFormat="1" ht="24.75" customHeight="1">
      <c r="B45" s="710"/>
      <c r="C45" s="711"/>
      <c r="D45" s="711"/>
      <c r="E45" s="682"/>
      <c r="F45" s="682"/>
      <c r="G45" s="685"/>
      <c r="H45" s="596"/>
      <c r="I45" s="689"/>
      <c r="J45" s="690"/>
      <c r="K45" s="399"/>
      <c r="L45" s="662"/>
      <c r="M45" s="640"/>
      <c r="N45" s="640"/>
      <c r="O45" s="640"/>
      <c r="P45" s="735"/>
      <c r="Q45" s="772"/>
      <c r="R45" s="773"/>
    </row>
    <row r="46" spans="2:18" s="211" customFormat="1" ht="24.75" customHeight="1" thickBot="1">
      <c r="B46" s="712"/>
      <c r="C46" s="713"/>
      <c r="D46" s="713"/>
      <c r="E46" s="683"/>
      <c r="F46" s="683"/>
      <c r="G46" s="686"/>
      <c r="H46" s="597"/>
      <c r="I46" s="691"/>
      <c r="J46" s="692"/>
      <c r="K46" s="399"/>
      <c r="L46" s="610" t="s">
        <v>58</v>
      </c>
      <c r="M46" s="595" t="s">
        <v>64</v>
      </c>
      <c r="N46" s="199" t="s">
        <v>12</v>
      </c>
      <c r="O46" s="26"/>
      <c r="P46" s="200">
        <v>1600</v>
      </c>
      <c r="Q46" s="590">
        <f>O46*P46</f>
        <v>0</v>
      </c>
      <c r="R46" s="591"/>
    </row>
    <row r="47" spans="2:18" s="211" customFormat="1" ht="24.75" customHeight="1">
      <c r="B47" s="397"/>
      <c r="C47" s="397"/>
      <c r="D47" s="397"/>
      <c r="E47" s="216"/>
      <c r="F47" s="216"/>
      <c r="G47" s="217"/>
      <c r="H47" s="217"/>
      <c r="I47" s="396"/>
      <c r="J47" s="396"/>
      <c r="K47" s="399"/>
      <c r="L47" s="611"/>
      <c r="M47" s="595"/>
      <c r="N47" s="201" t="s">
        <v>11</v>
      </c>
      <c r="O47" s="27"/>
      <c r="P47" s="202">
        <v>3200</v>
      </c>
      <c r="Q47" s="592">
        <f t="shared" ref="Q47:Q61" si="1">O47*P47</f>
        <v>0</v>
      </c>
      <c r="R47" s="593"/>
    </row>
    <row r="48" spans="2:18" s="211" customFormat="1" ht="24.75" customHeight="1">
      <c r="B48" s="218" t="s">
        <v>131</v>
      </c>
      <c r="C48" s="219"/>
      <c r="D48" s="219"/>
      <c r="E48" s="219"/>
      <c r="F48" s="219"/>
      <c r="G48" s="219"/>
      <c r="H48" s="219"/>
      <c r="I48" s="220"/>
      <c r="J48" s="220"/>
      <c r="K48" s="399"/>
      <c r="L48" s="611"/>
      <c r="M48" s="595" t="s">
        <v>10</v>
      </c>
      <c r="N48" s="199" t="s">
        <v>12</v>
      </c>
      <c r="O48" s="26"/>
      <c r="P48" s="200">
        <v>800</v>
      </c>
      <c r="Q48" s="590">
        <f t="shared" si="1"/>
        <v>0</v>
      </c>
      <c r="R48" s="591"/>
    </row>
    <row r="49" spans="2:19" s="211" customFormat="1" ht="24.75" customHeight="1">
      <c r="B49" s="219"/>
      <c r="C49" s="219"/>
      <c r="D49" s="219"/>
      <c r="E49" s="219"/>
      <c r="F49" s="219"/>
      <c r="G49" s="219"/>
      <c r="H49" s="219"/>
      <c r="I49" s="220"/>
      <c r="J49" s="220"/>
      <c r="K49" s="399"/>
      <c r="L49" s="714"/>
      <c r="M49" s="595"/>
      <c r="N49" s="201" t="s">
        <v>11</v>
      </c>
      <c r="O49" s="27"/>
      <c r="P49" s="202">
        <v>1600</v>
      </c>
      <c r="Q49" s="592">
        <f t="shared" si="1"/>
        <v>0</v>
      </c>
      <c r="R49" s="593"/>
    </row>
    <row r="50" spans="2:19" s="211" customFormat="1" ht="24.75" customHeight="1">
      <c r="B50" s="221" t="s">
        <v>127</v>
      </c>
      <c r="C50" s="815" t="s">
        <v>129</v>
      </c>
      <c r="D50" s="815"/>
      <c r="E50" s="815"/>
      <c r="F50" s="815"/>
      <c r="G50" s="815"/>
      <c r="H50" s="815"/>
      <c r="I50" s="815"/>
      <c r="J50" s="815"/>
      <c r="K50" s="399"/>
      <c r="L50" s="594" t="s">
        <v>59</v>
      </c>
      <c r="M50" s="595" t="s">
        <v>64</v>
      </c>
      <c r="N50" s="199" t="s">
        <v>12</v>
      </c>
      <c r="O50" s="26"/>
      <c r="P50" s="200">
        <v>1600</v>
      </c>
      <c r="Q50" s="590">
        <f t="shared" si="1"/>
        <v>0</v>
      </c>
      <c r="R50" s="591"/>
    </row>
    <row r="51" spans="2:19" s="211" customFormat="1" ht="24.75" customHeight="1">
      <c r="C51" s="815"/>
      <c r="D51" s="815"/>
      <c r="E51" s="815"/>
      <c r="F51" s="815"/>
      <c r="G51" s="815"/>
      <c r="H51" s="815"/>
      <c r="I51" s="815"/>
      <c r="J51" s="815"/>
      <c r="K51" s="399"/>
      <c r="L51" s="594"/>
      <c r="M51" s="595"/>
      <c r="N51" s="201" t="s">
        <v>11</v>
      </c>
      <c r="O51" s="27"/>
      <c r="P51" s="202">
        <v>3200</v>
      </c>
      <c r="Q51" s="592">
        <f t="shared" si="1"/>
        <v>0</v>
      </c>
      <c r="R51" s="593"/>
    </row>
    <row r="52" spans="2:19" s="211" customFormat="1" ht="24.75" customHeight="1">
      <c r="B52" s="219"/>
      <c r="C52" s="815"/>
      <c r="D52" s="815"/>
      <c r="E52" s="815"/>
      <c r="F52" s="815"/>
      <c r="G52" s="815"/>
      <c r="H52" s="815"/>
      <c r="I52" s="815"/>
      <c r="J52" s="815"/>
      <c r="K52" s="399"/>
      <c r="L52" s="594"/>
      <c r="M52" s="595" t="s">
        <v>10</v>
      </c>
      <c r="N52" s="199" t="s">
        <v>12</v>
      </c>
      <c r="O52" s="26"/>
      <c r="P52" s="200">
        <v>800</v>
      </c>
      <c r="Q52" s="590">
        <f t="shared" si="1"/>
        <v>0</v>
      </c>
      <c r="R52" s="591"/>
    </row>
    <row r="53" spans="2:19" s="211" customFormat="1" ht="24.75" customHeight="1">
      <c r="B53" s="219"/>
      <c r="C53" s="219"/>
      <c r="D53" s="219"/>
      <c r="E53" s="219"/>
      <c r="F53" s="219"/>
      <c r="G53" s="219"/>
      <c r="H53" s="219"/>
      <c r="I53" s="220"/>
      <c r="J53" s="220"/>
      <c r="K53" s="399"/>
      <c r="L53" s="594"/>
      <c r="M53" s="595"/>
      <c r="N53" s="201" t="s">
        <v>11</v>
      </c>
      <c r="O53" s="27"/>
      <c r="P53" s="202">
        <v>1600</v>
      </c>
      <c r="Q53" s="592">
        <f t="shared" si="1"/>
        <v>0</v>
      </c>
      <c r="R53" s="593"/>
    </row>
    <row r="54" spans="2:19" s="211" customFormat="1" ht="24.75" customHeight="1">
      <c r="B54" s="221" t="s">
        <v>128</v>
      </c>
      <c r="C54" s="815" t="s">
        <v>130</v>
      </c>
      <c r="D54" s="815"/>
      <c r="E54" s="815"/>
      <c r="F54" s="815"/>
      <c r="G54" s="815"/>
      <c r="H54" s="815"/>
      <c r="I54" s="815"/>
      <c r="J54" s="815"/>
      <c r="K54" s="399"/>
      <c r="L54" s="594" t="s">
        <v>60</v>
      </c>
      <c r="M54" s="595" t="s">
        <v>64</v>
      </c>
      <c r="N54" s="199" t="s">
        <v>12</v>
      </c>
      <c r="O54" s="26"/>
      <c r="P54" s="200">
        <v>1600</v>
      </c>
      <c r="Q54" s="590">
        <f t="shared" si="1"/>
        <v>0</v>
      </c>
      <c r="R54" s="591"/>
    </row>
    <row r="55" spans="2:19" s="211" customFormat="1" ht="24.75" customHeight="1">
      <c r="B55" s="219"/>
      <c r="C55" s="815"/>
      <c r="D55" s="815"/>
      <c r="E55" s="815"/>
      <c r="F55" s="815"/>
      <c r="G55" s="815"/>
      <c r="H55" s="815"/>
      <c r="I55" s="815"/>
      <c r="J55" s="815"/>
      <c r="K55" s="399"/>
      <c r="L55" s="594"/>
      <c r="M55" s="595"/>
      <c r="N55" s="201" t="s">
        <v>11</v>
      </c>
      <c r="O55" s="27"/>
      <c r="P55" s="202">
        <v>3200</v>
      </c>
      <c r="Q55" s="592">
        <f t="shared" si="1"/>
        <v>0</v>
      </c>
      <c r="R55" s="593"/>
    </row>
    <row r="56" spans="2:19" s="211" customFormat="1" ht="24.75" customHeight="1">
      <c r="B56" s="222"/>
      <c r="C56" s="815"/>
      <c r="D56" s="815"/>
      <c r="E56" s="815"/>
      <c r="F56" s="815"/>
      <c r="G56" s="815"/>
      <c r="H56" s="815"/>
      <c r="I56" s="815"/>
      <c r="J56" s="815"/>
      <c r="K56" s="399"/>
      <c r="L56" s="594"/>
      <c r="M56" s="595" t="s">
        <v>10</v>
      </c>
      <c r="N56" s="199" t="s">
        <v>12</v>
      </c>
      <c r="O56" s="26"/>
      <c r="P56" s="200">
        <v>800</v>
      </c>
      <c r="Q56" s="590">
        <f t="shared" si="1"/>
        <v>0</v>
      </c>
      <c r="R56" s="591"/>
    </row>
    <row r="57" spans="2:19" s="211" customFormat="1" ht="24.75" customHeight="1">
      <c r="B57" s="783" t="s">
        <v>55</v>
      </c>
      <c r="C57" s="783"/>
      <c r="D57" s="783"/>
      <c r="E57" s="783"/>
      <c r="J57" s="220"/>
      <c r="K57" s="399"/>
      <c r="L57" s="594"/>
      <c r="M57" s="595"/>
      <c r="N57" s="201" t="s">
        <v>11</v>
      </c>
      <c r="O57" s="27"/>
      <c r="P57" s="202">
        <v>1600</v>
      </c>
      <c r="Q57" s="592">
        <f t="shared" si="1"/>
        <v>0</v>
      </c>
      <c r="R57" s="593"/>
    </row>
    <row r="58" spans="2:19" s="211" customFormat="1" ht="24.75" customHeight="1" thickBot="1">
      <c r="B58" s="783"/>
      <c r="C58" s="783"/>
      <c r="D58" s="783"/>
      <c r="E58" s="783"/>
      <c r="K58" s="399"/>
      <c r="L58" s="610" t="s">
        <v>124</v>
      </c>
      <c r="M58" s="595" t="s">
        <v>64</v>
      </c>
      <c r="N58" s="199" t="s">
        <v>12</v>
      </c>
      <c r="O58" s="26"/>
      <c r="P58" s="200">
        <v>1600</v>
      </c>
      <c r="Q58" s="590">
        <f t="shared" si="1"/>
        <v>0</v>
      </c>
      <c r="R58" s="591"/>
    </row>
    <row r="59" spans="2:19" s="211" customFormat="1" ht="24.75" customHeight="1">
      <c r="B59" s="212"/>
      <c r="C59" s="809"/>
      <c r="D59" s="810"/>
      <c r="E59" s="811"/>
      <c r="F59" s="581" t="s">
        <v>521</v>
      </c>
      <c r="G59" s="582"/>
      <c r="H59" s="582"/>
      <c r="I59" s="582"/>
      <c r="J59" s="582"/>
      <c r="K59" s="583"/>
      <c r="L59" s="611"/>
      <c r="M59" s="595"/>
      <c r="N59" s="201" t="s">
        <v>11</v>
      </c>
      <c r="O59" s="27"/>
      <c r="P59" s="202">
        <v>3200</v>
      </c>
      <c r="Q59" s="592">
        <f t="shared" si="1"/>
        <v>0</v>
      </c>
      <c r="R59" s="593"/>
    </row>
    <row r="60" spans="2:19" s="211" customFormat="1" ht="24.75" customHeight="1" thickBot="1">
      <c r="C60" s="812"/>
      <c r="D60" s="813"/>
      <c r="E60" s="814"/>
      <c r="F60" s="581"/>
      <c r="G60" s="582"/>
      <c r="H60" s="582"/>
      <c r="I60" s="582"/>
      <c r="J60" s="582"/>
      <c r="K60" s="583"/>
      <c r="L60" s="611"/>
      <c r="M60" s="595" t="s">
        <v>10</v>
      </c>
      <c r="N60" s="199" t="s">
        <v>12</v>
      </c>
      <c r="O60" s="26"/>
      <c r="P60" s="200">
        <v>800</v>
      </c>
      <c r="Q60" s="590">
        <f t="shared" si="1"/>
        <v>0</v>
      </c>
      <c r="R60" s="591"/>
    </row>
    <row r="61" spans="2:19" s="211" customFormat="1" ht="24.75" customHeight="1" thickBot="1">
      <c r="B61" s="393"/>
      <c r="K61" s="198"/>
      <c r="L61" s="612"/>
      <c r="M61" s="613"/>
      <c r="N61" s="223" t="s">
        <v>11</v>
      </c>
      <c r="O61" s="28"/>
      <c r="P61" s="224">
        <v>1600</v>
      </c>
      <c r="Q61" s="619">
        <f t="shared" si="1"/>
        <v>0</v>
      </c>
      <c r="R61" s="620"/>
    </row>
    <row r="62" spans="2:19" s="211" customFormat="1" ht="24.75" customHeight="1" thickTop="1">
      <c r="B62" s="393"/>
      <c r="K62" s="198"/>
      <c r="L62" s="614" t="s">
        <v>36</v>
      </c>
      <c r="M62" s="615"/>
      <c r="N62" s="616"/>
      <c r="O62" s="225">
        <f>SUM(O46:O61)</f>
        <v>0</v>
      </c>
      <c r="P62" s="226"/>
      <c r="Q62" s="617">
        <f>SUM(Q46:R61)</f>
        <v>0</v>
      </c>
      <c r="R62" s="618"/>
      <c r="S62" s="198"/>
    </row>
    <row r="63" spans="2:19" s="198" customFormat="1" ht="24.75" customHeight="1">
      <c r="B63" s="393"/>
      <c r="C63" s="212"/>
      <c r="D63" s="212"/>
      <c r="E63" s="212"/>
      <c r="F63" s="227"/>
      <c r="G63" s="228"/>
      <c r="H63" s="228"/>
      <c r="I63" s="228"/>
      <c r="J63" s="214"/>
      <c r="L63" s="722" t="s">
        <v>142</v>
      </c>
      <c r="M63" s="723"/>
      <c r="N63" s="724"/>
      <c r="O63" s="728" t="s">
        <v>821</v>
      </c>
      <c r="P63" s="729"/>
      <c r="Q63" s="586"/>
      <c r="R63" s="587"/>
      <c r="S63" s="210"/>
    </row>
    <row r="64" spans="2:19" s="210" customFormat="1" ht="24.75" customHeight="1" thickBot="1">
      <c r="B64" s="393"/>
      <c r="C64" s="212"/>
      <c r="D64" s="212"/>
      <c r="E64" s="212"/>
      <c r="F64" s="227"/>
      <c r="G64" s="228"/>
      <c r="H64" s="228"/>
      <c r="I64" s="228"/>
      <c r="J64" s="214"/>
      <c r="K64" s="198"/>
      <c r="L64" s="725"/>
      <c r="M64" s="726"/>
      <c r="N64" s="727"/>
      <c r="O64" s="602" t="s">
        <v>452</v>
      </c>
      <c r="P64" s="603"/>
      <c r="Q64" s="588"/>
      <c r="R64" s="589"/>
    </row>
    <row r="65" spans="2:19" s="210" customFormat="1" ht="24.75" customHeight="1">
      <c r="B65" s="393"/>
      <c r="C65" s="212"/>
      <c r="D65" s="212"/>
      <c r="E65" s="212"/>
      <c r="F65" s="227"/>
      <c r="G65" s="228"/>
      <c r="H65" s="228"/>
      <c r="I65" s="228"/>
      <c r="J65" s="214"/>
      <c r="K65" s="198"/>
      <c r="L65" s="792" t="s">
        <v>143</v>
      </c>
      <c r="M65" s="793"/>
      <c r="N65" s="793"/>
      <c r="O65" s="793"/>
      <c r="P65" s="794"/>
      <c r="Q65" s="798">
        <f>Q62</f>
        <v>0</v>
      </c>
      <c r="R65" s="799"/>
    </row>
    <row r="66" spans="2:19" s="210" customFormat="1" ht="24.75" customHeight="1" thickBot="1">
      <c r="B66" s="393"/>
      <c r="C66" s="212"/>
      <c r="D66" s="212"/>
      <c r="E66" s="212"/>
      <c r="F66" s="227"/>
      <c r="G66" s="228"/>
      <c r="H66" s="228"/>
      <c r="I66" s="228"/>
      <c r="J66" s="214"/>
      <c r="K66" s="198"/>
      <c r="L66" s="795"/>
      <c r="M66" s="796"/>
      <c r="N66" s="796"/>
      <c r="O66" s="796"/>
      <c r="P66" s="797"/>
      <c r="Q66" s="800"/>
      <c r="R66" s="801"/>
    </row>
    <row r="67" spans="2:19" s="210" customFormat="1" ht="24.75" customHeight="1">
      <c r="B67" s="393"/>
      <c r="C67" s="212"/>
      <c r="D67" s="212"/>
      <c r="E67" s="212"/>
      <c r="F67" s="227"/>
      <c r="G67" s="228"/>
      <c r="H67" s="228"/>
      <c r="I67" s="228"/>
      <c r="J67" s="214"/>
      <c r="K67" s="198"/>
      <c r="L67" s="229"/>
      <c r="M67" s="229"/>
      <c r="N67" s="229"/>
      <c r="O67" s="229"/>
      <c r="P67" s="229"/>
      <c r="Q67" s="230"/>
      <c r="R67" s="230"/>
    </row>
    <row r="68" spans="2:19" s="210" customFormat="1" ht="24.75" customHeight="1">
      <c r="B68" s="783" t="s">
        <v>68</v>
      </c>
      <c r="C68" s="783"/>
      <c r="D68" s="783"/>
      <c r="E68" s="783"/>
      <c r="F68" s="227"/>
      <c r="G68" s="228"/>
      <c r="H68" s="228"/>
      <c r="I68" s="228"/>
      <c r="J68" s="214"/>
      <c r="K68" s="198"/>
      <c r="L68" s="231"/>
      <c r="M68" s="231"/>
      <c r="N68" s="232"/>
      <c r="O68" s="198"/>
      <c r="P68" s="198"/>
      <c r="Q68" s="198"/>
      <c r="R68" s="211"/>
    </row>
    <row r="69" spans="2:19" s="210" customFormat="1" ht="24.75" customHeight="1">
      <c r="B69" s="783"/>
      <c r="C69" s="783"/>
      <c r="D69" s="783"/>
      <c r="E69" s="783"/>
      <c r="F69" s="215"/>
      <c r="K69" s="198"/>
      <c r="L69" s="231"/>
      <c r="M69" s="231"/>
      <c r="N69" s="231"/>
      <c r="O69" s="231"/>
      <c r="P69" s="231"/>
      <c r="Q69" s="232"/>
      <c r="R69" s="198"/>
    </row>
    <row r="70" spans="2:19" s="210" customFormat="1" ht="24.75" customHeight="1">
      <c r="B70" s="790" t="s">
        <v>42</v>
      </c>
      <c r="C70" s="784">
        <f>I44</f>
        <v>0</v>
      </c>
      <c r="D70" s="785"/>
      <c r="E70" s="785"/>
      <c r="F70" s="786"/>
      <c r="G70" s="233" t="s">
        <v>90</v>
      </c>
      <c r="H70" s="791" t="s">
        <v>454</v>
      </c>
      <c r="I70" s="784">
        <f>Q39+Q65</f>
        <v>0</v>
      </c>
      <c r="J70" s="786"/>
      <c r="K70" s="233" t="s">
        <v>90</v>
      </c>
      <c r="L70" s="777" t="s">
        <v>675</v>
      </c>
      <c r="M70" s="784">
        <f>C59</f>
        <v>0</v>
      </c>
      <c r="N70" s="786"/>
      <c r="P70" s="234"/>
      <c r="Q70" s="233"/>
      <c r="R70" s="392"/>
      <c r="S70" s="235"/>
    </row>
    <row r="71" spans="2:19" s="210" customFormat="1" ht="24.75" customHeight="1">
      <c r="B71" s="790"/>
      <c r="C71" s="787"/>
      <c r="D71" s="788"/>
      <c r="E71" s="788"/>
      <c r="F71" s="789"/>
      <c r="G71" s="233"/>
      <c r="H71" s="791"/>
      <c r="I71" s="787"/>
      <c r="J71" s="789"/>
      <c r="K71" s="233"/>
      <c r="L71" s="777"/>
      <c r="M71" s="787"/>
      <c r="N71" s="789"/>
      <c r="P71" s="234"/>
      <c r="Q71" s="233"/>
      <c r="R71" s="392"/>
      <c r="S71" s="235"/>
    </row>
    <row r="72" spans="2:19" s="235" customFormat="1" ht="24.75" customHeight="1" thickBot="1">
      <c r="B72" s="236"/>
      <c r="C72" s="234"/>
      <c r="D72" s="234"/>
      <c r="E72" s="234"/>
      <c r="F72" s="234"/>
      <c r="G72" s="233"/>
      <c r="H72" s="233"/>
      <c r="I72" s="399"/>
      <c r="J72" s="234"/>
      <c r="K72" s="234"/>
      <c r="L72" s="233"/>
      <c r="M72" s="392"/>
      <c r="N72" s="237"/>
      <c r="O72" s="234"/>
      <c r="P72" s="234"/>
      <c r="Q72" s="234"/>
      <c r="R72" s="238"/>
    </row>
    <row r="73" spans="2:19" s="235" customFormat="1" ht="24.75" customHeight="1">
      <c r="B73" s="236"/>
      <c r="C73" s="233" t="s">
        <v>90</v>
      </c>
      <c r="D73" s="777" t="s">
        <v>573</v>
      </c>
      <c r="E73" s="784">
        <f>IF(OR( '別表２ -② '!M42&gt;0,'別表２ -③ '!L40&gt;0),0,別紙１_特別支援児童加算分!V35)</f>
        <v>0</v>
      </c>
      <c r="F73" s="786"/>
      <c r="G73" s="233" t="s">
        <v>90</v>
      </c>
      <c r="H73" s="777" t="s">
        <v>91</v>
      </c>
      <c r="I73" s="784">
        <f>IF(OR( '別表２ -② '!H44&gt;0,'別表２ -③ '!H42&gt;0),0,別紙２_待機児童の利用料減免!I25)</f>
        <v>0</v>
      </c>
      <c r="J73" s="786"/>
      <c r="K73" s="233" t="s">
        <v>69</v>
      </c>
      <c r="L73" s="777" t="s">
        <v>679</v>
      </c>
      <c r="M73" s="784">
        <f>IF('別表２ -③ '!M42&gt;0,0,別紙４_多胎児支援事業の利用料減免!M32)</f>
        <v>0</v>
      </c>
      <c r="N73" s="786"/>
      <c r="O73" s="435" t="s">
        <v>92</v>
      </c>
      <c r="P73" s="816">
        <f>SUM(C70,I70,M70,E73,I73,M73)</f>
        <v>0</v>
      </c>
      <c r="Q73" s="817"/>
      <c r="R73" s="817"/>
      <c r="S73" s="818"/>
    </row>
    <row r="74" spans="2:19" s="235" customFormat="1" ht="25.5" customHeight="1" thickBot="1">
      <c r="B74" s="239"/>
      <c r="C74" s="240"/>
      <c r="D74" s="777"/>
      <c r="E74" s="787"/>
      <c r="F74" s="789"/>
      <c r="H74" s="777"/>
      <c r="I74" s="787"/>
      <c r="J74" s="789"/>
      <c r="L74" s="777"/>
      <c r="M74" s="787"/>
      <c r="N74" s="789"/>
      <c r="O74" s="435"/>
      <c r="P74" s="819"/>
      <c r="Q74" s="820"/>
      <c r="R74" s="820"/>
      <c r="S74" s="821"/>
    </row>
    <row r="75" spans="2:19" s="235" customFormat="1" ht="25.5" customHeight="1">
      <c r="B75" s="240"/>
      <c r="C75" s="240"/>
      <c r="D75" s="240"/>
      <c r="E75" s="240"/>
      <c r="L75" s="241"/>
      <c r="M75" s="241"/>
      <c r="N75" s="241"/>
      <c r="O75" s="242"/>
      <c r="P75" s="242"/>
      <c r="S75" s="243"/>
    </row>
    <row r="76" spans="2:19" s="243" customFormat="1" ht="18.75">
      <c r="B76" s="240"/>
      <c r="C76" s="235"/>
      <c r="D76" s="235"/>
      <c r="E76" s="235"/>
      <c r="F76" s="235"/>
      <c r="G76" s="235"/>
      <c r="H76" s="235"/>
      <c r="I76" s="235"/>
      <c r="J76" s="235"/>
      <c r="K76" s="235"/>
      <c r="L76" s="241"/>
      <c r="M76" s="241"/>
      <c r="N76" s="241"/>
      <c r="O76" s="242"/>
      <c r="P76" s="242"/>
      <c r="Q76" s="235"/>
      <c r="R76" s="235"/>
    </row>
    <row r="77" spans="2:19" s="243" customFormat="1" ht="18.75">
      <c r="B77" s="240"/>
      <c r="C77" s="235"/>
      <c r="D77" s="235"/>
      <c r="E77" s="235"/>
      <c r="F77" s="235"/>
      <c r="G77" s="235"/>
      <c r="H77" s="235"/>
      <c r="I77" s="235"/>
      <c r="J77" s="235"/>
      <c r="K77" s="235"/>
      <c r="L77" s="241"/>
      <c r="M77" s="241"/>
      <c r="N77" s="241"/>
      <c r="O77" s="242"/>
      <c r="P77" s="242"/>
      <c r="Q77" s="235"/>
      <c r="R77" s="235"/>
    </row>
    <row r="78" spans="2:19" s="243" customFormat="1" ht="18.75">
      <c r="B78" s="240"/>
      <c r="C78" s="241"/>
      <c r="D78" s="241"/>
      <c r="E78" s="241"/>
      <c r="F78" s="235"/>
      <c r="G78" s="235"/>
      <c r="H78" s="235"/>
      <c r="I78" s="235"/>
      <c r="J78" s="235"/>
      <c r="K78" s="235"/>
      <c r="L78" s="241"/>
      <c r="M78" s="241"/>
      <c r="N78" s="241"/>
      <c r="O78" s="242"/>
      <c r="P78" s="242"/>
      <c r="Q78" s="235"/>
      <c r="R78" s="235"/>
    </row>
    <row r="79" spans="2:19" s="243" customFormat="1" ht="28.5">
      <c r="C79" s="212"/>
      <c r="D79" s="212"/>
      <c r="E79" s="212"/>
      <c r="F79" s="212"/>
      <c r="G79" s="227"/>
      <c r="H79" s="227"/>
      <c r="L79" s="268"/>
      <c r="M79" s="268"/>
      <c r="N79" s="268"/>
      <c r="O79" s="269"/>
      <c r="P79" s="269"/>
    </row>
    <row r="80" spans="2:19" s="243" customFormat="1" ht="28.5">
      <c r="B80" s="211"/>
      <c r="C80" s="212"/>
      <c r="D80" s="212"/>
      <c r="E80" s="212"/>
      <c r="F80" s="212"/>
      <c r="G80" s="227"/>
      <c r="H80" s="227"/>
      <c r="L80" s="268"/>
      <c r="M80" s="268"/>
      <c r="N80" s="268"/>
      <c r="O80" s="269"/>
      <c r="P80" s="269"/>
    </row>
    <row r="81" spans="2:16" s="243" customFormat="1" ht="28.5">
      <c r="B81" s="211"/>
      <c r="C81" s="212"/>
      <c r="D81" s="212"/>
      <c r="E81" s="212"/>
      <c r="F81" s="212"/>
      <c r="G81" s="227"/>
      <c r="H81" s="227"/>
      <c r="I81" s="198"/>
      <c r="L81" s="268"/>
      <c r="M81" s="268"/>
      <c r="N81" s="268"/>
      <c r="O81" s="269"/>
      <c r="P81" s="269"/>
    </row>
    <row r="82" spans="2:16" s="243" customFormat="1" ht="28.5">
      <c r="B82" s="218"/>
      <c r="C82" s="212"/>
      <c r="D82" s="212"/>
      <c r="E82" s="212"/>
      <c r="F82" s="212"/>
      <c r="G82" s="227"/>
      <c r="H82" s="227"/>
      <c r="I82" s="198"/>
      <c r="L82" s="268"/>
      <c r="M82" s="268"/>
      <c r="N82" s="268"/>
      <c r="O82" s="269"/>
      <c r="P82" s="269"/>
    </row>
    <row r="83" spans="2:16" s="243" customFormat="1" ht="28.5">
      <c r="B83" s="218"/>
      <c r="C83" s="212"/>
      <c r="D83" s="212"/>
      <c r="E83" s="212"/>
      <c r="F83" s="212"/>
      <c r="G83" s="227"/>
      <c r="H83" s="227"/>
      <c r="L83" s="268"/>
      <c r="M83" s="268"/>
      <c r="N83" s="268"/>
      <c r="O83" s="269"/>
      <c r="P83" s="269"/>
    </row>
    <row r="84" spans="2:16" s="243" customFormat="1" ht="28.5">
      <c r="B84" s="218"/>
      <c r="C84" s="212"/>
      <c r="D84" s="212"/>
      <c r="E84" s="212"/>
      <c r="F84" s="212"/>
      <c r="G84" s="227"/>
      <c r="H84" s="227"/>
      <c r="L84" s="268"/>
      <c r="M84" s="268"/>
      <c r="N84" s="268"/>
      <c r="O84" s="269"/>
      <c r="P84" s="269"/>
    </row>
    <row r="85" spans="2:16" s="243" customFormat="1">
      <c r="C85" s="268"/>
      <c r="D85" s="268"/>
      <c r="E85" s="268"/>
      <c r="F85" s="268"/>
      <c r="L85" s="268"/>
      <c r="M85" s="268"/>
      <c r="N85" s="268"/>
      <c r="O85" s="269"/>
      <c r="P85" s="269"/>
    </row>
    <row r="86" spans="2:16" s="243" customFormat="1">
      <c r="C86" s="268"/>
      <c r="D86" s="268"/>
      <c r="E86" s="268"/>
      <c r="F86" s="268"/>
      <c r="L86" s="268"/>
      <c r="M86" s="268"/>
      <c r="N86" s="268"/>
      <c r="O86" s="269"/>
      <c r="P86" s="269"/>
    </row>
    <row r="87" spans="2:16" s="243" customFormat="1">
      <c r="C87" s="268"/>
      <c r="D87" s="268"/>
      <c r="E87" s="268"/>
      <c r="F87" s="268"/>
      <c r="L87" s="268"/>
      <c r="M87" s="268"/>
      <c r="N87" s="268"/>
      <c r="O87" s="269"/>
      <c r="P87" s="269"/>
    </row>
    <row r="88" spans="2:16" s="243" customFormat="1">
      <c r="C88" s="268"/>
      <c r="D88" s="268"/>
      <c r="E88" s="268"/>
      <c r="F88" s="268"/>
      <c r="L88" s="268"/>
      <c r="M88" s="268"/>
      <c r="N88" s="268"/>
      <c r="O88" s="269"/>
      <c r="P88" s="269"/>
    </row>
    <row r="89" spans="2:16" s="243" customFormat="1">
      <c r="C89" s="268"/>
      <c r="D89" s="268"/>
      <c r="E89" s="268"/>
      <c r="F89" s="268"/>
      <c r="L89" s="268"/>
      <c r="M89" s="268"/>
      <c r="N89" s="268"/>
      <c r="O89" s="269"/>
      <c r="P89" s="269"/>
    </row>
    <row r="90" spans="2:16" s="243" customFormat="1">
      <c r="C90" s="268"/>
      <c r="D90" s="268"/>
      <c r="E90" s="268"/>
      <c r="F90" s="268"/>
      <c r="L90" s="268"/>
      <c r="M90" s="268"/>
      <c r="N90" s="268"/>
      <c r="O90" s="269"/>
      <c r="P90" s="269"/>
    </row>
    <row r="91" spans="2:16" s="243" customFormat="1">
      <c r="C91" s="268"/>
      <c r="D91" s="268"/>
      <c r="E91" s="268"/>
      <c r="F91" s="268"/>
      <c r="L91" s="268"/>
      <c r="M91" s="268"/>
      <c r="N91" s="268"/>
      <c r="O91" s="269"/>
      <c r="P91" s="269"/>
    </row>
    <row r="92" spans="2:16" s="243" customFormat="1">
      <c r="C92" s="268"/>
      <c r="D92" s="268"/>
      <c r="E92" s="268"/>
      <c r="F92" s="268"/>
      <c r="L92" s="268"/>
      <c r="M92" s="268"/>
      <c r="N92" s="268"/>
      <c r="O92" s="269"/>
      <c r="P92" s="269"/>
    </row>
    <row r="93" spans="2:16" s="243" customFormat="1">
      <c r="C93" s="268"/>
      <c r="D93" s="268"/>
      <c r="E93" s="268"/>
      <c r="F93" s="268"/>
      <c r="L93" s="268"/>
      <c r="M93" s="268"/>
      <c r="N93" s="268"/>
      <c r="O93" s="269"/>
      <c r="P93" s="269"/>
    </row>
    <row r="94" spans="2:16" s="243" customFormat="1">
      <c r="C94" s="268"/>
      <c r="D94" s="268"/>
      <c r="E94" s="268"/>
      <c r="F94" s="268"/>
      <c r="L94" s="268"/>
      <c r="M94" s="268"/>
      <c r="N94" s="268"/>
      <c r="O94" s="269"/>
      <c r="P94" s="269"/>
    </row>
    <row r="95" spans="2:16" s="243" customFormat="1">
      <c r="C95" s="268"/>
      <c r="D95" s="268"/>
      <c r="E95" s="268"/>
      <c r="F95" s="268"/>
      <c r="L95" s="268"/>
      <c r="M95" s="268"/>
      <c r="N95" s="268"/>
      <c r="O95" s="269"/>
      <c r="P95" s="269"/>
    </row>
    <row r="96" spans="2:16" s="243" customFormat="1">
      <c r="C96" s="268"/>
      <c r="D96" s="268"/>
      <c r="E96" s="268"/>
      <c r="F96" s="268"/>
      <c r="L96" s="268"/>
      <c r="M96" s="268"/>
      <c r="N96" s="268"/>
      <c r="O96" s="269"/>
      <c r="P96" s="269"/>
    </row>
    <row r="97" spans="3:16" s="243" customFormat="1">
      <c r="C97" s="268"/>
      <c r="D97" s="268"/>
      <c r="E97" s="268"/>
      <c r="F97" s="268"/>
      <c r="L97" s="268"/>
      <c r="M97" s="268"/>
      <c r="N97" s="268"/>
      <c r="O97" s="269"/>
      <c r="P97" s="269"/>
    </row>
    <row r="98" spans="3:16" s="243" customFormat="1">
      <c r="C98" s="268"/>
      <c r="D98" s="268"/>
      <c r="E98" s="268"/>
      <c r="F98" s="268"/>
      <c r="L98" s="268"/>
      <c r="M98" s="268"/>
      <c r="N98" s="268"/>
      <c r="O98" s="269"/>
      <c r="P98" s="269"/>
    </row>
    <row r="99" spans="3:16" s="243" customFormat="1">
      <c r="C99" s="268"/>
      <c r="D99" s="268"/>
      <c r="E99" s="268"/>
      <c r="F99" s="268"/>
      <c r="L99" s="268"/>
      <c r="M99" s="268"/>
      <c r="N99" s="268"/>
      <c r="O99" s="269"/>
      <c r="P99" s="269"/>
    </row>
    <row r="100" spans="3:16" s="243" customFormat="1">
      <c r="C100" s="268"/>
      <c r="D100" s="268"/>
      <c r="E100" s="268"/>
      <c r="F100" s="268"/>
      <c r="L100" s="268"/>
      <c r="M100" s="268"/>
      <c r="N100" s="268"/>
      <c r="O100" s="269"/>
      <c r="P100" s="269"/>
    </row>
    <row r="101" spans="3:16" s="243" customFormat="1">
      <c r="C101" s="268"/>
      <c r="D101" s="268"/>
      <c r="E101" s="268"/>
      <c r="F101" s="268"/>
      <c r="L101" s="268"/>
      <c r="M101" s="268"/>
      <c r="N101" s="268"/>
      <c r="O101" s="269"/>
      <c r="P101" s="269"/>
    </row>
    <row r="102" spans="3:16" s="243" customFormat="1">
      <c r="C102" s="268"/>
      <c r="D102" s="268"/>
      <c r="E102" s="268"/>
      <c r="F102" s="268"/>
      <c r="L102" s="268"/>
      <c r="M102" s="268"/>
      <c r="N102" s="268"/>
      <c r="O102" s="269"/>
      <c r="P102" s="269"/>
    </row>
    <row r="103" spans="3:16" s="243" customFormat="1">
      <c r="C103" s="268"/>
      <c r="D103" s="268"/>
      <c r="E103" s="268"/>
      <c r="F103" s="268"/>
      <c r="L103" s="268"/>
      <c r="M103" s="268"/>
      <c r="N103" s="268"/>
      <c r="O103" s="269"/>
      <c r="P103" s="269"/>
    </row>
    <row r="104" spans="3:16" s="243" customFormat="1">
      <c r="C104" s="268"/>
      <c r="D104" s="268"/>
      <c r="E104" s="268"/>
      <c r="F104" s="268"/>
      <c r="L104" s="268"/>
      <c r="M104" s="268"/>
      <c r="N104" s="268"/>
      <c r="O104" s="269"/>
      <c r="P104" s="269"/>
    </row>
    <row r="105" spans="3:16" s="243" customFormat="1">
      <c r="C105" s="268"/>
      <c r="D105" s="268"/>
      <c r="E105" s="268"/>
      <c r="F105" s="268"/>
      <c r="L105" s="268"/>
      <c r="M105" s="268"/>
      <c r="N105" s="268"/>
      <c r="O105" s="269"/>
      <c r="P105" s="269"/>
    </row>
    <row r="106" spans="3:16" s="243" customFormat="1">
      <c r="C106" s="268"/>
      <c r="D106" s="268"/>
      <c r="E106" s="268"/>
      <c r="F106" s="268"/>
      <c r="L106" s="268"/>
      <c r="M106" s="268"/>
      <c r="N106" s="268"/>
      <c r="O106" s="269"/>
      <c r="P106" s="269"/>
    </row>
    <row r="107" spans="3:16" s="243" customFormat="1">
      <c r="C107" s="268"/>
      <c r="D107" s="268"/>
      <c r="E107" s="268"/>
      <c r="F107" s="268"/>
      <c r="L107" s="268"/>
      <c r="M107" s="268"/>
      <c r="N107" s="268"/>
      <c r="O107" s="269"/>
      <c r="P107" s="269"/>
    </row>
    <row r="108" spans="3:16" s="243" customFormat="1">
      <c r="C108" s="268"/>
      <c r="D108" s="268"/>
      <c r="E108" s="268"/>
      <c r="F108" s="268"/>
      <c r="L108" s="268"/>
      <c r="M108" s="268"/>
      <c r="N108" s="268"/>
      <c r="O108" s="269"/>
      <c r="P108" s="269"/>
    </row>
    <row r="109" spans="3:16" s="243" customFormat="1">
      <c r="C109" s="268"/>
      <c r="D109" s="268"/>
      <c r="E109" s="268"/>
      <c r="F109" s="268"/>
      <c r="L109" s="268"/>
      <c r="M109" s="268"/>
      <c r="N109" s="268"/>
      <c r="O109" s="269"/>
      <c r="P109" s="269"/>
    </row>
    <row r="110" spans="3:16" s="243" customFormat="1">
      <c r="C110" s="268"/>
      <c r="D110" s="268"/>
      <c r="E110" s="268"/>
      <c r="F110" s="268"/>
      <c r="L110" s="268"/>
      <c r="M110" s="268"/>
      <c r="N110" s="268"/>
      <c r="O110" s="269"/>
      <c r="P110" s="269"/>
    </row>
    <row r="111" spans="3:16" s="243" customFormat="1">
      <c r="C111" s="268"/>
      <c r="D111" s="268"/>
      <c r="E111" s="268"/>
      <c r="F111" s="268"/>
      <c r="L111" s="268"/>
      <c r="M111" s="268"/>
      <c r="N111" s="268"/>
      <c r="O111" s="269"/>
      <c r="P111" s="269"/>
    </row>
    <row r="112" spans="3:16" s="243" customFormat="1">
      <c r="C112" s="268"/>
      <c r="D112" s="268"/>
      <c r="E112" s="268"/>
      <c r="F112" s="268"/>
      <c r="L112" s="268"/>
      <c r="M112" s="268"/>
      <c r="N112" s="268"/>
      <c r="O112" s="269"/>
      <c r="P112" s="269"/>
    </row>
    <row r="113" spans="3:16" s="243" customFormat="1">
      <c r="C113" s="268"/>
      <c r="D113" s="268"/>
      <c r="E113" s="268"/>
      <c r="F113" s="268"/>
      <c r="L113" s="268"/>
      <c r="M113" s="268"/>
      <c r="N113" s="268"/>
      <c r="O113" s="269"/>
      <c r="P113" s="269"/>
    </row>
    <row r="114" spans="3:16" s="243" customFormat="1">
      <c r="C114" s="268"/>
      <c r="D114" s="268"/>
      <c r="E114" s="268"/>
      <c r="F114" s="268"/>
      <c r="L114" s="268"/>
      <c r="M114" s="268"/>
      <c r="N114" s="268"/>
      <c r="O114" s="269"/>
      <c r="P114" s="269"/>
    </row>
    <row r="115" spans="3:16" s="243" customFormat="1">
      <c r="C115" s="268"/>
      <c r="D115" s="268"/>
      <c r="E115" s="268"/>
      <c r="F115" s="268"/>
      <c r="L115" s="268"/>
      <c r="M115" s="268"/>
      <c r="N115" s="268"/>
      <c r="O115" s="269"/>
      <c r="P115" s="269"/>
    </row>
    <row r="116" spans="3:16" s="243" customFormat="1">
      <c r="C116" s="268"/>
      <c r="D116" s="268"/>
      <c r="E116" s="268"/>
      <c r="F116" s="268"/>
      <c r="L116" s="268"/>
      <c r="M116" s="268"/>
      <c r="N116" s="268"/>
      <c r="O116" s="269"/>
      <c r="P116" s="269"/>
    </row>
    <row r="117" spans="3:16" s="243" customFormat="1">
      <c r="C117" s="268"/>
      <c r="D117" s="268"/>
      <c r="E117" s="268"/>
      <c r="F117" s="268"/>
      <c r="L117" s="268"/>
      <c r="M117" s="268"/>
      <c r="N117" s="268"/>
      <c r="O117" s="269"/>
      <c r="P117" s="269"/>
    </row>
    <row r="118" spans="3:16" s="243" customFormat="1">
      <c r="C118" s="268"/>
      <c r="D118" s="268"/>
      <c r="E118" s="268"/>
      <c r="F118" s="268"/>
      <c r="L118" s="268"/>
      <c r="M118" s="268"/>
      <c r="N118" s="268"/>
      <c r="O118" s="269"/>
      <c r="P118" s="269"/>
    </row>
    <row r="119" spans="3:16" s="243" customFormat="1">
      <c r="C119" s="268"/>
      <c r="D119" s="268"/>
      <c r="E119" s="268"/>
      <c r="F119" s="268"/>
      <c r="L119" s="268"/>
      <c r="M119" s="268"/>
      <c r="N119" s="268"/>
      <c r="O119" s="269"/>
      <c r="P119" s="269"/>
    </row>
    <row r="120" spans="3:16" s="243" customFormat="1">
      <c r="C120" s="268"/>
      <c r="D120" s="268"/>
      <c r="E120" s="268"/>
      <c r="F120" s="268"/>
      <c r="L120" s="268"/>
      <c r="M120" s="268"/>
      <c r="N120" s="268"/>
      <c r="O120" s="269"/>
      <c r="P120" s="269"/>
    </row>
    <row r="121" spans="3:16" s="243" customFormat="1">
      <c r="C121" s="268"/>
      <c r="D121" s="268"/>
      <c r="E121" s="268"/>
      <c r="F121" s="268"/>
      <c r="L121" s="268"/>
      <c r="M121" s="268"/>
      <c r="N121" s="268"/>
      <c r="O121" s="269"/>
      <c r="P121" s="269"/>
    </row>
    <row r="122" spans="3:16" s="243" customFormat="1">
      <c r="C122" s="268"/>
      <c r="D122" s="268"/>
      <c r="E122" s="268"/>
      <c r="F122" s="268"/>
      <c r="L122" s="268"/>
      <c r="M122" s="268"/>
      <c r="N122" s="268"/>
      <c r="O122" s="269"/>
      <c r="P122" s="269"/>
    </row>
    <row r="123" spans="3:16" s="243" customFormat="1">
      <c r="C123" s="268"/>
      <c r="D123" s="268"/>
      <c r="E123" s="268"/>
      <c r="F123" s="268"/>
      <c r="L123" s="268"/>
      <c r="M123" s="268"/>
      <c r="N123" s="268"/>
      <c r="O123" s="269"/>
      <c r="P123" s="269"/>
    </row>
    <row r="124" spans="3:16" s="243" customFormat="1">
      <c r="C124" s="268"/>
      <c r="D124" s="268"/>
      <c r="E124" s="268"/>
      <c r="F124" s="268"/>
      <c r="L124" s="268"/>
      <c r="M124" s="268"/>
      <c r="N124" s="268"/>
      <c r="O124" s="269"/>
      <c r="P124" s="269"/>
    </row>
    <row r="125" spans="3:16" s="243" customFormat="1">
      <c r="C125" s="268"/>
      <c r="D125" s="268"/>
      <c r="E125" s="268"/>
      <c r="F125" s="268"/>
      <c r="L125" s="268"/>
      <c r="M125" s="268"/>
      <c r="N125" s="268"/>
      <c r="O125" s="269"/>
      <c r="P125" s="269"/>
    </row>
    <row r="126" spans="3:16" s="243" customFormat="1">
      <c r="C126" s="268"/>
      <c r="D126" s="268"/>
      <c r="E126" s="268"/>
      <c r="F126" s="268"/>
      <c r="L126" s="268"/>
      <c r="M126" s="268"/>
      <c r="N126" s="268"/>
      <c r="O126" s="269"/>
      <c r="P126" s="269"/>
    </row>
    <row r="127" spans="3:16" s="243" customFormat="1">
      <c r="C127" s="268"/>
      <c r="D127" s="268"/>
      <c r="E127" s="268"/>
      <c r="F127" s="268"/>
      <c r="L127" s="268"/>
      <c r="M127" s="268"/>
      <c r="N127" s="268"/>
      <c r="O127" s="269"/>
      <c r="P127" s="269"/>
    </row>
    <row r="128" spans="3:16" s="243" customFormat="1">
      <c r="C128" s="268"/>
      <c r="D128" s="268"/>
      <c r="E128" s="268"/>
      <c r="F128" s="268"/>
      <c r="L128" s="268"/>
      <c r="M128" s="268"/>
      <c r="N128" s="268"/>
      <c r="O128" s="269"/>
      <c r="P128" s="269"/>
    </row>
    <row r="129" spans="2:19" s="243" customFormat="1">
      <c r="C129" s="268"/>
      <c r="D129" s="268"/>
      <c r="E129" s="268"/>
      <c r="F129" s="268"/>
      <c r="L129" s="268"/>
      <c r="M129" s="268"/>
      <c r="N129" s="268"/>
      <c r="O129" s="269"/>
      <c r="P129" s="269"/>
    </row>
    <row r="130" spans="2:19" s="243" customFormat="1">
      <c r="C130" s="268"/>
      <c r="D130" s="268"/>
      <c r="E130" s="268"/>
      <c r="F130" s="268"/>
      <c r="L130" s="268"/>
      <c r="M130" s="268"/>
      <c r="N130" s="268"/>
      <c r="O130" s="269"/>
      <c r="P130" s="269"/>
    </row>
    <row r="131" spans="2:19" s="243" customFormat="1">
      <c r="C131" s="268"/>
      <c r="D131" s="268"/>
      <c r="E131" s="268"/>
      <c r="F131" s="268"/>
      <c r="L131" s="268"/>
      <c r="M131" s="268"/>
      <c r="N131" s="268"/>
      <c r="O131" s="269"/>
      <c r="P131" s="269"/>
    </row>
    <row r="132" spans="2:19" s="243" customFormat="1">
      <c r="C132" s="268"/>
      <c r="D132" s="268"/>
      <c r="E132" s="268"/>
      <c r="F132" s="268"/>
      <c r="L132" s="268"/>
      <c r="M132" s="268"/>
      <c r="N132" s="268"/>
      <c r="O132" s="269"/>
      <c r="P132" s="269"/>
    </row>
    <row r="133" spans="2:19" s="243" customFormat="1">
      <c r="C133" s="268"/>
      <c r="D133" s="268"/>
      <c r="E133" s="268"/>
      <c r="F133" s="268"/>
      <c r="L133" s="268"/>
      <c r="M133" s="268"/>
      <c r="N133" s="268"/>
      <c r="O133" s="269"/>
      <c r="P133" s="269"/>
    </row>
    <row r="134" spans="2:19" s="243" customFormat="1">
      <c r="C134" s="268"/>
      <c r="D134" s="268"/>
      <c r="E134" s="268"/>
      <c r="F134" s="268"/>
      <c r="L134" s="268"/>
      <c r="M134" s="268"/>
      <c r="N134" s="268"/>
      <c r="O134" s="269"/>
      <c r="P134" s="269"/>
    </row>
    <row r="135" spans="2:19" s="243" customFormat="1">
      <c r="C135" s="268"/>
      <c r="D135" s="268"/>
      <c r="E135" s="268"/>
      <c r="F135" s="268"/>
      <c r="L135" s="268"/>
      <c r="M135" s="268"/>
      <c r="N135" s="268"/>
      <c r="O135" s="269"/>
      <c r="P135" s="269"/>
    </row>
    <row r="136" spans="2:19" s="243" customFormat="1">
      <c r="C136" s="268"/>
      <c r="D136" s="268"/>
      <c r="E136" s="268"/>
      <c r="F136" s="268"/>
      <c r="L136" s="268"/>
      <c r="M136" s="268"/>
      <c r="N136" s="268"/>
      <c r="O136" s="269"/>
      <c r="P136" s="269"/>
    </row>
    <row r="137" spans="2:19" s="243" customFormat="1">
      <c r="C137" s="268"/>
      <c r="D137" s="268"/>
      <c r="E137" s="268"/>
      <c r="F137" s="268"/>
      <c r="L137" s="268"/>
      <c r="M137" s="268"/>
      <c r="N137" s="268"/>
      <c r="O137" s="269"/>
      <c r="P137" s="269"/>
    </row>
    <row r="138" spans="2:19" s="243" customFormat="1">
      <c r="C138" s="268"/>
      <c r="D138" s="268"/>
      <c r="E138" s="268"/>
      <c r="F138" s="268"/>
      <c r="L138" s="268"/>
      <c r="M138" s="268"/>
      <c r="N138" s="268"/>
      <c r="O138" s="269"/>
      <c r="P138" s="269"/>
    </row>
    <row r="139" spans="2:19" s="243" customFormat="1">
      <c r="C139" s="268"/>
      <c r="D139" s="268"/>
      <c r="E139" s="268"/>
      <c r="F139" s="268"/>
      <c r="L139" s="268"/>
      <c r="M139" s="268"/>
      <c r="N139" s="268"/>
      <c r="O139" s="269"/>
      <c r="P139" s="269"/>
    </row>
    <row r="140" spans="2:19" s="243" customFormat="1">
      <c r="C140" s="268"/>
      <c r="D140" s="268"/>
      <c r="E140" s="268"/>
      <c r="F140" s="268"/>
      <c r="L140" s="268"/>
      <c r="M140" s="268"/>
      <c r="N140" s="268"/>
      <c r="O140" s="269"/>
      <c r="P140" s="269"/>
      <c r="S140" s="162"/>
    </row>
    <row r="141" spans="2:19">
      <c r="B141" s="243"/>
      <c r="C141" s="268"/>
      <c r="D141" s="268"/>
      <c r="E141" s="268"/>
      <c r="F141" s="268"/>
      <c r="G141" s="243"/>
      <c r="H141" s="243"/>
      <c r="I141" s="243"/>
      <c r="J141" s="243"/>
      <c r="K141" s="243"/>
      <c r="L141" s="268"/>
      <c r="M141" s="268"/>
      <c r="N141" s="268"/>
      <c r="O141" s="269"/>
      <c r="P141" s="269"/>
      <c r="Q141" s="243"/>
      <c r="R141" s="243"/>
    </row>
    <row r="142" spans="2:19">
      <c r="B142" s="243"/>
      <c r="C142" s="268"/>
      <c r="D142" s="268"/>
      <c r="E142" s="268"/>
      <c r="F142" s="268"/>
      <c r="G142" s="243"/>
      <c r="H142" s="243"/>
      <c r="I142" s="243"/>
      <c r="J142" s="243"/>
      <c r="R142" s="243"/>
    </row>
    <row r="143" spans="2:19">
      <c r="R143" s="243"/>
    </row>
  </sheetData>
  <sheetProtection algorithmName="SHA-512" hashValue="9xzthuGa4ssX7T84LIcjBtaSRXd358PBbA5sYA+/nAUW8cl0wbiLqJNQeiDo5e/dMRv5oBhYgpe1t+bqaGf3cw==" saltValue="4ObqPnTvKrmxpxISkWieDg==" spinCount="100000" sheet="1" objects="1" scenarios="1"/>
  <mergeCells count="221">
    <mergeCell ref="I70:J71"/>
    <mergeCell ref="L70:L71"/>
    <mergeCell ref="M70:N71"/>
    <mergeCell ref="E73:F74"/>
    <mergeCell ref="H73:H74"/>
    <mergeCell ref="I73:J74"/>
    <mergeCell ref="L73:L74"/>
    <mergeCell ref="M73:N74"/>
    <mergeCell ref="P73:S74"/>
    <mergeCell ref="D73:D74"/>
    <mergeCell ref="L36:N36"/>
    <mergeCell ref="Q36:R36"/>
    <mergeCell ref="B57:E58"/>
    <mergeCell ref="B68:E69"/>
    <mergeCell ref="C70:F71"/>
    <mergeCell ref="B70:B71"/>
    <mergeCell ref="H70:H71"/>
    <mergeCell ref="L39:P40"/>
    <mergeCell ref="Q39:R40"/>
    <mergeCell ref="L65:P66"/>
    <mergeCell ref="Q65:R66"/>
    <mergeCell ref="I35:J36"/>
    <mergeCell ref="I37:J38"/>
    <mergeCell ref="I39:J40"/>
    <mergeCell ref="H37:H38"/>
    <mergeCell ref="H39:H40"/>
    <mergeCell ref="H35:H36"/>
    <mergeCell ref="C59:E60"/>
    <mergeCell ref="C50:J52"/>
    <mergeCell ref="C54:J56"/>
    <mergeCell ref="L63:N64"/>
    <mergeCell ref="O63:P63"/>
    <mergeCell ref="Q63:R63"/>
    <mergeCell ref="C10:G10"/>
    <mergeCell ref="K10:N10"/>
    <mergeCell ref="O10:S10"/>
    <mergeCell ref="C11:G11"/>
    <mergeCell ref="K11:N11"/>
    <mergeCell ref="O11:S11"/>
    <mergeCell ref="C12:G12"/>
    <mergeCell ref="K12:N12"/>
    <mergeCell ref="L43:L45"/>
    <mergeCell ref="M43:M45"/>
    <mergeCell ref="N43:N45"/>
    <mergeCell ref="O43:O45"/>
    <mergeCell ref="P43:P45"/>
    <mergeCell ref="Q43:R45"/>
    <mergeCell ref="H13:J13"/>
    <mergeCell ref="H18:H19"/>
    <mergeCell ref="H20:H21"/>
    <mergeCell ref="H24:H25"/>
    <mergeCell ref="H26:H27"/>
    <mergeCell ref="H28:H29"/>
    <mergeCell ref="H30:H31"/>
    <mergeCell ref="O12:S12"/>
    <mergeCell ref="E30:E31"/>
    <mergeCell ref="F30:F31"/>
    <mergeCell ref="G30:G31"/>
    <mergeCell ref="I30:J31"/>
    <mergeCell ref="C7:G7"/>
    <mergeCell ref="K7:N7"/>
    <mergeCell ref="O7:S7"/>
    <mergeCell ref="C8:G8"/>
    <mergeCell ref="K8:N8"/>
    <mergeCell ref="O8:S8"/>
    <mergeCell ref="C9:G9"/>
    <mergeCell ref="K9:N9"/>
    <mergeCell ref="O9:S9"/>
    <mergeCell ref="H7:J7"/>
    <mergeCell ref="H9:J9"/>
    <mergeCell ref="H8:J8"/>
    <mergeCell ref="H10:J10"/>
    <mergeCell ref="H11:J11"/>
    <mergeCell ref="H12:J12"/>
    <mergeCell ref="Q18:R19"/>
    <mergeCell ref="Q25:R25"/>
    <mergeCell ref="M26:M27"/>
    <mergeCell ref="Q26:R26"/>
    <mergeCell ref="Q27:R27"/>
    <mergeCell ref="L18:L19"/>
    <mergeCell ref="M18:M19"/>
    <mergeCell ref="I18:J19"/>
    <mergeCell ref="Q20:R20"/>
    <mergeCell ref="Q21:R21"/>
    <mergeCell ref="H32:H34"/>
    <mergeCell ref="L24:L27"/>
    <mergeCell ref="M24:M25"/>
    <mergeCell ref="Q24:R24"/>
    <mergeCell ref="L20:L23"/>
    <mergeCell ref="M20:M21"/>
    <mergeCell ref="M22:M23"/>
    <mergeCell ref="Q22:R22"/>
    <mergeCell ref="I24:J25"/>
    <mergeCell ref="P18:P19"/>
    <mergeCell ref="I20:J21"/>
    <mergeCell ref="O18:O19"/>
    <mergeCell ref="Q23:R23"/>
    <mergeCell ref="N18:N19"/>
    <mergeCell ref="I32:J32"/>
    <mergeCell ref="I33:J33"/>
    <mergeCell ref="I34:J34"/>
    <mergeCell ref="C30:D31"/>
    <mergeCell ref="H22:H23"/>
    <mergeCell ref="Q52:R52"/>
    <mergeCell ref="Q53:R53"/>
    <mergeCell ref="L46:L49"/>
    <mergeCell ref="M46:M47"/>
    <mergeCell ref="Q46:R46"/>
    <mergeCell ref="Q47:R47"/>
    <mergeCell ref="Q30:R30"/>
    <mergeCell ref="Q31:R31"/>
    <mergeCell ref="L32:L35"/>
    <mergeCell ref="M32:M33"/>
    <mergeCell ref="Q32:R32"/>
    <mergeCell ref="L28:L31"/>
    <mergeCell ref="M28:M29"/>
    <mergeCell ref="Q28:R28"/>
    <mergeCell ref="Q29:R29"/>
    <mergeCell ref="M30:M31"/>
    <mergeCell ref="Q35:R35"/>
    <mergeCell ref="Q33:R33"/>
    <mergeCell ref="M34:M35"/>
    <mergeCell ref="Q34:R34"/>
    <mergeCell ref="L37:N38"/>
    <mergeCell ref="O37:P37"/>
    <mergeCell ref="E28:E29"/>
    <mergeCell ref="F28:F29"/>
    <mergeCell ref="G28:G29"/>
    <mergeCell ref="I28:J29"/>
    <mergeCell ref="B28:B31"/>
    <mergeCell ref="C28:D29"/>
    <mergeCell ref="B35:B40"/>
    <mergeCell ref="C35:D36"/>
    <mergeCell ref="E44:E46"/>
    <mergeCell ref="F44:F46"/>
    <mergeCell ref="G44:G46"/>
    <mergeCell ref="I44:J46"/>
    <mergeCell ref="H41:H43"/>
    <mergeCell ref="E35:E36"/>
    <mergeCell ref="F35:F36"/>
    <mergeCell ref="F39:F40"/>
    <mergeCell ref="B41:D43"/>
    <mergeCell ref="E41:E43"/>
    <mergeCell ref="F41:F43"/>
    <mergeCell ref="G41:G43"/>
    <mergeCell ref="I41:J41"/>
    <mergeCell ref="I42:J42"/>
    <mergeCell ref="I43:J43"/>
    <mergeCell ref="B44:D46"/>
    <mergeCell ref="B24:B27"/>
    <mergeCell ref="C24:D25"/>
    <mergeCell ref="E24:E25"/>
    <mergeCell ref="F24:F25"/>
    <mergeCell ref="G24:G25"/>
    <mergeCell ref="C26:D27"/>
    <mergeCell ref="E26:E27"/>
    <mergeCell ref="F26:F27"/>
    <mergeCell ref="G26:G27"/>
    <mergeCell ref="B18:B19"/>
    <mergeCell ref="C18:D19"/>
    <mergeCell ref="E18:G18"/>
    <mergeCell ref="B20:B23"/>
    <mergeCell ref="C20:D21"/>
    <mergeCell ref="C22:D23"/>
    <mergeCell ref="E22:E23"/>
    <mergeCell ref="F22:F23"/>
    <mergeCell ref="G22:G23"/>
    <mergeCell ref="E20:E21"/>
    <mergeCell ref="F20:F21"/>
    <mergeCell ref="G20:G21"/>
    <mergeCell ref="B32:D34"/>
    <mergeCell ref="E32:E34"/>
    <mergeCell ref="F32:F34"/>
    <mergeCell ref="G35:G36"/>
    <mergeCell ref="C37:C40"/>
    <mergeCell ref="D37:D38"/>
    <mergeCell ref="E37:E38"/>
    <mergeCell ref="F37:F38"/>
    <mergeCell ref="G37:G38"/>
    <mergeCell ref="D39:D40"/>
    <mergeCell ref="E39:E40"/>
    <mergeCell ref="G39:G40"/>
    <mergeCell ref="G32:G34"/>
    <mergeCell ref="Q51:R51"/>
    <mergeCell ref="M52:M53"/>
    <mergeCell ref="L62:N62"/>
    <mergeCell ref="O64:P64"/>
    <mergeCell ref="Q64:R64"/>
    <mergeCell ref="Q62:R62"/>
    <mergeCell ref="Q60:R60"/>
    <mergeCell ref="Q61:R61"/>
    <mergeCell ref="Q54:R54"/>
    <mergeCell ref="Q55:R55"/>
    <mergeCell ref="Q56:R56"/>
    <mergeCell ref="Q57:R57"/>
    <mergeCell ref="Q58:R58"/>
    <mergeCell ref="Q59:R59"/>
    <mergeCell ref="F59:K60"/>
    <mergeCell ref="N4:S4"/>
    <mergeCell ref="G16:H16"/>
    <mergeCell ref="Q37:R37"/>
    <mergeCell ref="Q38:R38"/>
    <mergeCell ref="Q48:R48"/>
    <mergeCell ref="Q49:R49"/>
    <mergeCell ref="L50:L53"/>
    <mergeCell ref="M50:M51"/>
    <mergeCell ref="H44:H46"/>
    <mergeCell ref="M48:M49"/>
    <mergeCell ref="I26:J27"/>
    <mergeCell ref="I22:J23"/>
    <mergeCell ref="O38:P38"/>
    <mergeCell ref="Q50:R50"/>
    <mergeCell ref="C13:G13"/>
    <mergeCell ref="K13:N13"/>
    <mergeCell ref="O13:S13"/>
    <mergeCell ref="L58:L61"/>
    <mergeCell ref="M58:M59"/>
    <mergeCell ref="L54:L57"/>
    <mergeCell ref="M54:M55"/>
    <mergeCell ref="M56:M57"/>
    <mergeCell ref="M60:M61"/>
  </mergeCells>
  <phoneticPr fontId="2"/>
  <dataValidations count="3">
    <dataValidation imeMode="halfAlpha" allowBlank="1" showInputMessage="1" showErrorMessage="1" sqref="E20:F31 E35:F40 O20:O35 O46:O61"/>
    <dataValidation type="list" allowBlank="1" showInputMessage="1" showErrorMessage="1" sqref="H8:J13">
      <formula1>"常勤,非常勤"</formula1>
    </dataValidation>
    <dataValidation type="list" allowBlank="1" showInputMessage="1" showErrorMessage="1" sqref="C59:E60">
      <formula1>"1150000"</formula1>
    </dataValidation>
  </dataValidations>
  <pageMargins left="0.59055118110236227" right="0.19685039370078741" top="0.59055118110236227" bottom="0.59055118110236227" header="0.51181102362204722" footer="0.51181102362204722"/>
  <pageSetup paperSize="9" scale="35" orientation="portrait" r:id="rId1"/>
  <headerFooter alignWithMargins="0"/>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B1:R110"/>
  <sheetViews>
    <sheetView view="pageBreakPreview" zoomScale="40" zoomScaleNormal="75" zoomScaleSheetLayoutView="40" workbookViewId="0">
      <selection activeCell="C8" sqref="C8:E8"/>
    </sheetView>
  </sheetViews>
  <sheetFormatPr defaultRowHeight="13.5"/>
  <cols>
    <col min="1" max="1" width="2.125" style="162" customWidth="1"/>
    <col min="2" max="2" width="15.625" style="162" customWidth="1"/>
    <col min="3" max="3" width="12.625" style="422" customWidth="1"/>
    <col min="4" max="4" width="17.625" style="422" customWidth="1"/>
    <col min="5" max="5" width="15.25" style="422" customWidth="1"/>
    <col min="6" max="6" width="12.625" style="162" customWidth="1"/>
    <col min="7" max="7" width="16" style="162" customWidth="1"/>
    <col min="8" max="8" width="12.625" style="162" customWidth="1"/>
    <col min="9" max="9" width="15.75" style="162" customWidth="1"/>
    <col min="10" max="11" width="16" style="422" customWidth="1"/>
    <col min="12" max="12" width="22.625" style="422" customWidth="1"/>
    <col min="13" max="13" width="18.375" style="423" customWidth="1"/>
    <col min="14" max="14" width="8.875" style="162" customWidth="1"/>
    <col min="15" max="15" width="13.5" style="162" customWidth="1"/>
    <col min="16" max="16" width="11" style="162" customWidth="1"/>
    <col min="17" max="17" width="2.125" style="162" customWidth="1"/>
    <col min="18" max="16384" width="9" style="162"/>
  </cols>
  <sheetData>
    <row r="1" spans="2:18" s="163" customFormat="1" ht="60.75" customHeight="1">
      <c r="B1" s="163" t="s">
        <v>502</v>
      </c>
      <c r="C1" s="164"/>
      <c r="D1" s="165"/>
      <c r="E1" s="165"/>
      <c r="J1" s="165"/>
      <c r="K1" s="165"/>
      <c r="M1" s="166"/>
      <c r="N1" s="167"/>
    </row>
    <row r="2" spans="2:18" s="168" customFormat="1" ht="49.5" customHeight="1">
      <c r="B2" s="169" t="s">
        <v>448</v>
      </c>
      <c r="C2" s="170" t="str">
        <f>一番最初に入力!$C$13&amp;""</f>
        <v>６</v>
      </c>
      <c r="D2" s="171" t="s">
        <v>493</v>
      </c>
      <c r="E2" s="244"/>
      <c r="F2" s="245"/>
      <c r="G2" s="245"/>
      <c r="H2" s="245"/>
      <c r="I2" s="246"/>
      <c r="J2" s="172"/>
      <c r="K2" s="172"/>
      <c r="L2" s="172"/>
      <c r="M2" s="174"/>
      <c r="R2" s="421" t="s">
        <v>458</v>
      </c>
    </row>
    <row r="3" spans="2:18" s="129" customFormat="1" ht="18.75" customHeight="1">
      <c r="C3" s="133"/>
      <c r="D3" s="133"/>
      <c r="E3" s="133"/>
      <c r="I3" s="395"/>
      <c r="J3" s="133"/>
      <c r="K3" s="133"/>
      <c r="L3" s="133"/>
      <c r="M3" s="175"/>
    </row>
    <row r="4" spans="2:18" s="163" customFormat="1" ht="30" customHeight="1">
      <c r="C4" s="165"/>
      <c r="D4" s="165"/>
      <c r="E4" s="165"/>
      <c r="I4" s="176"/>
      <c r="J4" s="177" t="s">
        <v>105</v>
      </c>
      <c r="K4" s="907" t="str">
        <f>様式第４号!K7</f>
        <v/>
      </c>
      <c r="L4" s="907"/>
      <c r="M4" s="907"/>
      <c r="N4" s="907"/>
      <c r="O4" s="907"/>
      <c r="P4" s="907"/>
    </row>
    <row r="5" spans="2:18" s="163" customFormat="1" ht="18.75" customHeight="1">
      <c r="C5" s="165"/>
      <c r="D5" s="165"/>
      <c r="E5" s="165"/>
      <c r="I5" s="176"/>
      <c r="J5" s="165"/>
      <c r="K5" s="178"/>
      <c r="L5" s="178"/>
      <c r="M5" s="178"/>
      <c r="N5" s="179"/>
    </row>
    <row r="6" spans="2:18" s="163" customFormat="1" ht="45" customHeight="1" thickBot="1">
      <c r="B6" s="163" t="s">
        <v>46</v>
      </c>
      <c r="C6" s="165"/>
      <c r="D6" s="165"/>
      <c r="E6" s="165"/>
      <c r="I6" s="176"/>
      <c r="J6" s="165"/>
      <c r="K6" s="180"/>
      <c r="L6" s="181"/>
      <c r="M6" s="181"/>
      <c r="N6" s="176"/>
    </row>
    <row r="7" spans="2:18" s="182" customFormat="1" ht="47.25" customHeight="1" thickBot="1">
      <c r="B7" s="247" t="s">
        <v>525</v>
      </c>
      <c r="C7" s="902" t="s">
        <v>455</v>
      </c>
      <c r="D7" s="903"/>
      <c r="E7" s="904"/>
      <c r="F7" s="902" t="s">
        <v>34</v>
      </c>
      <c r="G7" s="903"/>
      <c r="H7" s="902" t="s">
        <v>453</v>
      </c>
      <c r="I7" s="903"/>
      <c r="J7" s="903"/>
      <c r="K7" s="904"/>
      <c r="L7" s="902" t="s">
        <v>524</v>
      </c>
      <c r="M7" s="903"/>
      <c r="N7" s="903"/>
      <c r="O7" s="903"/>
      <c r="P7" s="908"/>
    </row>
    <row r="8" spans="2:18" s="184" customFormat="1" ht="30" customHeight="1" thickTop="1">
      <c r="B8" s="248">
        <v>1</v>
      </c>
      <c r="C8" s="745"/>
      <c r="D8" s="746"/>
      <c r="E8" s="747"/>
      <c r="F8" s="745"/>
      <c r="G8" s="747"/>
      <c r="H8" s="745" t="s">
        <v>492</v>
      </c>
      <c r="I8" s="746"/>
      <c r="J8" s="746"/>
      <c r="K8" s="747"/>
      <c r="L8" s="909"/>
      <c r="M8" s="910"/>
      <c r="N8" s="910"/>
      <c r="O8" s="910"/>
      <c r="P8" s="911"/>
    </row>
    <row r="9" spans="2:18" s="184" customFormat="1" ht="30" customHeight="1">
      <c r="B9" s="249">
        <v>2</v>
      </c>
      <c r="C9" s="751"/>
      <c r="D9" s="752"/>
      <c r="E9" s="753"/>
      <c r="F9" s="751"/>
      <c r="G9" s="753"/>
      <c r="H9" s="751" t="s">
        <v>492</v>
      </c>
      <c r="I9" s="752"/>
      <c r="J9" s="752"/>
      <c r="K9" s="753"/>
      <c r="L9" s="912"/>
      <c r="M9" s="913"/>
      <c r="N9" s="913"/>
      <c r="O9" s="913"/>
      <c r="P9" s="914"/>
    </row>
    <row r="10" spans="2:18" s="184" customFormat="1" ht="30" customHeight="1">
      <c r="B10" s="249">
        <v>3</v>
      </c>
      <c r="C10" s="751"/>
      <c r="D10" s="752"/>
      <c r="E10" s="753"/>
      <c r="F10" s="751"/>
      <c r="G10" s="753"/>
      <c r="H10" s="751" t="s">
        <v>492</v>
      </c>
      <c r="I10" s="752"/>
      <c r="J10" s="752"/>
      <c r="K10" s="753"/>
      <c r="L10" s="912"/>
      <c r="M10" s="913"/>
      <c r="N10" s="913"/>
      <c r="O10" s="913"/>
      <c r="P10" s="914"/>
    </row>
    <row r="11" spans="2:18" s="184" customFormat="1" ht="30" customHeight="1">
      <c r="B11" s="248">
        <v>4</v>
      </c>
      <c r="C11" s="751"/>
      <c r="D11" s="752"/>
      <c r="E11" s="753"/>
      <c r="F11" s="751"/>
      <c r="G11" s="753"/>
      <c r="H11" s="751" t="s">
        <v>492</v>
      </c>
      <c r="I11" s="752"/>
      <c r="J11" s="752"/>
      <c r="K11" s="753"/>
      <c r="L11" s="912"/>
      <c r="M11" s="913"/>
      <c r="N11" s="913"/>
      <c r="O11" s="913"/>
      <c r="P11" s="914"/>
    </row>
    <row r="12" spans="2:18" s="184" customFormat="1" ht="30" customHeight="1">
      <c r="B12" s="249">
        <v>5</v>
      </c>
      <c r="C12" s="751"/>
      <c r="D12" s="752"/>
      <c r="E12" s="753"/>
      <c r="F12" s="751"/>
      <c r="G12" s="753"/>
      <c r="H12" s="751" t="s">
        <v>492</v>
      </c>
      <c r="I12" s="752"/>
      <c r="J12" s="752"/>
      <c r="K12" s="753"/>
      <c r="L12" s="912"/>
      <c r="M12" s="913"/>
      <c r="N12" s="913"/>
      <c r="O12" s="913"/>
      <c r="P12" s="914"/>
    </row>
    <row r="13" spans="2:18" s="184" customFormat="1" ht="30" customHeight="1" thickBot="1">
      <c r="B13" s="250">
        <v>6</v>
      </c>
      <c r="C13" s="604"/>
      <c r="D13" s="605"/>
      <c r="E13" s="606"/>
      <c r="F13" s="604"/>
      <c r="G13" s="606"/>
      <c r="H13" s="604" t="s">
        <v>492</v>
      </c>
      <c r="I13" s="605"/>
      <c r="J13" s="605"/>
      <c r="K13" s="606"/>
      <c r="L13" s="915"/>
      <c r="M13" s="916"/>
      <c r="N13" s="916"/>
      <c r="O13" s="916"/>
      <c r="P13" s="917"/>
    </row>
    <row r="14" spans="2:18" s="184" customFormat="1" ht="26.25" customHeight="1">
      <c r="B14" s="188" t="s">
        <v>818</v>
      </c>
      <c r="C14" s="251"/>
      <c r="D14" s="251"/>
      <c r="E14" s="251"/>
      <c r="F14" s="252"/>
      <c r="G14" s="252"/>
      <c r="H14" s="252"/>
      <c r="I14" s="252"/>
      <c r="J14" s="252"/>
      <c r="K14" s="252"/>
      <c r="L14" s="253"/>
      <c r="M14" s="253"/>
      <c r="N14" s="253"/>
      <c r="O14" s="254"/>
      <c r="P14" s="254"/>
    </row>
    <row r="15" spans="2:18" s="184" customFormat="1" ht="18.75" customHeight="1">
      <c r="B15" s="188"/>
      <c r="C15" s="251"/>
      <c r="D15" s="251"/>
      <c r="E15" s="251"/>
      <c r="F15" s="252"/>
      <c r="G15" s="252"/>
      <c r="H15" s="252"/>
      <c r="I15" s="252"/>
      <c r="J15" s="252"/>
      <c r="K15" s="252"/>
      <c r="L15" s="253"/>
      <c r="M15" s="253"/>
      <c r="N15" s="253"/>
      <c r="O15" s="254"/>
      <c r="P15" s="254"/>
    </row>
    <row r="16" spans="2:18" s="163" customFormat="1" ht="45.75" customHeight="1" thickBot="1">
      <c r="B16" s="393" t="s">
        <v>61</v>
      </c>
      <c r="C16" s="215"/>
      <c r="D16" s="210"/>
      <c r="E16" s="210"/>
      <c r="F16" s="210"/>
      <c r="G16" s="210"/>
      <c r="H16" s="210"/>
      <c r="I16" s="393" t="s">
        <v>54</v>
      </c>
      <c r="J16" s="215"/>
      <c r="K16" s="215"/>
      <c r="L16" s="255"/>
      <c r="M16" s="210"/>
      <c r="N16" s="210"/>
      <c r="O16" s="210"/>
      <c r="P16" s="210"/>
    </row>
    <row r="17" spans="2:17" s="129" customFormat="1" ht="87" customHeight="1">
      <c r="B17" s="256" t="s">
        <v>133</v>
      </c>
      <c r="C17" s="257" t="s">
        <v>63</v>
      </c>
      <c r="D17" s="257" t="s">
        <v>134</v>
      </c>
      <c r="E17" s="398" t="s">
        <v>138</v>
      </c>
      <c r="F17" s="918" t="s">
        <v>135</v>
      </c>
      <c r="G17" s="919"/>
      <c r="H17" s="235"/>
      <c r="I17" s="258" t="s">
        <v>132</v>
      </c>
      <c r="J17" s="259" t="s">
        <v>8</v>
      </c>
      <c r="K17" s="259" t="s">
        <v>9</v>
      </c>
      <c r="L17" s="259" t="s">
        <v>137</v>
      </c>
      <c r="M17" s="398" t="s">
        <v>139</v>
      </c>
      <c r="N17" s="768" t="s">
        <v>117</v>
      </c>
      <c r="O17" s="769"/>
      <c r="P17" s="235"/>
      <c r="Q17" s="235"/>
    </row>
    <row r="18" spans="2:17" s="198" customFormat="1" ht="32.25" customHeight="1">
      <c r="B18" s="905" t="s">
        <v>70</v>
      </c>
      <c r="C18" s="765" t="s">
        <v>136</v>
      </c>
      <c r="D18" s="860"/>
      <c r="E18" s="865">
        <v>900</v>
      </c>
      <c r="F18" s="861">
        <f>D18*E18</f>
        <v>0</v>
      </c>
      <c r="G18" s="862"/>
      <c r="I18" s="660" t="str">
        <f>B18</f>
        <v>1.非定型的         保育</v>
      </c>
      <c r="J18" s="595" t="s">
        <v>64</v>
      </c>
      <c r="K18" s="199" t="s">
        <v>12</v>
      </c>
      <c r="L18" s="29"/>
      <c r="M18" s="200">
        <v>1600</v>
      </c>
      <c r="N18" s="590">
        <f>L18*M18</f>
        <v>0</v>
      </c>
      <c r="O18" s="591"/>
    </row>
    <row r="19" spans="2:17" s="198" customFormat="1" ht="34.5" customHeight="1">
      <c r="B19" s="870"/>
      <c r="C19" s="640"/>
      <c r="D19" s="901"/>
      <c r="E19" s="866"/>
      <c r="F19" s="863"/>
      <c r="G19" s="864"/>
      <c r="I19" s="661"/>
      <c r="J19" s="595"/>
      <c r="K19" s="201" t="s">
        <v>11</v>
      </c>
      <c r="L19" s="30"/>
      <c r="M19" s="202">
        <v>3200</v>
      </c>
      <c r="N19" s="592">
        <f t="shared" ref="N19:N32" si="0">L19*M19</f>
        <v>0</v>
      </c>
      <c r="O19" s="593"/>
    </row>
    <row r="20" spans="2:17" s="198" customFormat="1" ht="34.5" customHeight="1">
      <c r="B20" s="870"/>
      <c r="C20" s="641" t="s">
        <v>1</v>
      </c>
      <c r="D20" s="859"/>
      <c r="E20" s="865">
        <v>2400</v>
      </c>
      <c r="F20" s="861">
        <f t="shared" ref="F20" si="1">D20*E20</f>
        <v>0</v>
      </c>
      <c r="G20" s="862"/>
      <c r="I20" s="661"/>
      <c r="J20" s="595" t="s">
        <v>10</v>
      </c>
      <c r="K20" s="199" t="s">
        <v>12</v>
      </c>
      <c r="L20" s="29"/>
      <c r="M20" s="200">
        <v>800</v>
      </c>
      <c r="N20" s="590">
        <f t="shared" si="0"/>
        <v>0</v>
      </c>
      <c r="O20" s="591"/>
    </row>
    <row r="21" spans="2:17" s="203" customFormat="1" ht="35.1" customHeight="1">
      <c r="B21" s="906"/>
      <c r="C21" s="641"/>
      <c r="D21" s="901"/>
      <c r="E21" s="866"/>
      <c r="F21" s="863"/>
      <c r="G21" s="864"/>
      <c r="I21" s="662"/>
      <c r="J21" s="595"/>
      <c r="K21" s="201" t="s">
        <v>11</v>
      </c>
      <c r="L21" s="30"/>
      <c r="M21" s="202">
        <v>1600</v>
      </c>
      <c r="N21" s="592">
        <f t="shared" si="0"/>
        <v>0</v>
      </c>
      <c r="O21" s="593"/>
    </row>
    <row r="22" spans="2:17" s="198" customFormat="1" ht="35.1" customHeight="1">
      <c r="B22" s="900" t="s">
        <v>65</v>
      </c>
      <c r="C22" s="765" t="s">
        <v>136</v>
      </c>
      <c r="D22" s="859"/>
      <c r="E22" s="865">
        <v>900</v>
      </c>
      <c r="F22" s="861">
        <f t="shared" ref="F22" si="2">D22*E22</f>
        <v>0</v>
      </c>
      <c r="G22" s="862"/>
      <c r="I22" s="673" t="str">
        <f>B22</f>
        <v>2.緊急保育</v>
      </c>
      <c r="J22" s="595" t="s">
        <v>64</v>
      </c>
      <c r="K22" s="199" t="s">
        <v>12</v>
      </c>
      <c r="L22" s="29"/>
      <c r="M22" s="200">
        <v>1600</v>
      </c>
      <c r="N22" s="590">
        <f t="shared" si="0"/>
        <v>0</v>
      </c>
      <c r="O22" s="591"/>
    </row>
    <row r="23" spans="2:17" s="203" customFormat="1" ht="34.5" customHeight="1">
      <c r="B23" s="900"/>
      <c r="C23" s="640"/>
      <c r="D23" s="901"/>
      <c r="E23" s="866"/>
      <c r="F23" s="863"/>
      <c r="G23" s="864"/>
      <c r="I23" s="673"/>
      <c r="J23" s="595"/>
      <c r="K23" s="201" t="s">
        <v>11</v>
      </c>
      <c r="L23" s="30"/>
      <c r="M23" s="202">
        <v>3200</v>
      </c>
      <c r="N23" s="592">
        <f t="shared" si="0"/>
        <v>0</v>
      </c>
      <c r="O23" s="593"/>
    </row>
    <row r="24" spans="2:17" s="198" customFormat="1" ht="34.5" customHeight="1">
      <c r="B24" s="900"/>
      <c r="C24" s="641" t="s">
        <v>1</v>
      </c>
      <c r="D24" s="859"/>
      <c r="E24" s="865">
        <v>2400</v>
      </c>
      <c r="F24" s="861">
        <f t="shared" ref="F24" si="3">D24*E24</f>
        <v>0</v>
      </c>
      <c r="G24" s="862"/>
      <c r="I24" s="673"/>
      <c r="J24" s="595" t="s">
        <v>10</v>
      </c>
      <c r="K24" s="199" t="s">
        <v>12</v>
      </c>
      <c r="L24" s="29"/>
      <c r="M24" s="200">
        <v>800</v>
      </c>
      <c r="N24" s="590">
        <f t="shared" si="0"/>
        <v>0</v>
      </c>
      <c r="O24" s="591"/>
    </row>
    <row r="25" spans="2:17" s="203" customFormat="1" ht="35.1" customHeight="1">
      <c r="B25" s="900"/>
      <c r="C25" s="641"/>
      <c r="D25" s="901"/>
      <c r="E25" s="866"/>
      <c r="F25" s="863"/>
      <c r="G25" s="864"/>
      <c r="I25" s="673"/>
      <c r="J25" s="595"/>
      <c r="K25" s="201" t="s">
        <v>11</v>
      </c>
      <c r="L25" s="30"/>
      <c r="M25" s="202">
        <v>1600</v>
      </c>
      <c r="N25" s="592">
        <f t="shared" si="0"/>
        <v>0</v>
      </c>
      <c r="O25" s="593"/>
    </row>
    <row r="26" spans="2:17" s="198" customFormat="1" ht="35.1" customHeight="1">
      <c r="B26" s="900" t="s">
        <v>66</v>
      </c>
      <c r="C26" s="641" t="s">
        <v>136</v>
      </c>
      <c r="D26" s="859"/>
      <c r="E26" s="865">
        <v>900</v>
      </c>
      <c r="F26" s="861">
        <f t="shared" ref="F26" si="4">D26*E26</f>
        <v>0</v>
      </c>
      <c r="G26" s="862"/>
      <c r="I26" s="673" t="str">
        <f>B26</f>
        <v>3.私的理由</v>
      </c>
      <c r="J26" s="595" t="s">
        <v>64</v>
      </c>
      <c r="K26" s="199" t="s">
        <v>12</v>
      </c>
      <c r="L26" s="29"/>
      <c r="M26" s="200">
        <v>1600</v>
      </c>
      <c r="N26" s="590">
        <f t="shared" si="0"/>
        <v>0</v>
      </c>
      <c r="O26" s="591"/>
    </row>
    <row r="27" spans="2:17" s="203" customFormat="1" ht="34.5" customHeight="1">
      <c r="B27" s="900"/>
      <c r="C27" s="641"/>
      <c r="D27" s="901"/>
      <c r="E27" s="866"/>
      <c r="F27" s="863"/>
      <c r="G27" s="864"/>
      <c r="I27" s="673"/>
      <c r="J27" s="595"/>
      <c r="K27" s="201" t="s">
        <v>11</v>
      </c>
      <c r="L27" s="30"/>
      <c r="M27" s="202">
        <v>3200</v>
      </c>
      <c r="N27" s="592">
        <f t="shared" si="0"/>
        <v>0</v>
      </c>
      <c r="O27" s="593"/>
    </row>
    <row r="28" spans="2:17" s="198" customFormat="1" ht="34.5" customHeight="1">
      <c r="B28" s="900"/>
      <c r="C28" s="641" t="s">
        <v>1</v>
      </c>
      <c r="D28" s="859"/>
      <c r="E28" s="865">
        <v>2400</v>
      </c>
      <c r="F28" s="861">
        <f t="shared" ref="F28" si="5">D28*E28</f>
        <v>0</v>
      </c>
      <c r="G28" s="862"/>
      <c r="I28" s="673"/>
      <c r="J28" s="595" t="s">
        <v>10</v>
      </c>
      <c r="K28" s="199" t="s">
        <v>12</v>
      </c>
      <c r="L28" s="29"/>
      <c r="M28" s="200">
        <v>800</v>
      </c>
      <c r="N28" s="590">
        <f t="shared" si="0"/>
        <v>0</v>
      </c>
      <c r="O28" s="591"/>
    </row>
    <row r="29" spans="2:17" s="203" customFormat="1" ht="35.1" customHeight="1" thickBot="1">
      <c r="B29" s="905"/>
      <c r="C29" s="648"/>
      <c r="D29" s="860"/>
      <c r="E29" s="866"/>
      <c r="F29" s="863"/>
      <c r="G29" s="864"/>
      <c r="I29" s="673"/>
      <c r="J29" s="595"/>
      <c r="K29" s="201" t="s">
        <v>11</v>
      </c>
      <c r="L29" s="30"/>
      <c r="M29" s="202">
        <v>1600</v>
      </c>
      <c r="N29" s="592">
        <f t="shared" si="0"/>
        <v>0</v>
      </c>
      <c r="O29" s="593"/>
    </row>
    <row r="30" spans="2:17" s="198" customFormat="1" ht="34.5" customHeight="1" thickTop="1">
      <c r="B30" s="826" t="s">
        <v>39</v>
      </c>
      <c r="C30" s="827"/>
      <c r="D30" s="830">
        <f>SUM(D18:D29)</f>
        <v>0</v>
      </c>
      <c r="E30" s="824"/>
      <c r="F30" s="842">
        <f>SUM(F18:G29)</f>
        <v>0</v>
      </c>
      <c r="G30" s="843"/>
      <c r="I30" s="660" t="str">
        <f>B32</f>
        <v>4.継続的
利用</v>
      </c>
      <c r="J30" s="595" t="s">
        <v>64</v>
      </c>
      <c r="K30" s="199" t="s">
        <v>12</v>
      </c>
      <c r="L30" s="29"/>
      <c r="M30" s="200">
        <v>1600</v>
      </c>
      <c r="N30" s="590">
        <f t="shared" si="0"/>
        <v>0</v>
      </c>
      <c r="O30" s="591"/>
    </row>
    <row r="31" spans="2:17" s="203" customFormat="1" ht="34.5" customHeight="1" thickBot="1">
      <c r="B31" s="828"/>
      <c r="C31" s="829"/>
      <c r="D31" s="831"/>
      <c r="E31" s="825"/>
      <c r="F31" s="920"/>
      <c r="G31" s="921"/>
      <c r="I31" s="661"/>
      <c r="J31" s="595"/>
      <c r="K31" s="201" t="s">
        <v>11</v>
      </c>
      <c r="L31" s="30"/>
      <c r="M31" s="202">
        <v>3200</v>
      </c>
      <c r="N31" s="592">
        <f t="shared" si="0"/>
        <v>0</v>
      </c>
      <c r="O31" s="593"/>
    </row>
    <row r="32" spans="2:17" s="203" customFormat="1" ht="34.5" customHeight="1">
      <c r="B32" s="869" t="s">
        <v>50</v>
      </c>
      <c r="C32" s="764" t="s">
        <v>136</v>
      </c>
      <c r="D32" s="873"/>
      <c r="E32" s="897">
        <v>900</v>
      </c>
      <c r="F32" s="875">
        <f>D32*E32</f>
        <v>0</v>
      </c>
      <c r="G32" s="876"/>
      <c r="I32" s="661"/>
      <c r="J32" s="595" t="s">
        <v>10</v>
      </c>
      <c r="K32" s="199" t="s">
        <v>12</v>
      </c>
      <c r="L32" s="29"/>
      <c r="M32" s="200">
        <v>800</v>
      </c>
      <c r="N32" s="590">
        <f t="shared" si="0"/>
        <v>0</v>
      </c>
      <c r="O32" s="591"/>
    </row>
    <row r="33" spans="2:15" s="198" customFormat="1" ht="34.5" customHeight="1" thickBot="1">
      <c r="B33" s="870"/>
      <c r="C33" s="872"/>
      <c r="D33" s="874"/>
      <c r="E33" s="898"/>
      <c r="F33" s="877"/>
      <c r="G33" s="878"/>
      <c r="I33" s="922"/>
      <c r="J33" s="721"/>
      <c r="K33" s="260" t="s">
        <v>11</v>
      </c>
      <c r="L33" s="37"/>
      <c r="M33" s="202">
        <v>1600</v>
      </c>
      <c r="N33" s="719">
        <f>L33*M33</f>
        <v>0</v>
      </c>
      <c r="O33" s="720"/>
    </row>
    <row r="34" spans="2:15" s="203" customFormat="1" ht="34.5" customHeight="1" thickTop="1">
      <c r="B34" s="870"/>
      <c r="C34" s="765" t="s">
        <v>1</v>
      </c>
      <c r="D34" s="860"/>
      <c r="E34" s="865">
        <v>2400</v>
      </c>
      <c r="F34" s="881">
        <f>D34*E34</f>
        <v>0</v>
      </c>
      <c r="G34" s="882"/>
      <c r="I34" s="885" t="s">
        <v>36</v>
      </c>
      <c r="J34" s="886"/>
      <c r="K34" s="887"/>
      <c r="L34" s="891">
        <f>SUM(L18:L33)</f>
        <v>0</v>
      </c>
      <c r="M34" s="824"/>
      <c r="N34" s="893">
        <f>SUM(N18:O33)</f>
        <v>0</v>
      </c>
      <c r="O34" s="894"/>
    </row>
    <row r="35" spans="2:15" s="208" customFormat="1" ht="34.5" customHeight="1" thickBot="1">
      <c r="B35" s="871"/>
      <c r="C35" s="879"/>
      <c r="D35" s="880"/>
      <c r="E35" s="898"/>
      <c r="F35" s="883"/>
      <c r="G35" s="884"/>
      <c r="I35" s="888"/>
      <c r="J35" s="889"/>
      <c r="K35" s="890"/>
      <c r="L35" s="892"/>
      <c r="M35" s="899"/>
      <c r="N35" s="895"/>
      <c r="O35" s="896"/>
    </row>
    <row r="36" spans="2:15" s="209" customFormat="1" ht="34.5" customHeight="1" thickTop="1">
      <c r="B36" s="826" t="s">
        <v>40</v>
      </c>
      <c r="C36" s="827"/>
      <c r="D36" s="830">
        <f>SUM(D32:D35)</f>
        <v>0</v>
      </c>
      <c r="E36" s="824"/>
      <c r="F36" s="842">
        <f>SUM(F32:G35)</f>
        <v>0</v>
      </c>
      <c r="G36" s="843"/>
      <c r="I36" s="851" t="s">
        <v>142</v>
      </c>
      <c r="J36" s="852"/>
      <c r="K36" s="852"/>
      <c r="L36" s="867" t="s">
        <v>821</v>
      </c>
      <c r="M36" s="868"/>
      <c r="N36" s="586"/>
      <c r="O36" s="587"/>
    </row>
    <row r="37" spans="2:15" s="198" customFormat="1" ht="34.5" customHeight="1" thickBot="1">
      <c r="B37" s="828"/>
      <c r="C37" s="829"/>
      <c r="D37" s="831"/>
      <c r="E37" s="825"/>
      <c r="F37" s="844"/>
      <c r="G37" s="845"/>
      <c r="I37" s="853"/>
      <c r="J37" s="854"/>
      <c r="K37" s="854"/>
      <c r="L37" s="602" t="s">
        <v>452</v>
      </c>
      <c r="M37" s="603"/>
      <c r="N37" s="588"/>
      <c r="O37" s="589"/>
    </row>
    <row r="38" spans="2:15" s="210" customFormat="1" ht="75" customHeight="1" thickBot="1">
      <c r="B38" s="846" t="s">
        <v>459</v>
      </c>
      <c r="C38" s="847"/>
      <c r="D38" s="261">
        <f>D30+D36</f>
        <v>0</v>
      </c>
      <c r="E38" s="262"/>
      <c r="F38" s="848">
        <f>IF((F30+F36)=0,0,IF((F30+F36)&gt;1473000,(F30+F36),1473000))</f>
        <v>0</v>
      </c>
      <c r="G38" s="849"/>
      <c r="I38" s="855" t="s">
        <v>143</v>
      </c>
      <c r="J38" s="856"/>
      <c r="K38" s="856"/>
      <c r="L38" s="856"/>
      <c r="M38" s="857"/>
      <c r="N38" s="822">
        <f>N34</f>
        <v>0</v>
      </c>
      <c r="O38" s="823"/>
    </row>
    <row r="39" spans="2:15" s="211" customFormat="1" ht="58.5" customHeight="1">
      <c r="B39" s="212"/>
      <c r="C39" s="212"/>
      <c r="D39" s="227"/>
      <c r="E39" s="227"/>
      <c r="F39" s="850" t="s">
        <v>53</v>
      </c>
      <c r="G39" s="850"/>
      <c r="H39" s="399"/>
      <c r="I39" s="263"/>
      <c r="J39" s="263"/>
      <c r="K39" s="263"/>
      <c r="L39" s="263"/>
      <c r="M39" s="264"/>
      <c r="N39" s="265"/>
      <c r="O39" s="266"/>
    </row>
    <row r="40" spans="2:15" s="198" customFormat="1" ht="14.25" customHeight="1">
      <c r="B40" s="231"/>
      <c r="C40" s="231"/>
      <c r="I40" s="136"/>
      <c r="J40" s="136"/>
      <c r="K40" s="136"/>
      <c r="L40" s="267"/>
      <c r="M40" s="203"/>
      <c r="N40" s="203"/>
      <c r="O40" s="203"/>
    </row>
    <row r="41" spans="2:15" s="198" customFormat="1" ht="45" customHeight="1">
      <c r="B41" s="393" t="s">
        <v>37</v>
      </c>
      <c r="C41" s="215"/>
      <c r="D41" s="210"/>
      <c r="M41" s="232"/>
    </row>
    <row r="42" spans="2:15" s="210" customFormat="1" ht="54" customHeight="1">
      <c r="B42" s="394" t="s">
        <v>42</v>
      </c>
      <c r="C42" s="838">
        <f>F38</f>
        <v>0</v>
      </c>
      <c r="D42" s="839"/>
      <c r="E42" s="233" t="s">
        <v>69</v>
      </c>
      <c r="F42" s="835" t="s">
        <v>48</v>
      </c>
      <c r="G42" s="837"/>
      <c r="H42" s="838">
        <f>N38</f>
        <v>0</v>
      </c>
      <c r="I42" s="839"/>
      <c r="J42" s="233" t="s">
        <v>69</v>
      </c>
      <c r="K42" s="835" t="s">
        <v>572</v>
      </c>
      <c r="L42" s="836"/>
      <c r="M42" s="840"/>
      <c r="N42" s="841"/>
    </row>
    <row r="43" spans="2:15" s="208" customFormat="1" ht="27" customHeight="1" thickBot="1">
      <c r="B43" s="231"/>
      <c r="C43" s="231"/>
      <c r="D43" s="198"/>
      <c r="E43" s="198"/>
      <c r="F43" s="198"/>
      <c r="G43" s="198"/>
      <c r="H43" s="243"/>
      <c r="I43" s="243"/>
      <c r="J43" s="268"/>
      <c r="K43" s="268"/>
      <c r="L43" s="268"/>
      <c r="M43" s="269"/>
      <c r="N43" s="243"/>
    </row>
    <row r="44" spans="2:15" s="243" customFormat="1" ht="54" customHeight="1" thickBot="1">
      <c r="C44" s="268"/>
      <c r="E44" s="233" t="s">
        <v>69</v>
      </c>
      <c r="F44" s="858" t="s">
        <v>91</v>
      </c>
      <c r="G44" s="858"/>
      <c r="H44" s="840"/>
      <c r="I44" s="841"/>
      <c r="J44" s="238" t="s">
        <v>71</v>
      </c>
      <c r="K44" s="832">
        <f>C42+H42+M42+H44</f>
        <v>0</v>
      </c>
      <c r="L44" s="833"/>
      <c r="M44" s="834"/>
    </row>
    <row r="45" spans="2:15" s="243" customFormat="1" ht="13.5" customHeight="1">
      <c r="C45" s="268"/>
      <c r="D45" s="268"/>
      <c r="E45" s="268"/>
      <c r="J45" s="268"/>
      <c r="K45" s="268"/>
      <c r="L45" s="268"/>
      <c r="M45" s="269"/>
    </row>
    <row r="46" spans="2:15" s="243" customFormat="1" ht="14.25">
      <c r="B46" s="424"/>
      <c r="C46" s="198"/>
      <c r="D46" s="198"/>
      <c r="E46" s="198"/>
    </row>
    <row r="47" spans="2:15" s="243" customFormat="1" ht="14.25">
      <c r="B47" s="424"/>
      <c r="C47" s="268"/>
      <c r="D47" s="198"/>
      <c r="E47" s="198"/>
      <c r="F47" s="198"/>
      <c r="G47" s="198"/>
      <c r="J47" s="268"/>
      <c r="K47" s="268"/>
      <c r="L47" s="268"/>
      <c r="M47" s="269"/>
    </row>
    <row r="48" spans="2:15" s="243" customFormat="1">
      <c r="C48" s="268"/>
      <c r="D48" s="268"/>
      <c r="E48" s="268"/>
      <c r="J48" s="268"/>
      <c r="K48" s="268"/>
      <c r="L48" s="268"/>
      <c r="M48" s="269"/>
    </row>
    <row r="49" spans="3:13" s="243" customFormat="1">
      <c r="C49" s="268"/>
      <c r="D49" s="268"/>
      <c r="E49" s="268"/>
      <c r="K49" s="268"/>
      <c r="L49" s="268"/>
      <c r="M49" s="269"/>
    </row>
    <row r="50" spans="3:13" s="243" customFormat="1">
      <c r="C50" s="268"/>
      <c r="D50" s="268"/>
      <c r="E50" s="268"/>
      <c r="J50" s="268"/>
      <c r="K50" s="268"/>
      <c r="L50" s="268"/>
      <c r="M50" s="269"/>
    </row>
    <row r="51" spans="3:13" s="243" customFormat="1">
      <c r="C51" s="268"/>
      <c r="D51" s="268"/>
      <c r="E51" s="268"/>
      <c r="J51" s="268"/>
      <c r="K51" s="268"/>
      <c r="L51" s="268"/>
      <c r="M51" s="269"/>
    </row>
    <row r="52" spans="3:13" s="243" customFormat="1">
      <c r="C52" s="268"/>
      <c r="D52" s="268"/>
      <c r="E52" s="268"/>
      <c r="J52" s="268"/>
      <c r="K52" s="268"/>
      <c r="L52" s="268"/>
      <c r="M52" s="269"/>
    </row>
    <row r="53" spans="3:13" s="243" customFormat="1">
      <c r="C53" s="268"/>
      <c r="D53" s="268"/>
      <c r="E53" s="268"/>
      <c r="J53" s="268"/>
      <c r="K53" s="268"/>
      <c r="L53" s="268"/>
      <c r="M53" s="269"/>
    </row>
    <row r="54" spans="3:13" s="243" customFormat="1">
      <c r="C54" s="268"/>
      <c r="D54" s="268"/>
      <c r="E54" s="268"/>
      <c r="J54" s="268"/>
      <c r="K54" s="268"/>
      <c r="L54" s="268"/>
      <c r="M54" s="269"/>
    </row>
    <row r="55" spans="3:13" s="243" customFormat="1">
      <c r="C55" s="268"/>
      <c r="D55" s="268"/>
      <c r="E55" s="268"/>
      <c r="J55" s="268"/>
      <c r="K55" s="268"/>
      <c r="L55" s="268"/>
      <c r="M55" s="269"/>
    </row>
    <row r="56" spans="3:13" s="243" customFormat="1">
      <c r="C56" s="268"/>
      <c r="D56" s="268"/>
      <c r="E56" s="268"/>
      <c r="J56" s="268"/>
      <c r="K56" s="268"/>
      <c r="L56" s="268"/>
      <c r="M56" s="269"/>
    </row>
    <row r="57" spans="3:13" s="243" customFormat="1">
      <c r="C57" s="268"/>
      <c r="D57" s="268"/>
      <c r="E57" s="268"/>
      <c r="J57" s="268"/>
      <c r="K57" s="268"/>
      <c r="L57" s="268"/>
      <c r="M57" s="269"/>
    </row>
    <row r="58" spans="3:13" s="243" customFormat="1">
      <c r="C58" s="268"/>
      <c r="D58" s="268"/>
      <c r="E58" s="268"/>
      <c r="J58" s="268"/>
      <c r="K58" s="268"/>
      <c r="L58" s="268"/>
      <c r="M58" s="269"/>
    </row>
    <row r="59" spans="3:13" s="243" customFormat="1">
      <c r="C59" s="268"/>
      <c r="D59" s="268"/>
      <c r="E59" s="268"/>
      <c r="J59" s="268"/>
      <c r="K59" s="268"/>
      <c r="L59" s="268"/>
      <c r="M59" s="269"/>
    </row>
    <row r="60" spans="3:13" s="243" customFormat="1">
      <c r="C60" s="268"/>
      <c r="D60" s="268"/>
      <c r="E60" s="268"/>
      <c r="J60" s="268"/>
      <c r="K60" s="268"/>
      <c r="L60" s="268"/>
      <c r="M60" s="269"/>
    </row>
    <row r="61" spans="3:13" s="243" customFormat="1">
      <c r="C61" s="268"/>
      <c r="D61" s="268"/>
      <c r="E61" s="268"/>
      <c r="J61" s="268"/>
      <c r="K61" s="268"/>
      <c r="L61" s="268"/>
      <c r="M61" s="269"/>
    </row>
    <row r="62" spans="3:13" s="243" customFormat="1">
      <c r="C62" s="268"/>
      <c r="D62" s="268"/>
      <c r="E62" s="268"/>
      <c r="J62" s="268"/>
      <c r="K62" s="268"/>
      <c r="L62" s="268"/>
      <c r="M62" s="269"/>
    </row>
    <row r="63" spans="3:13" s="243" customFormat="1">
      <c r="C63" s="268"/>
      <c r="D63" s="268"/>
      <c r="E63" s="268"/>
      <c r="J63" s="268"/>
      <c r="K63" s="268"/>
      <c r="L63" s="268"/>
      <c r="M63" s="269"/>
    </row>
    <row r="64" spans="3:13" s="243" customFormat="1">
      <c r="C64" s="268"/>
      <c r="D64" s="268"/>
      <c r="E64" s="268"/>
      <c r="J64" s="268"/>
      <c r="K64" s="268"/>
      <c r="L64" s="268"/>
      <c r="M64" s="269"/>
    </row>
    <row r="65" spans="3:13" s="243" customFormat="1">
      <c r="C65" s="268"/>
      <c r="D65" s="268"/>
      <c r="E65" s="268"/>
      <c r="J65" s="268"/>
      <c r="K65" s="268"/>
      <c r="L65" s="268"/>
      <c r="M65" s="269"/>
    </row>
    <row r="66" spans="3:13" s="243" customFormat="1">
      <c r="C66" s="268"/>
      <c r="D66" s="268"/>
      <c r="E66" s="268"/>
      <c r="J66" s="268"/>
      <c r="K66" s="268"/>
      <c r="L66" s="268"/>
      <c r="M66" s="269"/>
    </row>
    <row r="67" spans="3:13" s="243" customFormat="1">
      <c r="C67" s="268"/>
      <c r="D67" s="268"/>
      <c r="E67" s="268"/>
      <c r="J67" s="268"/>
      <c r="K67" s="268"/>
      <c r="L67" s="268"/>
      <c r="M67" s="269"/>
    </row>
    <row r="68" spans="3:13" s="243" customFormat="1">
      <c r="C68" s="268"/>
      <c r="D68" s="268"/>
      <c r="E68" s="268"/>
      <c r="J68" s="268"/>
      <c r="K68" s="268"/>
      <c r="L68" s="268"/>
      <c r="M68" s="269"/>
    </row>
    <row r="69" spans="3:13" s="243" customFormat="1">
      <c r="C69" s="268"/>
      <c r="D69" s="268"/>
      <c r="E69" s="268"/>
      <c r="J69" s="268"/>
      <c r="K69" s="268"/>
      <c r="L69" s="268"/>
      <c r="M69" s="269"/>
    </row>
    <row r="70" spans="3:13" s="243" customFormat="1">
      <c r="C70" s="268"/>
      <c r="D70" s="268"/>
      <c r="E70" s="268"/>
      <c r="J70" s="268"/>
      <c r="K70" s="268"/>
      <c r="L70" s="268"/>
      <c r="M70" s="269"/>
    </row>
    <row r="71" spans="3:13" s="243" customFormat="1">
      <c r="C71" s="268"/>
      <c r="D71" s="268"/>
      <c r="E71" s="268"/>
      <c r="J71" s="268"/>
      <c r="K71" s="268"/>
      <c r="L71" s="268"/>
      <c r="M71" s="269"/>
    </row>
    <row r="72" spans="3:13" s="243" customFormat="1">
      <c r="C72" s="268"/>
      <c r="D72" s="268"/>
      <c r="E72" s="268"/>
      <c r="J72" s="268"/>
      <c r="K72" s="268"/>
      <c r="L72" s="268"/>
      <c r="M72" s="269"/>
    </row>
    <row r="73" spans="3:13" s="243" customFormat="1">
      <c r="C73" s="268"/>
      <c r="D73" s="268"/>
      <c r="E73" s="268"/>
      <c r="J73" s="268"/>
      <c r="K73" s="268"/>
      <c r="L73" s="268"/>
      <c r="M73" s="269"/>
    </row>
    <row r="74" spans="3:13" s="243" customFormat="1">
      <c r="C74" s="268"/>
      <c r="D74" s="268"/>
      <c r="E74" s="268"/>
      <c r="J74" s="268"/>
      <c r="K74" s="268"/>
      <c r="L74" s="268"/>
      <c r="M74" s="269"/>
    </row>
    <row r="75" spans="3:13" s="243" customFormat="1">
      <c r="C75" s="268"/>
      <c r="D75" s="268"/>
      <c r="E75" s="268"/>
      <c r="J75" s="268"/>
      <c r="K75" s="268"/>
      <c r="L75" s="268"/>
      <c r="M75" s="269"/>
    </row>
    <row r="76" spans="3:13" s="243" customFormat="1">
      <c r="C76" s="268"/>
      <c r="D76" s="268"/>
      <c r="E76" s="268"/>
      <c r="J76" s="268"/>
      <c r="K76" s="268"/>
      <c r="L76" s="268"/>
      <c r="M76" s="269"/>
    </row>
    <row r="77" spans="3:13" s="243" customFormat="1">
      <c r="C77" s="268"/>
      <c r="D77" s="268"/>
      <c r="E77" s="268"/>
      <c r="J77" s="268"/>
      <c r="K77" s="268"/>
      <c r="L77" s="268"/>
      <c r="M77" s="269"/>
    </row>
    <row r="78" spans="3:13" s="243" customFormat="1">
      <c r="C78" s="268"/>
      <c r="D78" s="268"/>
      <c r="E78" s="268"/>
      <c r="J78" s="268"/>
      <c r="K78" s="268"/>
      <c r="L78" s="268"/>
      <c r="M78" s="269"/>
    </row>
    <row r="79" spans="3:13" s="243" customFormat="1">
      <c r="C79" s="268"/>
      <c r="D79" s="268"/>
      <c r="E79" s="268"/>
      <c r="J79" s="268"/>
      <c r="K79" s="268"/>
      <c r="L79" s="268"/>
      <c r="M79" s="269"/>
    </row>
    <row r="80" spans="3:13" s="243" customFormat="1">
      <c r="C80" s="268"/>
      <c r="D80" s="268"/>
      <c r="E80" s="268"/>
      <c r="J80" s="268"/>
      <c r="K80" s="268"/>
      <c r="L80" s="268"/>
      <c r="M80" s="269"/>
    </row>
    <row r="81" spans="3:13" s="243" customFormat="1">
      <c r="C81" s="268"/>
      <c r="D81" s="268"/>
      <c r="E81" s="268"/>
      <c r="J81" s="268"/>
      <c r="K81" s="268"/>
      <c r="L81" s="268"/>
      <c r="M81" s="269"/>
    </row>
    <row r="82" spans="3:13" s="243" customFormat="1">
      <c r="C82" s="268"/>
      <c r="D82" s="268"/>
      <c r="E82" s="268"/>
      <c r="J82" s="268"/>
      <c r="K82" s="268"/>
      <c r="L82" s="268"/>
      <c r="M82" s="269"/>
    </row>
    <row r="83" spans="3:13" s="243" customFormat="1">
      <c r="C83" s="268"/>
      <c r="D83" s="268"/>
      <c r="E83" s="268"/>
      <c r="J83" s="268"/>
      <c r="K83" s="268"/>
      <c r="L83" s="268"/>
      <c r="M83" s="269"/>
    </row>
    <row r="84" spans="3:13" s="243" customFormat="1">
      <c r="C84" s="268"/>
      <c r="D84" s="268"/>
      <c r="E84" s="268"/>
      <c r="J84" s="268"/>
      <c r="K84" s="268"/>
      <c r="L84" s="268"/>
      <c r="M84" s="269"/>
    </row>
    <row r="85" spans="3:13" s="243" customFormat="1">
      <c r="C85" s="268"/>
      <c r="D85" s="268"/>
      <c r="E85" s="268"/>
      <c r="J85" s="268"/>
      <c r="K85" s="268"/>
      <c r="L85" s="268"/>
      <c r="M85" s="269"/>
    </row>
    <row r="86" spans="3:13" s="243" customFormat="1">
      <c r="C86" s="268"/>
      <c r="D86" s="268"/>
      <c r="E86" s="268"/>
      <c r="J86" s="268"/>
      <c r="K86" s="268"/>
      <c r="L86" s="268"/>
      <c r="M86" s="269"/>
    </row>
    <row r="87" spans="3:13" s="243" customFormat="1">
      <c r="C87" s="268"/>
      <c r="D87" s="268"/>
      <c r="E87" s="268"/>
      <c r="J87" s="268"/>
      <c r="K87" s="268"/>
      <c r="L87" s="268"/>
      <c r="M87" s="269"/>
    </row>
    <row r="88" spans="3:13" s="243" customFormat="1">
      <c r="C88" s="268"/>
      <c r="D88" s="268"/>
      <c r="E88" s="268"/>
      <c r="J88" s="268"/>
      <c r="K88" s="268"/>
      <c r="L88" s="268"/>
      <c r="M88" s="269"/>
    </row>
    <row r="89" spans="3:13" s="243" customFormat="1">
      <c r="C89" s="268"/>
      <c r="D89" s="268"/>
      <c r="E89" s="268"/>
      <c r="J89" s="268"/>
      <c r="K89" s="268"/>
      <c r="L89" s="268"/>
      <c r="M89" s="269"/>
    </row>
    <row r="90" spans="3:13" s="243" customFormat="1">
      <c r="C90" s="268"/>
      <c r="D90" s="268"/>
      <c r="E90" s="268"/>
      <c r="J90" s="268"/>
      <c r="K90" s="268"/>
      <c r="L90" s="268"/>
      <c r="M90" s="269"/>
    </row>
    <row r="91" spans="3:13" s="243" customFormat="1">
      <c r="C91" s="268"/>
      <c r="D91" s="268"/>
      <c r="E91" s="268"/>
      <c r="J91" s="268"/>
      <c r="K91" s="268"/>
      <c r="L91" s="268"/>
      <c r="M91" s="269"/>
    </row>
    <row r="92" spans="3:13" s="243" customFormat="1">
      <c r="C92" s="268"/>
      <c r="D92" s="268"/>
      <c r="E92" s="268"/>
      <c r="J92" s="268"/>
      <c r="K92" s="268"/>
      <c r="L92" s="268"/>
      <c r="M92" s="269"/>
    </row>
    <row r="93" spans="3:13" s="243" customFormat="1">
      <c r="C93" s="268"/>
      <c r="D93" s="268"/>
      <c r="E93" s="268"/>
      <c r="J93" s="268"/>
      <c r="K93" s="268"/>
      <c r="L93" s="268"/>
      <c r="M93" s="269"/>
    </row>
    <row r="94" spans="3:13" s="243" customFormat="1">
      <c r="C94" s="268"/>
      <c r="D94" s="268"/>
      <c r="E94" s="268"/>
      <c r="J94" s="268"/>
      <c r="K94" s="268"/>
      <c r="L94" s="268"/>
      <c r="M94" s="269"/>
    </row>
    <row r="95" spans="3:13" s="243" customFormat="1">
      <c r="C95" s="268"/>
      <c r="D95" s="268"/>
      <c r="E95" s="268"/>
      <c r="J95" s="268"/>
      <c r="K95" s="268"/>
      <c r="L95" s="268"/>
      <c r="M95" s="269"/>
    </row>
    <row r="96" spans="3:13" s="243" customFormat="1">
      <c r="C96" s="268"/>
      <c r="D96" s="268"/>
      <c r="E96" s="268"/>
      <c r="J96" s="268"/>
      <c r="K96" s="268"/>
      <c r="L96" s="268"/>
      <c r="M96" s="269"/>
    </row>
    <row r="97" spans="2:14" s="243" customFormat="1">
      <c r="C97" s="268"/>
      <c r="D97" s="268"/>
      <c r="E97" s="268"/>
      <c r="J97" s="268"/>
      <c r="K97" s="268"/>
      <c r="L97" s="268"/>
      <c r="M97" s="269"/>
    </row>
    <row r="98" spans="2:14" s="243" customFormat="1">
      <c r="C98" s="268"/>
      <c r="D98" s="268"/>
      <c r="E98" s="268"/>
      <c r="J98" s="268"/>
      <c r="K98" s="268"/>
      <c r="L98" s="268"/>
      <c r="M98" s="269"/>
    </row>
    <row r="99" spans="2:14" s="243" customFormat="1">
      <c r="C99" s="268"/>
      <c r="D99" s="268"/>
      <c r="E99" s="268"/>
      <c r="J99" s="268"/>
      <c r="K99" s="268"/>
      <c r="L99" s="268"/>
      <c r="M99" s="269"/>
    </row>
    <row r="100" spans="2:14" s="243" customFormat="1">
      <c r="C100" s="268"/>
      <c r="D100" s="268"/>
      <c r="E100" s="268"/>
      <c r="J100" s="268"/>
      <c r="K100" s="268"/>
      <c r="L100" s="268"/>
      <c r="M100" s="269"/>
    </row>
    <row r="101" spans="2:14" s="243" customFormat="1">
      <c r="C101" s="268"/>
      <c r="D101" s="268"/>
      <c r="E101" s="268"/>
      <c r="J101" s="268"/>
      <c r="K101" s="268"/>
      <c r="L101" s="268"/>
      <c r="M101" s="269"/>
    </row>
    <row r="102" spans="2:14" s="243" customFormat="1">
      <c r="C102" s="268"/>
      <c r="D102" s="268"/>
      <c r="E102" s="268"/>
      <c r="J102" s="268"/>
      <c r="K102" s="268"/>
      <c r="L102" s="268"/>
      <c r="M102" s="269"/>
    </row>
    <row r="103" spans="2:14" s="243" customFormat="1">
      <c r="C103" s="268"/>
      <c r="D103" s="268"/>
      <c r="E103" s="268"/>
      <c r="J103" s="268"/>
      <c r="K103" s="268"/>
      <c r="L103" s="268"/>
      <c r="M103" s="269"/>
    </row>
    <row r="104" spans="2:14" s="243" customFormat="1">
      <c r="C104" s="268"/>
      <c r="D104" s="268"/>
      <c r="E104" s="268"/>
      <c r="J104" s="268"/>
      <c r="K104" s="268"/>
      <c r="L104" s="268"/>
      <c r="M104" s="269"/>
    </row>
    <row r="105" spans="2:14" s="243" customFormat="1">
      <c r="C105" s="268"/>
      <c r="D105" s="268"/>
      <c r="E105" s="268"/>
      <c r="J105" s="268"/>
      <c r="K105" s="268"/>
      <c r="L105" s="268"/>
      <c r="M105" s="269"/>
    </row>
    <row r="106" spans="2:14" s="243" customFormat="1">
      <c r="C106" s="268"/>
      <c r="D106" s="268"/>
      <c r="E106" s="268"/>
      <c r="J106" s="268"/>
      <c r="K106" s="268"/>
      <c r="L106" s="268"/>
      <c r="M106" s="269"/>
    </row>
    <row r="107" spans="2:14" s="243" customFormat="1">
      <c r="C107" s="268"/>
      <c r="D107" s="268"/>
      <c r="E107" s="268"/>
      <c r="J107" s="268"/>
      <c r="K107" s="268"/>
      <c r="L107" s="268"/>
      <c r="M107" s="269"/>
    </row>
    <row r="108" spans="2:14" s="243" customFormat="1">
      <c r="C108" s="268"/>
      <c r="D108" s="268"/>
      <c r="E108" s="268"/>
      <c r="J108" s="268"/>
      <c r="K108" s="268"/>
      <c r="L108" s="268"/>
      <c r="M108" s="269"/>
    </row>
    <row r="109" spans="2:14" s="243" customFormat="1">
      <c r="C109" s="268"/>
      <c r="D109" s="268"/>
      <c r="E109" s="268"/>
      <c r="I109" s="162"/>
      <c r="J109" s="422"/>
      <c r="K109" s="422"/>
      <c r="L109" s="422"/>
      <c r="M109" s="423"/>
      <c r="N109" s="162"/>
    </row>
    <row r="110" spans="2:14" s="243" customFormat="1">
      <c r="B110" s="162"/>
      <c r="C110" s="422"/>
      <c r="D110" s="422"/>
      <c r="E110" s="422"/>
      <c r="F110" s="162"/>
      <c r="G110" s="162"/>
      <c r="H110" s="162"/>
      <c r="I110" s="162"/>
      <c r="J110" s="422"/>
      <c r="K110" s="422"/>
      <c r="L110" s="422"/>
      <c r="M110" s="423"/>
      <c r="N110" s="162"/>
    </row>
  </sheetData>
  <sheetProtection password="C016" sheet="1" objects="1" scenarios="1"/>
  <mergeCells count="125">
    <mergeCell ref="L8:P8"/>
    <mergeCell ref="L9:P9"/>
    <mergeCell ref="L10:P10"/>
    <mergeCell ref="L11:P11"/>
    <mergeCell ref="L12:P12"/>
    <mergeCell ref="L13:P13"/>
    <mergeCell ref="F17:G17"/>
    <mergeCell ref="N17:O17"/>
    <mergeCell ref="N30:O30"/>
    <mergeCell ref="N18:O18"/>
    <mergeCell ref="N19:O19"/>
    <mergeCell ref="F30:G31"/>
    <mergeCell ref="N20:O20"/>
    <mergeCell ref="N21:O21"/>
    <mergeCell ref="I18:I21"/>
    <mergeCell ref="J18:J19"/>
    <mergeCell ref="J20:J21"/>
    <mergeCell ref="N26:O26"/>
    <mergeCell ref="N27:O27"/>
    <mergeCell ref="I30:I33"/>
    <mergeCell ref="J30:J31"/>
    <mergeCell ref="B26:B29"/>
    <mergeCell ref="C26:C27"/>
    <mergeCell ref="D26:D27"/>
    <mergeCell ref="F26:G27"/>
    <mergeCell ref="I26:I29"/>
    <mergeCell ref="J26:J27"/>
    <mergeCell ref="K4:P4"/>
    <mergeCell ref="C12:E12"/>
    <mergeCell ref="F10:G10"/>
    <mergeCell ref="H10:K10"/>
    <mergeCell ref="F11:G11"/>
    <mergeCell ref="H11:K11"/>
    <mergeCell ref="F12:G12"/>
    <mergeCell ref="H12:K12"/>
    <mergeCell ref="F13:G13"/>
    <mergeCell ref="H13:K13"/>
    <mergeCell ref="F7:G7"/>
    <mergeCell ref="H7:K7"/>
    <mergeCell ref="F8:G8"/>
    <mergeCell ref="H8:K8"/>
    <mergeCell ref="F9:G9"/>
    <mergeCell ref="H9:K9"/>
    <mergeCell ref="C13:E13"/>
    <mergeCell ref="L7:P7"/>
    <mergeCell ref="C7:E7"/>
    <mergeCell ref="C8:E8"/>
    <mergeCell ref="C9:E9"/>
    <mergeCell ref="C10:E10"/>
    <mergeCell ref="C11:E11"/>
    <mergeCell ref="B18:B21"/>
    <mergeCell ref="C18:C19"/>
    <mergeCell ref="D18:D19"/>
    <mergeCell ref="F18:G19"/>
    <mergeCell ref="C20:C21"/>
    <mergeCell ref="D20:D21"/>
    <mergeCell ref="F20:G21"/>
    <mergeCell ref="E18:E19"/>
    <mergeCell ref="E20:E21"/>
    <mergeCell ref="B22:B25"/>
    <mergeCell ref="C22:C23"/>
    <mergeCell ref="D22:D23"/>
    <mergeCell ref="F22:G23"/>
    <mergeCell ref="I22:I25"/>
    <mergeCell ref="J22:J23"/>
    <mergeCell ref="N22:O22"/>
    <mergeCell ref="N23:O23"/>
    <mergeCell ref="C24:C25"/>
    <mergeCell ref="D24:D25"/>
    <mergeCell ref="F24:G25"/>
    <mergeCell ref="J24:J25"/>
    <mergeCell ref="N24:O24"/>
    <mergeCell ref="N25:O25"/>
    <mergeCell ref="E24:E25"/>
    <mergeCell ref="E22:E23"/>
    <mergeCell ref="B32:B35"/>
    <mergeCell ref="C32:C33"/>
    <mergeCell ref="D32:D33"/>
    <mergeCell ref="F32:G33"/>
    <mergeCell ref="J32:J33"/>
    <mergeCell ref="N32:O32"/>
    <mergeCell ref="N33:O33"/>
    <mergeCell ref="C34:C35"/>
    <mergeCell ref="D34:D35"/>
    <mergeCell ref="F34:G35"/>
    <mergeCell ref="I34:K35"/>
    <mergeCell ref="L34:L35"/>
    <mergeCell ref="N34:O35"/>
    <mergeCell ref="E32:E33"/>
    <mergeCell ref="E34:E35"/>
    <mergeCell ref="M34:M35"/>
    <mergeCell ref="N37:O37"/>
    <mergeCell ref="C28:C29"/>
    <mergeCell ref="D28:D29"/>
    <mergeCell ref="F28:G29"/>
    <mergeCell ref="J28:J29"/>
    <mergeCell ref="N28:O28"/>
    <mergeCell ref="N29:O29"/>
    <mergeCell ref="E26:E27"/>
    <mergeCell ref="E28:E29"/>
    <mergeCell ref="L36:M36"/>
    <mergeCell ref="N38:O38"/>
    <mergeCell ref="E30:E31"/>
    <mergeCell ref="N31:O31"/>
    <mergeCell ref="B30:C31"/>
    <mergeCell ref="D30:D31"/>
    <mergeCell ref="K44:M44"/>
    <mergeCell ref="K42:L42"/>
    <mergeCell ref="F42:G42"/>
    <mergeCell ref="C42:D42"/>
    <mergeCell ref="H42:I42"/>
    <mergeCell ref="M42:N42"/>
    <mergeCell ref="B36:C37"/>
    <mergeCell ref="D36:D37"/>
    <mergeCell ref="F36:G37"/>
    <mergeCell ref="B38:C38"/>
    <mergeCell ref="F38:G38"/>
    <mergeCell ref="F39:G39"/>
    <mergeCell ref="E36:E37"/>
    <mergeCell ref="I36:K37"/>
    <mergeCell ref="I38:M38"/>
    <mergeCell ref="F44:G44"/>
    <mergeCell ref="H44:I44"/>
    <mergeCell ref="N36:O36"/>
    <mergeCell ref="L37:M37"/>
  </mergeCells>
  <phoneticPr fontId="2"/>
  <dataValidations count="1">
    <dataValidation type="list" allowBlank="1" showInputMessage="1" showErrorMessage="1" sqref="F8:G13">
      <formula1>"常勤,非常勤"</formula1>
    </dataValidation>
  </dataValidations>
  <pageMargins left="0.59055118110236227" right="0.39370078740157483" top="0.78740157480314965" bottom="0.59055118110236227" header="0.51181102362204722" footer="0.51181102362204722"/>
  <pageSetup paperSize="9" scale="41" orientation="portrait" r:id="rId1"/>
  <headerFooter alignWithMargins="0"/>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B1:X109"/>
  <sheetViews>
    <sheetView view="pageBreakPreview" zoomScale="42" zoomScaleNormal="75" zoomScaleSheetLayoutView="42" workbookViewId="0">
      <selection activeCell="C7" sqref="C7:E7"/>
    </sheetView>
  </sheetViews>
  <sheetFormatPr defaultRowHeight="13.5"/>
  <cols>
    <col min="1" max="1" width="1.875" style="414" customWidth="1"/>
    <col min="2" max="2" width="15.625" style="414" customWidth="1"/>
    <col min="3" max="3" width="19.125" style="425" customWidth="1"/>
    <col min="4" max="4" width="10.625" style="425" customWidth="1"/>
    <col min="5" max="5" width="15" style="414" customWidth="1"/>
    <col min="6" max="6" width="12.75" style="414" customWidth="1"/>
    <col min="7" max="7" width="15.875" style="414" customWidth="1"/>
    <col min="8" max="8" width="15.625" style="414" customWidth="1"/>
    <col min="9" max="9" width="12.5" style="425" customWidth="1"/>
    <col min="10" max="10" width="16.25" style="425" customWidth="1"/>
    <col min="11" max="11" width="16.625" style="425" customWidth="1"/>
    <col min="12" max="12" width="12.5" style="426" customWidth="1"/>
    <col min="13" max="13" width="12.5" style="414" customWidth="1"/>
    <col min="14" max="14" width="5.5" style="414" customWidth="1"/>
    <col min="15" max="16" width="15.75" style="414" customWidth="1"/>
    <col min="17" max="17" width="12.625" style="414" customWidth="1"/>
    <col min="18" max="18" width="16.5" style="414" customWidth="1"/>
    <col min="19" max="19" width="16.75" style="414" customWidth="1"/>
    <col min="20" max="21" width="12.625" style="414" customWidth="1"/>
    <col min="22" max="23" width="3.375" style="414" customWidth="1"/>
    <col min="24" max="16384" width="9" style="414"/>
  </cols>
  <sheetData>
    <row r="1" spans="2:24" s="270" customFormat="1" ht="60.75" customHeight="1">
      <c r="B1" s="270" t="s">
        <v>503</v>
      </c>
      <c r="C1" s="271"/>
      <c r="D1" s="272"/>
      <c r="I1" s="272"/>
      <c r="J1" s="272"/>
      <c r="L1" s="273"/>
      <c r="M1" s="274"/>
    </row>
    <row r="2" spans="2:24" s="275" customFormat="1" ht="49.5" customHeight="1">
      <c r="B2" s="276" t="s">
        <v>448</v>
      </c>
      <c r="C2" s="277" t="str">
        <f>一番最初に入力!$C$13&amp;""</f>
        <v>６</v>
      </c>
      <c r="D2" s="278" t="s">
        <v>494</v>
      </c>
      <c r="E2" s="279"/>
      <c r="F2" s="279"/>
      <c r="H2" s="280"/>
      <c r="I2" s="281"/>
      <c r="J2" s="281"/>
      <c r="K2" s="281"/>
      <c r="L2" s="282"/>
      <c r="X2" s="421" t="s">
        <v>458</v>
      </c>
    </row>
    <row r="3" spans="2:24" s="283" customFormat="1" ht="18.75" customHeight="1">
      <c r="C3" s="284"/>
      <c r="D3" s="284"/>
      <c r="H3" s="285"/>
      <c r="I3" s="284"/>
      <c r="J3" s="284"/>
      <c r="K3" s="284"/>
      <c r="L3" s="286"/>
    </row>
    <row r="4" spans="2:24" s="270" customFormat="1" ht="30" customHeight="1">
      <c r="C4" s="272"/>
      <c r="D4" s="272"/>
      <c r="H4" s="287"/>
      <c r="O4" s="357"/>
      <c r="P4" s="1013" t="s">
        <v>105</v>
      </c>
      <c r="Q4" s="1013"/>
      <c r="R4" s="1014" t="str">
        <f>様式第４号!K7</f>
        <v/>
      </c>
      <c r="S4" s="1014"/>
      <c r="T4" s="1014"/>
      <c r="U4" s="1014"/>
    </row>
    <row r="5" spans="2:24" s="270" customFormat="1" ht="45" customHeight="1" thickBot="1">
      <c r="B5" s="270" t="s">
        <v>46</v>
      </c>
      <c r="C5" s="272"/>
      <c r="D5" s="272"/>
      <c r="H5" s="287"/>
      <c r="I5" s="272"/>
      <c r="J5" s="288"/>
      <c r="K5" s="289"/>
      <c r="L5" s="289"/>
      <c r="M5" s="287"/>
    </row>
    <row r="6" spans="2:24" s="290" customFormat="1" ht="47.25" customHeight="1" thickBot="1">
      <c r="B6" s="291" t="s">
        <v>525</v>
      </c>
      <c r="C6" s="930" t="s">
        <v>455</v>
      </c>
      <c r="D6" s="931"/>
      <c r="E6" s="1015"/>
      <c r="F6" s="1016" t="s">
        <v>34</v>
      </c>
      <c r="G6" s="1017"/>
      <c r="H6" s="930" t="s">
        <v>460</v>
      </c>
      <c r="I6" s="931"/>
      <c r="J6" s="931"/>
      <c r="K6" s="931"/>
      <c r="L6" s="1015"/>
      <c r="M6" s="930" t="s">
        <v>524</v>
      </c>
      <c r="N6" s="931"/>
      <c r="O6" s="931"/>
      <c r="P6" s="931"/>
      <c r="Q6" s="931"/>
      <c r="R6" s="931"/>
      <c r="S6" s="931"/>
      <c r="T6" s="932"/>
    </row>
    <row r="7" spans="2:24" s="292" customFormat="1" ht="30" customHeight="1" thickTop="1">
      <c r="B7" s="293">
        <v>1</v>
      </c>
      <c r="C7" s="933"/>
      <c r="D7" s="934"/>
      <c r="E7" s="1018"/>
      <c r="F7" s="933"/>
      <c r="G7" s="1018"/>
      <c r="H7" s="1019" t="s">
        <v>492</v>
      </c>
      <c r="I7" s="1019"/>
      <c r="J7" s="1019"/>
      <c r="K7" s="1019"/>
      <c r="L7" s="1019"/>
      <c r="M7" s="933"/>
      <c r="N7" s="934"/>
      <c r="O7" s="934"/>
      <c r="P7" s="934"/>
      <c r="Q7" s="934"/>
      <c r="R7" s="934"/>
      <c r="S7" s="934"/>
      <c r="T7" s="935"/>
    </row>
    <row r="8" spans="2:24" s="292" customFormat="1" ht="30" customHeight="1">
      <c r="B8" s="294">
        <v>2</v>
      </c>
      <c r="C8" s="936"/>
      <c r="D8" s="937"/>
      <c r="E8" s="1020"/>
      <c r="F8" s="936"/>
      <c r="G8" s="1020"/>
      <c r="H8" s="1025" t="s">
        <v>492</v>
      </c>
      <c r="I8" s="1025"/>
      <c r="J8" s="1025"/>
      <c r="K8" s="1025"/>
      <c r="L8" s="1025"/>
      <c r="M8" s="936"/>
      <c r="N8" s="937"/>
      <c r="O8" s="937"/>
      <c r="P8" s="937"/>
      <c r="Q8" s="937"/>
      <c r="R8" s="937"/>
      <c r="S8" s="937"/>
      <c r="T8" s="938"/>
    </row>
    <row r="9" spans="2:24" s="292" customFormat="1" ht="30" customHeight="1">
      <c r="B9" s="294">
        <v>3</v>
      </c>
      <c r="C9" s="936"/>
      <c r="D9" s="937"/>
      <c r="E9" s="1020"/>
      <c r="F9" s="936"/>
      <c r="G9" s="1020"/>
      <c r="H9" s="1025" t="s">
        <v>492</v>
      </c>
      <c r="I9" s="1025"/>
      <c r="J9" s="1025"/>
      <c r="K9" s="1025"/>
      <c r="L9" s="1025"/>
      <c r="M9" s="936"/>
      <c r="N9" s="937"/>
      <c r="O9" s="937"/>
      <c r="P9" s="937"/>
      <c r="Q9" s="937"/>
      <c r="R9" s="937"/>
      <c r="S9" s="937"/>
      <c r="T9" s="938"/>
    </row>
    <row r="10" spans="2:24" s="292" customFormat="1" ht="30" customHeight="1">
      <c r="B10" s="293">
        <v>4</v>
      </c>
      <c r="C10" s="936"/>
      <c r="D10" s="937"/>
      <c r="E10" s="1020"/>
      <c r="F10" s="936"/>
      <c r="G10" s="1020"/>
      <c r="H10" s="1025" t="s">
        <v>492</v>
      </c>
      <c r="I10" s="1025"/>
      <c r="J10" s="1025"/>
      <c r="K10" s="1025"/>
      <c r="L10" s="1025"/>
      <c r="M10" s="936"/>
      <c r="N10" s="937"/>
      <c r="O10" s="937"/>
      <c r="P10" s="937"/>
      <c r="Q10" s="937"/>
      <c r="R10" s="937"/>
      <c r="S10" s="937"/>
      <c r="T10" s="938"/>
    </row>
    <row r="11" spans="2:24" s="292" customFormat="1" ht="30" customHeight="1">
      <c r="B11" s="294">
        <v>5</v>
      </c>
      <c r="C11" s="936"/>
      <c r="D11" s="937"/>
      <c r="E11" s="1020"/>
      <c r="F11" s="936"/>
      <c r="G11" s="1020"/>
      <c r="H11" s="1025" t="s">
        <v>492</v>
      </c>
      <c r="I11" s="1025"/>
      <c r="J11" s="1025"/>
      <c r="K11" s="1025"/>
      <c r="L11" s="1025"/>
      <c r="M11" s="936"/>
      <c r="N11" s="937"/>
      <c r="O11" s="937"/>
      <c r="P11" s="937"/>
      <c r="Q11" s="937"/>
      <c r="R11" s="937"/>
      <c r="S11" s="937"/>
      <c r="T11" s="938"/>
    </row>
    <row r="12" spans="2:24" s="292" customFormat="1" ht="30" customHeight="1" thickBot="1">
      <c r="B12" s="295">
        <v>6</v>
      </c>
      <c r="C12" s="939"/>
      <c r="D12" s="940"/>
      <c r="E12" s="1026"/>
      <c r="F12" s="939"/>
      <c r="G12" s="1026"/>
      <c r="H12" s="1027" t="s">
        <v>492</v>
      </c>
      <c r="I12" s="1027"/>
      <c r="J12" s="1027"/>
      <c r="K12" s="1027"/>
      <c r="L12" s="1027"/>
      <c r="M12" s="939"/>
      <c r="N12" s="940"/>
      <c r="O12" s="940"/>
      <c r="P12" s="940"/>
      <c r="Q12" s="940"/>
      <c r="R12" s="940"/>
      <c r="S12" s="940"/>
      <c r="T12" s="941"/>
    </row>
    <row r="13" spans="2:24" s="292" customFormat="1" ht="24" customHeight="1">
      <c r="B13" s="188" t="s">
        <v>818</v>
      </c>
      <c r="C13" s="296"/>
      <c r="D13" s="296"/>
      <c r="E13" s="297"/>
      <c r="F13" s="297"/>
      <c r="G13" s="297"/>
      <c r="H13" s="297"/>
      <c r="I13" s="297"/>
      <c r="J13" s="297"/>
      <c r="K13" s="298"/>
      <c r="L13" s="298"/>
      <c r="M13" s="298"/>
    </row>
    <row r="14" spans="2:24" s="292" customFormat="1" ht="18.75" customHeight="1">
      <c r="B14" s="188"/>
      <c r="C14" s="296"/>
      <c r="D14" s="296"/>
      <c r="E14" s="297"/>
      <c r="F14" s="297"/>
      <c r="G14" s="297"/>
      <c r="H14" s="297"/>
      <c r="I14" s="297"/>
      <c r="J14" s="297"/>
      <c r="K14" s="298"/>
      <c r="L14" s="298"/>
      <c r="M14" s="298"/>
    </row>
    <row r="15" spans="2:24" s="270" customFormat="1" ht="45.75" customHeight="1">
      <c r="B15" s="271" t="s">
        <v>61</v>
      </c>
      <c r="C15" s="272"/>
      <c r="G15" s="271" t="s">
        <v>41</v>
      </c>
      <c r="H15" s="272"/>
      <c r="I15" s="272"/>
      <c r="J15" s="273"/>
    </row>
    <row r="16" spans="2:24" s="270" customFormat="1" ht="27" customHeight="1" thickBot="1">
      <c r="B16" s="271"/>
      <c r="C16" s="272"/>
      <c r="G16" s="193" t="s">
        <v>56</v>
      </c>
      <c r="H16" s="272"/>
      <c r="I16" s="272"/>
      <c r="J16" s="273"/>
      <c r="O16" s="214" t="s">
        <v>57</v>
      </c>
      <c r="P16" s="315"/>
    </row>
    <row r="17" spans="2:21" s="299" customFormat="1" ht="60.75" customHeight="1">
      <c r="B17" s="300" t="s">
        <v>62</v>
      </c>
      <c r="C17" s="301" t="s">
        <v>63</v>
      </c>
      <c r="D17" s="1006" t="s">
        <v>597</v>
      </c>
      <c r="E17" s="1007"/>
      <c r="F17" s="302"/>
      <c r="G17" s="436" t="s">
        <v>132</v>
      </c>
      <c r="H17" s="437" t="s">
        <v>8</v>
      </c>
      <c r="I17" s="437" t="s">
        <v>9</v>
      </c>
      <c r="J17" s="437" t="s">
        <v>137</v>
      </c>
      <c r="K17" s="454" t="s">
        <v>139</v>
      </c>
      <c r="L17" s="944" t="s">
        <v>117</v>
      </c>
      <c r="M17" s="945"/>
      <c r="O17" s="436" t="s">
        <v>132</v>
      </c>
      <c r="P17" s="437" t="s">
        <v>8</v>
      </c>
      <c r="Q17" s="437" t="s">
        <v>9</v>
      </c>
      <c r="R17" s="437" t="s">
        <v>714</v>
      </c>
      <c r="S17" s="454" t="s">
        <v>715</v>
      </c>
      <c r="T17" s="944" t="s">
        <v>716</v>
      </c>
      <c r="U17" s="945"/>
    </row>
    <row r="18" spans="2:21" s="303" customFormat="1" ht="32.25" customHeight="1">
      <c r="B18" s="1008" t="s">
        <v>70</v>
      </c>
      <c r="C18" s="304" t="s">
        <v>0</v>
      </c>
      <c r="D18" s="1004"/>
      <c r="E18" s="1005"/>
      <c r="F18" s="305"/>
      <c r="G18" s="946" t="str">
        <f>B18</f>
        <v>1.非定型的         保育</v>
      </c>
      <c r="H18" s="970" t="s">
        <v>64</v>
      </c>
      <c r="I18" s="438" t="s">
        <v>12</v>
      </c>
      <c r="J18" s="459"/>
      <c r="K18" s="200">
        <v>1200</v>
      </c>
      <c r="L18" s="590">
        <f>J18*K18</f>
        <v>0</v>
      </c>
      <c r="M18" s="591"/>
      <c r="O18" s="946" t="str">
        <f>G18</f>
        <v>1.非定型的         保育</v>
      </c>
      <c r="P18" s="970" t="s">
        <v>64</v>
      </c>
      <c r="Q18" s="438" t="s">
        <v>12</v>
      </c>
      <c r="R18" s="459"/>
      <c r="S18" s="200">
        <v>1600</v>
      </c>
      <c r="T18" s="590">
        <f>R18*S18</f>
        <v>0</v>
      </c>
      <c r="U18" s="591"/>
    </row>
    <row r="19" spans="2:21" s="303" customFormat="1" ht="34.5" customHeight="1">
      <c r="B19" s="1009"/>
      <c r="C19" s="306" t="s">
        <v>1</v>
      </c>
      <c r="D19" s="1004"/>
      <c r="E19" s="1005"/>
      <c r="F19" s="305"/>
      <c r="G19" s="947"/>
      <c r="H19" s="971"/>
      <c r="I19" s="439" t="s">
        <v>11</v>
      </c>
      <c r="J19" s="460"/>
      <c r="K19" s="440">
        <v>2400</v>
      </c>
      <c r="L19" s="942">
        <f>J19*K19</f>
        <v>0</v>
      </c>
      <c r="M19" s="943"/>
      <c r="O19" s="947"/>
      <c r="P19" s="971"/>
      <c r="Q19" s="439" t="s">
        <v>11</v>
      </c>
      <c r="R19" s="460"/>
      <c r="S19" s="440">
        <v>3200</v>
      </c>
      <c r="T19" s="942">
        <f t="shared" ref="T19:T32" si="0">R19*S19</f>
        <v>0</v>
      </c>
      <c r="U19" s="943"/>
    </row>
    <row r="20" spans="2:21" s="303" customFormat="1" ht="34.5" customHeight="1">
      <c r="B20" s="1008" t="s">
        <v>72</v>
      </c>
      <c r="C20" s="306" t="s">
        <v>0</v>
      </c>
      <c r="D20" s="1004"/>
      <c r="E20" s="1005"/>
      <c r="F20" s="305"/>
      <c r="G20" s="947"/>
      <c r="H20" s="970" t="s">
        <v>10</v>
      </c>
      <c r="I20" s="438" t="s">
        <v>12</v>
      </c>
      <c r="J20" s="459"/>
      <c r="K20" s="200">
        <v>600</v>
      </c>
      <c r="L20" s="590">
        <f t="shared" ref="L20:L33" si="1">J20*K20</f>
        <v>0</v>
      </c>
      <c r="M20" s="591"/>
      <c r="O20" s="947"/>
      <c r="P20" s="970" t="s">
        <v>10</v>
      </c>
      <c r="Q20" s="438" t="s">
        <v>12</v>
      </c>
      <c r="R20" s="459"/>
      <c r="S20" s="200">
        <v>800</v>
      </c>
      <c r="T20" s="590">
        <f t="shared" si="0"/>
        <v>0</v>
      </c>
      <c r="U20" s="591"/>
    </row>
    <row r="21" spans="2:21" s="307" customFormat="1" ht="35.1" customHeight="1">
      <c r="B21" s="1010"/>
      <c r="C21" s="400" t="s">
        <v>1</v>
      </c>
      <c r="D21" s="1011"/>
      <c r="E21" s="1012"/>
      <c r="F21" s="305"/>
      <c r="G21" s="948"/>
      <c r="H21" s="971"/>
      <c r="I21" s="439" t="s">
        <v>11</v>
      </c>
      <c r="J21" s="460"/>
      <c r="K21" s="440">
        <v>1200</v>
      </c>
      <c r="L21" s="942">
        <f t="shared" si="1"/>
        <v>0</v>
      </c>
      <c r="M21" s="943"/>
      <c r="O21" s="948"/>
      <c r="P21" s="971"/>
      <c r="Q21" s="439" t="s">
        <v>11</v>
      </c>
      <c r="R21" s="460"/>
      <c r="S21" s="440">
        <v>1600</v>
      </c>
      <c r="T21" s="942">
        <f t="shared" si="0"/>
        <v>0</v>
      </c>
      <c r="U21" s="943"/>
    </row>
    <row r="22" spans="2:21" s="303" customFormat="1" ht="35.1" customHeight="1">
      <c r="B22" s="1003" t="s">
        <v>66</v>
      </c>
      <c r="C22" s="308" t="s">
        <v>0</v>
      </c>
      <c r="D22" s="1004"/>
      <c r="E22" s="1005"/>
      <c r="F22" s="305"/>
      <c r="G22" s="946" t="str">
        <f>B20</f>
        <v>2.緊急保育</v>
      </c>
      <c r="H22" s="970" t="s">
        <v>64</v>
      </c>
      <c r="I22" s="438" t="s">
        <v>12</v>
      </c>
      <c r="J22" s="459"/>
      <c r="K22" s="200">
        <v>1200</v>
      </c>
      <c r="L22" s="590">
        <f t="shared" si="1"/>
        <v>0</v>
      </c>
      <c r="M22" s="591"/>
      <c r="O22" s="946" t="str">
        <f t="shared" ref="O22" si="2">G22</f>
        <v>2.緊急保育</v>
      </c>
      <c r="P22" s="970" t="s">
        <v>64</v>
      </c>
      <c r="Q22" s="438" t="s">
        <v>12</v>
      </c>
      <c r="R22" s="459"/>
      <c r="S22" s="200">
        <v>1600</v>
      </c>
      <c r="T22" s="590">
        <f t="shared" si="0"/>
        <v>0</v>
      </c>
      <c r="U22" s="591"/>
    </row>
    <row r="23" spans="2:21" s="307" customFormat="1" ht="34.5" customHeight="1">
      <c r="B23" s="1003"/>
      <c r="C23" s="308" t="s">
        <v>1</v>
      </c>
      <c r="D23" s="1004"/>
      <c r="E23" s="1005"/>
      <c r="F23" s="305"/>
      <c r="G23" s="947"/>
      <c r="H23" s="971"/>
      <c r="I23" s="439" t="s">
        <v>11</v>
      </c>
      <c r="J23" s="460"/>
      <c r="K23" s="440">
        <v>2400</v>
      </c>
      <c r="L23" s="942">
        <f t="shared" si="1"/>
        <v>0</v>
      </c>
      <c r="M23" s="943"/>
      <c r="O23" s="947"/>
      <c r="P23" s="971"/>
      <c r="Q23" s="439" t="s">
        <v>11</v>
      </c>
      <c r="R23" s="460"/>
      <c r="S23" s="440">
        <v>3200</v>
      </c>
      <c r="T23" s="942">
        <f t="shared" si="0"/>
        <v>0</v>
      </c>
      <c r="U23" s="943"/>
    </row>
    <row r="24" spans="2:21" s="303" customFormat="1" ht="34.5" customHeight="1">
      <c r="B24" s="1003" t="s">
        <v>47</v>
      </c>
      <c r="C24" s="308" t="s">
        <v>0</v>
      </c>
      <c r="D24" s="1004"/>
      <c r="E24" s="1005"/>
      <c r="F24" s="305"/>
      <c r="G24" s="947"/>
      <c r="H24" s="970" t="s">
        <v>10</v>
      </c>
      <c r="I24" s="438" t="s">
        <v>12</v>
      </c>
      <c r="J24" s="459"/>
      <c r="K24" s="200">
        <v>600</v>
      </c>
      <c r="L24" s="590">
        <f t="shared" si="1"/>
        <v>0</v>
      </c>
      <c r="M24" s="591"/>
      <c r="O24" s="947"/>
      <c r="P24" s="970" t="s">
        <v>10</v>
      </c>
      <c r="Q24" s="438" t="s">
        <v>12</v>
      </c>
      <c r="R24" s="459"/>
      <c r="S24" s="200">
        <v>800</v>
      </c>
      <c r="T24" s="590">
        <f t="shared" si="0"/>
        <v>0</v>
      </c>
      <c r="U24" s="591"/>
    </row>
    <row r="25" spans="2:21" s="307" customFormat="1" ht="35.1" customHeight="1">
      <c r="B25" s="1003"/>
      <c r="C25" s="308" t="s">
        <v>1</v>
      </c>
      <c r="D25" s="1004"/>
      <c r="E25" s="1005"/>
      <c r="F25" s="305"/>
      <c r="G25" s="948"/>
      <c r="H25" s="971"/>
      <c r="I25" s="439" t="s">
        <v>11</v>
      </c>
      <c r="J25" s="460"/>
      <c r="K25" s="440">
        <v>1200</v>
      </c>
      <c r="L25" s="942">
        <f t="shared" si="1"/>
        <v>0</v>
      </c>
      <c r="M25" s="943"/>
      <c r="O25" s="948"/>
      <c r="P25" s="971"/>
      <c r="Q25" s="439" t="s">
        <v>11</v>
      </c>
      <c r="R25" s="460"/>
      <c r="S25" s="440">
        <v>1600</v>
      </c>
      <c r="T25" s="942">
        <f t="shared" si="0"/>
        <v>0</v>
      </c>
      <c r="U25" s="943"/>
    </row>
    <row r="26" spans="2:21" s="303" customFormat="1" ht="35.1" customHeight="1">
      <c r="B26" s="981" t="s">
        <v>49</v>
      </c>
      <c r="C26" s="982"/>
      <c r="D26" s="983">
        <f>SUM(D18:E25)</f>
        <v>0</v>
      </c>
      <c r="E26" s="984"/>
      <c r="F26" s="305"/>
      <c r="G26" s="946" t="str">
        <f>B22</f>
        <v>3.私的理由</v>
      </c>
      <c r="H26" s="970" t="s">
        <v>64</v>
      </c>
      <c r="I26" s="438" t="s">
        <v>12</v>
      </c>
      <c r="J26" s="459"/>
      <c r="K26" s="200">
        <v>1200</v>
      </c>
      <c r="L26" s="590">
        <f t="shared" si="1"/>
        <v>0</v>
      </c>
      <c r="M26" s="591"/>
      <c r="O26" s="946" t="str">
        <f t="shared" ref="O26" si="3">G26</f>
        <v>3.私的理由</v>
      </c>
      <c r="P26" s="970" t="s">
        <v>64</v>
      </c>
      <c r="Q26" s="438" t="s">
        <v>12</v>
      </c>
      <c r="R26" s="459"/>
      <c r="S26" s="200">
        <v>1600</v>
      </c>
      <c r="T26" s="590">
        <f t="shared" si="0"/>
        <v>0</v>
      </c>
      <c r="U26" s="591"/>
    </row>
    <row r="27" spans="2:21" s="307" customFormat="1" ht="34.5" customHeight="1" thickBot="1">
      <c r="B27" s="993" t="s">
        <v>141</v>
      </c>
      <c r="C27" s="994"/>
      <c r="D27" s="995">
        <v>2400</v>
      </c>
      <c r="E27" s="996"/>
      <c r="F27" s="305"/>
      <c r="G27" s="947"/>
      <c r="H27" s="971"/>
      <c r="I27" s="439" t="s">
        <v>11</v>
      </c>
      <c r="J27" s="460"/>
      <c r="K27" s="440">
        <v>2400</v>
      </c>
      <c r="L27" s="942">
        <f t="shared" si="1"/>
        <v>0</v>
      </c>
      <c r="M27" s="943"/>
      <c r="O27" s="947"/>
      <c r="P27" s="971"/>
      <c r="Q27" s="439" t="s">
        <v>11</v>
      </c>
      <c r="R27" s="460"/>
      <c r="S27" s="440">
        <v>3200</v>
      </c>
      <c r="T27" s="942">
        <f t="shared" si="0"/>
        <v>0</v>
      </c>
      <c r="U27" s="943"/>
    </row>
    <row r="28" spans="2:21" s="303" customFormat="1" ht="34.5" customHeight="1" thickTop="1">
      <c r="B28" s="985" t="s">
        <v>140</v>
      </c>
      <c r="C28" s="986"/>
      <c r="D28" s="989">
        <f>D26*D27</f>
        <v>0</v>
      </c>
      <c r="E28" s="990"/>
      <c r="F28" s="305"/>
      <c r="G28" s="947"/>
      <c r="H28" s="970" t="s">
        <v>10</v>
      </c>
      <c r="I28" s="438" t="s">
        <v>12</v>
      </c>
      <c r="J28" s="459"/>
      <c r="K28" s="200">
        <v>600</v>
      </c>
      <c r="L28" s="590">
        <f t="shared" si="1"/>
        <v>0</v>
      </c>
      <c r="M28" s="591"/>
      <c r="O28" s="947"/>
      <c r="P28" s="970" t="s">
        <v>10</v>
      </c>
      <c r="Q28" s="438" t="s">
        <v>12</v>
      </c>
      <c r="R28" s="459"/>
      <c r="S28" s="200">
        <v>800</v>
      </c>
      <c r="T28" s="590">
        <f t="shared" si="0"/>
        <v>0</v>
      </c>
      <c r="U28" s="591"/>
    </row>
    <row r="29" spans="2:21" s="307" customFormat="1" ht="35.1" customHeight="1" thickBot="1">
      <c r="B29" s="987"/>
      <c r="C29" s="988"/>
      <c r="D29" s="991"/>
      <c r="E29" s="992"/>
      <c r="F29" s="305"/>
      <c r="G29" s="948"/>
      <c r="H29" s="971"/>
      <c r="I29" s="439" t="s">
        <v>11</v>
      </c>
      <c r="J29" s="460"/>
      <c r="K29" s="440">
        <v>1200</v>
      </c>
      <c r="L29" s="942">
        <f t="shared" si="1"/>
        <v>0</v>
      </c>
      <c r="M29" s="943"/>
      <c r="O29" s="948"/>
      <c r="P29" s="971"/>
      <c r="Q29" s="439" t="s">
        <v>11</v>
      </c>
      <c r="R29" s="460"/>
      <c r="S29" s="440">
        <v>1600</v>
      </c>
      <c r="T29" s="942">
        <f t="shared" si="0"/>
        <v>0</v>
      </c>
      <c r="U29" s="943"/>
    </row>
    <row r="30" spans="2:21" s="303" customFormat="1" ht="34.5" customHeight="1">
      <c r="F30" s="309"/>
      <c r="G30" s="946" t="str">
        <f>B24</f>
        <v>4.継続的利用</v>
      </c>
      <c r="H30" s="970" t="s">
        <v>64</v>
      </c>
      <c r="I30" s="438" t="s">
        <v>12</v>
      </c>
      <c r="J30" s="459"/>
      <c r="K30" s="200">
        <v>1200</v>
      </c>
      <c r="L30" s="590">
        <f t="shared" si="1"/>
        <v>0</v>
      </c>
      <c r="M30" s="591"/>
      <c r="O30" s="946" t="str">
        <f t="shared" ref="O30" si="4">G30</f>
        <v>4.継続的利用</v>
      </c>
      <c r="P30" s="970" t="s">
        <v>64</v>
      </c>
      <c r="Q30" s="438" t="s">
        <v>12</v>
      </c>
      <c r="R30" s="459"/>
      <c r="S30" s="200">
        <v>1600</v>
      </c>
      <c r="T30" s="590">
        <f t="shared" si="0"/>
        <v>0</v>
      </c>
      <c r="U30" s="591"/>
    </row>
    <row r="31" spans="2:21" s="307" customFormat="1" ht="34.5" customHeight="1">
      <c r="F31" s="309"/>
      <c r="G31" s="947"/>
      <c r="H31" s="971"/>
      <c r="I31" s="439" t="s">
        <v>11</v>
      </c>
      <c r="J31" s="460"/>
      <c r="K31" s="440">
        <v>2400</v>
      </c>
      <c r="L31" s="942">
        <f t="shared" si="1"/>
        <v>0</v>
      </c>
      <c r="M31" s="943"/>
      <c r="O31" s="947"/>
      <c r="P31" s="971"/>
      <c r="Q31" s="439" t="s">
        <v>11</v>
      </c>
      <c r="R31" s="460"/>
      <c r="S31" s="440">
        <v>3200</v>
      </c>
      <c r="T31" s="942">
        <f t="shared" si="0"/>
        <v>0</v>
      </c>
      <c r="U31" s="943"/>
    </row>
    <row r="32" spans="2:21" s="307" customFormat="1" ht="34.5" customHeight="1">
      <c r="B32" s="302"/>
      <c r="C32" s="302"/>
      <c r="D32" s="305"/>
      <c r="E32" s="305"/>
      <c r="F32" s="305"/>
      <c r="G32" s="947"/>
      <c r="H32" s="970" t="s">
        <v>10</v>
      </c>
      <c r="I32" s="438" t="s">
        <v>12</v>
      </c>
      <c r="J32" s="459"/>
      <c r="K32" s="200">
        <v>600</v>
      </c>
      <c r="L32" s="590">
        <f t="shared" si="1"/>
        <v>0</v>
      </c>
      <c r="M32" s="591"/>
      <c r="O32" s="947"/>
      <c r="P32" s="970" t="s">
        <v>10</v>
      </c>
      <c r="Q32" s="438" t="s">
        <v>12</v>
      </c>
      <c r="R32" s="459"/>
      <c r="S32" s="200">
        <v>800</v>
      </c>
      <c r="T32" s="590">
        <f t="shared" si="0"/>
        <v>0</v>
      </c>
      <c r="U32" s="591"/>
    </row>
    <row r="33" spans="2:21" s="303" customFormat="1" ht="34.5" customHeight="1" thickBot="1">
      <c r="B33" s="302"/>
      <c r="C33" s="302"/>
      <c r="D33" s="305"/>
      <c r="E33" s="305"/>
      <c r="F33" s="305"/>
      <c r="G33" s="1028"/>
      <c r="H33" s="972"/>
      <c r="I33" s="441" t="s">
        <v>11</v>
      </c>
      <c r="J33" s="461"/>
      <c r="K33" s="440">
        <v>1200</v>
      </c>
      <c r="L33" s="966">
        <f t="shared" si="1"/>
        <v>0</v>
      </c>
      <c r="M33" s="967"/>
      <c r="O33" s="948"/>
      <c r="P33" s="972"/>
      <c r="Q33" s="441" t="s">
        <v>11</v>
      </c>
      <c r="R33" s="461"/>
      <c r="S33" s="440">
        <v>1600</v>
      </c>
      <c r="T33" s="966">
        <f>R33*S33</f>
        <v>0</v>
      </c>
      <c r="U33" s="967"/>
    </row>
    <row r="34" spans="2:21" s="307" customFormat="1" ht="34.5" customHeight="1" thickTop="1">
      <c r="B34" s="302"/>
      <c r="C34" s="302"/>
      <c r="D34" s="305"/>
      <c r="E34" s="305"/>
      <c r="F34" s="305"/>
      <c r="G34" s="958" t="s">
        <v>36</v>
      </c>
      <c r="H34" s="959"/>
      <c r="I34" s="960"/>
      <c r="J34" s="968">
        <f>SUM(J18:J33)</f>
        <v>0</v>
      </c>
      <c r="K34" s="977"/>
      <c r="L34" s="964">
        <f>SUM(L18:M33)</f>
        <v>0</v>
      </c>
      <c r="M34" s="893"/>
      <c r="O34" s="958" t="s">
        <v>36</v>
      </c>
      <c r="P34" s="959"/>
      <c r="Q34" s="960"/>
      <c r="R34" s="968">
        <f>SUM(R18:R33)</f>
        <v>0</v>
      </c>
      <c r="S34" s="977"/>
      <c r="T34" s="964">
        <f>SUM(T18:U33)</f>
        <v>0</v>
      </c>
      <c r="U34" s="893"/>
    </row>
    <row r="35" spans="2:21" s="310" customFormat="1" ht="34.5" customHeight="1">
      <c r="B35" s="302"/>
      <c r="C35" s="302"/>
      <c r="D35" s="305"/>
      <c r="E35" s="305"/>
      <c r="F35" s="305"/>
      <c r="G35" s="961"/>
      <c r="H35" s="962"/>
      <c r="I35" s="963"/>
      <c r="J35" s="969"/>
      <c r="K35" s="978"/>
      <c r="L35" s="965"/>
      <c r="M35" s="895"/>
      <c r="O35" s="961"/>
      <c r="P35" s="962"/>
      <c r="Q35" s="963"/>
      <c r="R35" s="969"/>
      <c r="S35" s="978"/>
      <c r="T35" s="965"/>
      <c r="U35" s="895"/>
    </row>
    <row r="36" spans="2:21" s="310" customFormat="1" ht="34.5" customHeight="1">
      <c r="B36" s="302"/>
      <c r="C36" s="302"/>
      <c r="D36" s="305"/>
      <c r="E36" s="305"/>
      <c r="F36" s="305"/>
      <c r="G36" s="997" t="s">
        <v>142</v>
      </c>
      <c r="H36" s="998"/>
      <c r="I36" s="999"/>
      <c r="J36" s="867" t="s">
        <v>821</v>
      </c>
      <c r="K36" s="868"/>
      <c r="L36" s="973"/>
      <c r="M36" s="974"/>
      <c r="O36" s="952" t="s">
        <v>142</v>
      </c>
      <c r="P36" s="953"/>
      <c r="Q36" s="954"/>
      <c r="R36" s="867" t="s">
        <v>821</v>
      </c>
      <c r="S36" s="868"/>
      <c r="T36" s="973"/>
      <c r="U36" s="974"/>
    </row>
    <row r="37" spans="2:21" s="310" customFormat="1" ht="34.5" customHeight="1" thickBot="1">
      <c r="B37" s="302"/>
      <c r="C37" s="302"/>
      <c r="D37" s="305"/>
      <c r="E37" s="305"/>
      <c r="F37" s="305"/>
      <c r="G37" s="1000"/>
      <c r="H37" s="1001"/>
      <c r="I37" s="1002"/>
      <c r="J37" s="602" t="s">
        <v>452</v>
      </c>
      <c r="K37" s="603"/>
      <c r="L37" s="975"/>
      <c r="M37" s="976"/>
      <c r="O37" s="955"/>
      <c r="P37" s="956"/>
      <c r="Q37" s="957"/>
      <c r="R37" s="602" t="s">
        <v>452</v>
      </c>
      <c r="S37" s="603"/>
      <c r="T37" s="975"/>
      <c r="U37" s="976"/>
    </row>
    <row r="38" spans="2:21" s="311" customFormat="1" ht="34.5" customHeight="1" thickBot="1">
      <c r="B38" s="302"/>
      <c r="C38" s="302"/>
      <c r="D38" s="312"/>
      <c r="E38" s="309"/>
      <c r="F38" s="309"/>
      <c r="G38" s="949" t="s">
        <v>143</v>
      </c>
      <c r="H38" s="950"/>
      <c r="I38" s="950"/>
      <c r="J38" s="950"/>
      <c r="K38" s="951"/>
      <c r="L38" s="822">
        <f>L34-L36-L37</f>
        <v>0</v>
      </c>
      <c r="M38" s="823"/>
      <c r="O38" s="949" t="s">
        <v>143</v>
      </c>
      <c r="P38" s="950"/>
      <c r="Q38" s="950"/>
      <c r="R38" s="950"/>
      <c r="S38" s="951"/>
      <c r="T38" s="822">
        <f>T34-T36-T37</f>
        <v>0</v>
      </c>
      <c r="U38" s="823"/>
    </row>
    <row r="39" spans="2:21" s="303" customFormat="1" ht="45" customHeight="1">
      <c r="B39" s="313" t="s">
        <v>37</v>
      </c>
      <c r="C39" s="314"/>
      <c r="D39" s="315"/>
      <c r="E39" s="315"/>
      <c r="F39" s="315"/>
      <c r="H39" s="316"/>
      <c r="I39" s="316"/>
      <c r="J39" s="316"/>
      <c r="K39" s="317"/>
    </row>
    <row r="40" spans="2:21" s="315" customFormat="1" ht="56.25" customHeight="1">
      <c r="B40" s="318" t="s">
        <v>42</v>
      </c>
      <c r="C40" s="979">
        <f>D28</f>
        <v>0</v>
      </c>
      <c r="D40" s="980"/>
      <c r="E40" s="319" t="s">
        <v>69</v>
      </c>
      <c r="F40" s="320" t="s">
        <v>48</v>
      </c>
      <c r="G40" s="979">
        <f>L38+T38</f>
        <v>0</v>
      </c>
      <c r="H40" s="980"/>
      <c r="I40" s="319" t="s">
        <v>69</v>
      </c>
      <c r="J40" s="1023" t="s">
        <v>598</v>
      </c>
      <c r="K40" s="1024"/>
      <c r="L40" s="1021"/>
      <c r="M40" s="1022"/>
    </row>
    <row r="41" spans="2:21" s="315" customFormat="1" ht="18.75" customHeight="1" thickBot="1">
      <c r="B41" s="318"/>
      <c r="C41" s="322"/>
      <c r="D41" s="322"/>
      <c r="E41" s="319"/>
      <c r="F41" s="320"/>
      <c r="G41" s="322"/>
      <c r="H41" s="322"/>
      <c r="I41" s="319"/>
      <c r="J41" s="321"/>
      <c r="K41" s="322"/>
      <c r="L41" s="322"/>
    </row>
    <row r="42" spans="2:21" s="310" customFormat="1" ht="55.5" customHeight="1" thickBot="1">
      <c r="B42" s="316"/>
      <c r="C42" s="316"/>
      <c r="D42" s="303"/>
      <c r="E42" s="233" t="s">
        <v>69</v>
      </c>
      <c r="F42" s="858" t="s">
        <v>91</v>
      </c>
      <c r="G42" s="923"/>
      <c r="H42" s="840"/>
      <c r="I42" s="841"/>
      <c r="J42" s="233" t="s">
        <v>69</v>
      </c>
      <c r="K42" s="924" t="s">
        <v>674</v>
      </c>
      <c r="L42" s="925"/>
      <c r="M42" s="840"/>
      <c r="N42" s="929"/>
      <c r="O42" s="841"/>
      <c r="P42" s="323" t="s">
        <v>71</v>
      </c>
      <c r="Q42" s="926">
        <f>C40+G40+L40+H42+M42</f>
        <v>0</v>
      </c>
      <c r="R42" s="927"/>
      <c r="S42" s="927"/>
      <c r="T42" s="928"/>
    </row>
    <row r="43" spans="2:21" s="324" customFormat="1" ht="12.75" customHeight="1">
      <c r="C43" s="325"/>
      <c r="D43" s="325"/>
      <c r="I43" s="325"/>
      <c r="J43" s="325"/>
      <c r="K43" s="325"/>
      <c r="L43" s="326"/>
    </row>
    <row r="44" spans="2:21" s="324" customFormat="1">
      <c r="C44" s="325"/>
      <c r="D44" s="325"/>
      <c r="I44" s="325"/>
      <c r="J44" s="325"/>
      <c r="K44" s="325"/>
      <c r="L44" s="326"/>
    </row>
    <row r="45" spans="2:21" s="324" customFormat="1" ht="14.25">
      <c r="B45" s="407"/>
      <c r="C45" s="303"/>
      <c r="D45" s="303"/>
      <c r="E45" s="303"/>
      <c r="F45" s="303"/>
      <c r="I45" s="325"/>
      <c r="J45" s="325"/>
      <c r="K45" s="325"/>
      <c r="L45" s="326"/>
    </row>
    <row r="46" spans="2:21" s="324" customFormat="1" ht="14.25">
      <c r="B46" s="407"/>
      <c r="C46" s="325"/>
      <c r="D46" s="303"/>
      <c r="E46" s="303"/>
      <c r="F46" s="303"/>
      <c r="I46" s="325"/>
      <c r="J46" s="325"/>
      <c r="K46" s="325"/>
      <c r="L46" s="326"/>
    </row>
    <row r="47" spans="2:21" s="324" customFormat="1">
      <c r="C47" s="325"/>
      <c r="D47" s="325"/>
      <c r="I47" s="325"/>
      <c r="J47" s="325"/>
      <c r="K47" s="325"/>
      <c r="L47" s="326"/>
    </row>
    <row r="48" spans="2:21" s="324" customFormat="1">
      <c r="C48" s="325"/>
      <c r="D48" s="325"/>
      <c r="I48" s="325"/>
      <c r="J48" s="325"/>
      <c r="K48" s="325"/>
      <c r="L48" s="326"/>
    </row>
    <row r="49" spans="3:12" s="324" customFormat="1">
      <c r="C49" s="325"/>
      <c r="D49" s="325"/>
      <c r="I49" s="325"/>
      <c r="J49" s="325"/>
      <c r="K49" s="325"/>
      <c r="L49" s="326"/>
    </row>
    <row r="50" spans="3:12" s="324" customFormat="1">
      <c r="C50" s="325"/>
      <c r="D50" s="325"/>
      <c r="I50" s="325"/>
      <c r="J50" s="325"/>
      <c r="K50" s="325"/>
      <c r="L50" s="326"/>
    </row>
    <row r="51" spans="3:12" s="324" customFormat="1">
      <c r="C51" s="325"/>
      <c r="D51" s="325"/>
      <c r="I51" s="325"/>
      <c r="J51" s="325"/>
      <c r="K51" s="325"/>
      <c r="L51" s="326"/>
    </row>
    <row r="52" spans="3:12" s="324" customFormat="1">
      <c r="C52" s="325"/>
      <c r="D52" s="325"/>
      <c r="I52" s="325"/>
      <c r="J52" s="325"/>
      <c r="K52" s="325"/>
      <c r="L52" s="326"/>
    </row>
    <row r="53" spans="3:12" s="324" customFormat="1">
      <c r="C53" s="325"/>
      <c r="D53" s="325"/>
      <c r="I53" s="325"/>
      <c r="J53" s="325"/>
      <c r="K53" s="325"/>
      <c r="L53" s="326"/>
    </row>
    <row r="54" spans="3:12" s="324" customFormat="1">
      <c r="C54" s="325"/>
      <c r="D54" s="325"/>
      <c r="I54" s="325"/>
      <c r="J54" s="325"/>
      <c r="K54" s="325"/>
      <c r="L54" s="326"/>
    </row>
    <row r="55" spans="3:12" s="324" customFormat="1">
      <c r="C55" s="325"/>
      <c r="D55" s="325"/>
      <c r="I55" s="325"/>
      <c r="J55" s="325"/>
      <c r="K55" s="325"/>
      <c r="L55" s="326"/>
    </row>
    <row r="56" spans="3:12" s="324" customFormat="1">
      <c r="C56" s="325"/>
      <c r="D56" s="325"/>
      <c r="I56" s="325"/>
      <c r="J56" s="325"/>
      <c r="K56" s="325"/>
      <c r="L56" s="326"/>
    </row>
    <row r="57" spans="3:12" s="324" customFormat="1">
      <c r="C57" s="325"/>
      <c r="D57" s="325"/>
      <c r="I57" s="325"/>
      <c r="J57" s="325"/>
      <c r="K57" s="325"/>
      <c r="L57" s="326"/>
    </row>
    <row r="58" spans="3:12" s="324" customFormat="1">
      <c r="C58" s="325"/>
      <c r="D58" s="325"/>
      <c r="I58" s="325"/>
      <c r="J58" s="325"/>
      <c r="K58" s="325"/>
      <c r="L58" s="326"/>
    </row>
    <row r="59" spans="3:12" s="324" customFormat="1">
      <c r="C59" s="325"/>
      <c r="D59" s="325"/>
      <c r="I59" s="325"/>
      <c r="J59" s="325"/>
      <c r="K59" s="325"/>
      <c r="L59" s="326"/>
    </row>
    <row r="60" spans="3:12" s="324" customFormat="1">
      <c r="C60" s="325"/>
      <c r="D60" s="325"/>
      <c r="I60" s="325"/>
      <c r="J60" s="325"/>
      <c r="K60" s="325"/>
      <c r="L60" s="326"/>
    </row>
    <row r="61" spans="3:12" s="324" customFormat="1">
      <c r="C61" s="325"/>
      <c r="D61" s="325"/>
      <c r="I61" s="325"/>
      <c r="J61" s="325"/>
      <c r="K61" s="325"/>
      <c r="L61" s="326"/>
    </row>
    <row r="62" spans="3:12" s="324" customFormat="1">
      <c r="C62" s="325"/>
      <c r="D62" s="325"/>
      <c r="I62" s="325"/>
      <c r="J62" s="325"/>
      <c r="K62" s="325"/>
      <c r="L62" s="326"/>
    </row>
    <row r="63" spans="3:12" s="324" customFormat="1">
      <c r="C63" s="325"/>
      <c r="D63" s="325"/>
      <c r="I63" s="325"/>
      <c r="J63" s="325"/>
      <c r="K63" s="325"/>
      <c r="L63" s="326"/>
    </row>
    <row r="64" spans="3:12" s="324" customFormat="1">
      <c r="C64" s="325"/>
      <c r="D64" s="325"/>
      <c r="I64" s="325"/>
      <c r="J64" s="325"/>
      <c r="K64" s="325"/>
      <c r="L64" s="326"/>
    </row>
    <row r="65" spans="3:12" s="324" customFormat="1">
      <c r="C65" s="325"/>
      <c r="D65" s="325"/>
      <c r="I65" s="325"/>
      <c r="J65" s="325"/>
      <c r="K65" s="325"/>
      <c r="L65" s="326"/>
    </row>
    <row r="66" spans="3:12" s="324" customFormat="1">
      <c r="C66" s="325"/>
      <c r="D66" s="325"/>
      <c r="I66" s="325"/>
      <c r="J66" s="325"/>
      <c r="K66" s="325"/>
      <c r="L66" s="326"/>
    </row>
    <row r="67" spans="3:12" s="324" customFormat="1">
      <c r="C67" s="325"/>
      <c r="D67" s="325"/>
      <c r="I67" s="325"/>
      <c r="J67" s="325"/>
      <c r="K67" s="325"/>
      <c r="L67" s="326"/>
    </row>
    <row r="68" spans="3:12" s="324" customFormat="1">
      <c r="C68" s="325"/>
      <c r="D68" s="325"/>
      <c r="I68" s="325"/>
      <c r="J68" s="325"/>
      <c r="K68" s="325"/>
      <c r="L68" s="326"/>
    </row>
    <row r="69" spans="3:12" s="324" customFormat="1">
      <c r="C69" s="325"/>
      <c r="D69" s="325"/>
      <c r="I69" s="325"/>
      <c r="J69" s="325"/>
      <c r="K69" s="325"/>
      <c r="L69" s="326"/>
    </row>
    <row r="70" spans="3:12" s="324" customFormat="1">
      <c r="C70" s="325"/>
      <c r="D70" s="325"/>
      <c r="I70" s="325"/>
      <c r="J70" s="325"/>
      <c r="K70" s="325"/>
      <c r="L70" s="326"/>
    </row>
    <row r="71" spans="3:12" s="324" customFormat="1">
      <c r="C71" s="325"/>
      <c r="D71" s="325"/>
      <c r="I71" s="325"/>
      <c r="J71" s="325"/>
      <c r="K71" s="325"/>
      <c r="L71" s="326"/>
    </row>
    <row r="72" spans="3:12" s="324" customFormat="1">
      <c r="C72" s="325"/>
      <c r="D72" s="325"/>
      <c r="I72" s="325"/>
      <c r="J72" s="325"/>
      <c r="K72" s="325"/>
      <c r="L72" s="326"/>
    </row>
    <row r="73" spans="3:12" s="324" customFormat="1">
      <c r="C73" s="325"/>
      <c r="D73" s="325"/>
      <c r="I73" s="325"/>
      <c r="J73" s="325"/>
      <c r="K73" s="325"/>
      <c r="L73" s="326"/>
    </row>
    <row r="74" spans="3:12" s="324" customFormat="1">
      <c r="C74" s="325"/>
      <c r="D74" s="325"/>
      <c r="I74" s="325"/>
      <c r="J74" s="325"/>
      <c r="K74" s="325"/>
      <c r="L74" s="326"/>
    </row>
    <row r="75" spans="3:12" s="324" customFormat="1">
      <c r="C75" s="325"/>
      <c r="D75" s="325"/>
      <c r="I75" s="325"/>
      <c r="J75" s="325"/>
      <c r="K75" s="325"/>
      <c r="L75" s="326"/>
    </row>
    <row r="76" spans="3:12" s="324" customFormat="1">
      <c r="C76" s="325"/>
      <c r="D76" s="325"/>
      <c r="I76" s="325"/>
      <c r="J76" s="325"/>
      <c r="K76" s="325"/>
      <c r="L76" s="326"/>
    </row>
    <row r="77" spans="3:12" s="324" customFormat="1">
      <c r="C77" s="325"/>
      <c r="D77" s="325"/>
      <c r="I77" s="325"/>
      <c r="J77" s="325"/>
      <c r="K77" s="325"/>
      <c r="L77" s="326"/>
    </row>
    <row r="78" spans="3:12" s="324" customFormat="1">
      <c r="C78" s="325"/>
      <c r="D78" s="325"/>
      <c r="I78" s="325"/>
      <c r="J78" s="325"/>
      <c r="K78" s="325"/>
      <c r="L78" s="326"/>
    </row>
    <row r="79" spans="3:12" s="324" customFormat="1">
      <c r="C79" s="325"/>
      <c r="D79" s="325"/>
      <c r="I79" s="325"/>
      <c r="J79" s="325"/>
      <c r="K79" s="325"/>
      <c r="L79" s="326"/>
    </row>
    <row r="80" spans="3:12" s="324" customFormat="1">
      <c r="C80" s="325"/>
      <c r="D80" s="325"/>
      <c r="I80" s="325"/>
      <c r="J80" s="325"/>
      <c r="K80" s="325"/>
      <c r="L80" s="326"/>
    </row>
    <row r="81" spans="3:12" s="324" customFormat="1">
      <c r="C81" s="325"/>
      <c r="D81" s="325"/>
      <c r="I81" s="325"/>
      <c r="J81" s="325"/>
      <c r="K81" s="325"/>
      <c r="L81" s="326"/>
    </row>
    <row r="82" spans="3:12" s="324" customFormat="1">
      <c r="C82" s="325"/>
      <c r="D82" s="325"/>
      <c r="I82" s="325"/>
      <c r="J82" s="325"/>
      <c r="K82" s="325"/>
      <c r="L82" s="326"/>
    </row>
    <row r="83" spans="3:12" s="324" customFormat="1">
      <c r="C83" s="325"/>
      <c r="D83" s="325"/>
      <c r="I83" s="325"/>
      <c r="J83" s="325"/>
      <c r="K83" s="325"/>
      <c r="L83" s="326"/>
    </row>
    <row r="84" spans="3:12" s="324" customFormat="1">
      <c r="C84" s="325"/>
      <c r="D84" s="325"/>
      <c r="I84" s="325"/>
      <c r="J84" s="325"/>
      <c r="K84" s="325"/>
      <c r="L84" s="326"/>
    </row>
    <row r="85" spans="3:12" s="324" customFormat="1">
      <c r="C85" s="325"/>
      <c r="D85" s="325"/>
      <c r="I85" s="325"/>
      <c r="J85" s="325"/>
      <c r="K85" s="325"/>
      <c r="L85" s="326"/>
    </row>
    <row r="86" spans="3:12" s="324" customFormat="1">
      <c r="C86" s="325"/>
      <c r="D86" s="325"/>
      <c r="I86" s="325"/>
      <c r="J86" s="325"/>
      <c r="K86" s="325"/>
      <c r="L86" s="326"/>
    </row>
    <row r="87" spans="3:12" s="324" customFormat="1">
      <c r="C87" s="325"/>
      <c r="D87" s="325"/>
      <c r="I87" s="325"/>
      <c r="J87" s="325"/>
      <c r="K87" s="325"/>
      <c r="L87" s="326"/>
    </row>
    <row r="88" spans="3:12" s="324" customFormat="1">
      <c r="C88" s="325"/>
      <c r="D88" s="325"/>
      <c r="I88" s="325"/>
      <c r="J88" s="325"/>
      <c r="K88" s="325"/>
      <c r="L88" s="326"/>
    </row>
    <row r="89" spans="3:12" s="324" customFormat="1">
      <c r="C89" s="325"/>
      <c r="D89" s="325"/>
      <c r="I89" s="325"/>
      <c r="J89" s="325"/>
      <c r="K89" s="325"/>
      <c r="L89" s="326"/>
    </row>
    <row r="90" spans="3:12" s="324" customFormat="1">
      <c r="C90" s="325"/>
      <c r="D90" s="325"/>
      <c r="I90" s="325"/>
      <c r="J90" s="325"/>
      <c r="K90" s="325"/>
      <c r="L90" s="326"/>
    </row>
    <row r="91" spans="3:12" s="324" customFormat="1">
      <c r="C91" s="325"/>
      <c r="D91" s="325"/>
      <c r="I91" s="325"/>
      <c r="J91" s="325"/>
      <c r="K91" s="325"/>
      <c r="L91" s="326"/>
    </row>
    <row r="92" spans="3:12" s="324" customFormat="1">
      <c r="C92" s="325"/>
      <c r="D92" s="325"/>
      <c r="I92" s="325"/>
      <c r="J92" s="325"/>
      <c r="K92" s="325"/>
      <c r="L92" s="326"/>
    </row>
    <row r="93" spans="3:12" s="324" customFormat="1">
      <c r="C93" s="325"/>
      <c r="D93" s="325"/>
      <c r="I93" s="325"/>
      <c r="J93" s="325"/>
      <c r="K93" s="325"/>
      <c r="L93" s="326"/>
    </row>
    <row r="94" spans="3:12" s="324" customFormat="1">
      <c r="C94" s="325"/>
      <c r="D94" s="325"/>
      <c r="I94" s="325"/>
      <c r="J94" s="325"/>
      <c r="K94" s="325"/>
      <c r="L94" s="326"/>
    </row>
    <row r="95" spans="3:12" s="324" customFormat="1">
      <c r="C95" s="325"/>
      <c r="D95" s="325"/>
      <c r="I95" s="325"/>
      <c r="J95" s="325"/>
      <c r="K95" s="325"/>
      <c r="L95" s="326"/>
    </row>
    <row r="96" spans="3:12" s="324" customFormat="1">
      <c r="C96" s="325"/>
      <c r="D96" s="325"/>
      <c r="I96" s="325"/>
      <c r="J96" s="325"/>
      <c r="K96" s="325"/>
      <c r="L96" s="326"/>
    </row>
    <row r="97" spans="2:13" s="324" customFormat="1">
      <c r="C97" s="325"/>
      <c r="D97" s="325"/>
      <c r="I97" s="325"/>
      <c r="J97" s="325"/>
      <c r="K97" s="325"/>
      <c r="L97" s="326"/>
    </row>
    <row r="98" spans="2:13" s="324" customFormat="1">
      <c r="C98" s="325"/>
      <c r="D98" s="325"/>
      <c r="I98" s="325"/>
      <c r="J98" s="325"/>
      <c r="K98" s="325"/>
      <c r="L98" s="326"/>
    </row>
    <row r="99" spans="2:13" s="324" customFormat="1">
      <c r="C99" s="325"/>
      <c r="D99" s="325"/>
      <c r="I99" s="325"/>
      <c r="J99" s="325"/>
      <c r="K99" s="325"/>
      <c r="L99" s="326"/>
    </row>
    <row r="100" spans="2:13" s="324" customFormat="1">
      <c r="C100" s="325"/>
      <c r="D100" s="325"/>
      <c r="I100" s="325"/>
      <c r="J100" s="325"/>
      <c r="K100" s="325"/>
      <c r="L100" s="326"/>
    </row>
    <row r="101" spans="2:13" s="324" customFormat="1">
      <c r="C101" s="325"/>
      <c r="D101" s="325"/>
      <c r="I101" s="325"/>
      <c r="J101" s="325"/>
      <c r="K101" s="325"/>
      <c r="L101" s="326"/>
    </row>
    <row r="102" spans="2:13" s="324" customFormat="1">
      <c r="C102" s="325"/>
      <c r="D102" s="325"/>
      <c r="I102" s="325"/>
      <c r="J102" s="325"/>
      <c r="K102" s="325"/>
      <c r="L102" s="326"/>
    </row>
    <row r="103" spans="2:13" s="324" customFormat="1">
      <c r="C103" s="325"/>
      <c r="D103" s="325"/>
      <c r="I103" s="325"/>
      <c r="J103" s="325"/>
      <c r="K103" s="325"/>
      <c r="L103" s="326"/>
    </row>
    <row r="104" spans="2:13" s="324" customFormat="1">
      <c r="C104" s="325"/>
      <c r="D104" s="325"/>
      <c r="I104" s="325"/>
      <c r="J104" s="325"/>
      <c r="K104" s="325"/>
      <c r="L104" s="326"/>
    </row>
    <row r="105" spans="2:13" s="324" customFormat="1">
      <c r="C105" s="325"/>
      <c r="D105" s="325"/>
      <c r="I105" s="325"/>
      <c r="J105" s="325"/>
      <c r="K105" s="325"/>
      <c r="L105" s="326"/>
    </row>
    <row r="106" spans="2:13" s="324" customFormat="1">
      <c r="C106" s="325"/>
      <c r="D106" s="325"/>
      <c r="I106" s="325"/>
      <c r="J106" s="325"/>
      <c r="K106" s="325"/>
      <c r="L106" s="326"/>
    </row>
    <row r="107" spans="2:13" s="324" customFormat="1">
      <c r="C107" s="325"/>
      <c r="D107" s="325"/>
      <c r="I107" s="325"/>
      <c r="J107" s="325"/>
      <c r="K107" s="325"/>
      <c r="L107" s="326"/>
    </row>
    <row r="108" spans="2:13" s="324" customFormat="1">
      <c r="C108" s="325"/>
      <c r="D108" s="325"/>
      <c r="H108" s="414"/>
      <c r="I108" s="425"/>
      <c r="J108" s="425"/>
      <c r="K108" s="425"/>
      <c r="L108" s="426"/>
      <c r="M108" s="414"/>
    </row>
    <row r="109" spans="2:13" s="324" customFormat="1">
      <c r="B109" s="414"/>
      <c r="C109" s="425"/>
      <c r="D109" s="425"/>
      <c r="E109" s="414"/>
      <c r="F109" s="414"/>
      <c r="G109" s="414"/>
      <c r="H109" s="414"/>
      <c r="I109" s="425"/>
      <c r="J109" s="425"/>
      <c r="K109" s="425"/>
      <c r="L109" s="426"/>
      <c r="M109" s="414"/>
    </row>
  </sheetData>
  <sheetProtection password="C016" sheet="1" objects="1" scenarios="1"/>
  <mergeCells count="138">
    <mergeCell ref="L40:M40"/>
    <mergeCell ref="J40:K40"/>
    <mergeCell ref="H8:L8"/>
    <mergeCell ref="H9:L9"/>
    <mergeCell ref="H10:L10"/>
    <mergeCell ref="C11:E11"/>
    <mergeCell ref="F11:G11"/>
    <mergeCell ref="C12:E12"/>
    <mergeCell ref="F12:G12"/>
    <mergeCell ref="H11:L11"/>
    <mergeCell ref="H12:L12"/>
    <mergeCell ref="C8:E8"/>
    <mergeCell ref="F8:G8"/>
    <mergeCell ref="C9:E9"/>
    <mergeCell ref="F9:G9"/>
    <mergeCell ref="C10:E10"/>
    <mergeCell ref="G30:G33"/>
    <mergeCell ref="G26:G29"/>
    <mergeCell ref="G18:G21"/>
    <mergeCell ref="G22:G25"/>
    <mergeCell ref="P4:Q4"/>
    <mergeCell ref="R4:U4"/>
    <mergeCell ref="C6:E6"/>
    <mergeCell ref="F6:G6"/>
    <mergeCell ref="C7:E7"/>
    <mergeCell ref="F7:G7"/>
    <mergeCell ref="H6:L6"/>
    <mergeCell ref="H7:L7"/>
    <mergeCell ref="F10:G10"/>
    <mergeCell ref="B24:B25"/>
    <mergeCell ref="D24:E24"/>
    <mergeCell ref="D25:E25"/>
    <mergeCell ref="B22:B23"/>
    <mergeCell ref="D22:E22"/>
    <mergeCell ref="D23:E23"/>
    <mergeCell ref="D17:E17"/>
    <mergeCell ref="B18:B19"/>
    <mergeCell ref="D18:E18"/>
    <mergeCell ref="D19:E19"/>
    <mergeCell ref="B20:B21"/>
    <mergeCell ref="D20:E20"/>
    <mergeCell ref="D21:E21"/>
    <mergeCell ref="O26:O29"/>
    <mergeCell ref="C40:D40"/>
    <mergeCell ref="G40:H40"/>
    <mergeCell ref="B26:C26"/>
    <mergeCell ref="D26:E26"/>
    <mergeCell ref="B28:C29"/>
    <mergeCell ref="D28:E29"/>
    <mergeCell ref="B27:C27"/>
    <mergeCell ref="D27:E27"/>
    <mergeCell ref="L36:M36"/>
    <mergeCell ref="L37:M37"/>
    <mergeCell ref="G34:I35"/>
    <mergeCell ref="G36:I37"/>
    <mergeCell ref="K34:K35"/>
    <mergeCell ref="L34:M35"/>
    <mergeCell ref="J36:K36"/>
    <mergeCell ref="J37:K37"/>
    <mergeCell ref="L26:M26"/>
    <mergeCell ref="L27:M27"/>
    <mergeCell ref="L28:M28"/>
    <mergeCell ref="L29:M29"/>
    <mergeCell ref="G38:K38"/>
    <mergeCell ref="L38:M38"/>
    <mergeCell ref="J34:J35"/>
    <mergeCell ref="T22:U22"/>
    <mergeCell ref="R37:S37"/>
    <mergeCell ref="R36:S36"/>
    <mergeCell ref="S34:S35"/>
    <mergeCell ref="H18:H19"/>
    <mergeCell ref="H20:H21"/>
    <mergeCell ref="O18:O21"/>
    <mergeCell ref="P18:P19"/>
    <mergeCell ref="P20:P21"/>
    <mergeCell ref="T19:U19"/>
    <mergeCell ref="T18:U18"/>
    <mergeCell ref="T20:U20"/>
    <mergeCell ref="T21:U21"/>
    <mergeCell ref="P22:P23"/>
    <mergeCell ref="O22:O25"/>
    <mergeCell ref="P24:P25"/>
    <mergeCell ref="L18:M18"/>
    <mergeCell ref="L19:M19"/>
    <mergeCell ref="H22:H23"/>
    <mergeCell ref="H24:H25"/>
    <mergeCell ref="H26:H27"/>
    <mergeCell ref="H28:H29"/>
    <mergeCell ref="H30:H31"/>
    <mergeCell ref="H32:H33"/>
    <mergeCell ref="T38:U38"/>
    <mergeCell ref="O38:S38"/>
    <mergeCell ref="O36:Q37"/>
    <mergeCell ref="O34:Q35"/>
    <mergeCell ref="L23:M23"/>
    <mergeCell ref="L24:M24"/>
    <mergeCell ref="L25:M25"/>
    <mergeCell ref="T34:U35"/>
    <mergeCell ref="T32:U32"/>
    <mergeCell ref="T33:U33"/>
    <mergeCell ref="R34:R35"/>
    <mergeCell ref="P30:P31"/>
    <mergeCell ref="P32:P33"/>
    <mergeCell ref="L32:M32"/>
    <mergeCell ref="L33:M33"/>
    <mergeCell ref="T26:U26"/>
    <mergeCell ref="T27:U27"/>
    <mergeCell ref="T28:U28"/>
    <mergeCell ref="T29:U29"/>
    <mergeCell ref="T23:U23"/>
    <mergeCell ref="T36:U36"/>
    <mergeCell ref="T37:U37"/>
    <mergeCell ref="P26:P27"/>
    <mergeCell ref="P28:P29"/>
    <mergeCell ref="F42:G42"/>
    <mergeCell ref="H42:I42"/>
    <mergeCell ref="K42:L42"/>
    <mergeCell ref="Q42:T42"/>
    <mergeCell ref="M42:O42"/>
    <mergeCell ref="M6:T6"/>
    <mergeCell ref="M7:T7"/>
    <mergeCell ref="M8:T8"/>
    <mergeCell ref="M9:T9"/>
    <mergeCell ref="M11:T11"/>
    <mergeCell ref="M10:T10"/>
    <mergeCell ref="M12:T12"/>
    <mergeCell ref="L30:M30"/>
    <mergeCell ref="L31:M31"/>
    <mergeCell ref="L17:M17"/>
    <mergeCell ref="L20:M20"/>
    <mergeCell ref="L21:M21"/>
    <mergeCell ref="L22:M22"/>
    <mergeCell ref="T24:U24"/>
    <mergeCell ref="T25:U25"/>
    <mergeCell ref="T17:U17"/>
    <mergeCell ref="T30:U30"/>
    <mergeCell ref="T31:U31"/>
    <mergeCell ref="O30:O33"/>
  </mergeCells>
  <phoneticPr fontId="2"/>
  <dataValidations count="1">
    <dataValidation type="list" allowBlank="1" showInputMessage="1" showErrorMessage="1" sqref="F7:G12">
      <formula1>"常勤,非常勤"</formula1>
    </dataValidation>
  </dataValidations>
  <pageMargins left="0.59055118110236227" right="0.39370078740157483" top="0.59055118110236227" bottom="0.59055118110236227" header="0.51181102362204722" footer="0.51181102362204722"/>
  <pageSetup paperSize="9" scale="33" orientation="portrait" r:id="rId1"/>
  <headerFooter alignWithMargins="0"/>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BS38"/>
  <sheetViews>
    <sheetView view="pageBreakPreview" zoomScale="80" zoomScaleNormal="100" zoomScaleSheetLayoutView="80" workbookViewId="0">
      <selection activeCell="V35" sqref="V35:W36"/>
    </sheetView>
  </sheetViews>
  <sheetFormatPr defaultRowHeight="16.5"/>
  <cols>
    <col min="1" max="1" width="2.875" style="358" customWidth="1"/>
    <col min="2" max="2" width="2.5" style="358" customWidth="1"/>
    <col min="3" max="3" width="5.5" style="358" customWidth="1"/>
    <col min="4" max="5" width="9.25" style="358" customWidth="1"/>
    <col min="6" max="7" width="8" style="358" customWidth="1"/>
    <col min="8" max="9" width="6" style="358" customWidth="1"/>
    <col min="10" max="10" width="8.25" style="358" customWidth="1"/>
    <col min="11" max="11" width="10.5" style="358" customWidth="1"/>
    <col min="12" max="12" width="25.125" style="358" customWidth="1"/>
    <col min="13" max="13" width="7.75" style="358" customWidth="1"/>
    <col min="14" max="14" width="2.5" style="358" customWidth="1"/>
    <col min="15" max="15" width="5.5" style="358" customWidth="1"/>
    <col min="16" max="17" width="9.25" style="358" customWidth="1"/>
    <col min="18" max="19" width="8" style="358" customWidth="1"/>
    <col min="20" max="21" width="6" style="358" customWidth="1"/>
    <col min="22" max="22" width="8.25" style="358" customWidth="1"/>
    <col min="23" max="23" width="9" style="358"/>
    <col min="24" max="24" width="10" style="358" customWidth="1"/>
    <col min="25" max="25" width="21.125" style="358" customWidth="1"/>
    <col min="26" max="16384" width="9" style="358"/>
  </cols>
  <sheetData>
    <row r="1" spans="1:71" ht="12" customHeight="1"/>
    <row r="2" spans="1:71" s="243" customFormat="1" ht="21.75" customHeight="1">
      <c r="A2" s="198" t="s">
        <v>556</v>
      </c>
      <c r="B2" s="198"/>
      <c r="C2" s="198"/>
      <c r="D2" s="198"/>
      <c r="E2" s="427"/>
      <c r="F2" s="427"/>
      <c r="J2" s="268"/>
      <c r="K2" s="268"/>
      <c r="L2" s="269"/>
    </row>
    <row r="3" spans="1:71" ht="17.25" customHeight="1">
      <c r="U3" s="1029"/>
      <c r="V3" s="1029"/>
      <c r="W3" s="359"/>
      <c r="X3" s="359"/>
      <c r="Y3" s="1030"/>
    </row>
    <row r="4" spans="1:71" s="360" customFormat="1" ht="24">
      <c r="C4" s="383" t="s">
        <v>445</v>
      </c>
      <c r="D4" s="384" t="str">
        <f>一番最初に入力!C13</f>
        <v>６</v>
      </c>
      <c r="E4" s="385" t="s">
        <v>526</v>
      </c>
      <c r="F4" s="385"/>
      <c r="G4" s="385"/>
      <c r="U4" s="1029"/>
      <c r="V4" s="1029"/>
      <c r="W4" s="359"/>
      <c r="X4" s="359"/>
      <c r="Y4" s="1030"/>
    </row>
    <row r="5" spans="1:71" ht="9.75" customHeight="1">
      <c r="S5" s="361"/>
      <c r="T5" s="361"/>
    </row>
    <row r="6" spans="1:71" ht="18" customHeight="1">
      <c r="U6" s="1031" t="s">
        <v>105</v>
      </c>
      <c r="V6" s="1031"/>
      <c r="W6" s="1032" t="str">
        <f>様式第４号!K7</f>
        <v/>
      </c>
      <c r="X6" s="1032"/>
      <c r="Y6" s="1032"/>
      <c r="Z6" s="363"/>
    </row>
    <row r="7" spans="1:71" ht="12" customHeight="1">
      <c r="C7" s="362"/>
      <c r="Q7" s="403"/>
      <c r="R7" s="403"/>
      <c r="S7" s="364"/>
      <c r="T7" s="364"/>
      <c r="U7" s="364"/>
      <c r="V7" s="364"/>
    </row>
    <row r="8" spans="1:71" s="366" customFormat="1" ht="23.25" customHeight="1">
      <c r="A8" s="1033" t="s">
        <v>557</v>
      </c>
      <c r="B8" s="1033"/>
      <c r="C8" s="1033"/>
      <c r="D8" s="1033"/>
      <c r="E8" s="1033"/>
      <c r="F8" s="1033"/>
      <c r="G8" s="1033"/>
      <c r="H8" s="1033"/>
      <c r="I8" s="1033"/>
      <c r="J8" s="1033"/>
      <c r="K8" s="1033"/>
      <c r="L8" s="1033"/>
      <c r="M8" s="365"/>
      <c r="N8" s="1034" t="s">
        <v>558</v>
      </c>
      <c r="O8" s="1034"/>
      <c r="P8" s="1034"/>
      <c r="Q8" s="1034"/>
      <c r="R8" s="1034"/>
      <c r="S8" s="1034"/>
      <c r="T8" s="1034"/>
      <c r="U8" s="1034"/>
      <c r="V8" s="1034"/>
      <c r="W8" s="1034"/>
      <c r="X8" s="1034"/>
      <c r="Y8" s="1034"/>
    </row>
    <row r="9" spans="1:71" s="362" customFormat="1" ht="134.25" customHeight="1">
      <c r="B9" s="1035" t="s">
        <v>527</v>
      </c>
      <c r="C9" s="1035"/>
      <c r="D9" s="1035"/>
      <c r="E9" s="1035"/>
      <c r="F9" s="1035"/>
      <c r="G9" s="1035"/>
      <c r="H9" s="1035"/>
      <c r="I9" s="1035"/>
      <c r="J9" s="1035"/>
      <c r="K9" s="1035"/>
      <c r="L9" s="1035"/>
      <c r="M9" s="404"/>
      <c r="N9" s="1036" t="s">
        <v>528</v>
      </c>
      <c r="O9" s="1036"/>
      <c r="P9" s="1036"/>
      <c r="Q9" s="1036"/>
      <c r="R9" s="1036"/>
      <c r="S9" s="1036"/>
      <c r="T9" s="1036"/>
      <c r="U9" s="1036"/>
      <c r="V9" s="1036"/>
      <c r="W9" s="1036"/>
      <c r="X9" s="1036"/>
      <c r="Y9" s="1036"/>
      <c r="Z9" s="367"/>
      <c r="AA9" s="367"/>
      <c r="AB9" s="367"/>
      <c r="AC9" s="367"/>
      <c r="AD9" s="367"/>
      <c r="AE9" s="367"/>
      <c r="AF9" s="367"/>
      <c r="AG9" s="367"/>
      <c r="AH9" s="367"/>
      <c r="AI9" s="367"/>
      <c r="AJ9" s="367"/>
      <c r="AK9" s="367"/>
      <c r="AL9" s="367"/>
      <c r="AM9" s="367"/>
      <c r="AN9" s="367"/>
      <c r="AO9" s="364"/>
      <c r="AP9" s="364"/>
      <c r="AQ9" s="364"/>
      <c r="AR9" s="364"/>
      <c r="AS9" s="364"/>
      <c r="AT9" s="364"/>
      <c r="AU9" s="364"/>
      <c r="AV9" s="364"/>
      <c r="AW9" s="364"/>
      <c r="AX9" s="364"/>
      <c r="AY9" s="364"/>
      <c r="AZ9" s="364"/>
      <c r="BA9" s="364"/>
      <c r="BB9" s="364"/>
      <c r="BC9" s="364"/>
      <c r="BD9" s="364"/>
      <c r="BE9" s="364"/>
      <c r="BF9" s="364"/>
      <c r="BG9" s="364"/>
      <c r="BH9" s="364"/>
      <c r="BI9" s="364"/>
      <c r="BJ9" s="401"/>
      <c r="BK9" s="403"/>
      <c r="BL9" s="403"/>
      <c r="BM9" s="403"/>
      <c r="BN9" s="364"/>
      <c r="BO9" s="364"/>
      <c r="BP9" s="364"/>
      <c r="BQ9" s="364"/>
      <c r="BR9" s="364"/>
      <c r="BS9" s="364"/>
    </row>
    <row r="10" spans="1:71" s="368" customFormat="1" ht="41.25" customHeight="1">
      <c r="B10" s="368" t="s">
        <v>529</v>
      </c>
      <c r="N10" s="1037" t="s">
        <v>530</v>
      </c>
      <c r="O10" s="1037"/>
      <c r="P10" s="1037"/>
      <c r="Q10" s="1037"/>
      <c r="R10" s="1037"/>
      <c r="S10" s="1037"/>
      <c r="T10" s="1037"/>
      <c r="U10" s="1037"/>
      <c r="V10" s="1037"/>
      <c r="W10" s="1037"/>
      <c r="X10" s="1037"/>
      <c r="Y10" s="1037"/>
    </row>
    <row r="11" spans="1:71" s="368" customFormat="1" ht="16.5" customHeight="1">
      <c r="C11" s="1038" t="s">
        <v>531</v>
      </c>
      <c r="D11" s="1039" t="s">
        <v>532</v>
      </c>
      <c r="E11" s="1039"/>
      <c r="F11" s="1039"/>
      <c r="G11" s="1038" t="s">
        <v>35</v>
      </c>
      <c r="H11" s="1038"/>
      <c r="I11" s="1038"/>
      <c r="N11" s="405"/>
      <c r="O11" s="405"/>
      <c r="P11" s="1040" t="s">
        <v>533</v>
      </c>
      <c r="Q11" s="1041"/>
      <c r="R11" s="1042" t="s">
        <v>534</v>
      </c>
      <c r="S11" s="1042"/>
      <c r="T11" s="1042" t="s">
        <v>535</v>
      </c>
      <c r="U11" s="1042"/>
      <c r="V11" s="1042"/>
      <c r="W11" s="405"/>
      <c r="X11" s="405"/>
      <c r="Y11" s="405"/>
    </row>
    <row r="12" spans="1:71" ht="21" customHeight="1">
      <c r="C12" s="1038"/>
      <c r="D12" s="1039"/>
      <c r="E12" s="1039"/>
      <c r="F12" s="1039"/>
      <c r="G12" s="1038"/>
      <c r="H12" s="1038"/>
      <c r="I12" s="1038"/>
      <c r="P12" s="1043" t="s">
        <v>536</v>
      </c>
      <c r="Q12" s="1044"/>
      <c r="R12" s="1042"/>
      <c r="S12" s="1042"/>
      <c r="T12" s="1042"/>
      <c r="U12" s="1042"/>
      <c r="V12" s="1042"/>
    </row>
    <row r="13" spans="1:71" ht="18" customHeight="1">
      <c r="C13" s="369">
        <v>1</v>
      </c>
      <c r="D13" s="1047"/>
      <c r="E13" s="1048"/>
      <c r="F13" s="1049"/>
      <c r="G13" s="1047"/>
      <c r="H13" s="1048"/>
      <c r="I13" s="1049"/>
      <c r="P13" s="1045"/>
      <c r="Q13" s="1046"/>
      <c r="R13" s="1042"/>
      <c r="S13" s="1042"/>
      <c r="T13" s="1042"/>
      <c r="U13" s="1042"/>
      <c r="V13" s="1042"/>
      <c r="W13" s="364"/>
    </row>
    <row r="14" spans="1:71" ht="16.5" customHeight="1">
      <c r="C14" s="402">
        <v>2</v>
      </c>
      <c r="D14" s="1050"/>
      <c r="E14" s="1051"/>
      <c r="F14" s="1052"/>
      <c r="G14" s="1050"/>
      <c r="H14" s="1051"/>
      <c r="I14" s="1052"/>
      <c r="O14" s="1053">
        <v>1</v>
      </c>
      <c r="P14" s="1054"/>
      <c r="Q14" s="1054"/>
      <c r="R14" s="1055"/>
      <c r="S14" s="1055"/>
      <c r="T14" s="1056"/>
      <c r="U14" s="1056"/>
      <c r="V14" s="1056"/>
      <c r="W14" s="364"/>
    </row>
    <row r="15" spans="1:71" ht="29.25" customHeight="1">
      <c r="C15" s="358" t="s">
        <v>537</v>
      </c>
      <c r="D15" s="370"/>
      <c r="E15" s="370"/>
      <c r="F15" s="370"/>
      <c r="G15" s="370"/>
      <c r="H15" s="370"/>
      <c r="I15" s="370"/>
      <c r="O15" s="1053"/>
      <c r="P15" s="1057"/>
      <c r="Q15" s="1057"/>
      <c r="R15" s="1055"/>
      <c r="S15" s="1055"/>
      <c r="T15" s="1056"/>
      <c r="U15" s="1056"/>
      <c r="V15" s="1056"/>
      <c r="W15" s="364"/>
    </row>
    <row r="16" spans="1:71" ht="12.75" customHeight="1">
      <c r="C16" s="1058" t="s">
        <v>538</v>
      </c>
      <c r="D16" s="1059" t="s">
        <v>539</v>
      </c>
      <c r="E16" s="1059"/>
      <c r="F16" s="1059"/>
      <c r="G16" s="1059"/>
      <c r="H16" s="1059"/>
      <c r="I16" s="1059"/>
      <c r="J16" s="1059"/>
      <c r="K16" s="1059"/>
      <c r="L16" s="1059"/>
      <c r="M16" s="361"/>
      <c r="O16" s="1053">
        <v>2</v>
      </c>
      <c r="P16" s="1054"/>
      <c r="Q16" s="1054"/>
      <c r="R16" s="1055"/>
      <c r="S16" s="1055"/>
      <c r="T16" s="1056"/>
      <c r="U16" s="1056"/>
      <c r="V16" s="1056"/>
      <c r="W16" s="371"/>
      <c r="X16" s="371"/>
    </row>
    <row r="17" spans="2:25" ht="25.5" customHeight="1">
      <c r="C17" s="1058"/>
      <c r="D17" s="1059"/>
      <c r="E17" s="1059"/>
      <c r="F17" s="1059"/>
      <c r="G17" s="1059"/>
      <c r="H17" s="1059"/>
      <c r="I17" s="1059"/>
      <c r="J17" s="1059"/>
      <c r="K17" s="1059"/>
      <c r="L17" s="1059"/>
      <c r="O17" s="1053"/>
      <c r="P17" s="1057"/>
      <c r="Q17" s="1057"/>
      <c r="R17" s="1055"/>
      <c r="S17" s="1055"/>
      <c r="T17" s="1056"/>
      <c r="U17" s="1056"/>
      <c r="V17" s="1056"/>
    </row>
    <row r="18" spans="2:25" ht="14.25" customHeight="1">
      <c r="C18" s="362"/>
      <c r="D18" s="362"/>
      <c r="O18" s="1053">
        <v>3</v>
      </c>
      <c r="P18" s="1054"/>
      <c r="Q18" s="1054"/>
      <c r="R18" s="1055"/>
      <c r="S18" s="1055"/>
      <c r="T18" s="1056"/>
      <c r="U18" s="1056"/>
      <c r="V18" s="1056"/>
      <c r="Y18" s="371"/>
    </row>
    <row r="19" spans="2:25" s="371" customFormat="1" ht="29.25" customHeight="1">
      <c r="B19" s="371" t="s">
        <v>540</v>
      </c>
      <c r="N19" s="358"/>
      <c r="O19" s="1053"/>
      <c r="P19" s="1057"/>
      <c r="Q19" s="1057"/>
      <c r="R19" s="1055"/>
      <c r="S19" s="1055"/>
      <c r="T19" s="1056"/>
      <c r="U19" s="1056"/>
      <c r="V19" s="1056"/>
      <c r="W19" s="358"/>
      <c r="X19" s="358"/>
      <c r="Y19" s="358"/>
    </row>
    <row r="20" spans="2:25" ht="14.25" customHeight="1">
      <c r="D20" s="1061" t="s">
        <v>533</v>
      </c>
      <c r="E20" s="1061"/>
      <c r="F20" s="1042" t="s">
        <v>534</v>
      </c>
      <c r="G20" s="1042"/>
      <c r="H20" s="1042" t="s">
        <v>535</v>
      </c>
      <c r="I20" s="1042"/>
      <c r="J20" s="1042"/>
      <c r="O20" s="1053">
        <v>4</v>
      </c>
      <c r="P20" s="1054"/>
      <c r="Q20" s="1054"/>
      <c r="R20" s="1055"/>
      <c r="S20" s="1055"/>
      <c r="T20" s="1056"/>
      <c r="U20" s="1056"/>
      <c r="V20" s="1056"/>
    </row>
    <row r="21" spans="2:25" ht="29.25" customHeight="1">
      <c r="D21" s="1060" t="s">
        <v>536</v>
      </c>
      <c r="E21" s="1060"/>
      <c r="F21" s="1042"/>
      <c r="G21" s="1042"/>
      <c r="H21" s="1042"/>
      <c r="I21" s="1042"/>
      <c r="J21" s="1042"/>
      <c r="O21" s="1053"/>
      <c r="P21" s="1057"/>
      <c r="Q21" s="1057"/>
      <c r="R21" s="1055"/>
      <c r="S21" s="1055"/>
      <c r="T21" s="1056"/>
      <c r="U21" s="1056"/>
      <c r="V21" s="1056"/>
    </row>
    <row r="22" spans="2:25" ht="18" customHeight="1">
      <c r="C22" s="1053">
        <v>1</v>
      </c>
      <c r="D22" s="1054"/>
      <c r="E22" s="1054"/>
      <c r="F22" s="1055"/>
      <c r="G22" s="1055"/>
      <c r="H22" s="1056"/>
      <c r="I22" s="1056"/>
      <c r="J22" s="1056"/>
      <c r="O22" s="1053">
        <v>5</v>
      </c>
      <c r="P22" s="1054"/>
      <c r="Q22" s="1054"/>
      <c r="R22" s="1055"/>
      <c r="S22" s="1055"/>
      <c r="T22" s="1056"/>
      <c r="U22" s="1056"/>
      <c r="V22" s="1056"/>
    </row>
    <row r="23" spans="2:25" ht="33" customHeight="1">
      <c r="C23" s="1053"/>
      <c r="D23" s="1057"/>
      <c r="E23" s="1057"/>
      <c r="F23" s="1055"/>
      <c r="G23" s="1055"/>
      <c r="H23" s="1056"/>
      <c r="I23" s="1056"/>
      <c r="J23" s="1056"/>
      <c r="O23" s="1053"/>
      <c r="P23" s="1057"/>
      <c r="Q23" s="1057"/>
      <c r="R23" s="1055"/>
      <c r="S23" s="1055"/>
      <c r="T23" s="1056"/>
      <c r="U23" s="1056"/>
      <c r="V23" s="1056"/>
    </row>
    <row r="24" spans="2:25" ht="18" customHeight="1">
      <c r="C24" s="1053">
        <v>2</v>
      </c>
      <c r="D24" s="1054"/>
      <c r="E24" s="1054"/>
      <c r="F24" s="1055"/>
      <c r="G24" s="1055"/>
      <c r="H24" s="1056"/>
      <c r="I24" s="1056"/>
      <c r="J24" s="1056"/>
      <c r="N24" s="372"/>
      <c r="O24" s="372"/>
      <c r="P24" s="372"/>
      <c r="Q24" s="372"/>
      <c r="R24" s="372"/>
      <c r="S24" s="372"/>
      <c r="T24" s="373"/>
      <c r="U24" s="373"/>
      <c r="V24" s="373"/>
      <c r="W24" s="373"/>
      <c r="X24" s="373"/>
    </row>
    <row r="25" spans="2:25" ht="33" customHeight="1">
      <c r="C25" s="1053"/>
      <c r="D25" s="1057"/>
      <c r="E25" s="1057"/>
      <c r="F25" s="1055"/>
      <c r="G25" s="1055"/>
      <c r="H25" s="1056"/>
      <c r="I25" s="1056"/>
      <c r="J25" s="1056"/>
      <c r="N25" s="372"/>
      <c r="O25" s="372"/>
      <c r="P25" s="372"/>
      <c r="Q25" s="372"/>
      <c r="R25" s="372"/>
      <c r="S25" s="372"/>
      <c r="T25" s="373"/>
      <c r="U25" s="373"/>
      <c r="V25" s="373"/>
      <c r="W25" s="373"/>
      <c r="X25" s="373"/>
    </row>
    <row r="26" spans="2:25" ht="18" customHeight="1">
      <c r="C26" s="1053">
        <v>3</v>
      </c>
      <c r="D26" s="1054"/>
      <c r="E26" s="1054"/>
      <c r="F26" s="1055"/>
      <c r="G26" s="1055"/>
      <c r="H26" s="1056"/>
      <c r="I26" s="1056"/>
      <c r="J26" s="1056"/>
      <c r="N26" s="371" t="s">
        <v>541</v>
      </c>
      <c r="O26" s="371"/>
      <c r="P26" s="371"/>
      <c r="Q26" s="371"/>
      <c r="R26" s="371"/>
      <c r="S26" s="371"/>
      <c r="T26" s="371"/>
      <c r="U26" s="371"/>
      <c r="V26" s="371"/>
      <c r="W26" s="371"/>
      <c r="X26" s="371"/>
    </row>
    <row r="27" spans="2:25" ht="33" customHeight="1" thickBot="1">
      <c r="C27" s="1053"/>
      <c r="D27" s="1057"/>
      <c r="E27" s="1057"/>
      <c r="F27" s="1055"/>
      <c r="G27" s="1055"/>
      <c r="H27" s="1056"/>
      <c r="I27" s="1056"/>
      <c r="J27" s="1056"/>
      <c r="O27" s="1075" t="s">
        <v>542</v>
      </c>
      <c r="P27" s="1068"/>
      <c r="Q27" s="362"/>
      <c r="R27" s="1062" t="s">
        <v>543</v>
      </c>
      <c r="S27" s="1062"/>
      <c r="T27" s="374"/>
      <c r="U27" s="362"/>
      <c r="V27" s="1063" t="s">
        <v>544</v>
      </c>
      <c r="W27" s="1063"/>
      <c r="X27" s="367"/>
    </row>
    <row r="28" spans="2:25" ht="18" customHeight="1">
      <c r="C28" s="1053">
        <v>4</v>
      </c>
      <c r="D28" s="1054"/>
      <c r="E28" s="1054"/>
      <c r="F28" s="1055"/>
      <c r="G28" s="1055"/>
      <c r="H28" s="1056"/>
      <c r="I28" s="1056"/>
      <c r="J28" s="1056"/>
      <c r="O28" s="1064">
        <f>SUM(T14:V23)</f>
        <v>0</v>
      </c>
      <c r="P28" s="1065"/>
      <c r="Q28" s="1068" t="s">
        <v>545</v>
      </c>
      <c r="R28" s="1069">
        <v>3600</v>
      </c>
      <c r="S28" s="1070"/>
      <c r="T28" s="1073" t="s">
        <v>71</v>
      </c>
      <c r="U28" s="1074"/>
      <c r="V28" s="1076">
        <f>O28*R28</f>
        <v>0</v>
      </c>
      <c r="W28" s="1077"/>
      <c r="X28" s="1080" t="s">
        <v>546</v>
      </c>
    </row>
    <row r="29" spans="2:25" ht="33" customHeight="1" thickBot="1">
      <c r="C29" s="1053"/>
      <c r="D29" s="1057"/>
      <c r="E29" s="1057"/>
      <c r="F29" s="1055"/>
      <c r="G29" s="1055"/>
      <c r="H29" s="1056"/>
      <c r="I29" s="1056"/>
      <c r="J29" s="1056"/>
      <c r="O29" s="1066"/>
      <c r="P29" s="1067"/>
      <c r="Q29" s="1068"/>
      <c r="R29" s="1071"/>
      <c r="S29" s="1072"/>
      <c r="T29" s="1073"/>
      <c r="U29" s="1074"/>
      <c r="V29" s="1078"/>
      <c r="W29" s="1079"/>
      <c r="X29" s="1080"/>
    </row>
    <row r="30" spans="2:25" ht="18" customHeight="1">
      <c r="C30" s="1053">
        <v>5</v>
      </c>
      <c r="D30" s="1054"/>
      <c r="E30" s="1054"/>
      <c r="F30" s="1055"/>
      <c r="G30" s="1055"/>
      <c r="H30" s="1056"/>
      <c r="I30" s="1056"/>
      <c r="J30" s="1056"/>
      <c r="N30" s="375"/>
      <c r="O30" s="358" t="s">
        <v>547</v>
      </c>
    </row>
    <row r="31" spans="2:25" ht="33" customHeight="1">
      <c r="C31" s="1053"/>
      <c r="D31" s="1057"/>
      <c r="E31" s="1057"/>
      <c r="F31" s="1055"/>
      <c r="G31" s="1055"/>
      <c r="H31" s="1056"/>
      <c r="I31" s="1056"/>
      <c r="J31" s="1056"/>
      <c r="N31" s="376"/>
      <c r="O31" s="373"/>
      <c r="P31" s="373"/>
      <c r="Q31" s="373"/>
      <c r="R31" s="373"/>
      <c r="S31" s="373"/>
      <c r="T31" s="373"/>
      <c r="U31" s="373"/>
      <c r="V31" s="373"/>
      <c r="W31" s="373"/>
      <c r="X31" s="373"/>
    </row>
    <row r="32" spans="2:25" s="373" customFormat="1" ht="18" customHeight="1">
      <c r="C32" s="377"/>
      <c r="D32" s="377"/>
      <c r="E32" s="378"/>
      <c r="F32" s="372"/>
      <c r="G32" s="372"/>
      <c r="H32" s="372"/>
      <c r="I32" s="372"/>
      <c r="J32" s="372"/>
      <c r="K32" s="372"/>
      <c r="L32" s="372"/>
      <c r="M32" s="372"/>
      <c r="N32" s="379"/>
      <c r="O32" s="379"/>
      <c r="P32" s="379"/>
      <c r="Q32" s="379"/>
      <c r="R32" s="379"/>
      <c r="S32" s="379"/>
      <c r="T32" s="379"/>
      <c r="U32" s="379"/>
      <c r="V32" s="379"/>
      <c r="W32" s="379"/>
      <c r="X32" s="379"/>
      <c r="Y32" s="379"/>
    </row>
    <row r="33" spans="2:25" s="371" customFormat="1" ht="18" customHeight="1">
      <c r="B33" s="380" t="s">
        <v>548</v>
      </c>
      <c r="N33" s="386" t="s">
        <v>574</v>
      </c>
      <c r="O33" s="381"/>
      <c r="P33" s="381"/>
      <c r="Q33" s="381"/>
      <c r="R33" s="381"/>
      <c r="S33" s="381"/>
      <c r="T33" s="381"/>
      <c r="U33" s="381"/>
      <c r="V33" s="381"/>
      <c r="W33" s="381"/>
      <c r="X33" s="381"/>
      <c r="Y33" s="381"/>
    </row>
    <row r="34" spans="2:25" ht="49.5" customHeight="1" thickBot="1">
      <c r="C34" s="1075" t="s">
        <v>542</v>
      </c>
      <c r="D34" s="1068"/>
      <c r="E34" s="362"/>
      <c r="F34" s="1062" t="s">
        <v>543</v>
      </c>
      <c r="G34" s="1062"/>
      <c r="H34" s="374"/>
      <c r="I34" s="362"/>
      <c r="J34" s="1063" t="s">
        <v>549</v>
      </c>
      <c r="K34" s="1063"/>
      <c r="L34" s="367"/>
      <c r="M34" s="367"/>
      <c r="O34" s="1075" t="s">
        <v>550</v>
      </c>
      <c r="P34" s="1068"/>
      <c r="Q34" s="362"/>
      <c r="R34" s="1063" t="s">
        <v>551</v>
      </c>
      <c r="S34" s="1063"/>
      <c r="T34" s="374"/>
      <c r="U34" s="362"/>
      <c r="V34" s="1063" t="s">
        <v>552</v>
      </c>
      <c r="W34" s="1063"/>
    </row>
    <row r="35" spans="2:25" ht="17.25" customHeight="1">
      <c r="C35" s="1064">
        <f>SUM(H22:J31)</f>
        <v>0</v>
      </c>
      <c r="D35" s="1065"/>
      <c r="E35" s="1068" t="s">
        <v>545</v>
      </c>
      <c r="F35" s="1069">
        <v>3600</v>
      </c>
      <c r="G35" s="1070"/>
      <c r="H35" s="1073" t="s">
        <v>71</v>
      </c>
      <c r="I35" s="1074"/>
      <c r="J35" s="1076">
        <f>C35*F35</f>
        <v>0</v>
      </c>
      <c r="K35" s="1077"/>
      <c r="L35" s="1080" t="s">
        <v>553</v>
      </c>
      <c r="M35" s="382"/>
      <c r="O35" s="1069">
        <f>J35</f>
        <v>0</v>
      </c>
      <c r="P35" s="1070"/>
      <c r="Q35" s="1068" t="s">
        <v>554</v>
      </c>
      <c r="R35" s="1069">
        <f>V28</f>
        <v>0</v>
      </c>
      <c r="S35" s="1081"/>
      <c r="T35" s="1073" t="s">
        <v>71</v>
      </c>
      <c r="U35" s="1074"/>
      <c r="V35" s="1076">
        <f>O35+R35</f>
        <v>0</v>
      </c>
      <c r="W35" s="1083"/>
      <c r="Y35" s="373"/>
    </row>
    <row r="36" spans="2:25" ht="33" customHeight="1" thickBot="1">
      <c r="C36" s="1066"/>
      <c r="D36" s="1067"/>
      <c r="E36" s="1068"/>
      <c r="F36" s="1071"/>
      <c r="G36" s="1072"/>
      <c r="H36" s="1073"/>
      <c r="I36" s="1074"/>
      <c r="J36" s="1078"/>
      <c r="K36" s="1079"/>
      <c r="L36" s="1080"/>
      <c r="M36" s="382"/>
      <c r="O36" s="1071"/>
      <c r="P36" s="1072"/>
      <c r="Q36" s="1068"/>
      <c r="R36" s="1071"/>
      <c r="S36" s="1082"/>
      <c r="T36" s="1073"/>
      <c r="U36" s="1074"/>
      <c r="V36" s="1078"/>
      <c r="W36" s="1084"/>
      <c r="Y36" s="379"/>
    </row>
    <row r="38" spans="2:25" s="373" customFormat="1" ht="26.25" customHeight="1">
      <c r="N38" s="358"/>
      <c r="O38" s="358"/>
      <c r="P38" s="358"/>
      <c r="Q38" s="358"/>
      <c r="R38" s="358"/>
      <c r="S38" s="358"/>
      <c r="T38" s="358"/>
      <c r="U38" s="358"/>
      <c r="V38" s="358"/>
      <c r="W38" s="358"/>
      <c r="X38" s="358"/>
      <c r="Y38" s="358"/>
    </row>
  </sheetData>
  <sheetProtection password="C016" sheet="1" objects="1" scenarios="1"/>
  <mergeCells count="102">
    <mergeCell ref="O35:P36"/>
    <mergeCell ref="Q35:Q36"/>
    <mergeCell ref="R35:S36"/>
    <mergeCell ref="T35:U36"/>
    <mergeCell ref="V35:W36"/>
    <mergeCell ref="C35:D36"/>
    <mergeCell ref="E35:E36"/>
    <mergeCell ref="F35:G36"/>
    <mergeCell ref="H35:I36"/>
    <mergeCell ref="J35:K36"/>
    <mergeCell ref="L35:L36"/>
    <mergeCell ref="C34:D34"/>
    <mergeCell ref="F34:G34"/>
    <mergeCell ref="J34:K34"/>
    <mergeCell ref="O34:P34"/>
    <mergeCell ref="R34:S34"/>
    <mergeCell ref="V34:W34"/>
    <mergeCell ref="V28:W29"/>
    <mergeCell ref="X28:X29"/>
    <mergeCell ref="D29:E29"/>
    <mergeCell ref="C30:C31"/>
    <mergeCell ref="D30:E30"/>
    <mergeCell ref="F30:G31"/>
    <mergeCell ref="H30:J31"/>
    <mergeCell ref="D31:E31"/>
    <mergeCell ref="F20:G21"/>
    <mergeCell ref="H20:J21"/>
    <mergeCell ref="O20:O21"/>
    <mergeCell ref="P20:Q20"/>
    <mergeCell ref="R20:S21"/>
    <mergeCell ref="R27:S27"/>
    <mergeCell ref="V27:W27"/>
    <mergeCell ref="C28:C29"/>
    <mergeCell ref="D28:E28"/>
    <mergeCell ref="F28:G29"/>
    <mergeCell ref="H28:J29"/>
    <mergeCell ref="O28:P29"/>
    <mergeCell ref="Q28:Q29"/>
    <mergeCell ref="R28:S29"/>
    <mergeCell ref="T28:U29"/>
    <mergeCell ref="C26:C27"/>
    <mergeCell ref="D26:E26"/>
    <mergeCell ref="F26:G27"/>
    <mergeCell ref="H26:J27"/>
    <mergeCell ref="D27:E27"/>
    <mergeCell ref="O27:P27"/>
    <mergeCell ref="C16:C17"/>
    <mergeCell ref="D16:L17"/>
    <mergeCell ref="O16:O17"/>
    <mergeCell ref="P16:Q16"/>
    <mergeCell ref="R16:S17"/>
    <mergeCell ref="T22:V23"/>
    <mergeCell ref="D23:E23"/>
    <mergeCell ref="P23:Q23"/>
    <mergeCell ref="C24:C25"/>
    <mergeCell ref="D24:E24"/>
    <mergeCell ref="F24:G25"/>
    <mergeCell ref="H24:J25"/>
    <mergeCell ref="D25:E25"/>
    <mergeCell ref="T20:V21"/>
    <mergeCell ref="D21:E21"/>
    <mergeCell ref="P21:Q21"/>
    <mergeCell ref="C22:C23"/>
    <mergeCell ref="D22:E22"/>
    <mergeCell ref="F22:G23"/>
    <mergeCell ref="H22:J23"/>
    <mergeCell ref="O22:O23"/>
    <mergeCell ref="P22:Q22"/>
    <mergeCell ref="R22:S23"/>
    <mergeCell ref="D20:E20"/>
    <mergeCell ref="D14:F14"/>
    <mergeCell ref="G14:I14"/>
    <mergeCell ref="O14:O15"/>
    <mergeCell ref="P14:Q14"/>
    <mergeCell ref="R14:S15"/>
    <mergeCell ref="T14:V15"/>
    <mergeCell ref="T16:V17"/>
    <mergeCell ref="P17:Q17"/>
    <mergeCell ref="O18:O19"/>
    <mergeCell ref="P18:Q18"/>
    <mergeCell ref="R18:S19"/>
    <mergeCell ref="T18:V19"/>
    <mergeCell ref="P19:Q19"/>
    <mergeCell ref="P15:Q15"/>
    <mergeCell ref="C11:C12"/>
    <mergeCell ref="D11:F12"/>
    <mergeCell ref="G11:I12"/>
    <mergeCell ref="P11:Q11"/>
    <mergeCell ref="R11:S13"/>
    <mergeCell ref="T11:V13"/>
    <mergeCell ref="P12:Q13"/>
    <mergeCell ref="D13:F13"/>
    <mergeCell ref="G13:I13"/>
    <mergeCell ref="U3:V4"/>
    <mergeCell ref="Y3:Y4"/>
    <mergeCell ref="U6:V6"/>
    <mergeCell ref="W6:Y6"/>
    <mergeCell ref="A8:L8"/>
    <mergeCell ref="N8:Y8"/>
    <mergeCell ref="B9:L9"/>
    <mergeCell ref="N9:Y9"/>
    <mergeCell ref="N10:Y10"/>
  </mergeCells>
  <phoneticPr fontId="2"/>
  <dataValidations count="2">
    <dataValidation type="list" allowBlank="1" showInputMessage="1" showErrorMessage="1" sqref="C16">
      <formula1>"　,□,☑"</formula1>
    </dataValidation>
    <dataValidation imeMode="fullKatakana" allowBlank="1" showInputMessage="1" showErrorMessage="1" sqref="D22:E22 D24:E24 D26:E26 D28:E28 D30:E30 P14:Q14 P16:Q16 P18:Q18 P20:Q20 P22:Q22"/>
  </dataValidations>
  <pageMargins left="0.9055118110236221" right="0.70866141732283472" top="0.55118110236220474" bottom="0.35433070866141736" header="0.31496062992125984" footer="0.31496062992125984"/>
  <pageSetup paperSize="9" scale="61" orientation="landscape" r:id="rId1"/>
  <drawing r:id="rId2"/>
  <legacyDrawing r:id="rId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52"/>
  <sheetViews>
    <sheetView showZeros="0" view="pageBreakPreview" zoomScale="55" zoomScaleNormal="75" zoomScaleSheetLayoutView="55" workbookViewId="0">
      <selection activeCell="C10" sqref="C10:D10"/>
    </sheetView>
  </sheetViews>
  <sheetFormatPr defaultRowHeight="13.5"/>
  <cols>
    <col min="1" max="1" width="3.875" style="23" customWidth="1"/>
    <col min="2" max="2" width="12.125" style="11" customWidth="1"/>
    <col min="3" max="4" width="15.625" style="11" customWidth="1"/>
    <col min="5" max="6" width="14" style="11" customWidth="1"/>
    <col min="7" max="8" width="37.75" style="11" customWidth="1"/>
    <col min="9" max="9" width="38.125" style="11" customWidth="1"/>
    <col min="10" max="10" width="3.375" style="23" customWidth="1"/>
    <col min="11" max="11" width="8.75" style="23" customWidth="1"/>
    <col min="12" max="12" width="8.75" style="24" customWidth="1"/>
    <col min="13" max="22" width="8.75" style="11" customWidth="1"/>
    <col min="23" max="16384" width="9" style="11"/>
  </cols>
  <sheetData>
    <row r="1" spans="1:14" s="20" customFormat="1" ht="20.25" customHeight="1">
      <c r="A1" s="21"/>
      <c r="J1" s="21"/>
      <c r="K1" s="21"/>
      <c r="L1" s="22"/>
    </row>
    <row r="2" spans="1:14" s="20" customFormat="1" ht="35.25" customHeight="1">
      <c r="A2" s="36" t="s">
        <v>73</v>
      </c>
      <c r="B2" s="16"/>
      <c r="C2" s="36"/>
      <c r="D2" s="36"/>
      <c r="E2" s="36"/>
      <c r="F2" s="36"/>
      <c r="J2" s="21"/>
      <c r="K2" s="21"/>
      <c r="L2" s="22"/>
    </row>
    <row r="3" spans="1:14" s="20" customFormat="1" ht="18.75" customHeight="1">
      <c r="A3" s="36"/>
      <c r="B3" s="16"/>
      <c r="C3" s="36"/>
      <c r="D3" s="36"/>
      <c r="E3" s="36"/>
      <c r="F3" s="36"/>
      <c r="J3" s="21"/>
      <c r="K3" s="21"/>
      <c r="L3" s="22"/>
    </row>
    <row r="4" spans="1:14" s="20" customFormat="1" ht="45" customHeight="1">
      <c r="A4" s="21"/>
      <c r="B4" s="71" t="s">
        <v>448</v>
      </c>
      <c r="C4" s="72" t="str">
        <f>一番最初に入力!$C$13&amp;""</f>
        <v>６</v>
      </c>
      <c r="D4" s="78" t="s">
        <v>450</v>
      </c>
      <c r="E4" s="33"/>
      <c r="F4" s="73"/>
      <c r="G4" s="73"/>
      <c r="H4" s="39"/>
      <c r="I4" s="40"/>
      <c r="J4" s="21"/>
      <c r="K4" s="22"/>
      <c r="L4" s="35" t="s">
        <v>458</v>
      </c>
    </row>
    <row r="5" spans="1:14" s="20" customFormat="1" ht="20.25" customHeight="1">
      <c r="A5" s="21"/>
      <c r="B5" s="38"/>
      <c r="C5" s="25"/>
      <c r="D5" s="39"/>
      <c r="F5" s="39"/>
      <c r="G5" s="39"/>
      <c r="H5" s="39"/>
      <c r="I5" s="40"/>
      <c r="J5" s="21"/>
      <c r="K5" s="22"/>
    </row>
    <row r="6" spans="1:14" s="20" customFormat="1" ht="31.5" customHeight="1">
      <c r="A6" s="21"/>
      <c r="B6" s="41"/>
      <c r="C6" s="12"/>
      <c r="D6" s="12"/>
      <c r="E6" s="14"/>
      <c r="F6" s="13"/>
      <c r="G6" s="42" t="s">
        <v>107</v>
      </c>
      <c r="H6" s="1087" t="str">
        <f>様式第４号!K7</f>
        <v/>
      </c>
      <c r="I6" s="1087"/>
      <c r="J6" s="1087"/>
      <c r="K6" s="21"/>
      <c r="L6" s="22"/>
    </row>
    <row r="7" spans="1:14" s="20" customFormat="1" ht="21.75" customHeight="1">
      <c r="A7" s="21"/>
      <c r="B7" s="41"/>
      <c r="C7" s="12"/>
      <c r="D7" s="12"/>
      <c r="E7" s="14"/>
      <c r="F7" s="13"/>
      <c r="G7" s="42"/>
      <c r="H7" s="15"/>
      <c r="I7" s="15"/>
      <c r="J7" s="15"/>
      <c r="K7" s="21"/>
      <c r="L7" s="22"/>
    </row>
    <row r="8" spans="1:14" s="16" customFormat="1" ht="48.75" customHeight="1" thickBot="1">
      <c r="A8" s="43"/>
      <c r="B8" s="44" t="s">
        <v>74</v>
      </c>
      <c r="C8" s="45"/>
      <c r="D8" s="45"/>
      <c r="E8" s="46"/>
      <c r="F8" s="46"/>
      <c r="G8" s="46"/>
      <c r="H8" s="46"/>
      <c r="I8" s="47"/>
      <c r="J8" s="47"/>
      <c r="K8" s="48"/>
    </row>
    <row r="9" spans="1:14" s="17" customFormat="1" ht="83.25" customHeight="1">
      <c r="B9" s="49" t="s">
        <v>93</v>
      </c>
      <c r="C9" s="1088" t="s">
        <v>75</v>
      </c>
      <c r="D9" s="1089"/>
      <c r="E9" s="50" t="s">
        <v>76</v>
      </c>
      <c r="F9" s="50" t="s">
        <v>77</v>
      </c>
      <c r="G9" s="50" t="s">
        <v>94</v>
      </c>
      <c r="H9" s="50" t="s">
        <v>95</v>
      </c>
      <c r="I9" s="51" t="s">
        <v>96</v>
      </c>
      <c r="K9" s="18"/>
      <c r="L9" s="18"/>
      <c r="M9" s="18"/>
      <c r="N9" s="19"/>
    </row>
    <row r="10" spans="1:14" s="20" customFormat="1" ht="45" customHeight="1">
      <c r="B10" s="52">
        <v>1</v>
      </c>
      <c r="C10" s="1085"/>
      <c r="D10" s="1086"/>
      <c r="E10" s="462"/>
      <c r="F10" s="463"/>
      <c r="G10" s="56"/>
      <c r="H10" s="56"/>
      <c r="I10" s="57">
        <f>MAX((G10-H10),0)</f>
        <v>0</v>
      </c>
      <c r="K10" s="21"/>
      <c r="L10" s="21"/>
      <c r="M10" s="21"/>
      <c r="N10" s="22"/>
    </row>
    <row r="11" spans="1:14" s="20" customFormat="1" ht="45" customHeight="1">
      <c r="B11" s="52">
        <v>2</v>
      </c>
      <c r="C11" s="1085"/>
      <c r="D11" s="1086"/>
      <c r="E11" s="462"/>
      <c r="F11" s="463"/>
      <c r="G11" s="56"/>
      <c r="H11" s="56"/>
      <c r="I11" s="57">
        <f t="shared" ref="I11:I24" si="0">MAX((G11-H11),0)</f>
        <v>0</v>
      </c>
      <c r="K11" s="21"/>
      <c r="L11" s="21"/>
      <c r="M11" s="21"/>
      <c r="N11" s="22"/>
    </row>
    <row r="12" spans="1:14" s="20" customFormat="1" ht="45" customHeight="1">
      <c r="B12" s="52">
        <v>3</v>
      </c>
      <c r="C12" s="1085"/>
      <c r="D12" s="1086"/>
      <c r="E12" s="462"/>
      <c r="F12" s="463"/>
      <c r="G12" s="56"/>
      <c r="H12" s="56"/>
      <c r="I12" s="57">
        <f t="shared" si="0"/>
        <v>0</v>
      </c>
      <c r="K12" s="21"/>
      <c r="L12" s="21"/>
      <c r="M12" s="21"/>
      <c r="N12" s="22"/>
    </row>
    <row r="13" spans="1:14" s="20" customFormat="1" ht="45" customHeight="1">
      <c r="B13" s="52">
        <v>4</v>
      </c>
      <c r="C13" s="1085"/>
      <c r="D13" s="1086"/>
      <c r="E13" s="462"/>
      <c r="F13" s="463"/>
      <c r="G13" s="56"/>
      <c r="H13" s="56"/>
      <c r="I13" s="57">
        <f t="shared" si="0"/>
        <v>0</v>
      </c>
      <c r="K13" s="21"/>
      <c r="L13" s="21"/>
      <c r="M13" s="21"/>
      <c r="N13" s="22"/>
    </row>
    <row r="14" spans="1:14" s="20" customFormat="1" ht="45" customHeight="1">
      <c r="B14" s="52">
        <v>5</v>
      </c>
      <c r="C14" s="1085"/>
      <c r="D14" s="1086"/>
      <c r="E14" s="462"/>
      <c r="F14" s="463"/>
      <c r="G14" s="56"/>
      <c r="H14" s="56"/>
      <c r="I14" s="57">
        <f t="shared" si="0"/>
        <v>0</v>
      </c>
      <c r="K14" s="21"/>
      <c r="L14" s="21"/>
      <c r="M14" s="21"/>
      <c r="N14" s="22"/>
    </row>
    <row r="15" spans="1:14" s="20" customFormat="1" ht="45" customHeight="1">
      <c r="B15" s="52">
        <v>6</v>
      </c>
      <c r="C15" s="1085"/>
      <c r="D15" s="1086"/>
      <c r="E15" s="462"/>
      <c r="F15" s="463"/>
      <c r="G15" s="56"/>
      <c r="H15" s="56"/>
      <c r="I15" s="57">
        <f t="shared" si="0"/>
        <v>0</v>
      </c>
      <c r="K15" s="21"/>
      <c r="L15" s="21"/>
      <c r="M15" s="21"/>
      <c r="N15" s="22"/>
    </row>
    <row r="16" spans="1:14" s="20" customFormat="1" ht="45" customHeight="1">
      <c r="B16" s="52">
        <v>7</v>
      </c>
      <c r="C16" s="1085"/>
      <c r="D16" s="1086"/>
      <c r="E16" s="462"/>
      <c r="F16" s="463"/>
      <c r="G16" s="56"/>
      <c r="H16" s="56"/>
      <c r="I16" s="57">
        <f t="shared" si="0"/>
        <v>0</v>
      </c>
      <c r="K16" s="21"/>
      <c r="L16" s="21"/>
      <c r="M16" s="21"/>
      <c r="N16" s="22"/>
    </row>
    <row r="17" spans="1:14" s="20" customFormat="1" ht="45" customHeight="1">
      <c r="B17" s="52">
        <v>8</v>
      </c>
      <c r="C17" s="1085"/>
      <c r="D17" s="1086"/>
      <c r="E17" s="462"/>
      <c r="F17" s="463"/>
      <c r="G17" s="56"/>
      <c r="H17" s="56"/>
      <c r="I17" s="57">
        <f t="shared" si="0"/>
        <v>0</v>
      </c>
      <c r="K17" s="21"/>
      <c r="L17" s="21"/>
      <c r="M17" s="21"/>
      <c r="N17" s="22"/>
    </row>
    <row r="18" spans="1:14" s="20" customFormat="1" ht="45" customHeight="1">
      <c r="B18" s="52">
        <v>9</v>
      </c>
      <c r="C18" s="1085"/>
      <c r="D18" s="1086"/>
      <c r="E18" s="462"/>
      <c r="F18" s="463"/>
      <c r="G18" s="56"/>
      <c r="H18" s="56"/>
      <c r="I18" s="57">
        <f t="shared" si="0"/>
        <v>0</v>
      </c>
      <c r="K18" s="21"/>
      <c r="L18" s="21"/>
      <c r="M18" s="21"/>
      <c r="N18" s="22"/>
    </row>
    <row r="19" spans="1:14" s="20" customFormat="1" ht="45" customHeight="1">
      <c r="B19" s="52">
        <v>10</v>
      </c>
      <c r="C19" s="1085"/>
      <c r="D19" s="1086"/>
      <c r="E19" s="462"/>
      <c r="F19" s="463"/>
      <c r="G19" s="56"/>
      <c r="H19" s="56"/>
      <c r="I19" s="57">
        <f t="shared" si="0"/>
        <v>0</v>
      </c>
      <c r="K19" s="21"/>
      <c r="L19" s="21"/>
      <c r="M19" s="21"/>
      <c r="N19" s="22"/>
    </row>
    <row r="20" spans="1:14" s="20" customFormat="1" ht="45" customHeight="1">
      <c r="B20" s="52">
        <v>11</v>
      </c>
      <c r="C20" s="1085"/>
      <c r="D20" s="1086"/>
      <c r="E20" s="462"/>
      <c r="F20" s="463"/>
      <c r="G20" s="56"/>
      <c r="H20" s="56"/>
      <c r="I20" s="57">
        <f t="shared" si="0"/>
        <v>0</v>
      </c>
      <c r="K20" s="21"/>
      <c r="L20" s="21"/>
      <c r="M20" s="21"/>
      <c r="N20" s="22"/>
    </row>
    <row r="21" spans="1:14" s="20" customFormat="1" ht="45" customHeight="1">
      <c r="B21" s="52">
        <v>12</v>
      </c>
      <c r="C21" s="1085"/>
      <c r="D21" s="1086"/>
      <c r="E21" s="462"/>
      <c r="F21" s="463"/>
      <c r="G21" s="56"/>
      <c r="H21" s="56"/>
      <c r="I21" s="57">
        <f t="shared" si="0"/>
        <v>0</v>
      </c>
      <c r="K21" s="21"/>
      <c r="L21" s="21"/>
      <c r="M21" s="21"/>
      <c r="N21" s="22"/>
    </row>
    <row r="22" spans="1:14" s="20" customFormat="1" ht="45" customHeight="1">
      <c r="B22" s="52">
        <v>13</v>
      </c>
      <c r="C22" s="1085"/>
      <c r="D22" s="1086"/>
      <c r="E22" s="462"/>
      <c r="F22" s="463"/>
      <c r="G22" s="56"/>
      <c r="H22" s="56"/>
      <c r="I22" s="57">
        <f t="shared" si="0"/>
        <v>0</v>
      </c>
      <c r="K22" s="21"/>
      <c r="L22" s="21"/>
      <c r="M22" s="21"/>
      <c r="N22" s="22"/>
    </row>
    <row r="23" spans="1:14" s="20" customFormat="1" ht="45" customHeight="1">
      <c r="B23" s="52">
        <v>14</v>
      </c>
      <c r="C23" s="1085"/>
      <c r="D23" s="1086"/>
      <c r="E23" s="462"/>
      <c r="F23" s="463"/>
      <c r="G23" s="56"/>
      <c r="H23" s="56"/>
      <c r="I23" s="57">
        <f t="shared" si="0"/>
        <v>0</v>
      </c>
      <c r="K23" s="21"/>
      <c r="L23" s="21"/>
      <c r="M23" s="21"/>
      <c r="N23" s="22"/>
    </row>
    <row r="24" spans="1:14" s="20" customFormat="1" ht="45" customHeight="1" thickBot="1">
      <c r="B24" s="52">
        <v>15</v>
      </c>
      <c r="C24" s="1092"/>
      <c r="D24" s="1093"/>
      <c r="E24" s="464"/>
      <c r="F24" s="465"/>
      <c r="G24" s="59"/>
      <c r="H24" s="58"/>
      <c r="I24" s="57">
        <f t="shared" si="0"/>
        <v>0</v>
      </c>
      <c r="K24" s="21"/>
      <c r="L24" s="21"/>
      <c r="M24" s="21"/>
      <c r="N24" s="22"/>
    </row>
    <row r="25" spans="1:14" s="20" customFormat="1" ht="60" customHeight="1" thickTop="1" thickBot="1">
      <c r="B25" s="53"/>
      <c r="C25" s="1090"/>
      <c r="D25" s="1091"/>
      <c r="E25" s="466"/>
      <c r="F25" s="466"/>
      <c r="G25" s="60">
        <f>SUM(G10:G24)</f>
        <v>0</v>
      </c>
      <c r="H25" s="61"/>
      <c r="I25" s="62">
        <f>SUM(I10:I24)</f>
        <v>0</v>
      </c>
      <c r="K25" s="21"/>
      <c r="L25" s="21"/>
      <c r="M25" s="21"/>
      <c r="N25" s="22"/>
    </row>
    <row r="26" spans="1:14" s="20" customFormat="1">
      <c r="A26" s="21"/>
      <c r="J26" s="21"/>
      <c r="K26" s="21"/>
      <c r="L26" s="22"/>
    </row>
    <row r="27" spans="1:14" s="20" customFormat="1">
      <c r="A27" s="21"/>
      <c r="J27" s="21"/>
      <c r="K27" s="21"/>
      <c r="L27" s="22"/>
    </row>
    <row r="28" spans="1:14" s="20" customFormat="1">
      <c r="A28" s="21"/>
      <c r="J28" s="21"/>
      <c r="K28" s="21"/>
      <c r="L28" s="22"/>
    </row>
    <row r="29" spans="1:14" s="20" customFormat="1">
      <c r="A29" s="21"/>
      <c r="J29" s="21"/>
      <c r="K29" s="21"/>
      <c r="L29" s="22"/>
    </row>
    <row r="30" spans="1:14" s="20" customFormat="1">
      <c r="A30" s="21"/>
      <c r="J30" s="21"/>
      <c r="K30" s="21"/>
      <c r="L30" s="22"/>
    </row>
    <row r="31" spans="1:14" s="20" customFormat="1">
      <c r="A31" s="21"/>
      <c r="J31" s="21"/>
      <c r="K31" s="21"/>
      <c r="L31" s="22"/>
    </row>
    <row r="32" spans="1:14" s="20" customFormat="1">
      <c r="A32" s="21"/>
      <c r="J32" s="21"/>
      <c r="K32" s="21"/>
      <c r="L32" s="22"/>
    </row>
    <row r="33" spans="1:14" s="20" customFormat="1">
      <c r="A33" s="21"/>
      <c r="J33" s="21"/>
      <c r="K33" s="21"/>
      <c r="L33" s="22"/>
    </row>
    <row r="34" spans="1:14" s="20" customFormat="1">
      <c r="A34" s="21"/>
      <c r="J34" s="21"/>
      <c r="K34" s="54"/>
      <c r="L34" s="22"/>
      <c r="N34" s="55"/>
    </row>
    <row r="35" spans="1:14" s="20" customFormat="1">
      <c r="A35" s="21"/>
      <c r="J35" s="21"/>
      <c r="K35" s="21"/>
      <c r="L35" s="22"/>
    </row>
    <row r="36" spans="1:14" s="20" customFormat="1">
      <c r="A36" s="21"/>
      <c r="J36" s="21"/>
      <c r="K36" s="21"/>
      <c r="L36" s="22"/>
    </row>
    <row r="37" spans="1:14" s="20" customFormat="1">
      <c r="A37" s="21"/>
      <c r="J37" s="21"/>
      <c r="K37" s="21"/>
      <c r="L37" s="22"/>
    </row>
    <row r="38" spans="1:14" s="20" customFormat="1">
      <c r="A38" s="21"/>
      <c r="J38" s="21"/>
      <c r="K38" s="21"/>
      <c r="L38" s="22"/>
    </row>
    <row r="39" spans="1:14" s="20" customFormat="1">
      <c r="A39" s="21"/>
      <c r="J39" s="21"/>
      <c r="K39" s="21"/>
      <c r="L39" s="22"/>
    </row>
    <row r="40" spans="1:14" s="20" customFormat="1">
      <c r="A40" s="21"/>
      <c r="J40" s="21"/>
      <c r="K40" s="21"/>
      <c r="L40" s="22"/>
    </row>
    <row r="41" spans="1:14" s="20" customFormat="1">
      <c r="A41" s="21"/>
      <c r="J41" s="21"/>
      <c r="K41" s="21"/>
      <c r="L41" s="22"/>
    </row>
    <row r="42" spans="1:14" s="20" customFormat="1">
      <c r="A42" s="21"/>
      <c r="J42" s="21"/>
      <c r="K42" s="21"/>
      <c r="L42" s="22"/>
    </row>
    <row r="43" spans="1:14" s="20" customFormat="1">
      <c r="A43" s="21"/>
      <c r="J43" s="21"/>
      <c r="K43" s="21"/>
      <c r="L43" s="22"/>
    </row>
    <row r="44" spans="1:14" s="20" customFormat="1">
      <c r="A44" s="21"/>
      <c r="J44" s="21"/>
      <c r="K44" s="21"/>
      <c r="L44" s="22"/>
    </row>
    <row r="45" spans="1:14" s="20" customFormat="1">
      <c r="A45" s="21"/>
      <c r="J45" s="21"/>
      <c r="K45" s="21"/>
      <c r="L45" s="22"/>
    </row>
    <row r="46" spans="1:14" s="20" customFormat="1">
      <c r="A46" s="21"/>
      <c r="J46" s="21"/>
      <c r="K46" s="21"/>
      <c r="L46" s="22"/>
    </row>
    <row r="47" spans="1:14" s="20" customFormat="1">
      <c r="A47" s="21"/>
      <c r="J47" s="21"/>
      <c r="K47" s="21"/>
      <c r="L47" s="22"/>
    </row>
    <row r="48" spans="1:14" s="20" customFormat="1">
      <c r="A48" s="21"/>
      <c r="J48" s="21"/>
      <c r="K48" s="21"/>
      <c r="L48" s="22"/>
    </row>
    <row r="49" spans="1:13" s="20" customFormat="1">
      <c r="A49" s="21"/>
      <c r="J49" s="21"/>
      <c r="K49" s="21"/>
      <c r="L49" s="22"/>
    </row>
    <row r="50" spans="1:13" s="20" customFormat="1">
      <c r="A50" s="21"/>
      <c r="J50" s="21"/>
      <c r="K50" s="21"/>
      <c r="L50" s="22"/>
    </row>
    <row r="51" spans="1:13" s="20" customFormat="1">
      <c r="A51" s="23"/>
      <c r="J51" s="23"/>
      <c r="K51" s="23"/>
      <c r="L51" s="24"/>
      <c r="M51" s="11"/>
    </row>
    <row r="52" spans="1:13" s="20" customFormat="1">
      <c r="A52" s="23"/>
      <c r="B52" s="11"/>
      <c r="C52" s="11"/>
      <c r="D52" s="11"/>
      <c r="E52" s="11"/>
      <c r="F52" s="11"/>
      <c r="G52" s="11"/>
      <c r="H52" s="11"/>
      <c r="I52" s="11"/>
      <c r="J52" s="23"/>
      <c r="K52" s="23"/>
      <c r="L52" s="24"/>
      <c r="M52" s="11"/>
    </row>
  </sheetData>
  <sheetProtection password="C016" sheet="1" objects="1" scenarios="1"/>
  <mergeCells count="18">
    <mergeCell ref="C25:D25"/>
    <mergeCell ref="C14:D14"/>
    <mergeCell ref="C15:D15"/>
    <mergeCell ref="C16:D16"/>
    <mergeCell ref="C17:D17"/>
    <mergeCell ref="C18:D18"/>
    <mergeCell ref="C19:D19"/>
    <mergeCell ref="C20:D20"/>
    <mergeCell ref="C21:D21"/>
    <mergeCell ref="C22:D22"/>
    <mergeCell ref="C23:D23"/>
    <mergeCell ref="C24:D24"/>
    <mergeCell ref="C13:D13"/>
    <mergeCell ref="H6:J6"/>
    <mergeCell ref="C9:D9"/>
    <mergeCell ref="C10:D10"/>
    <mergeCell ref="C11:D11"/>
    <mergeCell ref="C12:D12"/>
  </mergeCells>
  <phoneticPr fontId="2"/>
  <pageMargins left="0.7" right="0.7" top="0.75" bottom="0.75" header="0.3" footer="0.3"/>
  <pageSetup paperSize="9" scale="46"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12</vt:i4>
      </vt:variant>
      <vt:variant>
        <vt:lpstr>名前付き一覧</vt:lpstr>
      </vt:variant>
      <vt:variant>
        <vt:i4>10</vt:i4>
      </vt:variant>
    </vt:vector>
  </HeadingPairs>
  <TitlesOfParts>
    <vt:vector size="22" baseType="lpstr">
      <vt:lpstr>一番最初に入力</vt:lpstr>
      <vt:lpstr>様式第４号</vt:lpstr>
      <vt:lpstr>収支予算書</vt:lpstr>
      <vt:lpstr>別表１</vt:lpstr>
      <vt:lpstr>別表２-①</vt:lpstr>
      <vt:lpstr>別表２ -② </vt:lpstr>
      <vt:lpstr>別表２ -③ </vt:lpstr>
      <vt:lpstr>別紙１_特別支援児童加算分</vt:lpstr>
      <vt:lpstr>別紙２_待機児童の利用料減免</vt:lpstr>
      <vt:lpstr>別紙３_待機児童一覧</vt:lpstr>
      <vt:lpstr>別紙４_多胎児支援事業の利用料減免</vt:lpstr>
      <vt:lpstr>※要更新【適宜更新してください】法人情報</vt:lpstr>
      <vt:lpstr>収支予算書!Print_Area</vt:lpstr>
      <vt:lpstr>別紙１_特別支援児童加算分!Print_Area</vt:lpstr>
      <vt:lpstr>別紙２_待機児童の利用料減免!Print_Area</vt:lpstr>
      <vt:lpstr>別紙３_待機児童一覧!Print_Area</vt:lpstr>
      <vt:lpstr>別紙４_多胎児支援事業の利用料減免!Print_Area</vt:lpstr>
      <vt:lpstr>別表１!Print_Area</vt:lpstr>
      <vt:lpstr>'別表２ -② '!Print_Area</vt:lpstr>
      <vt:lpstr>'別表２ -③ '!Print_Area</vt:lpstr>
      <vt:lpstr>'別表２-①'!Print_Area</vt:lpstr>
      <vt:lpstr>様式第４号!Print_Area</vt:lpstr>
    </vt:vector>
  </TitlesOfParts>
  <Company>仙台市</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kikpc996</dc:creator>
  <cp:lastModifiedBy>仙台市</cp:lastModifiedBy>
  <cp:lastPrinted>2022-04-05T05:23:43Z</cp:lastPrinted>
  <dcterms:created xsi:type="dcterms:W3CDTF">2006-02-13T04:55:03Z</dcterms:created>
  <dcterms:modified xsi:type="dcterms:W3CDTF">2024-04-15T10:23:57Z</dcterms:modified>
</cp:coreProperties>
</file>