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comments6.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1_保育所\96_申請案内\R6年度当初申請案内\（送付用）R6_各種助成金・補助金等申請案内\1-④_一時預かり事業費補助金‗済\一時預かり\"/>
    </mc:Choice>
  </mc:AlternateContent>
  <workbookProtection workbookAlgorithmName="SHA-512" workbookHashValue="oefufZ0NrfrU9zoThyMESW7BUqJRNSF7oGi36k+xpIc8f+adOA1hwln99q9qcplDo4EoJKPDmkFeCz/ZgBv29g==" workbookSaltValue="npSi6Qupzv5SNdGwKPiIBw==" workbookSpinCount="100000" lockStructure="1"/>
  <bookViews>
    <workbookView xWindow="510" yWindow="1680" windowWidth="19395" windowHeight="5760" tabRatio="805"/>
  </bookViews>
  <sheets>
    <sheet name="一番最初に入力" sheetId="17" r:id="rId1"/>
    <sheet name="様式第４号" sheetId="6" r:id="rId2"/>
    <sheet name="収支予算書" sheetId="4" r:id="rId3"/>
    <sheet name="別表１" sheetId="2" r:id="rId4"/>
    <sheet name="別表２-①" sheetId="11" r:id="rId5"/>
    <sheet name="別表２ -② " sheetId="12" r:id="rId6"/>
    <sheet name="別表２ -③ " sheetId="13" r:id="rId7"/>
    <sheet name="別紙１_特別支援児童加算分" sheetId="19" r:id="rId8"/>
    <sheet name="別紙２_待機児童の利用料減免" sheetId="15" r:id="rId9"/>
    <sheet name="別紙３_待機児童一覧" sheetId="16" r:id="rId10"/>
    <sheet name="※要更新【適宜更新してください】法人情報" sheetId="18" state="hidden" r:id="rId11"/>
  </sheets>
  <definedNames>
    <definedName name="_xlnm._FilterDatabase" localSheetId="10" hidden="1">※要更新【適宜更新してください】法人情報!$A$1:$G$1</definedName>
    <definedName name="_xlnm.Print_Area" localSheetId="2">収支予算書!$A$1:$L$40</definedName>
    <definedName name="_xlnm.Print_Area" localSheetId="7">別紙１_特別支援児童加算分!$A$1:$Y$37</definedName>
    <definedName name="_xlnm.Print_Area" localSheetId="8">別紙２_待機児童の利用料減免!$A$1:$J$26</definedName>
    <definedName name="_xlnm.Print_Area" localSheetId="9">別紙３_待機児童一覧!$A$1:$AC$30</definedName>
    <definedName name="_xlnm.Print_Area" localSheetId="3">別表１!$A$1:$L$19</definedName>
    <definedName name="_xlnm.Print_Area" localSheetId="5">'別表２ -② '!$A$1:$Q$45</definedName>
    <definedName name="_xlnm.Print_Area" localSheetId="6">'別表２ -③ '!$A$1:$U$43</definedName>
    <definedName name="_xlnm.Print_Area" localSheetId="4">'別表２-①'!$A$1:$T$75</definedName>
    <definedName name="_xlnm.Print_Area" localSheetId="1">様式第４号!$A$1:$S$30</definedName>
  </definedNames>
  <calcPr calcId="162913"/>
  <fileRecoveryPr autoRecover="0"/>
</workbook>
</file>

<file path=xl/calcChain.xml><?xml version="1.0" encoding="utf-8"?>
<calcChain xmlns="http://schemas.openxmlformats.org/spreadsheetml/2006/main">
  <c r="D4" i="19" l="1"/>
  <c r="O22" i="13" l="1"/>
  <c r="O26" i="13"/>
  <c r="O30" i="13"/>
  <c r="O18" i="13"/>
  <c r="G30" i="13"/>
  <c r="G26" i="13"/>
  <c r="G22" i="13"/>
  <c r="G18" i="13"/>
  <c r="G40" i="13" l="1"/>
  <c r="R34" i="13" l="1"/>
  <c r="J34" i="13"/>
  <c r="T33" i="13"/>
  <c r="L33" i="13"/>
  <c r="T32" i="13"/>
  <c r="L32" i="13"/>
  <c r="T31" i="13"/>
  <c r="L31" i="13"/>
  <c r="T30" i="13"/>
  <c r="L30" i="13"/>
  <c r="T29" i="13"/>
  <c r="L29" i="13"/>
  <c r="T28" i="13"/>
  <c r="L28" i="13"/>
  <c r="T27" i="13"/>
  <c r="L27" i="13"/>
  <c r="T26" i="13"/>
  <c r="L26" i="13"/>
  <c r="T25" i="13"/>
  <c r="L25" i="13"/>
  <c r="T24" i="13"/>
  <c r="L24" i="13"/>
  <c r="T23" i="13"/>
  <c r="L23" i="13"/>
  <c r="T22" i="13"/>
  <c r="L22" i="13"/>
  <c r="T21" i="13"/>
  <c r="L21" i="13"/>
  <c r="T20" i="13"/>
  <c r="L20" i="13"/>
  <c r="T19" i="13"/>
  <c r="L19" i="13"/>
  <c r="T18" i="13"/>
  <c r="L18" i="13"/>
  <c r="T34" i="13" l="1"/>
  <c r="T38" i="13" s="1"/>
  <c r="L34" i="13"/>
  <c r="L38" i="13" s="1"/>
  <c r="M9" i="6" l="1"/>
  <c r="M8" i="6"/>
  <c r="K7" i="6"/>
  <c r="K6" i="6"/>
  <c r="K44" i="12" l="1"/>
  <c r="C35" i="19" l="1"/>
  <c r="J35" i="19" s="1"/>
  <c r="O35" i="19" s="1"/>
  <c r="O28" i="19"/>
  <c r="V28" i="19" s="1"/>
  <c r="R35" i="19" s="1"/>
  <c r="V35" i="19" l="1"/>
  <c r="E73" i="11" s="1"/>
  <c r="F38" i="12"/>
  <c r="N38" i="12"/>
  <c r="Q65" i="11"/>
  <c r="G29" i="6"/>
  <c r="E24" i="6"/>
  <c r="E23" i="6"/>
  <c r="E22" i="6"/>
  <c r="C13" i="6"/>
  <c r="W6" i="19"/>
  <c r="R1" i="6"/>
  <c r="I10" i="15" l="1"/>
  <c r="C4" i="16"/>
  <c r="C4" i="15"/>
  <c r="C2" i="13" l="1"/>
  <c r="C2" i="12"/>
  <c r="C2" i="11" l="1"/>
  <c r="C3" i="2" l="1"/>
  <c r="D3" i="4"/>
  <c r="H40" i="4" l="1"/>
  <c r="E12" i="2" s="1"/>
  <c r="T6" i="16" l="1"/>
  <c r="H6" i="15"/>
  <c r="H5" i="4"/>
  <c r="N4" i="11"/>
  <c r="R4" i="13"/>
  <c r="I5" i="2"/>
  <c r="K4" i="12"/>
  <c r="N70" i="11"/>
  <c r="N18" i="12" l="1"/>
  <c r="F41" i="11" l="1"/>
  <c r="E41" i="11"/>
  <c r="G20" i="11"/>
  <c r="D26" i="13" l="1"/>
  <c r="D28" i="13" s="1"/>
  <c r="C40" i="13" s="1"/>
  <c r="N33" i="12"/>
  <c r="N19" i="12"/>
  <c r="N20" i="12"/>
  <c r="N21" i="12"/>
  <c r="N22" i="12"/>
  <c r="N23" i="12"/>
  <c r="N24" i="12"/>
  <c r="N25" i="12"/>
  <c r="N26" i="12"/>
  <c r="N27" i="12"/>
  <c r="N28" i="12"/>
  <c r="N29" i="12"/>
  <c r="N30" i="12"/>
  <c r="N31" i="12"/>
  <c r="N32" i="12"/>
  <c r="F34" i="12"/>
  <c r="F32" i="12"/>
  <c r="F36" i="12" s="1"/>
  <c r="F18" i="12"/>
  <c r="F20" i="12"/>
  <c r="F22" i="12"/>
  <c r="F24" i="12"/>
  <c r="F26" i="12"/>
  <c r="F28" i="12"/>
  <c r="Q47" i="11"/>
  <c r="Q48" i="11"/>
  <c r="Q49" i="11"/>
  <c r="Q50" i="11"/>
  <c r="Q51" i="11"/>
  <c r="Q52" i="11"/>
  <c r="Q53" i="11"/>
  <c r="Q54" i="11"/>
  <c r="Q55" i="11"/>
  <c r="Q56" i="11"/>
  <c r="Q57" i="11"/>
  <c r="Q58" i="11"/>
  <c r="Q59" i="11"/>
  <c r="Q60" i="11"/>
  <c r="Q61" i="11"/>
  <c r="Q46" i="11"/>
  <c r="Q21" i="11"/>
  <c r="Q22" i="11"/>
  <c r="Q23" i="11"/>
  <c r="Q24" i="11"/>
  <c r="Q25" i="11"/>
  <c r="Q26" i="11"/>
  <c r="Q27" i="11"/>
  <c r="Q28" i="11"/>
  <c r="Q29" i="11"/>
  <c r="Q30" i="11"/>
  <c r="Q31" i="11"/>
  <c r="Q32" i="11"/>
  <c r="Q33" i="11"/>
  <c r="Q34" i="11"/>
  <c r="Q35" i="11"/>
  <c r="Q20" i="11"/>
  <c r="I20" i="11"/>
  <c r="N34" i="12" l="1"/>
  <c r="H42" i="12" s="1"/>
  <c r="Q36" i="11"/>
  <c r="Q39" i="11" s="1"/>
  <c r="F30" i="12"/>
  <c r="C42" i="12" s="1"/>
  <c r="I11" i="15" l="1"/>
  <c r="I12" i="15"/>
  <c r="I13" i="15"/>
  <c r="I14" i="15"/>
  <c r="I15" i="15"/>
  <c r="I16" i="15"/>
  <c r="I17" i="15"/>
  <c r="I18" i="15"/>
  <c r="I19" i="15"/>
  <c r="I20" i="15"/>
  <c r="I21" i="15"/>
  <c r="I22" i="15"/>
  <c r="I23" i="15"/>
  <c r="I24" i="15"/>
  <c r="I25" i="15" s="1"/>
  <c r="J73" i="11" s="1"/>
  <c r="G25" i="15"/>
  <c r="L32" i="11"/>
  <c r="L28" i="11"/>
  <c r="L24" i="11"/>
  <c r="L20" i="11"/>
  <c r="G39" i="11"/>
  <c r="I39" i="11" s="1"/>
  <c r="G37" i="11"/>
  <c r="I37" i="11" s="1"/>
  <c r="G35" i="11"/>
  <c r="I35" i="11" s="1"/>
  <c r="F32" i="11"/>
  <c r="E32" i="11"/>
  <c r="G30" i="11"/>
  <c r="I30" i="11" s="1"/>
  <c r="G28" i="11"/>
  <c r="I28" i="11" s="1"/>
  <c r="G26" i="11"/>
  <c r="I26" i="11" s="1"/>
  <c r="G24" i="11"/>
  <c r="I24" i="11" s="1"/>
  <c r="G22" i="11"/>
  <c r="I22" i="11" s="1"/>
  <c r="D36" i="12"/>
  <c r="L34" i="12"/>
  <c r="I30" i="12"/>
  <c r="D30" i="12"/>
  <c r="I26" i="12"/>
  <c r="I22" i="12"/>
  <c r="I18" i="12"/>
  <c r="O62" i="11"/>
  <c r="O36" i="11"/>
  <c r="F12" i="2"/>
  <c r="G12" i="2" s="1"/>
  <c r="Q62" i="11"/>
  <c r="I70" i="11" s="1"/>
  <c r="O42" i="13" l="1"/>
  <c r="I41" i="11"/>
  <c r="I32" i="11"/>
  <c r="E44" i="11"/>
  <c r="D38" i="12"/>
  <c r="G32" i="11"/>
  <c r="F44" i="11"/>
  <c r="G41" i="11"/>
  <c r="I43" i="11" s="1"/>
  <c r="I34" i="11" l="1"/>
  <c r="G44" i="11"/>
  <c r="I44" i="11" l="1"/>
  <c r="C70" i="11" s="1"/>
  <c r="O73" i="11" s="1"/>
  <c r="H12" i="2" s="1"/>
  <c r="I12" i="2" s="1"/>
  <c r="J12" i="2" s="1"/>
  <c r="I20" i="6" s="1"/>
  <c r="H9" i="4" l="1"/>
  <c r="H15" i="4" s="1"/>
</calcChain>
</file>

<file path=xl/comments1.xml><?xml version="1.0" encoding="utf-8"?>
<comments xmlns="http://schemas.openxmlformats.org/spreadsheetml/2006/main">
  <authors>
    <author>作成者</author>
  </authors>
  <commentList>
    <comment ref="C13" authorId="0" shapeId="0">
      <text>
        <r>
          <rPr>
            <b/>
            <sz val="9"/>
            <color indexed="81"/>
            <rFont val="ＭＳ Ｐゴシック"/>
            <family val="3"/>
            <charset val="128"/>
          </rPr>
          <t>令和6年度
→6を入力</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9"/>
            <color indexed="81"/>
            <rFont val="MS P ゴシック"/>
            <family val="3"/>
            <charset val="128"/>
          </rPr>
          <t>ナンバリングのために記載しております。</t>
        </r>
      </text>
    </comment>
    <comment ref="S4" authorId="0" shapeId="0">
      <text>
        <r>
          <rPr>
            <b/>
            <sz val="14"/>
            <color indexed="81"/>
            <rFont val="MS P ゴシック"/>
            <family val="3"/>
            <charset val="128"/>
          </rPr>
          <t>申請日を記載してください。</t>
        </r>
      </text>
    </comment>
    <comment ref="M8" authorId="1" shapeId="0">
      <text>
        <r>
          <rPr>
            <b/>
            <sz val="14"/>
            <color indexed="81"/>
            <rFont val="MS P ゴシック"/>
            <family val="3"/>
            <charset val="128"/>
          </rPr>
          <t>法人の所在地又は住所</t>
        </r>
      </text>
    </comment>
    <comment ref="M10" authorId="0" shapeId="0">
      <text>
        <r>
          <rPr>
            <b/>
            <sz val="12"/>
            <color indexed="81"/>
            <rFont val="MS P ゴシック"/>
            <family val="3"/>
            <charset val="128"/>
          </rPr>
          <t>直接入力してください。
【例】理事長　山田　太郎</t>
        </r>
      </text>
    </comment>
    <comment ref="R10" authorId="1" shapeId="0">
      <text>
        <r>
          <rPr>
            <b/>
            <sz val="14"/>
            <color indexed="81"/>
            <rFont val="ＭＳ Ｐゴシック"/>
            <family val="3"/>
            <charset val="128"/>
          </rPr>
          <t>押印は、申請書・請求書と同じ印を使用してください。</t>
        </r>
      </text>
    </comment>
    <comment ref="S13" authorId="0" shapeId="0">
      <text>
        <r>
          <rPr>
            <b/>
            <sz val="14"/>
            <color indexed="81"/>
            <rFont val="MS P ゴシック"/>
            <family val="3"/>
            <charset val="128"/>
          </rPr>
          <t>年度当初の交付申請は「新規」の欄に〇をしてください。</t>
        </r>
      </text>
    </comment>
  </commentList>
</comments>
</file>

<file path=xl/comments3.xml><?xml version="1.0" encoding="utf-8"?>
<comments xmlns="http://schemas.openxmlformats.org/spreadsheetml/2006/main">
  <authors>
    <author>仙台市</author>
  </authors>
  <commentList>
    <comment ref="I16" authorId="0" shapeId="0">
      <text>
        <r>
          <rPr>
            <b/>
            <sz val="16"/>
            <color indexed="81"/>
            <rFont val="MS P ゴシック"/>
            <family val="3"/>
            <charset val="128"/>
          </rPr>
          <t>年間を通じて一時預かり事業を実施している場合は、12ヶ月です(そのまま）。
一時預かり事業の開始が年度途中である場合、事業の廃止又は中止が年度途中である場合は実施月数を入力します。</t>
        </r>
      </text>
    </comment>
  </commentList>
</comments>
</file>

<file path=xl/comments4.xml><?xml version="1.0" encoding="utf-8"?>
<comments xmlns="http://schemas.openxmlformats.org/spreadsheetml/2006/main">
  <authors>
    <author>仙台市</author>
  </authors>
  <commentList>
    <comment ref="M42" authorId="0" shapeId="0">
      <text>
        <r>
          <rPr>
            <b/>
            <sz val="16"/>
            <color indexed="81"/>
            <rFont val="MS P ゴシック"/>
            <family val="3"/>
            <charset val="128"/>
          </rPr>
          <t>別紙１の特別支援児童加算分を転記してください。</t>
        </r>
      </text>
    </comment>
    <comment ref="H44" authorId="0" shapeId="0">
      <text>
        <r>
          <rPr>
            <b/>
            <sz val="16"/>
            <color indexed="81"/>
            <rFont val="MS P ゴシック"/>
            <family val="3"/>
            <charset val="128"/>
          </rPr>
          <t>別紙２の待機児童の利用料減免分を転記してください。</t>
        </r>
      </text>
    </comment>
  </commentList>
</comments>
</file>

<file path=xl/comments5.xml><?xml version="1.0" encoding="utf-8"?>
<comments xmlns="http://schemas.openxmlformats.org/spreadsheetml/2006/main">
  <authors>
    <author>仙台市</author>
  </authors>
  <commentList>
    <comment ref="L40" authorId="0" shapeId="0">
      <text>
        <r>
          <rPr>
            <b/>
            <sz val="16"/>
            <color indexed="81"/>
            <rFont val="MS P ゴシック"/>
            <family val="3"/>
            <charset val="128"/>
          </rPr>
          <t>別紙１の特別支援児童加算分を転記してください。</t>
        </r>
      </text>
    </comment>
    <comment ref="L42" authorId="0" shapeId="0">
      <text>
        <r>
          <rPr>
            <b/>
            <sz val="16"/>
            <color indexed="81"/>
            <rFont val="MS P ゴシック"/>
            <family val="3"/>
            <charset val="128"/>
          </rPr>
          <t>別紙２の待機児童の利用料減免分を転記してください。</t>
        </r>
      </text>
    </comment>
  </commentList>
</comments>
</file>

<file path=xl/comments6.xml><?xml version="1.0" encoding="utf-8"?>
<comments xmlns="http://schemas.openxmlformats.org/spreadsheetml/2006/main">
  <authors>
    <author>仙台市</author>
  </authors>
  <commentList>
    <comment ref="A8" authorId="0" shapeId="0">
      <text>
        <r>
          <rPr>
            <b/>
            <sz val="11"/>
            <color indexed="81"/>
            <rFont val="ＭＳ Ｐゴシック"/>
            <family val="3"/>
            <charset val="128"/>
            <scheme val="minor"/>
          </rPr>
          <t>障害児（※）を受け入れていない，職員配置を超えていない等，該当しない場合は記載不要です。</t>
        </r>
      </text>
    </comment>
    <comment ref="N8" authorId="0" shapeId="0">
      <text>
        <r>
          <rPr>
            <b/>
            <sz val="11"/>
            <color indexed="81"/>
            <rFont val="ＭＳ Ｐゴシック"/>
            <family val="3"/>
            <charset val="128"/>
            <scheme val="minor"/>
          </rPr>
          <t>定員を超えていない，多胎児の同時利用がない等加算要件に該当しない場合は記載不要です。</t>
        </r>
      </text>
    </comment>
    <comment ref="C16" authorId="0" shapeId="0">
      <text>
        <r>
          <rPr>
            <b/>
            <sz val="9"/>
            <color indexed="81"/>
            <rFont val="ＭＳ Ｐゴシック"/>
            <family val="3"/>
            <charset val="128"/>
            <scheme val="minor"/>
          </rPr>
          <t>該当の場合，チェックしてください。</t>
        </r>
      </text>
    </comment>
  </commentList>
</comments>
</file>

<file path=xl/comments7.xml><?xml version="1.0" encoding="utf-8"?>
<comments xmlns="http://schemas.openxmlformats.org/spreadsheetml/2006/main">
  <authors>
    <author>仙台市</author>
  </authors>
  <commentList>
    <comment ref="K8" authorId="0" shapeId="0">
      <text>
        <r>
          <rPr>
            <b/>
            <sz val="11"/>
            <color indexed="81"/>
            <rFont val="MS P ゴシック"/>
            <family val="3"/>
            <charset val="128"/>
          </rPr>
          <t>西暦の場合は「/」で区切る。（例：2019/10/1）
和暦の場合は「.」で区切る。（例：R1.10.1）</t>
        </r>
      </text>
    </comment>
  </commentList>
</comments>
</file>

<file path=xl/sharedStrings.xml><?xml version="1.0" encoding="utf-8"?>
<sst xmlns="http://schemas.openxmlformats.org/spreadsheetml/2006/main" count="1156" uniqueCount="741">
  <si>
    <t>４時間以内</t>
  </si>
  <si>
    <t>４時間超</t>
  </si>
  <si>
    <t>Ａ　</t>
  </si>
  <si>
    <t>Ｂ　</t>
  </si>
  <si>
    <t>Ｃ　</t>
  </si>
  <si>
    <t>Ｄ　</t>
  </si>
  <si>
    <t>Ｅ　　　</t>
  </si>
  <si>
    <t>Ｆ　</t>
  </si>
  <si>
    <t>年齢区分</t>
    <rPh sb="0" eb="2">
      <t>ネンレイ</t>
    </rPh>
    <rPh sb="2" eb="4">
      <t>クブン</t>
    </rPh>
    <phoneticPr fontId="2"/>
  </si>
  <si>
    <t>利用区分</t>
    <rPh sb="2" eb="4">
      <t>クブン</t>
    </rPh>
    <phoneticPr fontId="2"/>
  </si>
  <si>
    <t>３歳以上児</t>
    <rPh sb="1" eb="2">
      <t>サイ</t>
    </rPh>
    <rPh sb="2" eb="4">
      <t>イジョウ</t>
    </rPh>
    <rPh sb="4" eb="5">
      <t>ジ</t>
    </rPh>
    <phoneticPr fontId="2"/>
  </si>
  <si>
    <t>１日利用</t>
    <rPh sb="1" eb="2">
      <t>ニチ</t>
    </rPh>
    <rPh sb="2" eb="4">
      <t>リヨウ</t>
    </rPh>
    <phoneticPr fontId="2"/>
  </si>
  <si>
    <t>半日利用</t>
    <rPh sb="0" eb="2">
      <t>ハンニチ</t>
    </rPh>
    <rPh sb="2" eb="4">
      <t>リヨウ</t>
    </rPh>
    <phoneticPr fontId="2"/>
  </si>
  <si>
    <t>収入</t>
    <rPh sb="0" eb="2">
      <t>シュウニュウ</t>
    </rPh>
    <phoneticPr fontId="2"/>
  </si>
  <si>
    <t>項　　目</t>
    <rPh sb="0" eb="1">
      <t>コウ</t>
    </rPh>
    <rPh sb="3" eb="4">
      <t>メ</t>
    </rPh>
    <phoneticPr fontId="2"/>
  </si>
  <si>
    <t>収入額</t>
    <rPh sb="0" eb="2">
      <t>シュウニュウ</t>
    </rPh>
    <rPh sb="2" eb="3">
      <t>ガク</t>
    </rPh>
    <phoneticPr fontId="2"/>
  </si>
  <si>
    <t>その他（　　　　　　　　）</t>
    <rPh sb="2" eb="3">
      <t>タ</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</si>
  <si>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</si>
  <si>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</si>
  <si>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</si>
  <si>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</si>
  <si>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</si>
  <si>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</si>
  <si>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</si>
  <si>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</si>
  <si>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</si>
  <si>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</si>
  <si>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</si>
  <si>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</si>
  <si>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</si>
  <si>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</si>
  <si>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</si>
  <si>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（あて先） 仙 台 市 長　</t>
  </si>
  <si>
    <t>（注）　１．「Ｅ」欄は，「Ｃ」欄と「Ｄ」欄を比較して少ない方の額を記入すること。　</t>
    <phoneticPr fontId="2"/>
  </si>
  <si>
    <t>常勤・非常勤の別</t>
    <rPh sb="0" eb="2">
      <t>ジョウキン</t>
    </rPh>
    <rPh sb="3" eb="6">
      <t>ヒジョウキン</t>
    </rPh>
    <rPh sb="7" eb="8">
      <t>ベツ</t>
    </rPh>
    <phoneticPr fontId="2"/>
  </si>
  <si>
    <t>備考</t>
    <rPh sb="0" eb="2">
      <t>ビコウ</t>
    </rPh>
    <phoneticPr fontId="2"/>
  </si>
  <si>
    <t>合計</t>
    <rPh sb="0" eb="2">
      <t>ゴウケイ</t>
    </rPh>
    <phoneticPr fontId="2"/>
  </si>
  <si>
    <t>４．補助基準額</t>
    <rPh sb="2" eb="4">
      <t>ホジョ</t>
    </rPh>
    <rPh sb="4" eb="6">
      <t>キジュン</t>
    </rPh>
    <rPh sb="6" eb="7">
      <t>ガク</t>
    </rPh>
    <phoneticPr fontId="2"/>
  </si>
  <si>
    <t>（単位：円）</t>
  </si>
  <si>
    <t>　Ａ．１～3小計</t>
    <rPh sb="6" eb="8">
      <t>ショウケイ</t>
    </rPh>
    <phoneticPr fontId="2"/>
  </si>
  <si>
    <t>　Ｂ．４小計</t>
    <rPh sb="4" eb="6">
      <t>ショウケイ</t>
    </rPh>
    <phoneticPr fontId="2"/>
  </si>
  <si>
    <t>３．加算分</t>
    <rPh sb="2" eb="4">
      <t>カサン</t>
    </rPh>
    <rPh sb="4" eb="5">
      <t>ブン</t>
    </rPh>
    <phoneticPr fontId="2"/>
  </si>
  <si>
    <t>基本分</t>
    <rPh sb="0" eb="2">
      <t>キホン</t>
    </rPh>
    <rPh sb="2" eb="3">
      <t>ブン</t>
    </rPh>
    <phoneticPr fontId="2"/>
  </si>
  <si>
    <t>補助金（所要額）</t>
    <rPh sb="0" eb="3">
      <t>ホジョキン</t>
    </rPh>
    <rPh sb="4" eb="6">
      <t>ショヨウ</t>
    </rPh>
    <rPh sb="6" eb="7">
      <t>ガク</t>
    </rPh>
    <phoneticPr fontId="2"/>
  </si>
  <si>
    <t>利用料</t>
    <rPh sb="0" eb="3">
      <t>リヨウリョウ</t>
    </rPh>
    <phoneticPr fontId="2"/>
  </si>
  <si>
    <t>寄付金</t>
    <rPh sb="0" eb="3">
      <t>キフキン</t>
    </rPh>
    <phoneticPr fontId="2"/>
  </si>
  <si>
    <t>１．事業担当職員の状況</t>
    <rPh sb="2" eb="4">
      <t>ジギョウ</t>
    </rPh>
    <rPh sb="4" eb="6">
      <t>タントウ</t>
    </rPh>
    <rPh sb="6" eb="8">
      <t>ショクイン</t>
    </rPh>
    <rPh sb="9" eb="11">
      <t>ジョウキョウ</t>
    </rPh>
    <phoneticPr fontId="2"/>
  </si>
  <si>
    <t>4.継続的利用</t>
    <rPh sb="2" eb="5">
      <t>ケイゾクテキ</t>
    </rPh>
    <rPh sb="5" eb="7">
      <t>リヨウ</t>
    </rPh>
    <phoneticPr fontId="2"/>
  </si>
  <si>
    <t>加算分</t>
    <rPh sb="0" eb="2">
      <t>カサン</t>
    </rPh>
    <rPh sb="2" eb="3">
      <t>ブン</t>
    </rPh>
    <phoneticPr fontId="2"/>
  </si>
  <si>
    <t>Ａ.延べ予定児童数計</t>
    <rPh sb="2" eb="3">
      <t>ノ</t>
    </rPh>
    <rPh sb="4" eb="6">
      <t>ヨテイ</t>
    </rPh>
    <rPh sb="6" eb="8">
      <t>ジドウ</t>
    </rPh>
    <rPh sb="8" eb="9">
      <t>スウ</t>
    </rPh>
    <rPh sb="9" eb="10">
      <t>ケイ</t>
    </rPh>
    <phoneticPr fontId="2"/>
  </si>
  <si>
    <t>4.継続的
利用</t>
    <rPh sb="2" eb="5">
      <t>ケイゾクテキ</t>
    </rPh>
    <rPh sb="6" eb="8">
      <t>リヨウ</t>
    </rPh>
    <phoneticPr fontId="2"/>
  </si>
  <si>
    <t>平日</t>
    <rPh sb="0" eb="2">
      <t>ヘイジツ</t>
    </rPh>
    <phoneticPr fontId="2"/>
  </si>
  <si>
    <t>休日</t>
    <rPh sb="0" eb="2">
      <t>キュウジツ</t>
    </rPh>
    <phoneticPr fontId="2"/>
  </si>
  <si>
    <t>↑合計額と1,473,000円を比較し多い方の額を記入する</t>
    <rPh sb="1" eb="3">
      <t>ゴウケイ</t>
    </rPh>
    <rPh sb="3" eb="4">
      <t>ガク</t>
    </rPh>
    <rPh sb="14" eb="15">
      <t>エン</t>
    </rPh>
    <rPh sb="16" eb="18">
      <t>ヒカク</t>
    </rPh>
    <rPh sb="19" eb="20">
      <t>オオ</t>
    </rPh>
    <rPh sb="21" eb="22">
      <t>ホウ</t>
    </rPh>
    <rPh sb="23" eb="24">
      <t>ガク</t>
    </rPh>
    <rPh sb="25" eb="27">
      <t>キニュウ</t>
    </rPh>
    <phoneticPr fontId="2"/>
  </si>
  <si>
    <t>３．減免加算分</t>
    <rPh sb="2" eb="4">
      <t>ゲンメン</t>
    </rPh>
    <rPh sb="4" eb="6">
      <t>カサン</t>
    </rPh>
    <rPh sb="6" eb="7">
      <t>ブン</t>
    </rPh>
    <phoneticPr fontId="2"/>
  </si>
  <si>
    <t>４．基幹型施設加算分</t>
    <rPh sb="2" eb="5">
      <t>キカンガタ</t>
    </rPh>
    <rPh sb="5" eb="7">
      <t>シセツ</t>
    </rPh>
    <rPh sb="7" eb="9">
      <t>カサン</t>
    </rPh>
    <rPh sb="9" eb="10">
      <t>ブン</t>
    </rPh>
    <phoneticPr fontId="2"/>
  </si>
  <si>
    <t>(1)休日以外の実施分</t>
    <rPh sb="3" eb="5">
      <t>キュウジツ</t>
    </rPh>
    <rPh sb="5" eb="7">
      <t>イガイ</t>
    </rPh>
    <rPh sb="8" eb="10">
      <t>ジッシ</t>
    </rPh>
    <rPh sb="10" eb="11">
      <t>ブン</t>
    </rPh>
    <phoneticPr fontId="2"/>
  </si>
  <si>
    <t>(2)休日の実施分</t>
    <rPh sb="3" eb="5">
      <t>キュウジツ</t>
    </rPh>
    <rPh sb="6" eb="8">
      <t>ジッシ</t>
    </rPh>
    <rPh sb="8" eb="9">
      <t>ブン</t>
    </rPh>
    <phoneticPr fontId="2"/>
  </si>
  <si>
    <t>1.非定型的         保育</t>
  </si>
  <si>
    <t>2.緊急保育</t>
  </si>
  <si>
    <t>3.私的理由</t>
  </si>
  <si>
    <t>基幹型施設加算分</t>
    <rPh sb="0" eb="3">
      <t>キカンガタ</t>
    </rPh>
    <rPh sb="3" eb="5">
      <t>シセツ</t>
    </rPh>
    <rPh sb="5" eb="7">
      <t>カサン</t>
    </rPh>
    <rPh sb="7" eb="8">
      <t>ブン</t>
    </rPh>
    <phoneticPr fontId="2"/>
  </si>
  <si>
    <t>２．基本分</t>
    <phoneticPr fontId="2"/>
  </si>
  <si>
    <t>利用児童の            利用形態</t>
    <phoneticPr fontId="2"/>
  </si>
  <si>
    <t>利用時間</t>
    <phoneticPr fontId="2"/>
  </si>
  <si>
    <t>３歳未満児</t>
    <phoneticPr fontId="2"/>
  </si>
  <si>
    <t>3.私的理由</t>
    <phoneticPr fontId="2"/>
  </si>
  <si>
    <t>利用児童の            利用形態</t>
    <phoneticPr fontId="2"/>
  </si>
  <si>
    <t>５．補助基準額</t>
    <rPh sb="2" eb="4">
      <t>ホジョ</t>
    </rPh>
    <rPh sb="4" eb="6">
      <t>キジュン</t>
    </rPh>
    <rPh sb="6" eb="7">
      <t>ガク</t>
    </rPh>
    <phoneticPr fontId="2"/>
  </si>
  <si>
    <t>＋</t>
    <phoneticPr fontId="2"/>
  </si>
  <si>
    <t>1.非定型的         保育</t>
    <phoneticPr fontId="2"/>
  </si>
  <si>
    <t>＝</t>
    <phoneticPr fontId="2"/>
  </si>
  <si>
    <t>2.緊急保育</t>
    <phoneticPr fontId="2"/>
  </si>
  <si>
    <t>【別紙２】</t>
    <rPh sb="1" eb="3">
      <t>ベッシ</t>
    </rPh>
    <phoneticPr fontId="2"/>
  </si>
  <si>
    <t>※１ヶ月の利用料の合計が５万円を超える場合のみ記載してください。</t>
    <rPh sb="3" eb="4">
      <t>ゲツ</t>
    </rPh>
    <rPh sb="5" eb="8">
      <t>リヨウリョウ</t>
    </rPh>
    <rPh sb="9" eb="11">
      <t>ゴウケイ</t>
    </rPh>
    <rPh sb="13" eb="15">
      <t>マンエン</t>
    </rPh>
    <rPh sb="16" eb="17">
      <t>コ</t>
    </rPh>
    <rPh sb="19" eb="21">
      <t>バアイ</t>
    </rPh>
    <rPh sb="23" eb="25">
      <t>キサイ</t>
    </rPh>
    <phoneticPr fontId="2"/>
  </si>
  <si>
    <t>児童氏名</t>
    <rPh sb="0" eb="2">
      <t>ジドウ</t>
    </rPh>
    <rPh sb="2" eb="4">
      <t>シメイ</t>
    </rPh>
    <phoneticPr fontId="2"/>
  </si>
  <si>
    <t>年齢</t>
    <rPh sb="0" eb="2">
      <t>ネンレイ</t>
    </rPh>
    <phoneticPr fontId="2"/>
  </si>
  <si>
    <t>利用月</t>
    <rPh sb="0" eb="2">
      <t>リヨウ</t>
    </rPh>
    <rPh sb="2" eb="3">
      <t>ツキ</t>
    </rPh>
    <phoneticPr fontId="2"/>
  </si>
  <si>
    <t>利用児童の            利用形態</t>
    <phoneticPr fontId="2"/>
  </si>
  <si>
    <t>利用時間</t>
    <phoneticPr fontId="2"/>
  </si>
  <si>
    <t>Ａ．１～3小計</t>
    <rPh sb="5" eb="7">
      <t>ショウケイ</t>
    </rPh>
    <phoneticPr fontId="2"/>
  </si>
  <si>
    <t>※①適用の場合</t>
    <phoneticPr fontId="2"/>
  </si>
  <si>
    <t>待機
児童
以外</t>
    <rPh sb="0" eb="2">
      <t>タイキ</t>
    </rPh>
    <rPh sb="3" eb="5">
      <t>ジドウ</t>
    </rPh>
    <rPh sb="6" eb="8">
      <t>イガイ</t>
    </rPh>
    <phoneticPr fontId="2"/>
  </si>
  <si>
    <t>４時間
以内</t>
    <phoneticPr fontId="2"/>
  </si>
  <si>
    <t>４時間
超</t>
    <phoneticPr fontId="2"/>
  </si>
  <si>
    <t>Ｂ．４小計</t>
    <rPh sb="3" eb="5">
      <t>ショウケイ</t>
    </rPh>
    <phoneticPr fontId="2"/>
  </si>
  <si>
    <t>※合計　Ａ+Ｂ</t>
    <rPh sb="1" eb="3">
      <t>ゴウケイ</t>
    </rPh>
    <phoneticPr fontId="2"/>
  </si>
  <si>
    <t>＋</t>
    <phoneticPr fontId="2"/>
  </si>
  <si>
    <t>緊急一時
減免分</t>
    <rPh sb="0" eb="2">
      <t>キンキュウ</t>
    </rPh>
    <rPh sb="2" eb="4">
      <t>イチジ</t>
    </rPh>
    <rPh sb="5" eb="7">
      <t>ゲンメン</t>
    </rPh>
    <rPh sb="7" eb="8">
      <t>ブン</t>
    </rPh>
    <phoneticPr fontId="2"/>
  </si>
  <si>
    <t>＝</t>
    <phoneticPr fontId="2"/>
  </si>
  <si>
    <t>No.</t>
    <phoneticPr fontId="2"/>
  </si>
  <si>
    <t>★一時預かり利用料月額
（給食費を除く）</t>
    <rPh sb="1" eb="3">
      <t>イチジ</t>
    </rPh>
    <rPh sb="3" eb="4">
      <t>アズ</t>
    </rPh>
    <rPh sb="6" eb="8">
      <t>リヨウ</t>
    </rPh>
    <rPh sb="8" eb="9">
      <t>リョウ</t>
    </rPh>
    <rPh sb="9" eb="11">
      <t>ゲツガク</t>
    </rPh>
    <rPh sb="13" eb="16">
      <t>キュウショクヒ</t>
    </rPh>
    <rPh sb="17" eb="18">
      <t>ノゾ</t>
    </rPh>
    <phoneticPr fontId="2"/>
  </si>
  <si>
    <t>☆上限額</t>
    <rPh sb="1" eb="4">
      <t>ジョウゲンガク</t>
    </rPh>
    <phoneticPr fontId="2"/>
  </si>
  <si>
    <t>減免額
（★利用料－☆上限額）</t>
    <rPh sb="0" eb="2">
      <t>ゲンメン</t>
    </rPh>
    <rPh sb="2" eb="3">
      <t>ガク</t>
    </rPh>
    <rPh sb="6" eb="8">
      <t>リヨウ</t>
    </rPh>
    <rPh sb="8" eb="9">
      <t>リョウ</t>
    </rPh>
    <rPh sb="11" eb="14">
      <t>ジョウゲンガク</t>
    </rPh>
    <phoneticPr fontId="2"/>
  </si>
  <si>
    <t>【別紙３】</t>
    <rPh sb="1" eb="3">
      <t>ベッシ</t>
    </rPh>
    <phoneticPr fontId="2"/>
  </si>
  <si>
    <t>No.</t>
    <phoneticPr fontId="2"/>
  </si>
  <si>
    <t>カナ氏名</t>
    <rPh sb="2" eb="4">
      <t>シメイ</t>
    </rPh>
    <phoneticPr fontId="2"/>
  </si>
  <si>
    <t>生年月日</t>
    <rPh sb="0" eb="2">
      <t>セイネン</t>
    </rPh>
    <rPh sb="2" eb="4">
      <t>ガッピ</t>
    </rPh>
    <phoneticPr fontId="2"/>
  </si>
  <si>
    <t>保育施設等の利用待機となっている期間
（不明な場合は空欄にしてください）</t>
    <rPh sb="0" eb="2">
      <t>ホイク</t>
    </rPh>
    <rPh sb="2" eb="4">
      <t>シセツ</t>
    </rPh>
    <rPh sb="4" eb="5">
      <t>トウ</t>
    </rPh>
    <rPh sb="6" eb="8">
      <t>リヨウ</t>
    </rPh>
    <rPh sb="8" eb="10">
      <t>タイキ</t>
    </rPh>
    <rPh sb="16" eb="18">
      <t>キカン</t>
    </rPh>
    <rPh sb="20" eb="22">
      <t>フメイ</t>
    </rPh>
    <rPh sb="23" eb="25">
      <t>バアイ</t>
    </rPh>
    <rPh sb="26" eb="28">
      <t>クウラン</t>
    </rPh>
    <phoneticPr fontId="2"/>
  </si>
  <si>
    <t>仙台市確認欄</t>
    <rPh sb="0" eb="3">
      <t>センダイシ</t>
    </rPh>
    <rPh sb="3" eb="5">
      <t>カクニン</t>
    </rPh>
    <rPh sb="5" eb="6">
      <t>ラン</t>
    </rPh>
    <phoneticPr fontId="2"/>
  </si>
  <si>
    <t>待機状況</t>
    <rPh sb="0" eb="2">
      <t>タイキ</t>
    </rPh>
    <rPh sb="2" eb="4">
      <t>ジョウキョウ</t>
    </rPh>
    <phoneticPr fontId="2"/>
  </si>
  <si>
    <t>待機期間</t>
    <rPh sb="0" eb="2">
      <t>タイキ</t>
    </rPh>
    <rPh sb="2" eb="4">
      <t>キカン</t>
    </rPh>
    <phoneticPr fontId="2"/>
  </si>
  <si>
    <t>施設名：</t>
    <rPh sb="0" eb="2">
      <t>シセツ</t>
    </rPh>
    <rPh sb="2" eb="3">
      <t>メイ</t>
    </rPh>
    <phoneticPr fontId="2"/>
  </si>
  <si>
    <t>年間延べ利用児童数　(人)</t>
    <rPh sb="4" eb="6">
      <t>リヨウ</t>
    </rPh>
    <rPh sb="6" eb="8">
      <t>ジドウ</t>
    </rPh>
    <rPh sb="8" eb="9">
      <t>カズ</t>
    </rPh>
    <rPh sb="11" eb="12">
      <t>ニン</t>
    </rPh>
    <phoneticPr fontId="2"/>
  </si>
  <si>
    <t>施設名：</t>
    <rPh sb="0" eb="2">
      <t>シセツ</t>
    </rPh>
    <rPh sb="2" eb="3">
      <t>メイ</t>
    </rPh>
    <phoneticPr fontId="2"/>
  </si>
  <si>
    <t>対象経費の
実支出額</t>
    <rPh sb="6" eb="7">
      <t>ジツ</t>
    </rPh>
    <phoneticPr fontId="2"/>
  </si>
  <si>
    <t>寄付金その他
の収入額</t>
    <phoneticPr fontId="2"/>
  </si>
  <si>
    <t>差引額
（Ａ－Ｂ）</t>
    <phoneticPr fontId="2"/>
  </si>
  <si>
    <t>事業費</t>
    <rPh sb="0" eb="2">
      <t>ジギョウ</t>
    </rPh>
    <rPh sb="2" eb="3">
      <t>ヒ</t>
    </rPh>
    <phoneticPr fontId="2"/>
  </si>
  <si>
    <t>選定額</t>
    <phoneticPr fontId="2"/>
  </si>
  <si>
    <t>（注２）</t>
    <phoneticPr fontId="2"/>
  </si>
  <si>
    <t>計
Ａ</t>
    <rPh sb="0" eb="1">
      <t>ケイ</t>
    </rPh>
    <phoneticPr fontId="2"/>
  </si>
  <si>
    <t>基本額（円）　　　　
Ａ×Ｂ　</t>
    <rPh sb="2" eb="3">
      <t>ガク</t>
    </rPh>
    <rPh sb="4" eb="5">
      <t>エン</t>
    </rPh>
    <phoneticPr fontId="2"/>
  </si>
  <si>
    <t>利用児童の利用形態</t>
    <phoneticPr fontId="2"/>
  </si>
  <si>
    <t>加算額（円〉
Ｃ×Ｄ</t>
    <rPh sb="2" eb="3">
      <t>ガク</t>
    </rPh>
    <rPh sb="4" eb="5">
      <t>エン</t>
    </rPh>
    <phoneticPr fontId="2"/>
  </si>
  <si>
    <t>減免対象年間
延べ児童数
（人）Ｅ</t>
    <rPh sb="0" eb="2">
      <t>ゲンメン</t>
    </rPh>
    <rPh sb="2" eb="4">
      <t>タイショウ</t>
    </rPh>
    <rPh sb="4" eb="6">
      <t>ネンカン</t>
    </rPh>
    <rPh sb="7" eb="8">
      <t>ノ</t>
    </rPh>
    <rPh sb="9" eb="11">
      <t>ジドウ</t>
    </rPh>
    <rPh sb="11" eb="12">
      <t>スウ</t>
    </rPh>
    <rPh sb="14" eb="15">
      <t>ニン</t>
    </rPh>
    <phoneticPr fontId="2"/>
  </si>
  <si>
    <t>減免対象年間
延べ児童数
（人）Ｃ</t>
    <rPh sb="0" eb="2">
      <t>ゲンメン</t>
    </rPh>
    <rPh sb="2" eb="4">
      <t>タイショウ</t>
    </rPh>
    <rPh sb="4" eb="6">
      <t>ネンカン</t>
    </rPh>
    <rPh sb="7" eb="8">
      <t>ノ</t>
    </rPh>
    <rPh sb="9" eb="11">
      <t>ジドウ</t>
    </rPh>
    <rPh sb="11" eb="12">
      <t>スウ</t>
    </rPh>
    <rPh sb="14" eb="15">
      <t>ニン</t>
    </rPh>
    <phoneticPr fontId="2"/>
  </si>
  <si>
    <t>補助単価（円）Ｂ</t>
    <rPh sb="0" eb="2">
      <t>ホジョ</t>
    </rPh>
    <rPh sb="2" eb="4">
      <t>タンカ</t>
    </rPh>
    <rPh sb="5" eb="6">
      <t>エン</t>
    </rPh>
    <phoneticPr fontId="2"/>
  </si>
  <si>
    <t>加算額（円〉
Ｅ×Ｆ</t>
    <rPh sb="2" eb="3">
      <t>ガク</t>
    </rPh>
    <rPh sb="4" eb="5">
      <t>エン</t>
    </rPh>
    <phoneticPr fontId="2"/>
  </si>
  <si>
    <t>減免単価
（円）Ｄ</t>
    <rPh sb="0" eb="2">
      <t>ゲンメン</t>
    </rPh>
    <rPh sb="2" eb="4">
      <t>タンカ</t>
    </rPh>
    <rPh sb="6" eb="7">
      <t>エン</t>
    </rPh>
    <phoneticPr fontId="2"/>
  </si>
  <si>
    <t>減免単価
（円）Ｆ</t>
    <rPh sb="0" eb="2">
      <t>ゲンメン</t>
    </rPh>
    <rPh sb="2" eb="4">
      <t>タンカ</t>
    </rPh>
    <rPh sb="6" eb="7">
      <t>エン</t>
    </rPh>
    <phoneticPr fontId="2"/>
  </si>
  <si>
    <t>4.継続的
利用</t>
    <phoneticPr fontId="2"/>
  </si>
  <si>
    <t>※②適用の場合</t>
    <phoneticPr fontId="2"/>
  </si>
  <si>
    <t>(1)延べ利用児童数に基づく基本額</t>
    <rPh sb="3" eb="4">
      <t>ノ</t>
    </rPh>
    <rPh sb="5" eb="7">
      <t>リヨウ</t>
    </rPh>
    <rPh sb="7" eb="9">
      <t>ジドウ</t>
    </rPh>
    <rPh sb="9" eb="10">
      <t>スウ</t>
    </rPh>
    <rPh sb="11" eb="12">
      <t>モト</t>
    </rPh>
    <rPh sb="14" eb="16">
      <t>キホン</t>
    </rPh>
    <rPh sb="16" eb="17">
      <t>ガク</t>
    </rPh>
    <phoneticPr fontId="2"/>
  </si>
  <si>
    <t>①</t>
    <phoneticPr fontId="2"/>
  </si>
  <si>
    <t>②</t>
    <phoneticPr fontId="2"/>
  </si>
  <si>
    <t>利用形態1～3の場合は，年間延べ児童数が25人以上で，かつ基本分計が1,092千円を下回る場合は1,092千円とし，基本分計が2,707千円を上回る場合は2,707千円とする。</t>
    <phoneticPr fontId="2"/>
  </si>
  <si>
    <t>利用形態4の場合は，年間延べ児童数が1人以上で，かつ基本分計が1,639千円を下回る場合は1,639千円とする。</t>
    <rPh sb="6" eb="8">
      <t>バアイ</t>
    </rPh>
    <phoneticPr fontId="2"/>
  </si>
  <si>
    <t>　※基本分の額が下記に該当する場合は，それぞれの上限額または下限額を適用する。</t>
    <rPh sb="11" eb="13">
      <t>ガイトウ</t>
    </rPh>
    <rPh sb="24" eb="27">
      <t>ジョウゲンガク</t>
    </rPh>
    <rPh sb="30" eb="32">
      <t>カゲン</t>
    </rPh>
    <rPh sb="32" eb="33">
      <t>ガク</t>
    </rPh>
    <phoneticPr fontId="2"/>
  </si>
  <si>
    <t>利用児童の
利用形態</t>
    <phoneticPr fontId="2"/>
  </si>
  <si>
    <t>利用児童の
利用形態</t>
    <phoneticPr fontId="2"/>
  </si>
  <si>
    <t>年間延べ
利用児童数
(人)Ａ</t>
    <rPh sb="5" eb="7">
      <t>リヨウ</t>
    </rPh>
    <rPh sb="7" eb="9">
      <t>ジドウ</t>
    </rPh>
    <rPh sb="9" eb="10">
      <t>カズ</t>
    </rPh>
    <rPh sb="12" eb="13">
      <t>ニン</t>
    </rPh>
    <phoneticPr fontId="2"/>
  </si>
  <si>
    <t>基本額（円）
Ａ×Ｂ　　　</t>
    <rPh sb="2" eb="3">
      <t>ガク</t>
    </rPh>
    <rPh sb="4" eb="5">
      <t>エン</t>
    </rPh>
    <phoneticPr fontId="2"/>
  </si>
  <si>
    <t>４時間
以内</t>
    <phoneticPr fontId="2"/>
  </si>
  <si>
    <t>減免対象年間　　　　延べ児童数（人）Ｃ</t>
    <rPh sb="0" eb="2">
      <t>ゲンメン</t>
    </rPh>
    <rPh sb="2" eb="4">
      <t>タイショウ</t>
    </rPh>
    <rPh sb="4" eb="6">
      <t>ネンカン</t>
    </rPh>
    <rPh sb="10" eb="11">
      <t>ノ</t>
    </rPh>
    <rPh sb="12" eb="14">
      <t>ジドウ</t>
    </rPh>
    <rPh sb="14" eb="15">
      <t>スウ</t>
    </rPh>
    <rPh sb="16" eb="17">
      <t>ニン</t>
    </rPh>
    <phoneticPr fontId="2"/>
  </si>
  <si>
    <t>減免単価
（円）Ｂ</t>
    <rPh sb="2" eb="4">
      <t>タンカ</t>
    </rPh>
    <phoneticPr fontId="2"/>
  </si>
  <si>
    <t>減免単価
（円）Ｄ</t>
    <rPh sb="2" eb="4">
      <t>タンカ</t>
    </rPh>
    <phoneticPr fontId="2"/>
  </si>
  <si>
    <t>補助額（Ａ×B）</t>
    <rPh sb="0" eb="2">
      <t>ホジョ</t>
    </rPh>
    <rPh sb="2" eb="3">
      <t>ガク</t>
    </rPh>
    <phoneticPr fontId="2"/>
  </si>
  <si>
    <t>B.補助単価</t>
    <rPh sb="2" eb="4">
      <t>ホジョ</t>
    </rPh>
    <rPh sb="4" eb="6">
      <t>タンカ</t>
    </rPh>
    <phoneticPr fontId="2"/>
  </si>
  <si>
    <t>無償化対象減免分</t>
    <rPh sb="0" eb="3">
      <t>ムショウカ</t>
    </rPh>
    <rPh sb="3" eb="5">
      <t>タイショウ</t>
    </rPh>
    <rPh sb="5" eb="7">
      <t>ゲンメン</t>
    </rPh>
    <rPh sb="7" eb="8">
      <t>ブン</t>
    </rPh>
    <phoneticPr fontId="2"/>
  </si>
  <si>
    <t>補助金減免加算額</t>
    <rPh sb="0" eb="3">
      <t>ホジョキン</t>
    </rPh>
    <rPh sb="3" eb="5">
      <t>ゲンメン</t>
    </rPh>
    <rPh sb="5" eb="8">
      <t>カサンガク</t>
    </rPh>
    <phoneticPr fontId="2"/>
  </si>
  <si>
    <t>最初に，</t>
    <rPh sb="0" eb="2">
      <t>サイショ</t>
    </rPh>
    <phoneticPr fontId="2"/>
  </si>
  <si>
    <t>（１）</t>
    <phoneticPr fontId="2"/>
  </si>
  <si>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2"/>
  </si>
  <si>
    <t>（２）</t>
    <phoneticPr fontId="2"/>
  </si>
  <si>
    <t>施設コード一覧</t>
    <rPh sb="0" eb="2">
      <t>シセツ</t>
    </rPh>
    <rPh sb="5" eb="7">
      <t>イチラン</t>
    </rPh>
    <phoneticPr fontId="13"/>
  </si>
  <si>
    <t>私立保育所</t>
    <rPh sb="0" eb="2">
      <t>シリツ</t>
    </rPh>
    <rPh sb="2" eb="4">
      <t>ホイク</t>
    </rPh>
    <rPh sb="4" eb="5">
      <t>ジョ</t>
    </rPh>
    <phoneticPr fontId="13"/>
  </si>
  <si>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</si>
  <si>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</si>
  <si>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</si>
  <si>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</si>
  <si>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</si>
  <si>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</si>
  <si>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</si>
  <si>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</si>
  <si>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</si>
  <si>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</si>
  <si>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</si>
  <si>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</si>
  <si>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</si>
  <si>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</si>
  <si>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</si>
  <si>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</si>
  <si>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</si>
  <si>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01105</t>
  </si>
  <si>
    <t>柏木保育園</t>
  </si>
  <si>
    <t>03110</t>
  </si>
  <si>
    <t>田子希望園</t>
  </si>
  <si>
    <t>01106</t>
  </si>
  <si>
    <t>かたひら保育園</t>
  </si>
  <si>
    <t>02105</t>
  </si>
  <si>
    <t>長町自由の星保育園</t>
  </si>
  <si>
    <t>03111</t>
  </si>
  <si>
    <t>扇町まるさんかくしかく保育園</t>
  </si>
  <si>
    <t>01107</t>
  </si>
  <si>
    <t>ことりの家保育園</t>
  </si>
  <si>
    <t>02107</t>
  </si>
  <si>
    <t>茂庭ピッパラ保育園</t>
  </si>
  <si>
    <t>04122</t>
  </si>
  <si>
    <t>若林どろんこ保育園</t>
  </si>
  <si>
    <t>01108</t>
  </si>
  <si>
    <t>中江保育園</t>
  </si>
  <si>
    <t>03113</t>
  </si>
  <si>
    <t>鶴ケ谷マードレ保育園</t>
  </si>
  <si>
    <t>04123</t>
  </si>
  <si>
    <t>チャイルドスクエア仙台六丁の目元町</t>
  </si>
  <si>
    <t>01112</t>
  </si>
  <si>
    <t>マザーズ・ばんすい保育園</t>
  </si>
  <si>
    <t>02110</t>
  </si>
  <si>
    <t>柳生もりの子保育園</t>
  </si>
  <si>
    <t>04126</t>
  </si>
  <si>
    <t>チャイルドスクエア仙台荒井南</t>
  </si>
  <si>
    <t>01114</t>
  </si>
  <si>
    <t>あさひの森保育園</t>
  </si>
  <si>
    <t>02111</t>
  </si>
  <si>
    <t>ますみ保育園</t>
  </si>
  <si>
    <t>03118</t>
  </si>
  <si>
    <t>福田町あしぐろ保育所</t>
  </si>
  <si>
    <t>04127</t>
  </si>
  <si>
    <t>仙台荒井雲母保育園</t>
  </si>
  <si>
    <t>01115</t>
  </si>
  <si>
    <t>ワッセ森のひろば保育園</t>
  </si>
  <si>
    <t>02112</t>
  </si>
  <si>
    <t>まつぼっくり保育園</t>
  </si>
  <si>
    <t>03120</t>
  </si>
  <si>
    <t>保育園ワタキューキンダーハイム</t>
  </si>
  <si>
    <t>01116</t>
  </si>
  <si>
    <t>愛隣こども園</t>
  </si>
  <si>
    <t>03121</t>
  </si>
  <si>
    <t>仙台岩切あおぞら保育園</t>
  </si>
  <si>
    <t>01118</t>
  </si>
  <si>
    <t>さねや・ちるどれんず・ふぁあむ</t>
  </si>
  <si>
    <t>02114</t>
  </si>
  <si>
    <t>しげる保育園</t>
  </si>
  <si>
    <t>04133</t>
  </si>
  <si>
    <t>ビックママランド卸町園</t>
  </si>
  <si>
    <t>01122</t>
  </si>
  <si>
    <t>杜のみらい保育園</t>
  </si>
  <si>
    <t>03124</t>
  </si>
  <si>
    <t>ニチイキッズ仙台さかえ保育園</t>
  </si>
  <si>
    <t>01124</t>
  </si>
  <si>
    <t>堤町あしぐろ保育所</t>
  </si>
  <si>
    <t>05101</t>
  </si>
  <si>
    <t>南光台保育園</t>
  </si>
  <si>
    <t>01128</t>
  </si>
  <si>
    <t>コスモス大手町保育園</t>
    <rPh sb="4" eb="7">
      <t>オオテマチ</t>
    </rPh>
    <rPh sb="9" eb="10">
      <t>エン</t>
    </rPh>
    <phoneticPr fontId="1"/>
  </si>
  <si>
    <t>01129</t>
  </si>
  <si>
    <t>メリーポピンズエスパル仙台ルーム</t>
    <rPh sb="11" eb="13">
      <t>センダイ</t>
    </rPh>
    <phoneticPr fontId="1"/>
  </si>
  <si>
    <t>02119</t>
  </si>
  <si>
    <t>仙台袋原あおぞら保育園</t>
  </si>
  <si>
    <t>05103</t>
  </si>
  <si>
    <t>泉中央保育園</t>
  </si>
  <si>
    <t>01130</t>
  </si>
  <si>
    <t>パリス錦町保育園</t>
    <rPh sb="3" eb="5">
      <t>ニシキチョウ</t>
    </rPh>
    <rPh sb="5" eb="8">
      <t>ホイクエン</t>
    </rPh>
    <phoneticPr fontId="1"/>
  </si>
  <si>
    <t>02120</t>
  </si>
  <si>
    <t>ポポラー仙台長町園</t>
  </si>
  <si>
    <t>03128</t>
  </si>
  <si>
    <t>02121</t>
  </si>
  <si>
    <t>コスモス〆木保育園</t>
  </si>
  <si>
    <t>03129</t>
  </si>
  <si>
    <t>01132</t>
  </si>
  <si>
    <t>通町ハピネス保育園</t>
  </si>
  <si>
    <t>02123</t>
  </si>
  <si>
    <t>アスク富沢保育園</t>
  </si>
  <si>
    <t>03130</t>
  </si>
  <si>
    <t>05106</t>
  </si>
  <si>
    <t>虹の丘保育園</t>
  </si>
  <si>
    <t>02124</t>
  </si>
  <si>
    <t>アスク南仙台保育園</t>
  </si>
  <si>
    <t>01134</t>
  </si>
  <si>
    <t>マザーズ・エスパル保育園</t>
  </si>
  <si>
    <t>02125</t>
  </si>
  <si>
    <t>03132</t>
  </si>
  <si>
    <t>パプリカ保育園</t>
  </si>
  <si>
    <t>05108</t>
  </si>
  <si>
    <t>南光のぞみ保育園</t>
  </si>
  <si>
    <t>01135</t>
  </si>
  <si>
    <t>朝市センター保育園</t>
  </si>
  <si>
    <t>02126</t>
  </si>
  <si>
    <t>02128</t>
  </si>
  <si>
    <t>01139</t>
  </si>
  <si>
    <t>マザーズ・かみすぎ保育園</t>
  </si>
  <si>
    <t>02129</t>
  </si>
  <si>
    <t>富沢自由の星保育園</t>
  </si>
  <si>
    <t>05115</t>
  </si>
  <si>
    <t>アスク八乙女保育園</t>
  </si>
  <si>
    <t>02130</t>
  </si>
  <si>
    <t>02131</t>
  </si>
  <si>
    <t>鹿野なないろ保育園</t>
  </si>
  <si>
    <t>01142</t>
  </si>
  <si>
    <t>ファニーハート保育園</t>
    <rPh sb="7" eb="10">
      <t>ホイクエン</t>
    </rPh>
    <phoneticPr fontId="1"/>
  </si>
  <si>
    <t>04102</t>
  </si>
  <si>
    <t>穀町保育園</t>
  </si>
  <si>
    <t>05118</t>
  </si>
  <si>
    <t>コスモス将監保育園</t>
    <rPh sb="4" eb="6">
      <t>ショウゲン</t>
    </rPh>
    <rPh sb="6" eb="9">
      <t>ホイクエン</t>
    </rPh>
    <phoneticPr fontId="1"/>
  </si>
  <si>
    <t>04103</t>
  </si>
  <si>
    <t>能仁保児園</t>
  </si>
  <si>
    <t>05120</t>
  </si>
  <si>
    <t>仙台いずみの森保育園</t>
  </si>
  <si>
    <t>06101</t>
  </si>
  <si>
    <t>国見ケ丘せんだんの杜保育園</t>
  </si>
  <si>
    <t>02138</t>
  </si>
  <si>
    <t>06104</t>
  </si>
  <si>
    <t>コスモス錦保育所</t>
  </si>
  <si>
    <t>02139</t>
  </si>
  <si>
    <t>仙台元氣保育園</t>
  </si>
  <si>
    <t>05123</t>
  </si>
  <si>
    <t>パリス将監西保育園</t>
  </si>
  <si>
    <t>06106</t>
  </si>
  <si>
    <t>コスモスひろせ保育園</t>
  </si>
  <si>
    <t>02140</t>
  </si>
  <si>
    <t>04108</t>
  </si>
  <si>
    <t>05124</t>
  </si>
  <si>
    <t>仙台八乙女雲母保育園</t>
  </si>
  <si>
    <t>04109</t>
  </si>
  <si>
    <t>06108</t>
  </si>
  <si>
    <t>アスク愛子保育園</t>
  </si>
  <si>
    <t>03101</t>
  </si>
  <si>
    <t>五城保育園</t>
  </si>
  <si>
    <t>04110</t>
  </si>
  <si>
    <t>05126</t>
  </si>
  <si>
    <t>八乙女らぽむ保育園</t>
  </si>
  <si>
    <t>03103</t>
  </si>
  <si>
    <t>小田原保育園</t>
  </si>
  <si>
    <t>05127</t>
  </si>
  <si>
    <t>紫山いちにいさん保育園</t>
  </si>
  <si>
    <t>03104</t>
  </si>
  <si>
    <t>乳銀杏保育園</t>
  </si>
  <si>
    <t>04113</t>
  </si>
  <si>
    <t>06111</t>
  </si>
  <si>
    <t>第２コスモス錦保育所</t>
  </si>
  <si>
    <t>04114</t>
  </si>
  <si>
    <t>施設CD</t>
    <rPh sb="0" eb="2">
      <t>シセツ</t>
    </rPh>
    <phoneticPr fontId="2"/>
  </si>
  <si>
    <t>施設類型</t>
    <rPh sb="0" eb="2">
      <t>シセツ</t>
    </rPh>
    <rPh sb="2" eb="4">
      <t>ルイケイ</t>
    </rPh>
    <phoneticPr fontId="13"/>
  </si>
  <si>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</si>
  <si>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</si>
  <si>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</si>
  <si>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代表者職氏名</t>
    <rPh sb="0" eb="3">
      <t>ダイヒョウシャ</t>
    </rPh>
    <rPh sb="3" eb="4">
      <t>ショク</t>
    </rPh>
    <rPh sb="4" eb="6">
      <t>シメイ</t>
    </rPh>
    <phoneticPr fontId="1"/>
  </si>
  <si>
    <t>２・３号定員</t>
    <rPh sb="3" eb="4">
      <t>ゴウ</t>
    </rPh>
    <rPh sb="4" eb="6">
      <t>テイイン</t>
    </rPh>
    <phoneticPr fontId="2"/>
  </si>
  <si>
    <t>交付決定月</t>
    <rPh sb="0" eb="2">
      <t>コウフ</t>
    </rPh>
    <rPh sb="2" eb="4">
      <t>ケッテイ</t>
    </rPh>
    <rPh sb="4" eb="5">
      <t>ツキ</t>
    </rPh>
    <phoneticPr fontId="13"/>
  </si>
  <si>
    <t>交付決定日</t>
    <rPh sb="0" eb="2">
      <t>コウフ</t>
    </rPh>
    <rPh sb="2" eb="4">
      <t>ケッテイ</t>
    </rPh>
    <rPh sb="4" eb="5">
      <t>ヒ</t>
    </rPh>
    <phoneticPr fontId="13"/>
  </si>
  <si>
    <t>交付決定通知
指令番号</t>
    <rPh sb="0" eb="4">
      <t>コウフケッテイ</t>
    </rPh>
    <rPh sb="4" eb="6">
      <t>ツウチ</t>
    </rPh>
    <rPh sb="7" eb="9">
      <t>シレイ</t>
    </rPh>
    <rPh sb="9" eb="11">
      <t>バンゴウ</t>
    </rPh>
    <phoneticPr fontId="13"/>
  </si>
  <si>
    <t>印</t>
  </si>
  <si>
    <t>（施設名：</t>
    <rPh sb="1" eb="3">
      <t>シセツ</t>
    </rPh>
    <rPh sb="3" eb="4">
      <t>メイ</t>
    </rPh>
    <phoneticPr fontId="2"/>
  </si>
  <si>
    <t>設置者　所在地又は住所　</t>
    <rPh sb="4" eb="7">
      <t>ショザイチ</t>
    </rPh>
    <rPh sb="7" eb="8">
      <t>マタ</t>
    </rPh>
    <rPh sb="9" eb="11">
      <t>ジュウショ</t>
    </rPh>
    <phoneticPr fontId="2"/>
  </si>
  <si>
    <t>法人名または氏名　</t>
    <rPh sb="0" eb="2">
      <t>ホウジン</t>
    </rPh>
    <rPh sb="2" eb="3">
      <t>メイ</t>
    </rPh>
    <rPh sb="6" eb="8">
      <t>シメイ</t>
    </rPh>
    <phoneticPr fontId="2"/>
  </si>
  <si>
    <t>代表者名</t>
    <rPh sb="0" eb="3">
      <t>ダイヒョウシャ</t>
    </rPh>
    <rPh sb="3" eb="4">
      <t>メイ</t>
    </rPh>
    <phoneticPr fontId="2"/>
  </si>
  <si>
    <t>印</t>
    <rPh sb="0" eb="1">
      <t>イン</t>
    </rPh>
    <phoneticPr fontId="2"/>
  </si>
  <si>
    <t>（法人の場合）</t>
    <rPh sb="1" eb="3">
      <t>ホウジン</t>
    </rPh>
    <rPh sb="4" eb="6">
      <t>バアイ</t>
    </rPh>
    <phoneticPr fontId="2"/>
  </si>
  <si>
    <t>（施設類型：</t>
    <phoneticPr fontId="13"/>
  </si>
  <si>
    <t>）</t>
    <phoneticPr fontId="2"/>
  </si>
  <si>
    <t>令和</t>
    <rPh sb="0" eb="2">
      <t>レイワ</t>
    </rPh>
    <phoneticPr fontId="2"/>
  </si>
  <si>
    <t>年度</t>
    <rPh sb="0" eb="2">
      <t>ネンド</t>
    </rPh>
    <phoneticPr fontId="2"/>
  </si>
  <si>
    <t>　　　添付書類</t>
    <phoneticPr fontId="2"/>
  </si>
  <si>
    <t>令和</t>
    <rPh sb="0" eb="2">
      <t>レイワ</t>
    </rPh>
    <phoneticPr fontId="2"/>
  </si>
  <si>
    <t>　　　　２．「Ｆ」欄は，「Ｅ」欄の額を記入すること。その額に千円未満の端数がある場合には，これを切り捨てた額を記入すること。</t>
    <rPh sb="55" eb="57">
      <t>キニュウ</t>
    </rPh>
    <phoneticPr fontId="2"/>
  </si>
  <si>
    <t>年度　待機児童の一時預かり利用料減免分（月額５万円を超える分の減免）</t>
    <phoneticPr fontId="2"/>
  </si>
  <si>
    <t>年度　保育施設等の利用待機となって継続的利用保育サービスを利用している児童の一覧</t>
    <phoneticPr fontId="2"/>
  </si>
  <si>
    <t>3月分</t>
    <rPh sb="1" eb="2">
      <t>ガツ</t>
    </rPh>
    <rPh sb="2" eb="3">
      <t>ブン</t>
    </rPh>
    <phoneticPr fontId="2"/>
  </si>
  <si>
    <r>
      <t>雇用期間</t>
    </r>
    <r>
      <rPr>
        <sz val="18"/>
        <rFont val="HGｺﾞｼｯｸM"/>
        <family val="3"/>
        <charset val="128"/>
      </rPr>
      <t>（定めがある場合）</t>
    </r>
    <rPh sb="0" eb="2">
      <t>コヨウ</t>
    </rPh>
    <rPh sb="2" eb="4">
      <t>キカン</t>
    </rPh>
    <rPh sb="5" eb="6">
      <t>サダ</t>
    </rPh>
    <rPh sb="10" eb="12">
      <t>バアイ</t>
    </rPh>
    <phoneticPr fontId="2"/>
  </si>
  <si>
    <r>
      <t xml:space="preserve">加算分
</t>
    </r>
    <r>
      <rPr>
        <sz val="12"/>
        <rFont val="HGｺﾞｼｯｸM"/>
        <family val="3"/>
        <charset val="128"/>
      </rPr>
      <t>（1）+（2）</t>
    </r>
    <rPh sb="0" eb="2">
      <t>カサン</t>
    </rPh>
    <rPh sb="2" eb="3">
      <t>ブン</t>
    </rPh>
    <phoneticPr fontId="2"/>
  </si>
  <si>
    <t>保育士・保育教諭等名</t>
    <rPh sb="0" eb="2">
      <t>ホイク</t>
    </rPh>
    <rPh sb="2" eb="3">
      <t>シ</t>
    </rPh>
    <rPh sb="4" eb="6">
      <t>ホイク</t>
    </rPh>
    <rPh sb="6" eb="8">
      <t>キョウユ</t>
    </rPh>
    <rPh sb="8" eb="9">
      <t>トウ</t>
    </rPh>
    <rPh sb="9" eb="10">
      <t>メイ</t>
    </rPh>
    <phoneticPr fontId="2"/>
  </si>
  <si>
    <t>事業実施月数</t>
    <rPh sb="0" eb="2">
      <t>ジギョウ</t>
    </rPh>
    <rPh sb="2" eb="4">
      <t>ジッシ</t>
    </rPh>
    <rPh sb="4" eb="5">
      <t>ツキ</t>
    </rPh>
    <rPh sb="5" eb="6">
      <t>スウ</t>
    </rPh>
    <phoneticPr fontId="2"/>
  </si>
  <si>
    <t xml:space="preserve">保育施設等
利用待機児童  </t>
    <rPh sb="0" eb="2">
      <t>ホイク</t>
    </rPh>
    <rPh sb="2" eb="4">
      <t>シセツ</t>
    </rPh>
    <rPh sb="4" eb="5">
      <t>トウ</t>
    </rPh>
    <rPh sb="6" eb="8">
      <t>リヨウ</t>
    </rPh>
    <rPh sb="8" eb="10">
      <t>タイキ</t>
    </rPh>
    <rPh sb="10" eb="12">
      <t>ジドウ</t>
    </rPh>
    <phoneticPr fontId="2"/>
  </si>
  <si>
    <t>黄色いセルのみ入力</t>
    <rPh sb="0" eb="2">
      <t>キイロ</t>
    </rPh>
    <rPh sb="7" eb="9">
      <t>ニュウリョク</t>
    </rPh>
    <phoneticPr fontId="2"/>
  </si>
  <si>
    <r>
      <t>※合計　　　　　　　　　　</t>
    </r>
    <r>
      <rPr>
        <sz val="20"/>
        <rFont val="HGｺﾞｼｯｸM"/>
        <family val="3"/>
        <charset val="128"/>
      </rPr>
      <t>Ａ＋Ｂ</t>
    </r>
    <rPh sb="1" eb="3">
      <t>ゴウケイ</t>
    </rPh>
    <phoneticPr fontId="2"/>
  </si>
  <si>
    <r>
      <t>雇用期間</t>
    </r>
    <r>
      <rPr>
        <sz val="18"/>
        <rFont val="HGSｺﾞｼｯｸM"/>
        <family val="3"/>
        <charset val="128"/>
      </rPr>
      <t>（定めがある場合）</t>
    </r>
    <rPh sb="0" eb="2">
      <t>コヨウ</t>
    </rPh>
    <rPh sb="2" eb="4">
      <t>キカン</t>
    </rPh>
    <rPh sb="5" eb="6">
      <t>サダ</t>
    </rPh>
    <rPh sb="10" eb="12">
      <t>バアイ</t>
    </rPh>
    <phoneticPr fontId="2"/>
  </si>
  <si>
    <t>別紙２「待機児童の一時預かり利用料減免分（月額５万円を超える部分の減免）」を作成します。</t>
    <rPh sb="0" eb="2">
      <t>ベッシ</t>
    </rPh>
    <rPh sb="4" eb="6">
      <t>タイキ</t>
    </rPh>
    <rPh sb="6" eb="8">
      <t>ジドウ</t>
    </rPh>
    <rPh sb="9" eb="11">
      <t>イチジ</t>
    </rPh>
    <rPh sb="11" eb="12">
      <t>アズ</t>
    </rPh>
    <rPh sb="14" eb="17">
      <t>リヨウリョウ</t>
    </rPh>
    <rPh sb="17" eb="19">
      <t>ゲンメン</t>
    </rPh>
    <rPh sb="19" eb="20">
      <t>ブン</t>
    </rPh>
    <rPh sb="21" eb="22">
      <t>ガツ</t>
    </rPh>
    <rPh sb="22" eb="23">
      <t>ガク</t>
    </rPh>
    <rPh sb="24" eb="26">
      <t>マンエン</t>
    </rPh>
    <rPh sb="27" eb="28">
      <t>コ</t>
    </rPh>
    <rPh sb="30" eb="32">
      <t>ブブン</t>
    </rPh>
    <rPh sb="33" eb="35">
      <t>ゲンメン</t>
    </rPh>
    <rPh sb="38" eb="40">
      <t>サクセイ</t>
    </rPh>
    <phoneticPr fontId="2"/>
  </si>
  <si>
    <t>　対象児童の氏名・年齢・利用月・月額利用料を入力してください。</t>
    <rPh sb="1" eb="3">
      <t>タイショウ</t>
    </rPh>
    <rPh sb="3" eb="5">
      <t>ジドウ</t>
    </rPh>
    <rPh sb="6" eb="8">
      <t>シメイ</t>
    </rPh>
    <rPh sb="9" eb="11">
      <t>ネンレイ</t>
    </rPh>
    <rPh sb="12" eb="14">
      <t>リヨウ</t>
    </rPh>
    <rPh sb="14" eb="15">
      <t>ツキ</t>
    </rPh>
    <rPh sb="16" eb="18">
      <t>ゲツガク</t>
    </rPh>
    <rPh sb="18" eb="21">
      <t>リヨウリョウ</t>
    </rPh>
    <rPh sb="22" eb="24">
      <t>ニュウリョク</t>
    </rPh>
    <phoneticPr fontId="2"/>
  </si>
  <si>
    <t>（７）</t>
    <phoneticPr fontId="2"/>
  </si>
  <si>
    <t>別紙3「待機児童一覧」を作成します。</t>
    <rPh sb="0" eb="2">
      <t>ベッシ</t>
    </rPh>
    <rPh sb="4" eb="6">
      <t>タイキ</t>
    </rPh>
    <rPh sb="6" eb="8">
      <t>ジドウ</t>
    </rPh>
    <rPh sb="8" eb="10">
      <t>イチラン</t>
    </rPh>
    <rPh sb="12" eb="14">
      <t>サクセイ</t>
    </rPh>
    <phoneticPr fontId="2"/>
  </si>
  <si>
    <t>（８）</t>
    <phoneticPr fontId="2"/>
  </si>
  <si>
    <t>（３）</t>
    <phoneticPr fontId="2"/>
  </si>
  <si>
    <t>（４）</t>
    <phoneticPr fontId="2"/>
  </si>
  <si>
    <t>（６）</t>
    <phoneticPr fontId="2"/>
  </si>
  <si>
    <t>（９）</t>
    <phoneticPr fontId="2"/>
  </si>
  <si>
    <t>仙台市私立保育所等一時預かり事業費補助金交付申請書（新規・変更）</t>
    <rPh sb="20" eb="22">
      <t>コウフ</t>
    </rPh>
    <rPh sb="22" eb="25">
      <t>シンセイショ</t>
    </rPh>
    <rPh sb="26" eb="28">
      <t>シンキ</t>
    </rPh>
    <rPh sb="29" eb="31">
      <t>ヘンコウ</t>
    </rPh>
    <phoneticPr fontId="2"/>
  </si>
  <si>
    <t>標記について，仙台市私立保育所等一時預かり事業費補助金交付要綱第５条第１項の規定に基づき，</t>
    <rPh sb="0" eb="2">
      <t>ヒョウキ</t>
    </rPh>
    <rPh sb="7" eb="10">
      <t>センダイシ</t>
    </rPh>
    <rPh sb="10" eb="12">
      <t>シリツ</t>
    </rPh>
    <rPh sb="12" eb="14">
      <t>ホイク</t>
    </rPh>
    <rPh sb="14" eb="15">
      <t>ショ</t>
    </rPh>
    <rPh sb="15" eb="16">
      <t>ナド</t>
    </rPh>
    <rPh sb="16" eb="18">
      <t>イチジ</t>
    </rPh>
    <rPh sb="18" eb="19">
      <t>アズ</t>
    </rPh>
    <rPh sb="21" eb="24">
      <t>ジギョウヒ</t>
    </rPh>
    <rPh sb="24" eb="27">
      <t>ホジョキン</t>
    </rPh>
    <rPh sb="27" eb="29">
      <t>コウフ</t>
    </rPh>
    <rPh sb="29" eb="31">
      <t>ヨウコウ</t>
    </rPh>
    <rPh sb="31" eb="32">
      <t>ダイ</t>
    </rPh>
    <rPh sb="33" eb="34">
      <t>ジョウ</t>
    </rPh>
    <rPh sb="34" eb="35">
      <t>ダイ</t>
    </rPh>
    <rPh sb="36" eb="37">
      <t>コウ</t>
    </rPh>
    <rPh sb="38" eb="40">
      <t>キテイ</t>
    </rPh>
    <rPh sb="41" eb="42">
      <t>モト</t>
    </rPh>
    <phoneticPr fontId="2"/>
  </si>
  <si>
    <t>補助申請額</t>
    <rPh sb="0" eb="2">
      <t>ホジョ</t>
    </rPh>
    <rPh sb="2" eb="4">
      <t>シンセイ</t>
    </rPh>
    <rPh sb="4" eb="5">
      <t>ガク</t>
    </rPh>
    <phoneticPr fontId="2"/>
  </si>
  <si>
    <t>令和</t>
    <rPh sb="0" eb="2">
      <t>レイワ</t>
    </rPh>
    <phoneticPr fontId="2"/>
  </si>
  <si>
    <t>年度一時預かり事業に係る収支予算（見込）書（添書）</t>
    <rPh sb="0" eb="2">
      <t>ネンド</t>
    </rPh>
    <rPh sb="2" eb="4">
      <t>イチジ</t>
    </rPh>
    <rPh sb="4" eb="5">
      <t>アズ</t>
    </rPh>
    <rPh sb="7" eb="9">
      <t>ジギョウ</t>
    </rPh>
    <rPh sb="10" eb="11">
      <t>カカ</t>
    </rPh>
    <rPh sb="12" eb="14">
      <t>シュウシ</t>
    </rPh>
    <rPh sb="14" eb="16">
      <t>ヨサン</t>
    </rPh>
    <rPh sb="17" eb="19">
      <t>ミコ</t>
    </rPh>
    <rPh sb="20" eb="21">
      <t>ショ</t>
    </rPh>
    <rPh sb="22" eb="23">
      <t>テン</t>
    </rPh>
    <rPh sb="23" eb="24">
      <t>ショ</t>
    </rPh>
    <phoneticPr fontId="2"/>
  </si>
  <si>
    <t>年度一時預かり事業計画書（別表２）</t>
    <rPh sb="0" eb="2">
      <t>ネンド</t>
    </rPh>
    <rPh sb="2" eb="4">
      <t>イチジ</t>
    </rPh>
    <rPh sb="4" eb="5">
      <t>アズ</t>
    </rPh>
    <rPh sb="7" eb="9">
      <t>ジギョウ</t>
    </rPh>
    <rPh sb="9" eb="12">
      <t>ケイカクショ</t>
    </rPh>
    <rPh sb="13" eb="15">
      <t>ベッピョウ</t>
    </rPh>
    <phoneticPr fontId="2"/>
  </si>
  <si>
    <t>金</t>
    <rPh sb="0" eb="1">
      <t>キン</t>
    </rPh>
    <phoneticPr fontId="2"/>
  </si>
  <si>
    <t>円</t>
    <rPh sb="0" eb="1">
      <t>エン</t>
    </rPh>
    <phoneticPr fontId="2"/>
  </si>
  <si>
    <t>年度仙台市私立保育所等一時預かり事業費補助金交付決定通知書の写し</t>
    <rPh sb="0" eb="2">
      <t>ネンド</t>
    </rPh>
    <rPh sb="2" eb="5">
      <t>センダイシ</t>
    </rPh>
    <rPh sb="5" eb="7">
      <t>シリツ</t>
    </rPh>
    <rPh sb="7" eb="9">
      <t>ホイク</t>
    </rPh>
    <rPh sb="9" eb="10">
      <t>ショ</t>
    </rPh>
    <rPh sb="10" eb="11">
      <t>ナド</t>
    </rPh>
    <rPh sb="11" eb="13">
      <t>イチジ</t>
    </rPh>
    <rPh sb="13" eb="14">
      <t>アズ</t>
    </rPh>
    <rPh sb="16" eb="19">
      <t>ジギョウヒ</t>
    </rPh>
    <rPh sb="19" eb="22">
      <t>ホジョキン</t>
    </rPh>
    <rPh sb="22" eb="24">
      <t>コウフ</t>
    </rPh>
    <rPh sb="24" eb="26">
      <t>ケッテイ</t>
    </rPh>
    <rPh sb="26" eb="29">
      <t>ツウチショ</t>
    </rPh>
    <rPh sb="30" eb="31">
      <t>ウツ</t>
    </rPh>
    <phoneticPr fontId="2"/>
  </si>
  <si>
    <t>・当該年度の歳入歳出予算書（又は見込書）抄本</t>
    <rPh sb="10" eb="12">
      <t>ヨサン</t>
    </rPh>
    <rPh sb="12" eb="13">
      <t>ショ</t>
    </rPh>
    <phoneticPr fontId="2"/>
  </si>
  <si>
    <t>・その他参考となる書類</t>
    <phoneticPr fontId="2"/>
  </si>
  <si>
    <t>・（変更の場合）令和</t>
    <rPh sb="2" eb="4">
      <t>ヘンコウ</t>
    </rPh>
    <rPh sb="5" eb="7">
      <t>バアイ</t>
    </rPh>
    <rPh sb="8" eb="10">
      <t>レイワ</t>
    </rPh>
    <phoneticPr fontId="2"/>
  </si>
  <si>
    <t>様式第４号（別表１）</t>
    <phoneticPr fontId="2"/>
  </si>
  <si>
    <t>様式第４号添書</t>
    <phoneticPr fontId="2"/>
  </si>
  <si>
    <t xml:space="preserve">様式第４号                              　　　　　　　　　　　　　  </t>
    <phoneticPr fontId="2"/>
  </si>
  <si>
    <t>年度　一時預かり事業費補助金所要額調書</t>
    <rPh sb="14" eb="16">
      <t>ショヨウ</t>
    </rPh>
    <rPh sb="16" eb="17">
      <t>ガク</t>
    </rPh>
    <rPh sb="17" eb="19">
      <t>チョウショ</t>
    </rPh>
    <phoneticPr fontId="2"/>
  </si>
  <si>
    <t>補助金基準額</t>
    <rPh sb="0" eb="3">
      <t>ホジョキン</t>
    </rPh>
    <rPh sb="3" eb="5">
      <t>キジュン</t>
    </rPh>
    <rPh sb="5" eb="6">
      <t>ガク</t>
    </rPh>
    <phoneticPr fontId="2"/>
  </si>
  <si>
    <t>（ＣとＤを比較し
　少ない方の額）
（注１）</t>
    <rPh sb="5" eb="7">
      <t>ヒカク</t>
    </rPh>
    <rPh sb="10" eb="11">
      <t>スク</t>
    </rPh>
    <rPh sb="13" eb="14">
      <t>ホウ</t>
    </rPh>
    <rPh sb="15" eb="16">
      <t>ガク</t>
    </rPh>
    <rPh sb="19" eb="20">
      <t>チュウ</t>
    </rPh>
    <phoneticPr fontId="2"/>
  </si>
  <si>
    <t>補助金所要額</t>
    <phoneticPr fontId="2"/>
  </si>
  <si>
    <t>様式第４号（別表２-①）</t>
    <phoneticPr fontId="2"/>
  </si>
  <si>
    <t>年度  一時預かり事業計画書</t>
    <rPh sb="11" eb="14">
      <t>ケイカクショ</t>
    </rPh>
    <phoneticPr fontId="2"/>
  </si>
  <si>
    <t>令和　年　月　日～令和　年　月　日</t>
    <rPh sb="0" eb="2">
      <t>レイワ</t>
    </rPh>
    <rPh sb="3" eb="4">
      <t>ネン</t>
    </rPh>
    <rPh sb="5" eb="6">
      <t>ツキ</t>
    </rPh>
    <rPh sb="7" eb="8">
      <t>ヒ</t>
    </rPh>
    <rPh sb="9" eb="11">
      <t>レイワ</t>
    </rPh>
    <phoneticPr fontId="2"/>
  </si>
  <si>
    <t xml:space="preserve">  年度  一時預かり事業計画書（休日のみ実施する場合）</t>
    <rPh sb="13" eb="16">
      <t>ケイカクショ</t>
    </rPh>
    <phoneticPr fontId="2"/>
  </si>
  <si>
    <t>年度  一時預かり事業計画書（余裕活用型）</t>
    <rPh sb="11" eb="14">
      <t>ケイカクショ</t>
    </rPh>
    <phoneticPr fontId="2"/>
  </si>
  <si>
    <t>令和　年　月　日～令和　年　月　日</t>
    <rPh sb="0" eb="2">
      <t>レイワ</t>
    </rPh>
    <rPh sb="3" eb="4">
      <t>ネン</t>
    </rPh>
    <rPh sb="5" eb="6">
      <t>ガツ</t>
    </rPh>
    <rPh sb="7" eb="8">
      <t>ニチ</t>
    </rPh>
    <rPh sb="9" eb="11">
      <t>レイワ</t>
    </rPh>
    <rPh sb="12" eb="13">
      <t>ネン</t>
    </rPh>
    <rPh sb="14" eb="15">
      <t>ガツ</t>
    </rPh>
    <rPh sb="16" eb="17">
      <t>ニチ</t>
    </rPh>
    <phoneticPr fontId="2"/>
  </si>
  <si>
    <t>令和　年　月　日～令和　年　月　日</t>
    <rPh sb="0" eb="2">
      <t>レイワ</t>
    </rPh>
    <rPh sb="9" eb="11">
      <t>レイワ</t>
    </rPh>
    <phoneticPr fontId="2"/>
  </si>
  <si>
    <t>【一時預かり事業費補助金】交付申請書作成の手引き</t>
    <rPh sb="1" eb="3">
      <t>イチジ</t>
    </rPh>
    <rPh sb="3" eb="4">
      <t>アズ</t>
    </rPh>
    <rPh sb="6" eb="8">
      <t>ジギョウ</t>
    </rPh>
    <rPh sb="8" eb="9">
      <t>ヒ</t>
    </rPh>
    <rPh sb="9" eb="12">
      <t>ホジョキン</t>
    </rPh>
    <rPh sb="13" eb="15">
      <t>コウフ</t>
    </rPh>
    <rPh sb="15" eb="17">
      <t>シンセイ</t>
    </rPh>
    <rPh sb="17" eb="18">
      <t>ショ</t>
    </rPh>
    <rPh sb="18" eb="20">
      <t>サクセイ</t>
    </rPh>
    <rPh sb="21" eb="23">
      <t>テビ</t>
    </rPh>
    <phoneticPr fontId="2"/>
  </si>
  <si>
    <t>「収支予算（見込）書」を作成します。</t>
    <rPh sb="1" eb="3">
      <t>シュウシ</t>
    </rPh>
    <rPh sb="3" eb="5">
      <t>ヨサン</t>
    </rPh>
    <rPh sb="6" eb="8">
      <t>ミコ</t>
    </rPh>
    <rPh sb="9" eb="10">
      <t>ショ</t>
    </rPh>
    <rPh sb="12" eb="14">
      <t>サクセイ</t>
    </rPh>
    <phoneticPr fontId="2"/>
  </si>
  <si>
    <t>を参考に全体の経費をあん分した金額を入力してください。</t>
    <rPh sb="1" eb="3">
      <t>サンコウ</t>
    </rPh>
    <rPh sb="4" eb="6">
      <t>ゼンタイ</t>
    </rPh>
    <rPh sb="7" eb="9">
      <t>ケイヒ</t>
    </rPh>
    <rPh sb="12" eb="13">
      <t>ブン</t>
    </rPh>
    <rPh sb="15" eb="17">
      <t>キンガク</t>
    </rPh>
    <rPh sb="18" eb="20">
      <t>ニュウリョク</t>
    </rPh>
    <phoneticPr fontId="2"/>
  </si>
  <si>
    <t>別表２-①「一時預かり一時預かり事業計画書を作成します。</t>
    <rPh sb="0" eb="2">
      <t>ベッピョウ</t>
    </rPh>
    <rPh sb="6" eb="9">
      <t>イチジアズ</t>
    </rPh>
    <rPh sb="11" eb="14">
      <t>イチジアズ</t>
    </rPh>
    <rPh sb="16" eb="18">
      <t>ジギョウ</t>
    </rPh>
    <rPh sb="18" eb="21">
      <t>ケイカクショ</t>
    </rPh>
    <rPh sb="22" eb="24">
      <t>サクセイ</t>
    </rPh>
    <phoneticPr fontId="2"/>
  </si>
  <si>
    <t>申請年度を入力してください。</t>
    <rPh sb="0" eb="2">
      <t>シンセイ</t>
    </rPh>
    <rPh sb="2" eb="4">
      <t>ネンド</t>
    </rPh>
    <rPh sb="5" eb="7">
      <t>ニュウリョク</t>
    </rPh>
    <phoneticPr fontId="2"/>
  </si>
  <si>
    <t>様式第４号（別表２-②）</t>
    <phoneticPr fontId="2"/>
  </si>
  <si>
    <t>様式第４号（別表２-③）</t>
    <phoneticPr fontId="2"/>
  </si>
  <si>
    <t>幼保連携型認定こども園</t>
  </si>
  <si>
    <t>年度　一時預かり事業に係る収支予算（見込）書</t>
    <rPh sb="15" eb="17">
      <t>ヨサン</t>
    </rPh>
    <phoneticPr fontId="2"/>
  </si>
  <si>
    <t>日</t>
    <rPh sb="0" eb="1">
      <t>ニチ</t>
    </rPh>
    <phoneticPr fontId="2"/>
  </si>
  <si>
    <t>月</t>
    <rPh sb="0" eb="1">
      <t>ガツ</t>
    </rPh>
    <phoneticPr fontId="2"/>
  </si>
  <si>
    <t>年</t>
    <rPh sb="0" eb="1">
      <t>ネン</t>
    </rPh>
    <phoneticPr fontId="2"/>
  </si>
  <si>
    <t>令和</t>
    <rPh sb="0" eb="2">
      <t>レイワ</t>
    </rPh>
    <phoneticPr fontId="2"/>
  </si>
  <si>
    <t>03142</t>
  </si>
  <si>
    <t>05131</t>
  </si>
  <si>
    <t>05132</t>
  </si>
  <si>
    <t>06112</t>
  </si>
  <si>
    <t>年度一時預かり事業費補助金所要額調書（別表１）</t>
    <rPh sb="0" eb="2">
      <t>ネンド</t>
    </rPh>
    <rPh sb="2" eb="4">
      <t>イチジア</t>
    </rPh>
    <rPh sb="4" eb="5">
      <t>アズ</t>
    </rPh>
    <rPh sb="7" eb="10">
      <t>ジギョウヒ</t>
    </rPh>
    <rPh sb="10" eb="13">
      <t>ホジョキン</t>
    </rPh>
    <rPh sb="13" eb="15">
      <t>ショヨウ</t>
    </rPh>
    <rPh sb="15" eb="16">
      <t>ガク</t>
    </rPh>
    <rPh sb="16" eb="18">
      <t>チョウショ</t>
    </rPh>
    <rPh sb="19" eb="21">
      <t>ベッピョウ</t>
    </rPh>
    <phoneticPr fontId="2"/>
  </si>
  <si>
    <r>
      <t>円　</t>
    </r>
    <r>
      <rPr>
        <sz val="16"/>
        <rFont val="HGｺﾞｼｯｸM"/>
        <family val="3"/>
        <charset val="128"/>
      </rPr>
      <t>（休日も実施する施設のみ，1,150,000円と記載）</t>
    </r>
    <rPh sb="0" eb="1">
      <t>エン</t>
    </rPh>
    <rPh sb="3" eb="5">
      <t>キュウジツ</t>
    </rPh>
    <rPh sb="6" eb="8">
      <t>ジッシ</t>
    </rPh>
    <rPh sb="10" eb="12">
      <t>シセツ</t>
    </rPh>
    <rPh sb="24" eb="25">
      <t>エン</t>
    </rPh>
    <rPh sb="26" eb="28">
      <t>キサイ</t>
    </rPh>
    <phoneticPr fontId="2"/>
  </si>
  <si>
    <t>担当者：</t>
    <rPh sb="0" eb="2">
      <t>タントウ</t>
    </rPh>
    <rPh sb="2" eb="3">
      <t>シャ</t>
    </rPh>
    <phoneticPr fontId="2"/>
  </si>
  <si>
    <t>※　職員のローテーションにより事業を実施する場合には，保育教諭等名を省略し，その旨を備考欄に明記すること。</t>
    <rPh sb="27" eb="29">
      <t>ホイク</t>
    </rPh>
    <rPh sb="29" eb="31">
      <t>キョウユ</t>
    </rPh>
    <rPh sb="31" eb="32">
      <t>トウ</t>
    </rPh>
    <rPh sb="32" eb="33">
      <t>ナ</t>
    </rPh>
    <rPh sb="34" eb="36">
      <t>ショウリャク</t>
    </rPh>
    <phoneticPr fontId="2"/>
  </si>
  <si>
    <t>備考　※</t>
    <rPh sb="0" eb="2">
      <t>ビコウ</t>
    </rPh>
    <phoneticPr fontId="2"/>
  </si>
  <si>
    <t>No</t>
    <phoneticPr fontId="2"/>
  </si>
  <si>
    <t>年度　特別支援児童加算分</t>
    <rPh sb="0" eb="2">
      <t>ネンド</t>
    </rPh>
    <rPh sb="3" eb="5">
      <t>トクベツ</t>
    </rPh>
    <rPh sb="5" eb="7">
      <t>シエン</t>
    </rPh>
    <rPh sb="7" eb="9">
      <t>ジドウ</t>
    </rPh>
    <rPh sb="9" eb="11">
      <t>カサン</t>
    </rPh>
    <rPh sb="11" eb="12">
      <t>ブン</t>
    </rPh>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</si>
  <si>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（※）一時預かり事業利用申請書（写し）をもって加算対象児童かどうかの判断を認定給付課で行います。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2" eb="134">
      <t>ハンダン</t>
    </rPh>
    <rPh sb="135" eb="137">
      <t>ニンテイ</t>
    </rPh>
    <rPh sb="137" eb="139">
      <t>キュウフ</t>
    </rPh>
    <rPh sb="139" eb="140">
      <t>カ</t>
    </rPh>
    <rPh sb="141" eb="142">
      <t>オコナ</t>
    </rPh>
    <rPh sb="147" eb="149">
      <t>ジッセキ</t>
    </rPh>
    <rPh sb="149" eb="151">
      <t>ホウコク</t>
    </rPh>
    <rPh sb="151" eb="152">
      <t>ジ</t>
    </rPh>
    <rPh sb="153" eb="156">
      <t>イチジアズ</t>
    </rPh>
    <rPh sb="158" eb="160">
      <t>ジギョウ</t>
    </rPh>
    <rPh sb="160" eb="165">
      <t>リヨウシンセイショ</t>
    </rPh>
    <rPh sb="166" eb="167">
      <t>ウツ</t>
    </rPh>
    <rPh sb="170" eb="172">
      <t>テンプ</t>
    </rPh>
    <rPh sb="172" eb="174">
      <t>ショルイ</t>
    </rPh>
    <rPh sb="178" eb="180">
      <t>テイシュツ</t>
    </rPh>
    <rPh sb="188" eb="191">
      <t>カクシセツ</t>
    </rPh>
    <rPh sb="192" eb="194">
      <t>カンリ</t>
    </rPh>
    <rPh sb="196" eb="197">
      <t>ネガ</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</si>
  <si>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</si>
  <si>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</si>
  <si>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</si>
  <si>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</si>
  <si>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</si>
  <si>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</si>
  <si>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</si>
  <si>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</si>
  <si>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</si>
  <si>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</si>
  <si>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</si>
  <si>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</si>
  <si>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</si>
  <si>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</si>
  <si>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</si>
  <si>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</si>
  <si>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</si>
  <si>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</si>
  <si>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</si>
  <si>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</si>
  <si>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</si>
  <si>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</si>
  <si>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</si>
  <si>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</si>
  <si>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</si>
  <si>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</si>
  <si>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（５）</t>
    <phoneticPr fontId="2"/>
  </si>
  <si>
    <t>【別紙1】</t>
    <rPh sb="1" eb="3">
      <t>ベッシ</t>
    </rPh>
    <phoneticPr fontId="2"/>
  </si>
  <si>
    <t>１.障害児加算</t>
    <rPh sb="2" eb="4">
      <t>ショウガイ</t>
    </rPh>
    <rPh sb="4" eb="5">
      <t>ジ</t>
    </rPh>
    <rPh sb="5" eb="7">
      <t>カサン</t>
    </rPh>
    <phoneticPr fontId="2"/>
  </si>
  <si>
    <t>２.多胎児加算</t>
    <rPh sb="2" eb="5">
      <t>タタイジ</t>
    </rPh>
    <rPh sb="5" eb="7">
      <t>カサン</t>
    </rPh>
    <phoneticPr fontId="2"/>
  </si>
  <si>
    <r>
      <t>次に，別紙１「特別支援児童加算分」を作成します。</t>
    </r>
    <r>
      <rPr>
        <u/>
        <sz val="12"/>
        <rFont val="HGSｺﾞｼｯｸM"/>
        <family val="3"/>
        <charset val="128"/>
      </rPr>
      <t>行数が足りない場合はご連絡ください。</t>
    </r>
    <rPh sb="0" eb="1">
      <t>ツギ</t>
    </rPh>
    <rPh sb="3" eb="5">
      <t>ベッシ</t>
    </rPh>
    <rPh sb="18" eb="20">
      <t>サクセイ</t>
    </rPh>
    <phoneticPr fontId="2"/>
  </si>
  <si>
    <t>１. 障害児加算（令和3年度より開始）</t>
    <rPh sb="9" eb="11">
      <t>レイワ</t>
    </rPh>
    <rPh sb="12" eb="14">
      <t>ネンド</t>
    </rPh>
    <rPh sb="16" eb="18">
      <t>カイシ</t>
    </rPh>
    <phoneticPr fontId="2"/>
  </si>
  <si>
    <t>　②障害児加算対象児童の氏名（フリガナ）・生年月日・年間利用延べ日数（見込み）を入力してください。</t>
    <rPh sb="12" eb="14">
      <t>シメイ</t>
    </rPh>
    <rPh sb="21" eb="25">
      <t>セイネンガッピ</t>
    </rPh>
    <rPh sb="26" eb="28">
      <t>ネンカン</t>
    </rPh>
    <rPh sb="40" eb="42">
      <t>ニュウリョク</t>
    </rPh>
    <phoneticPr fontId="2"/>
  </si>
  <si>
    <t>　障害児加算は，以下をすべて満たしていることが条件です。</t>
    <phoneticPr fontId="2"/>
  </si>
  <si>
    <t>　　・一時預かりで障害児（※）を受け入れる施設において，当該障害児が利用する場合</t>
    <phoneticPr fontId="2"/>
  </si>
  <si>
    <t>　　・職員配置基準に基づく職員配置を超えて保育士等を配置する場合</t>
    <phoneticPr fontId="2"/>
  </si>
  <si>
    <t>　多胎児加算は，以下をすべて満たしていることが条件です。</t>
    <phoneticPr fontId="2"/>
  </si>
  <si>
    <t>　　（※）一時預かり事業利用申請書（写し）をもって加算対象児童かどうかの判断を認定給付課で行います。</t>
    <phoneticPr fontId="2"/>
  </si>
  <si>
    <t>　　　　　実績報告時に一時預かり事業利用申請書（写し）を添付書類としてご提出いただきますので各施設で管理をお願いします。</t>
    <phoneticPr fontId="2"/>
  </si>
  <si>
    <t>２.多胎児加算（令和2年度より開始）</t>
    <rPh sb="8" eb="10">
      <t>レイワ</t>
    </rPh>
    <rPh sb="11" eb="13">
      <t>ネンド</t>
    </rPh>
    <rPh sb="15" eb="17">
      <t>カイシ</t>
    </rPh>
    <phoneticPr fontId="2"/>
  </si>
  <si>
    <t>　　・一時預かり事業における設備基準や職員の配置基準を遵守している場合</t>
    <phoneticPr fontId="2"/>
  </si>
  <si>
    <t>　　・一時預かり事業の定員を超えて多胎児を受け入れている場合</t>
    <phoneticPr fontId="2"/>
  </si>
  <si>
    <t>　　・当該多胎児の全員を受け入れている場合　※「双子のうち1人のみ」等の場合は対象外です。</t>
    <phoneticPr fontId="2"/>
  </si>
  <si>
    <t>特別支援児童加算分</t>
    <rPh sb="0" eb="2">
      <t>トクベツ</t>
    </rPh>
    <rPh sb="2" eb="4">
      <t>シエン</t>
    </rPh>
    <rPh sb="4" eb="6">
      <t>ジドウ</t>
    </rPh>
    <rPh sb="6" eb="8">
      <t>カサン</t>
    </rPh>
    <rPh sb="8" eb="9">
      <t>ブン</t>
    </rPh>
    <phoneticPr fontId="2"/>
  </si>
  <si>
    <t>特別支援
児童加算分</t>
    <rPh sb="5" eb="7">
      <t>ジドウ</t>
    </rPh>
    <rPh sb="9" eb="10">
      <t>ブン</t>
    </rPh>
    <phoneticPr fontId="2"/>
  </si>
  <si>
    <t>３.特別支援児童加算　合計</t>
    <rPh sb="2" eb="6">
      <t>トクベツシエン</t>
    </rPh>
    <rPh sb="6" eb="8">
      <t>ジドウ</t>
    </rPh>
    <rPh sb="8" eb="10">
      <t>カサン</t>
    </rPh>
    <rPh sb="11" eb="13">
      <t>ゴウケイ</t>
    </rPh>
    <phoneticPr fontId="2"/>
  </si>
  <si>
    <t>３.特別支援児童加算の合計が自動計算されます。</t>
    <rPh sb="6" eb="8">
      <t>ジドウ</t>
    </rPh>
    <rPh sb="14" eb="16">
      <t>ジドウ</t>
    </rPh>
    <rPh sb="16" eb="18">
      <t>ケイサン</t>
    </rPh>
    <phoneticPr fontId="2"/>
  </si>
  <si>
    <t>幼保連携型認定こども園　荒井マーヤこども園</t>
    <rPh sb="0" eb="2">
      <t>ヨウホ</t>
    </rPh>
    <rPh sb="2" eb="7">
      <t>レンケイガタニンテイ</t>
    </rPh>
    <rPh sb="10" eb="11">
      <t>エン</t>
    </rPh>
    <rPh sb="12" eb="14">
      <t>アライ</t>
    </rPh>
    <rPh sb="20" eb="21">
      <t>エン</t>
    </rPh>
    <phoneticPr fontId="1"/>
  </si>
  <si>
    <t>太白すぎのここども園　</t>
    <rPh sb="0" eb="2">
      <t>タイハク</t>
    </rPh>
    <rPh sb="9" eb="10">
      <t>エン</t>
    </rPh>
    <phoneticPr fontId="1"/>
  </si>
  <si>
    <t>バンビの森こども園　</t>
    <rPh sb="4" eb="5">
      <t>モリ</t>
    </rPh>
    <rPh sb="8" eb="9">
      <t>エン</t>
    </rPh>
    <phoneticPr fontId="1"/>
  </si>
  <si>
    <t>幼保連携型認定こども園　高森サーラこども園　</t>
    <rPh sb="0" eb="2">
      <t>ヨウホ</t>
    </rPh>
    <rPh sb="2" eb="7">
      <t>レンケイガタニンテイ</t>
    </rPh>
    <rPh sb="10" eb="11">
      <t>エン</t>
    </rPh>
    <rPh sb="12" eb="14">
      <t>タカモリ</t>
    </rPh>
    <rPh sb="20" eb="21">
      <t>エン</t>
    </rPh>
    <phoneticPr fontId="1"/>
  </si>
  <si>
    <t>年間延べ
利用児童数
(人)</t>
    <rPh sb="5" eb="7">
      <t>リヨウ</t>
    </rPh>
    <rPh sb="7" eb="9">
      <t>ジドウ</t>
    </rPh>
    <rPh sb="9" eb="10">
      <t>カズ</t>
    </rPh>
    <rPh sb="12" eb="13">
      <t>ニン</t>
    </rPh>
    <phoneticPr fontId="2"/>
  </si>
  <si>
    <t>特別支援児童
加算分</t>
    <rPh sb="0" eb="2">
      <t>トクベツ</t>
    </rPh>
    <rPh sb="2" eb="4">
      <t>シエン</t>
    </rPh>
    <rPh sb="4" eb="6">
      <t>ジドウ</t>
    </rPh>
    <rPh sb="7" eb="9">
      <t>カサン</t>
    </rPh>
    <rPh sb="9" eb="10">
      <t>ブン</t>
    </rPh>
    <phoneticPr fontId="2"/>
  </si>
  <si>
    <t>　関係書類を添えて下記の通り申請します。</t>
    <rPh sb="1" eb="5">
      <t>カンケイショルイ</t>
    </rPh>
    <rPh sb="6" eb="7">
      <t>ソ</t>
    </rPh>
    <rPh sb="9" eb="11">
      <t>カキ</t>
    </rPh>
    <rPh sb="12" eb="13">
      <t>トオ</t>
    </rPh>
    <rPh sb="14" eb="16">
      <t>シンセイ</t>
    </rPh>
    <phoneticPr fontId="2"/>
  </si>
  <si>
    <t>03145</t>
  </si>
  <si>
    <t>　これによって，自動的に施設名や年度等が交付申請書に入力されます。
　様式第４号に自動入力されている法人の情報等が正しいかどうかを確認してください（代表者名は自動で表示されませんので直接入力してください）。
　入力された情報が異なる場合は直接入力してください。また，「収支予算書」以降のシートは黄色の網掛けになっているセルのみ入力してください。</t>
    <rPh sb="8" eb="11">
      <t>ジドウテキ</t>
    </rPh>
    <rPh sb="12" eb="14">
      <t>シセツ</t>
    </rPh>
    <rPh sb="14" eb="15">
      <t>メイ</t>
    </rPh>
    <rPh sb="16" eb="18">
      <t>ネンド</t>
    </rPh>
    <rPh sb="18" eb="19">
      <t>ナド</t>
    </rPh>
    <rPh sb="20" eb="22">
      <t>コウフ</t>
    </rPh>
    <rPh sb="22" eb="24">
      <t>シンセイ</t>
    </rPh>
    <rPh sb="24" eb="25">
      <t>ショ</t>
    </rPh>
    <rPh sb="26" eb="28">
      <t>ニュウリョク</t>
    </rPh>
    <rPh sb="55" eb="56">
      <t>ナド</t>
    </rPh>
    <rPh sb="74" eb="77">
      <t>ダイヒョウシャ</t>
    </rPh>
    <rPh sb="77" eb="78">
      <t>メイ</t>
    </rPh>
    <rPh sb="79" eb="81">
      <t>ジドウ</t>
    </rPh>
    <rPh sb="82" eb="84">
      <t>ヒョウジ</t>
    </rPh>
    <rPh sb="91" eb="93">
      <t>チョクセツ</t>
    </rPh>
    <rPh sb="93" eb="95">
      <t>ニュウリョク</t>
    </rPh>
    <rPh sb="105" eb="107">
      <t>ニュウリョク</t>
    </rPh>
    <rPh sb="110" eb="112">
      <t>ジョウホウ</t>
    </rPh>
    <rPh sb="113" eb="114">
      <t>コト</t>
    </rPh>
    <rPh sb="116" eb="118">
      <t>バアイ</t>
    </rPh>
    <rPh sb="119" eb="121">
      <t>チョクセツ</t>
    </rPh>
    <rPh sb="121" eb="123">
      <t>ニュウリョク</t>
    </rPh>
    <rPh sb="134" eb="136">
      <t>シュウシ</t>
    </rPh>
    <rPh sb="136" eb="138">
      <t>ヨサン</t>
    </rPh>
    <rPh sb="138" eb="139">
      <t>ショ</t>
    </rPh>
    <rPh sb="140" eb="142">
      <t>イコウ</t>
    </rPh>
    <rPh sb="147" eb="149">
      <t>キイロ</t>
    </rPh>
    <rPh sb="150" eb="152">
      <t>アミカ</t>
    </rPh>
    <rPh sb="163" eb="165">
      <t>ニュウリョク</t>
    </rPh>
    <phoneticPr fontId="2"/>
  </si>
  <si>
    <t>①収入額は，実際に保護者から徴収する一時預かり利用料と，その他の収入の見込みを入力してください。</t>
    <rPh sb="1" eb="3">
      <t>シュウニュウ</t>
    </rPh>
    <rPh sb="3" eb="4">
      <t>ガク</t>
    </rPh>
    <rPh sb="6" eb="8">
      <t>ジッサイ</t>
    </rPh>
    <rPh sb="9" eb="12">
      <t>ホゴシャ</t>
    </rPh>
    <rPh sb="14" eb="16">
      <t>チョウシュウ</t>
    </rPh>
    <rPh sb="18" eb="20">
      <t>イチジ</t>
    </rPh>
    <rPh sb="20" eb="21">
      <t>アズ</t>
    </rPh>
    <rPh sb="23" eb="26">
      <t>リヨウリョウ</t>
    </rPh>
    <rPh sb="30" eb="31">
      <t>タ</t>
    </rPh>
    <rPh sb="32" eb="34">
      <t>シュウニュウ</t>
    </rPh>
    <rPh sb="35" eb="37">
      <t>ミコ</t>
    </rPh>
    <rPh sb="39" eb="41">
      <t>ニュウリョク</t>
    </rPh>
    <phoneticPr fontId="2"/>
  </si>
  <si>
    <t>②支出額は，それぞれの項目について入力してください。一時預かりのみの支出額を計算するのが難しい場合は，作成例の（あん分計算の一例）等</t>
    <rPh sb="1" eb="3">
      <t>シシュツ</t>
    </rPh>
    <rPh sb="3" eb="4">
      <t>ガク</t>
    </rPh>
    <rPh sb="11" eb="13">
      <t>コウモク</t>
    </rPh>
    <rPh sb="17" eb="19">
      <t>ニュウリョク</t>
    </rPh>
    <rPh sb="26" eb="28">
      <t>イチジ</t>
    </rPh>
    <rPh sb="28" eb="29">
      <t>アズ</t>
    </rPh>
    <rPh sb="34" eb="36">
      <t>シシュツ</t>
    </rPh>
    <rPh sb="36" eb="37">
      <t>ガク</t>
    </rPh>
    <rPh sb="38" eb="40">
      <t>ケイサン</t>
    </rPh>
    <rPh sb="44" eb="45">
      <t>ムズカ</t>
    </rPh>
    <rPh sb="47" eb="49">
      <t>バアイ</t>
    </rPh>
    <rPh sb="51" eb="53">
      <t>サクセイ</t>
    </rPh>
    <rPh sb="53" eb="54">
      <t>レイ</t>
    </rPh>
    <rPh sb="58" eb="59">
      <t>ブン</t>
    </rPh>
    <rPh sb="59" eb="61">
      <t>ケイサン</t>
    </rPh>
    <rPh sb="62" eb="64">
      <t>イチレイ</t>
    </rPh>
    <rPh sb="65" eb="66">
      <t>ナド</t>
    </rPh>
    <phoneticPr fontId="2"/>
  </si>
  <si>
    <t>①「１．事業担当職員の状況」に，一時預かり事業を担当する職員の状況を入力してください。</t>
    <rPh sb="4" eb="6">
      <t>ジギョウ</t>
    </rPh>
    <rPh sb="6" eb="8">
      <t>タントウ</t>
    </rPh>
    <rPh sb="8" eb="10">
      <t>ショクイン</t>
    </rPh>
    <rPh sb="11" eb="13">
      <t>ジョウキョウ</t>
    </rPh>
    <rPh sb="16" eb="18">
      <t>イチジ</t>
    </rPh>
    <rPh sb="18" eb="19">
      <t>アズ</t>
    </rPh>
    <rPh sb="21" eb="23">
      <t>ジギョウ</t>
    </rPh>
    <rPh sb="24" eb="26">
      <t>タントウ</t>
    </rPh>
    <rPh sb="28" eb="30">
      <t>ショクイン</t>
    </rPh>
    <rPh sb="31" eb="33">
      <t>ジョウキョウ</t>
    </rPh>
    <rPh sb="34" eb="36">
      <t>ニュウリョク</t>
    </rPh>
    <phoneticPr fontId="2"/>
  </si>
  <si>
    <t>②「２．基本分」の年間延べ児童利用数欄に，１年間に利用する延べ児童数（見込み）を入力してください。</t>
    <rPh sb="4" eb="6">
      <t>キホン</t>
    </rPh>
    <rPh sb="6" eb="7">
      <t>ブン</t>
    </rPh>
    <rPh sb="9" eb="11">
      <t>ネンカン</t>
    </rPh>
    <rPh sb="11" eb="12">
      <t>ノ</t>
    </rPh>
    <rPh sb="13" eb="15">
      <t>ジドウ</t>
    </rPh>
    <rPh sb="15" eb="17">
      <t>リヨウ</t>
    </rPh>
    <rPh sb="17" eb="18">
      <t>スウ</t>
    </rPh>
    <rPh sb="18" eb="19">
      <t>ラン</t>
    </rPh>
    <rPh sb="22" eb="24">
      <t>ネンカン</t>
    </rPh>
    <rPh sb="25" eb="27">
      <t>リヨウ</t>
    </rPh>
    <rPh sb="29" eb="30">
      <t>ノ</t>
    </rPh>
    <rPh sb="31" eb="33">
      <t>ジドウ</t>
    </rPh>
    <rPh sb="33" eb="34">
      <t>スウ</t>
    </rPh>
    <rPh sb="35" eb="37">
      <t>ミコ</t>
    </rPh>
    <rPh sb="40" eb="42">
      <t>ニュウリョク</t>
    </rPh>
    <phoneticPr fontId="2"/>
  </si>
  <si>
    <t>　※保育施設等の利用待機となっている児童が継続的利用保育サービスを利用する場合，単価が4,400円となりますのでご注意ください。</t>
    <rPh sb="2" eb="4">
      <t>ホイク</t>
    </rPh>
    <rPh sb="4" eb="6">
      <t>シセツ</t>
    </rPh>
    <rPh sb="6" eb="7">
      <t>ナド</t>
    </rPh>
    <rPh sb="8" eb="10">
      <t>リヨウ</t>
    </rPh>
    <rPh sb="10" eb="12">
      <t>タイキ</t>
    </rPh>
    <rPh sb="18" eb="20">
      <t>ジドウ</t>
    </rPh>
    <rPh sb="21" eb="24">
      <t>ケイゾクテキ</t>
    </rPh>
    <rPh sb="24" eb="26">
      <t>リヨウ</t>
    </rPh>
    <rPh sb="26" eb="28">
      <t>ホイク</t>
    </rPh>
    <rPh sb="33" eb="35">
      <t>リヨウ</t>
    </rPh>
    <rPh sb="37" eb="39">
      <t>バアイ</t>
    </rPh>
    <rPh sb="40" eb="42">
      <t>タンカ</t>
    </rPh>
    <rPh sb="48" eb="49">
      <t>エン</t>
    </rPh>
    <rPh sb="57" eb="59">
      <t>チュウイ</t>
    </rPh>
    <phoneticPr fontId="2"/>
  </si>
  <si>
    <t>　待機となっている児童とそれ以外の児童は別々に計上していただくことになりますので，作成例の説明を参考に計上してください。</t>
    <rPh sb="1" eb="3">
      <t>タイキ</t>
    </rPh>
    <rPh sb="9" eb="11">
      <t>ジドウ</t>
    </rPh>
    <rPh sb="14" eb="16">
      <t>イガイ</t>
    </rPh>
    <rPh sb="17" eb="19">
      <t>ジドウ</t>
    </rPh>
    <rPh sb="20" eb="22">
      <t>ベツベツ</t>
    </rPh>
    <rPh sb="23" eb="25">
      <t>ケイジョウ</t>
    </rPh>
    <rPh sb="41" eb="43">
      <t>サクセイ</t>
    </rPh>
    <rPh sb="43" eb="44">
      <t>レイ</t>
    </rPh>
    <rPh sb="45" eb="47">
      <t>セツメイ</t>
    </rPh>
    <rPh sb="48" eb="50">
      <t>サンコウ</t>
    </rPh>
    <rPh sb="51" eb="53">
      <t>ケイジョウ</t>
    </rPh>
    <phoneticPr fontId="2"/>
  </si>
  <si>
    <t>③「３．減免加算分」に，利用料の減免の対象となる児童（生活保護・非課税）の延べ人数（見込み）を入力してください。</t>
    <rPh sb="4" eb="6">
      <t>ゲンメン</t>
    </rPh>
    <rPh sb="6" eb="8">
      <t>カサン</t>
    </rPh>
    <rPh sb="12" eb="14">
      <t>リヨウ</t>
    </rPh>
    <rPh sb="14" eb="15">
      <t>リョウ</t>
    </rPh>
    <rPh sb="16" eb="18">
      <t>ゲンメン</t>
    </rPh>
    <rPh sb="19" eb="21">
      <t>タイショウ</t>
    </rPh>
    <rPh sb="24" eb="26">
      <t>ジドウ</t>
    </rPh>
    <rPh sb="27" eb="29">
      <t>セイカツ</t>
    </rPh>
    <rPh sb="29" eb="31">
      <t>ホゴ</t>
    </rPh>
    <rPh sb="32" eb="35">
      <t>ヒカゼイ</t>
    </rPh>
    <rPh sb="37" eb="38">
      <t>ノ</t>
    </rPh>
    <rPh sb="39" eb="41">
      <t>ニンズウ</t>
    </rPh>
    <rPh sb="42" eb="44">
      <t>ミコ</t>
    </rPh>
    <rPh sb="47" eb="49">
      <t>ニュウリョク</t>
    </rPh>
    <phoneticPr fontId="2"/>
  </si>
  <si>
    <t>④無償化対象減免分の欄は入力不要です。</t>
    <rPh sb="1" eb="4">
      <t>ムショウカ</t>
    </rPh>
    <rPh sb="4" eb="6">
      <t>タイショウ</t>
    </rPh>
    <rPh sb="6" eb="8">
      <t>ゲンメン</t>
    </rPh>
    <rPh sb="8" eb="9">
      <t>ブン</t>
    </rPh>
    <rPh sb="10" eb="11">
      <t>ラン</t>
    </rPh>
    <rPh sb="12" eb="14">
      <t>ニュウリョク</t>
    </rPh>
    <rPh sb="14" eb="16">
      <t>フヨウ</t>
    </rPh>
    <phoneticPr fontId="2"/>
  </si>
  <si>
    <t>⑤平日の他，休日も一時預かりを行っている施設は，「４．基幹型施設加算分」欄に1,150,000円と入力してください。</t>
    <rPh sb="1" eb="3">
      <t>ヘイジツ</t>
    </rPh>
    <rPh sb="4" eb="5">
      <t>ホカ</t>
    </rPh>
    <rPh sb="6" eb="8">
      <t>キュウジツ</t>
    </rPh>
    <rPh sb="9" eb="11">
      <t>イチジ</t>
    </rPh>
    <rPh sb="11" eb="12">
      <t>アズ</t>
    </rPh>
    <rPh sb="15" eb="16">
      <t>オコナ</t>
    </rPh>
    <rPh sb="20" eb="22">
      <t>シセツ</t>
    </rPh>
    <rPh sb="27" eb="30">
      <t>キカンガタ</t>
    </rPh>
    <rPh sb="30" eb="32">
      <t>シセツ</t>
    </rPh>
    <rPh sb="32" eb="34">
      <t>カサン</t>
    </rPh>
    <rPh sb="34" eb="35">
      <t>ブン</t>
    </rPh>
    <rPh sb="36" eb="37">
      <t>ラン</t>
    </rPh>
    <rPh sb="47" eb="48">
      <t>エン</t>
    </rPh>
    <rPh sb="49" eb="51">
      <t>ニュウリョク</t>
    </rPh>
    <phoneticPr fontId="2"/>
  </si>
  <si>
    <t>★　休日のみ一時預かりを行っている施設は別表２－②に，余裕活用型一時預かりを行っている施設は別表２－③に，上記と同じ要領で入力してください。</t>
    <rPh sb="2" eb="4">
      <t>キュウジツ</t>
    </rPh>
    <rPh sb="6" eb="8">
      <t>イチジ</t>
    </rPh>
    <rPh sb="8" eb="9">
      <t>アズ</t>
    </rPh>
    <rPh sb="12" eb="13">
      <t>オコナ</t>
    </rPh>
    <rPh sb="17" eb="19">
      <t>シセツ</t>
    </rPh>
    <rPh sb="20" eb="22">
      <t>ベッピョウ</t>
    </rPh>
    <rPh sb="27" eb="29">
      <t>ヨユウ</t>
    </rPh>
    <rPh sb="29" eb="32">
      <t>カツヨウガタ</t>
    </rPh>
    <rPh sb="32" eb="34">
      <t>イチジ</t>
    </rPh>
    <rPh sb="34" eb="35">
      <t>アズ</t>
    </rPh>
    <rPh sb="38" eb="39">
      <t>オコナ</t>
    </rPh>
    <rPh sb="43" eb="45">
      <t>シセツ</t>
    </rPh>
    <rPh sb="46" eb="48">
      <t>ベッピョウ</t>
    </rPh>
    <rPh sb="53" eb="55">
      <t>ジョウキ</t>
    </rPh>
    <rPh sb="56" eb="57">
      <t>オナ</t>
    </rPh>
    <rPh sb="58" eb="60">
      <t>ヨウリョウ</t>
    </rPh>
    <rPh sb="61" eb="63">
      <t>ニュウリョク</t>
    </rPh>
    <phoneticPr fontId="2"/>
  </si>
  <si>
    <t>※要件に該当しない場合は入力不要です。</t>
    <rPh sb="12" eb="14">
      <t>ニュウリョク</t>
    </rPh>
    <phoneticPr fontId="2"/>
  </si>
  <si>
    <t>　①対象児童を受け入れる日について，職員配置の状況（見込み）を入力してください（配置基準を超える職員のみ）。</t>
    <rPh sb="12" eb="13">
      <t>ヒ</t>
    </rPh>
    <rPh sb="31" eb="33">
      <t>ニュウリョク</t>
    </rPh>
    <phoneticPr fontId="2"/>
  </si>
  <si>
    <t>　「職員配置基準に基づく職員配置を超えて保育士等を配置する予定である」に該当する場合，プルダウンから☑を選択してください。</t>
    <rPh sb="36" eb="38">
      <t>ガイトウ</t>
    </rPh>
    <rPh sb="40" eb="42">
      <t>バアイ</t>
    </rPh>
    <rPh sb="52" eb="54">
      <t>センタク</t>
    </rPh>
    <phoneticPr fontId="2"/>
  </si>
  <si>
    <t>　①多胎児のうち定員を超える児童（見込み）について，氏名（フリガナ）・生年月日・年間利用延べ日数（見込み）を入力してください。</t>
    <rPh sb="26" eb="28">
      <t>シメイ</t>
    </rPh>
    <rPh sb="35" eb="39">
      <t>セイネンガッピ</t>
    </rPh>
    <rPh sb="40" eb="42">
      <t>ネンカン</t>
    </rPh>
    <rPh sb="54" eb="56">
      <t>ニュウリョク</t>
    </rPh>
    <phoneticPr fontId="2"/>
  </si>
  <si>
    <t>　※１ヵ月の利用料が５万円を超える見込みの児童がいない場合には，作成は不要です。</t>
    <rPh sb="4" eb="5">
      <t>ゲツ</t>
    </rPh>
    <rPh sb="6" eb="9">
      <t>リヨウリョウ</t>
    </rPh>
    <rPh sb="11" eb="13">
      <t>マンエン</t>
    </rPh>
    <rPh sb="14" eb="15">
      <t>コ</t>
    </rPh>
    <rPh sb="17" eb="19">
      <t>ミコ</t>
    </rPh>
    <rPh sb="21" eb="23">
      <t>ジドウ</t>
    </rPh>
    <rPh sb="27" eb="29">
      <t>バアイ</t>
    </rPh>
    <rPh sb="32" eb="34">
      <t>サクセイ</t>
    </rPh>
    <rPh sb="35" eb="37">
      <t>フヨウ</t>
    </rPh>
    <phoneticPr fontId="2"/>
  </si>
  <si>
    <t>①待機児童となっている児童（継続的利用保育サービスを利用した場合）の1ヶ月の利用料（給食費を除く）が５万円を超える見込みの場合は，</t>
    <rPh sb="1" eb="3">
      <t>タイキ</t>
    </rPh>
    <rPh sb="3" eb="5">
      <t>ジドウ</t>
    </rPh>
    <rPh sb="11" eb="13">
      <t>ジドウ</t>
    </rPh>
    <rPh sb="14" eb="17">
      <t>ケイゾクテキ</t>
    </rPh>
    <rPh sb="17" eb="19">
      <t>リヨウ</t>
    </rPh>
    <rPh sb="19" eb="21">
      <t>ホイク</t>
    </rPh>
    <rPh sb="26" eb="28">
      <t>リヨウ</t>
    </rPh>
    <rPh sb="30" eb="32">
      <t>バアイ</t>
    </rPh>
    <rPh sb="36" eb="37">
      <t>ゲツ</t>
    </rPh>
    <rPh sb="38" eb="40">
      <t>リヨウ</t>
    </rPh>
    <rPh sb="40" eb="41">
      <t>リョウ</t>
    </rPh>
    <rPh sb="42" eb="45">
      <t>キュウショクヒ</t>
    </rPh>
    <rPh sb="46" eb="47">
      <t>ノゾ</t>
    </rPh>
    <rPh sb="51" eb="52">
      <t>マン</t>
    </rPh>
    <rPh sb="52" eb="53">
      <t>エン</t>
    </rPh>
    <rPh sb="54" eb="55">
      <t>コ</t>
    </rPh>
    <rPh sb="57" eb="59">
      <t>ミコ</t>
    </rPh>
    <rPh sb="61" eb="63">
      <t>バアイ</t>
    </rPh>
    <phoneticPr fontId="2"/>
  </si>
  <si>
    <t>②「☆上限額」欄には，「50,000円」と入力してください。ただし，対象児童が保育施設等に入所できた場合の月額保育料が５万円を超える</t>
    <rPh sb="3" eb="6">
      <t>ジョウゲンガク</t>
    </rPh>
    <rPh sb="7" eb="8">
      <t>ラン</t>
    </rPh>
    <rPh sb="18" eb="19">
      <t>エン</t>
    </rPh>
    <rPh sb="21" eb="23">
      <t>ニュウリョク</t>
    </rPh>
    <rPh sb="60" eb="62">
      <t>マンエン</t>
    </rPh>
    <rPh sb="63" eb="64">
      <t>コ</t>
    </rPh>
    <phoneticPr fontId="2"/>
  </si>
  <si>
    <t>　場合は，月額保育料を入力してください。</t>
    <rPh sb="1" eb="3">
      <t>バアイ</t>
    </rPh>
    <rPh sb="5" eb="7">
      <t>ゲツガク</t>
    </rPh>
    <rPh sb="7" eb="10">
      <t>ホイクリョウ</t>
    </rPh>
    <rPh sb="11" eb="13">
      <t>ニュウリョク</t>
    </rPh>
    <phoneticPr fontId="2"/>
  </si>
  <si>
    <t>　※保育施設等に入所できた場合の月額保育料は，仙台市にお問い合わせください。</t>
    <rPh sb="2" eb="4">
      <t>ホイク</t>
    </rPh>
    <rPh sb="4" eb="6">
      <t>シセツ</t>
    </rPh>
    <rPh sb="6" eb="7">
      <t>トウ</t>
    </rPh>
    <rPh sb="8" eb="10">
      <t>ニュウショ</t>
    </rPh>
    <rPh sb="13" eb="15">
      <t>バアイ</t>
    </rPh>
    <rPh sb="16" eb="18">
      <t>ゲツガク</t>
    </rPh>
    <rPh sb="18" eb="21">
      <t>ホイクリョウ</t>
    </rPh>
    <rPh sb="23" eb="26">
      <t>センダイシ</t>
    </rPh>
    <rPh sb="28" eb="29">
      <t>ト</t>
    </rPh>
    <rPh sb="30" eb="31">
      <t>ア</t>
    </rPh>
    <phoneticPr fontId="2"/>
  </si>
  <si>
    <t>　※対象児童がいない場合には，作成は不要です。</t>
    <rPh sb="10" eb="12">
      <t>バアイ</t>
    </rPh>
    <phoneticPr fontId="2"/>
  </si>
  <si>
    <t>①作成例の説明をもとに，待機児童となって継続的利用保育サービスの利用をする見込みの児童について入力してください。</t>
    <rPh sb="1" eb="3">
      <t>サクセイ</t>
    </rPh>
    <rPh sb="3" eb="4">
      <t>レイ</t>
    </rPh>
    <rPh sb="5" eb="7">
      <t>セツメイ</t>
    </rPh>
    <rPh sb="12" eb="14">
      <t>タイキ</t>
    </rPh>
    <rPh sb="14" eb="16">
      <t>ジドウ</t>
    </rPh>
    <rPh sb="20" eb="23">
      <t>ケイゾクテキ</t>
    </rPh>
    <rPh sb="23" eb="25">
      <t>リヨウ</t>
    </rPh>
    <rPh sb="25" eb="27">
      <t>ホイク</t>
    </rPh>
    <rPh sb="32" eb="34">
      <t>リヨウ</t>
    </rPh>
    <rPh sb="37" eb="39">
      <t>ミコ</t>
    </rPh>
    <rPh sb="41" eb="43">
      <t>ジドウ</t>
    </rPh>
    <rPh sb="47" eb="49">
      <t>ニュウリョク</t>
    </rPh>
    <phoneticPr fontId="2"/>
  </si>
  <si>
    <t>②該当児童の一時預かり利用申請書の写しを準備し，添付してください。</t>
    <rPh sb="20" eb="22">
      <t>ジュンビ</t>
    </rPh>
    <phoneticPr fontId="2"/>
  </si>
  <si>
    <t>別表１に戻り，「一時預かり事業費補助金所要額調書」を作成します。</t>
    <rPh sb="0" eb="2">
      <t>ベッピョウ</t>
    </rPh>
    <rPh sb="4" eb="5">
      <t>モド</t>
    </rPh>
    <rPh sb="8" eb="10">
      <t>イチジ</t>
    </rPh>
    <rPh sb="10" eb="11">
      <t>アズ</t>
    </rPh>
    <rPh sb="13" eb="16">
      <t>ジギョウヒ</t>
    </rPh>
    <rPh sb="16" eb="19">
      <t>ホジョキン</t>
    </rPh>
    <rPh sb="19" eb="21">
      <t>ショヨウ</t>
    </rPh>
    <rPh sb="21" eb="22">
      <t>ガク</t>
    </rPh>
    <rPh sb="22" eb="24">
      <t>チョウショ</t>
    </rPh>
    <rPh sb="26" eb="28">
      <t>サクセイ</t>
    </rPh>
    <phoneticPr fontId="2"/>
  </si>
  <si>
    <t>F「補助金所要額」欄に記載された金額が補助金の申請額となりますので，様式第４号の「１　補助金申請額」に正しく反映されているかを確認してください。</t>
    <rPh sb="2" eb="5">
      <t>ホジョキン</t>
    </rPh>
    <rPh sb="5" eb="7">
      <t>ショヨウ</t>
    </rPh>
    <rPh sb="7" eb="8">
      <t>ガク</t>
    </rPh>
    <rPh sb="9" eb="10">
      <t>ラン</t>
    </rPh>
    <rPh sb="11" eb="13">
      <t>キサイ</t>
    </rPh>
    <rPh sb="16" eb="18">
      <t>キンガク</t>
    </rPh>
    <rPh sb="19" eb="22">
      <t>ホジョキン</t>
    </rPh>
    <rPh sb="23" eb="25">
      <t>シンセイ</t>
    </rPh>
    <rPh sb="25" eb="26">
      <t>ガク</t>
    </rPh>
    <rPh sb="34" eb="36">
      <t>ヨウシキ</t>
    </rPh>
    <rPh sb="36" eb="37">
      <t>ダイ</t>
    </rPh>
    <rPh sb="38" eb="39">
      <t>ゴウ</t>
    </rPh>
    <rPh sb="43" eb="46">
      <t>ホジョキン</t>
    </rPh>
    <rPh sb="46" eb="48">
      <t>シンセイ</t>
    </rPh>
    <rPh sb="48" eb="49">
      <t>ガク</t>
    </rPh>
    <rPh sb="51" eb="52">
      <t>タダ</t>
    </rPh>
    <rPh sb="54" eb="56">
      <t>ハンエイ</t>
    </rPh>
    <rPh sb="63" eb="65">
      <t>カクニン</t>
    </rPh>
    <phoneticPr fontId="2"/>
  </si>
  <si>
    <t>最後に，申請日，年度，法人名，補助金申請額等に間違いがないことを確認してを印刷し，様式第４号，収支予算書，別表１，別表２－①又は別表２－②又は別表２－③，別紙１～３（対象なしの場合提出不要），利用待機となっている児童の一時預かり利用申請書の写し（対象ありの場合）の順に並べ，押印の上（捨印もお願いします）ご提出ください。
（印刷する場合は 2 から １０ ページ）</t>
    <rPh sb="0" eb="2">
      <t>サイゴ</t>
    </rPh>
    <rPh sb="4" eb="6">
      <t>シンセイ</t>
    </rPh>
    <rPh sb="6" eb="7">
      <t>ビ</t>
    </rPh>
    <rPh sb="8" eb="10">
      <t>ネンド</t>
    </rPh>
    <rPh sb="11" eb="13">
      <t>ホウジン</t>
    </rPh>
    <rPh sb="13" eb="14">
      <t>メイ</t>
    </rPh>
    <rPh sb="15" eb="18">
      <t>ホジョキン</t>
    </rPh>
    <rPh sb="18" eb="20">
      <t>シンセイ</t>
    </rPh>
    <rPh sb="20" eb="21">
      <t>ガク</t>
    </rPh>
    <rPh sb="21" eb="22">
      <t>トウ</t>
    </rPh>
    <rPh sb="23" eb="25">
      <t>マチガ</t>
    </rPh>
    <rPh sb="32" eb="34">
      <t>カクニン</t>
    </rPh>
    <rPh sb="37" eb="39">
      <t>インサツ</t>
    </rPh>
    <rPh sb="41" eb="43">
      <t>ヨウシキ</t>
    </rPh>
    <rPh sb="43" eb="44">
      <t>ダイ</t>
    </rPh>
    <rPh sb="45" eb="46">
      <t>ゴウ</t>
    </rPh>
    <rPh sb="49" eb="51">
      <t>ヨサン</t>
    </rPh>
    <rPh sb="96" eb="98">
      <t>リヨウ</t>
    </rPh>
    <rPh sb="98" eb="100">
      <t>タイキ</t>
    </rPh>
    <rPh sb="106" eb="108">
      <t>ジドウ</t>
    </rPh>
    <phoneticPr fontId="2"/>
  </si>
  <si>
    <t>減免対象年間　　　　延べ児童数（人）E</t>
    <rPh sb="0" eb="2">
      <t>ゲンメン</t>
    </rPh>
    <rPh sb="2" eb="4">
      <t>タイショウ</t>
    </rPh>
    <rPh sb="4" eb="6">
      <t>ネンカン</t>
    </rPh>
    <rPh sb="10" eb="11">
      <t>ノ</t>
    </rPh>
    <rPh sb="12" eb="14">
      <t>ジドウ</t>
    </rPh>
    <rPh sb="14" eb="15">
      <t>スウ</t>
    </rPh>
    <rPh sb="16" eb="17">
      <t>ニン</t>
    </rPh>
    <phoneticPr fontId="2"/>
  </si>
  <si>
    <t>減免単価
（円）F</t>
    <rPh sb="2" eb="4">
      <t>タンカ</t>
    </rPh>
    <phoneticPr fontId="2"/>
  </si>
  <si>
    <t>加算額（円〉
E×F</t>
    <rPh sb="2" eb="3">
      <t>ガク</t>
    </rPh>
    <rPh sb="4" eb="5">
      <t>エン</t>
    </rPh>
    <phoneticPr fontId="2"/>
  </si>
  <si>
    <t>　　その際減免加算分（特別支援児童加算分，待機児童の利用料減免分）は直接入力いただくことになります。</t>
    <rPh sb="4" eb="5">
      <t>サイ</t>
    </rPh>
    <rPh sb="5" eb="7">
      <t>ゲンメン</t>
    </rPh>
    <rPh sb="7" eb="9">
      <t>カサン</t>
    </rPh>
    <rPh sb="9" eb="10">
      <t>ブン</t>
    </rPh>
    <rPh sb="11" eb="17">
      <t>トクベツシエンジドウ</t>
    </rPh>
    <rPh sb="17" eb="19">
      <t>カサン</t>
    </rPh>
    <rPh sb="19" eb="20">
      <t>ブン</t>
    </rPh>
    <rPh sb="21" eb="23">
      <t>タイキ</t>
    </rPh>
    <rPh sb="23" eb="25">
      <t>ジドウ</t>
    </rPh>
    <rPh sb="26" eb="29">
      <t>リヨウリョウ</t>
    </rPh>
    <rPh sb="29" eb="31">
      <t>ゲンメン</t>
    </rPh>
    <rPh sb="31" eb="32">
      <t>ブン</t>
    </rPh>
    <rPh sb="34" eb="36">
      <t>チョクセツ</t>
    </rPh>
    <rPh sb="36" eb="38">
      <t>ニュウリョク</t>
    </rPh>
    <phoneticPr fontId="2"/>
  </si>
  <si>
    <t>青葉区</t>
    <rPh sb="0" eb="3">
      <t>アオバク</t>
    </rPh>
    <phoneticPr fontId="74"/>
  </si>
  <si>
    <t>太白区</t>
    <rPh sb="0" eb="3">
      <t>タイハクク</t>
    </rPh>
    <phoneticPr fontId="74"/>
  </si>
  <si>
    <t>宮城野区</t>
    <rPh sb="0" eb="4">
      <t>ミヤギノク</t>
    </rPh>
    <phoneticPr fontId="74"/>
  </si>
  <si>
    <t>04135</t>
  </si>
  <si>
    <t>六郷ぱれっと保育園</t>
    <phoneticPr fontId="2"/>
  </si>
  <si>
    <t>泉区</t>
    <rPh sb="0" eb="2">
      <t>イズミク</t>
    </rPh>
    <phoneticPr fontId="74"/>
  </si>
  <si>
    <t>榴岡なないろ保育園</t>
  </si>
  <si>
    <t>若林区</t>
    <rPh sb="0" eb="2">
      <t>ワカバヤシ</t>
    </rPh>
    <rPh sb="2" eb="3">
      <t>ク</t>
    </rPh>
    <phoneticPr fontId="74"/>
  </si>
  <si>
    <t>やまとみらい南光台東保育園</t>
  </si>
  <si>
    <t>01146</t>
  </si>
  <si>
    <t>ふれあい保育園</t>
    <rPh sb="4" eb="7">
      <t>ホイクエン</t>
    </rPh>
    <phoneticPr fontId="2"/>
  </si>
  <si>
    <t>向陽台はるかぜ保育園</t>
  </si>
  <si>
    <t>宮城総合支所</t>
    <rPh sb="0" eb="2">
      <t>ミヤギ</t>
    </rPh>
    <rPh sb="2" eb="4">
      <t>ソウゴウ</t>
    </rPh>
    <rPh sb="4" eb="6">
      <t>シショ</t>
    </rPh>
    <phoneticPr fontId="74"/>
  </si>
  <si>
    <t>05134</t>
  </si>
  <si>
    <t>いずみ保育園</t>
    <phoneticPr fontId="2"/>
  </si>
  <si>
    <t>YMCA長町保育園</t>
  </si>
  <si>
    <t>02156</t>
  </si>
  <si>
    <t>02157</t>
  </si>
  <si>
    <t>川前ぱれっと保育園</t>
  </si>
  <si>
    <t>02158</t>
  </si>
  <si>
    <t>認定こども園ナザレト愛児園</t>
    <rPh sb="0" eb="2">
      <t>ニンテイ</t>
    </rPh>
    <rPh sb="5" eb="6">
      <t>エン</t>
    </rPh>
    <rPh sb="10" eb="11">
      <t>アイ</t>
    </rPh>
    <rPh sb="11" eb="12">
      <t>ジ</t>
    </rPh>
    <rPh sb="12" eb="13">
      <t>エン</t>
    </rPh>
    <phoneticPr fontId="1"/>
  </si>
  <si>
    <t>さゆりこども園　</t>
    <rPh sb="6" eb="7">
      <t>エン</t>
    </rPh>
    <phoneticPr fontId="1"/>
  </si>
  <si>
    <t>認定こども園　東盛マイトリー幼稚園</t>
    <rPh sb="0" eb="2">
      <t>ニンテイ</t>
    </rPh>
    <rPh sb="5" eb="6">
      <t>エン</t>
    </rPh>
    <rPh sb="7" eb="8">
      <t>ヒガシ</t>
    </rPh>
    <rPh sb="8" eb="9">
      <t>モリ</t>
    </rPh>
    <rPh sb="14" eb="17">
      <t>ヨウチエン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</si>
  <si>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
  </si>
  <si>
    <t>ちゃいるどらんど岩切こども園</t>
    <rPh sb="8" eb="10">
      <t>イワキリ</t>
    </rPh>
    <rPh sb="13" eb="14">
      <t>エン</t>
    </rPh>
    <phoneticPr fontId="1"/>
  </si>
  <si>
    <t>ちゃいるどらんど荒井こども園</t>
    <rPh sb="8" eb="10">
      <t>アライ</t>
    </rPh>
    <rPh sb="13" eb="14">
      <t>エン</t>
    </rPh>
    <phoneticPr fontId="1"/>
  </si>
  <si>
    <t>79999</t>
  </si>
  <si>
    <t>きゅうふこども園</t>
    <rPh sb="7" eb="8">
      <t>エン</t>
    </rPh>
    <phoneticPr fontId="2"/>
  </si>
  <si>
    <t>仙台市青葉区×××</t>
    <rPh sb="0" eb="3">
      <t>センダイシ</t>
    </rPh>
    <rPh sb="3" eb="6">
      <t>アオバク</t>
    </rPh>
    <phoneticPr fontId="2"/>
  </si>
  <si>
    <t>社会福祉法人　〇〇会</t>
    <rPh sb="0" eb="2">
      <t>シャカイ</t>
    </rPh>
    <rPh sb="2" eb="4">
      <t>フクシ</t>
    </rPh>
    <rPh sb="4" eb="6">
      <t>ホウジン</t>
    </rPh>
    <rPh sb="9" eb="10">
      <t>カイ</t>
    </rPh>
    <phoneticPr fontId="2"/>
  </si>
  <si>
    <t>▲</t>
  </si>
  <si>
    <t>理事長　認給　太郎</t>
    <rPh sb="0" eb="3">
      <t>リジチョウ</t>
    </rPh>
    <rPh sb="4" eb="5">
      <t>ニン</t>
    </rPh>
    <rPh sb="5" eb="6">
      <t>キュウ</t>
    </rPh>
    <rPh sb="7" eb="9">
      <t>タロウ</t>
    </rPh>
    <phoneticPr fontId="2"/>
  </si>
  <si>
    <t>青葉　花子（　022-○○-○○　　　　）</t>
    <rPh sb="0" eb="2">
      <t>アオバ</t>
    </rPh>
    <rPh sb="3" eb="5">
      <t>ハナコ</t>
    </rPh>
    <phoneticPr fontId="2"/>
  </si>
  <si>
    <t>◆◆　◆◆</t>
  </si>
  <si>
    <t>△　△</t>
  </si>
  <si>
    <t>●●　●●</t>
  </si>
  <si>
    <t>常勤</t>
  </si>
  <si>
    <t>非常勤</t>
  </si>
  <si>
    <t>他保育士はローテーションによって実施</t>
  </si>
  <si>
    <t>□川　☆美</t>
  </si>
  <si>
    <t>☑</t>
  </si>
  <si>
    <t>イズミ　アイコ</t>
  </si>
  <si>
    <t>泉　愛子</t>
    <rPh sb="0" eb="1">
      <t>イズミ</t>
    </rPh>
    <rPh sb="2" eb="4">
      <t>アイコ</t>
    </rPh>
    <phoneticPr fontId="1"/>
  </si>
  <si>
    <t>タイハク　ミドリ</t>
  </si>
  <si>
    <t>太白　緑</t>
    <rPh sb="0" eb="2">
      <t>タイハク</t>
    </rPh>
    <rPh sb="3" eb="4">
      <t>ミドリ</t>
    </rPh>
    <phoneticPr fontId="1"/>
  </si>
  <si>
    <t>センダイ　タロウ</t>
  </si>
  <si>
    <t>仙台　太郎</t>
    <rPh sb="0" eb="2">
      <t>センダイ</t>
    </rPh>
    <rPh sb="3" eb="5">
      <t>タロウ</t>
    </rPh>
    <phoneticPr fontId="1"/>
  </si>
  <si>
    <t>××　××</t>
  </si>
  <si>
    <t>△△　△</t>
  </si>
  <si>
    <t>〇〇　〇〇</t>
  </si>
  <si>
    <t>□□　□</t>
  </si>
  <si>
    <t>79999</t>
    <phoneticPr fontId="2"/>
  </si>
  <si>
    <t>06114</t>
    <phoneticPr fontId="2"/>
  </si>
  <si>
    <t>南吉成すぎのこ保育園</t>
    <rPh sb="0" eb="1">
      <t>ミナミ</t>
    </rPh>
    <rPh sb="1" eb="3">
      <t>ヨシナリ</t>
    </rPh>
    <phoneticPr fontId="1"/>
  </si>
  <si>
    <t>04136</t>
  </si>
  <si>
    <t>六郷保育園</t>
    <phoneticPr fontId="2"/>
  </si>
  <si>
    <t>4～2月分</t>
    <rPh sb="3" eb="4">
      <t>ガツ</t>
    </rPh>
    <rPh sb="4" eb="5">
      <t>ブン</t>
    </rPh>
    <phoneticPr fontId="2"/>
  </si>
  <si>
    <t>1.非定型的保育</t>
    <phoneticPr fontId="2"/>
  </si>
  <si>
    <t>2.緊急
保育</t>
    <phoneticPr fontId="2"/>
  </si>
  <si>
    <t>3.私的
理由</t>
    <phoneticPr fontId="2"/>
  </si>
  <si>
    <t>認定こども園　（※１号認定児童の預かり保育事業ではありません）</t>
    <rPh sb="0" eb="2">
      <t>ニンテイ</t>
    </rPh>
    <rPh sb="5" eb="6">
      <t>エン</t>
    </rPh>
    <rPh sb="10" eb="15">
      <t>ゴウニンテイジドウ</t>
    </rPh>
    <rPh sb="16" eb="17">
      <t>アズ</t>
    </rPh>
    <rPh sb="19" eb="21">
      <t>ホイク</t>
    </rPh>
    <rPh sb="21" eb="23">
      <t>ジギョウ</t>
    </rPh>
    <phoneticPr fontId="13"/>
  </si>
  <si>
    <t>幼保連携型認定こども園</t>
    <rPh sb="0" eb="1">
      <t>ヨウ</t>
    </rPh>
    <rPh sb="1" eb="2">
      <t>ホ</t>
    </rPh>
    <rPh sb="2" eb="5">
      <t>レンケイガタ</t>
    </rPh>
    <rPh sb="5" eb="7">
      <t>ニンテイ</t>
    </rPh>
    <rPh sb="10" eb="11">
      <t>エン</t>
    </rPh>
    <phoneticPr fontId="13"/>
  </si>
  <si>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</si>
  <si>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福聚幼稚園</t>
    <rPh sb="0" eb="2">
      <t>フクジュ</t>
    </rPh>
    <rPh sb="2" eb="5">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</si>
  <si>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</si>
  <si>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r>
      <rPr>
        <sz val="11"/>
        <rFont val="HGPｺﾞｼｯｸM"/>
        <family val="3"/>
        <charset val="128"/>
      </rPr>
      <t>宮城学院女子大学附属認定こども園　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</si>
  <si>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幼保連携型認定こども園　はせくらまち杜のこども園</t>
    <rPh sb="0" eb="7">
      <t>ヨウホレンケイガタニンテイ</t>
    </rPh>
    <rPh sb="10" eb="11">
      <t>エン</t>
    </rPh>
    <rPh sb="18" eb="19">
      <t>モリ</t>
    </rPh>
    <rPh sb="23" eb="24">
      <t>エン</t>
    </rPh>
    <phoneticPr fontId="1"/>
  </si>
  <si>
    <t>青葉こども園</t>
    <rPh sb="0" eb="2">
      <t>アオバ</t>
    </rPh>
    <rPh sb="5" eb="6">
      <t>エン</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</si>
  <si>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</si>
  <si>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食と森のこども園小松島</t>
    <rPh sb="0" eb="1">
      <t>ショク</t>
    </rPh>
    <rPh sb="2" eb="3">
      <t>モリ</t>
    </rPh>
    <rPh sb="7" eb="8">
      <t>エン</t>
    </rPh>
    <rPh sb="8" eb="11">
      <t>コマツシマ</t>
    </rPh>
    <phoneticPr fontId="1"/>
  </si>
  <si>
    <t>ミッキー北仙台こども園</t>
    <rPh sb="4" eb="5">
      <t>キタ</t>
    </rPh>
    <rPh sb="5" eb="7">
      <t>センダイ</t>
    </rPh>
    <rPh sb="10" eb="11">
      <t>エン</t>
    </rPh>
    <phoneticPr fontId="1"/>
  </si>
  <si>
    <t>立華認定こども園</t>
    <rPh sb="0" eb="2">
      <t>タチバナ</t>
    </rPh>
    <rPh sb="2" eb="4">
      <t>ニンテイ</t>
    </rPh>
    <rPh sb="7" eb="8">
      <t>エン</t>
    </rPh>
    <phoneticPr fontId="1"/>
  </si>
  <si>
    <t>新田すいせんこども園　</t>
    <rPh sb="0" eb="2">
      <t>シンデン</t>
    </rPh>
    <rPh sb="9" eb="10">
      <t>エン</t>
    </rPh>
    <phoneticPr fontId="1"/>
  </si>
  <si>
    <t>原町すいせんこども園　</t>
    <rPh sb="0" eb="2">
      <t>ハラマチ</t>
    </rPh>
    <rPh sb="9" eb="10">
      <t>エン</t>
    </rPh>
    <phoneticPr fontId="1"/>
  </si>
  <si>
    <t>新田東すいせんこども園</t>
    <rPh sb="0" eb="2">
      <t>シンデン</t>
    </rPh>
    <rPh sb="2" eb="3">
      <t>ヒガシ</t>
    </rPh>
    <rPh sb="10" eb="11">
      <t>エン</t>
    </rPh>
    <phoneticPr fontId="1"/>
  </si>
  <si>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1"/>
  </si>
  <si>
    <t>ありすの国こども園</t>
    <rPh sb="4" eb="5">
      <t>クニ</t>
    </rPh>
    <rPh sb="8" eb="9">
      <t>エン</t>
    </rPh>
    <phoneticPr fontId="1"/>
  </si>
  <si>
    <t>幼保連携型認定こども園　中野栄あしぐろこども園</t>
    <rPh sb="0" eb="7">
      <t>ヨウホレンケイガタニンテイ</t>
    </rPh>
    <rPh sb="10" eb="11">
      <t>エン</t>
    </rPh>
    <rPh sb="12" eb="14">
      <t>ナカノ</t>
    </rPh>
    <rPh sb="14" eb="15">
      <t>サカエ</t>
    </rPh>
    <rPh sb="22" eb="23">
      <t>エン</t>
    </rPh>
    <phoneticPr fontId="1"/>
  </si>
  <si>
    <t>幼保連携型認定こども園　ろりぽっぷ出花園</t>
    <rPh sb="0" eb="7">
      <t>ヨウホレンケイガタニンテイ</t>
    </rPh>
    <rPh sb="10" eb="11">
      <t>エン</t>
    </rPh>
    <rPh sb="17" eb="19">
      <t>イデカ</t>
    </rPh>
    <rPh sb="19" eb="20">
      <t>エン</t>
    </rPh>
    <phoneticPr fontId="1"/>
  </si>
  <si>
    <t>蒲町こども園</t>
    <rPh sb="0" eb="2">
      <t>カバノマチ</t>
    </rPh>
    <rPh sb="5" eb="6">
      <t>エン</t>
    </rPh>
    <phoneticPr fontId="1"/>
  </si>
  <si>
    <t>河原町すいせんこども園　</t>
    <rPh sb="0" eb="3">
      <t>カワラマチ</t>
    </rPh>
    <rPh sb="10" eb="11">
      <t>エン</t>
    </rPh>
    <phoneticPr fontId="1"/>
  </si>
  <si>
    <t>幼保連携型認定こども園　仙台保育園</t>
    <rPh sb="0" eb="7">
      <t>ヨウホレンケイガタニンテイ</t>
    </rPh>
    <rPh sb="10" eb="11">
      <t>エン</t>
    </rPh>
    <rPh sb="12" eb="14">
      <t>センダイ</t>
    </rPh>
    <rPh sb="14" eb="17">
      <t>ホイクエン</t>
    </rPh>
    <phoneticPr fontId="1"/>
  </si>
  <si>
    <t>認定こども園　くり幼稚園・くりっこ保育園</t>
    <rPh sb="0" eb="2">
      <t>ニンテイ</t>
    </rPh>
    <rPh sb="5" eb="6">
      <t>エン</t>
    </rPh>
    <rPh sb="9" eb="12">
      <t>ヨウチエン</t>
    </rPh>
    <rPh sb="17" eb="20">
      <t>ホイクエン</t>
    </rPh>
    <phoneticPr fontId="1"/>
  </si>
  <si>
    <t>認定向山こども園</t>
    <rPh sb="0" eb="2">
      <t>ニンテイ</t>
    </rPh>
    <rPh sb="2" eb="4">
      <t>ムカイヤマ</t>
    </rPh>
    <rPh sb="7" eb="8">
      <t>エン</t>
    </rPh>
    <phoneticPr fontId="1"/>
  </si>
  <si>
    <t>ゆりかご認定こども園</t>
    <rPh sb="4" eb="6">
      <t>ニンテイ</t>
    </rPh>
    <rPh sb="9" eb="10">
      <t>エン</t>
    </rPh>
    <phoneticPr fontId="1"/>
  </si>
  <si>
    <t>西多賀チェリーこども園　</t>
    <rPh sb="0" eb="3">
      <t>ニシタガ</t>
    </rPh>
    <rPh sb="10" eb="11">
      <t>エン</t>
    </rPh>
    <phoneticPr fontId="1"/>
  </si>
  <si>
    <t>太子堂すいせんこども園　</t>
    <rPh sb="0" eb="3">
      <t>タイシドウ</t>
    </rPh>
    <rPh sb="10" eb="11">
      <t>エン</t>
    </rPh>
    <phoneticPr fontId="1"/>
  </si>
  <si>
    <t>大野田すぎのここども園</t>
    <rPh sb="0" eb="3">
      <t>オオノダ</t>
    </rPh>
    <rPh sb="10" eb="11">
      <t>エン</t>
    </rPh>
    <phoneticPr fontId="1"/>
  </si>
  <si>
    <t>泉第2チェリーこども園</t>
    <rPh sb="0" eb="1">
      <t>イズミ</t>
    </rPh>
    <rPh sb="1" eb="2">
      <t>ダイ</t>
    </rPh>
    <rPh sb="10" eb="11">
      <t>エン</t>
    </rPh>
    <phoneticPr fontId="1"/>
  </si>
  <si>
    <t>認定こども園　やかまし村　</t>
    <rPh sb="0" eb="2">
      <t>ニンテイ</t>
    </rPh>
    <rPh sb="5" eb="6">
      <t>エン</t>
    </rPh>
    <rPh sb="11" eb="12">
      <t>ムラ</t>
    </rPh>
    <phoneticPr fontId="1"/>
  </si>
  <si>
    <r>
      <t>泉チェリーこども園</t>
    </r>
    <r>
      <rPr>
        <b/>
        <sz val="11"/>
        <rFont val="HGPｺﾞｼｯｸM"/>
        <family val="3"/>
        <charset val="128"/>
      </rPr>
      <t>　</t>
    </r>
    <rPh sb="0" eb="1">
      <t>イズミ</t>
    </rPh>
    <rPh sb="8" eb="9">
      <t>エン</t>
    </rPh>
    <phoneticPr fontId="1"/>
  </si>
  <si>
    <t>寺岡すいせんこども園　</t>
    <rPh sb="0" eb="2">
      <t>テラオカ</t>
    </rPh>
    <rPh sb="9" eb="10">
      <t>エン</t>
    </rPh>
    <phoneticPr fontId="1"/>
  </si>
  <si>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</si>
  <si>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</si>
  <si>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幼保連携型認定こども園　明石南こどもの城</t>
    <rPh sb="0" eb="7">
      <t>ヨウホレンケイガタニンテイ</t>
    </rPh>
    <rPh sb="10" eb="11">
      <t>エン</t>
    </rPh>
    <rPh sb="12" eb="15">
      <t>アカイシミナミ</t>
    </rPh>
    <rPh sb="19" eb="20">
      <t>シロ</t>
    </rPh>
    <phoneticPr fontId="1"/>
  </si>
  <si>
    <t>幼保連携型認定こども園　桂こどもの城</t>
    <rPh sb="0" eb="7">
      <t>ヨウホレンケイガタニンテイ</t>
    </rPh>
    <rPh sb="10" eb="11">
      <t>エン</t>
    </rPh>
    <rPh sb="12" eb="13">
      <t>カツラ</t>
    </rPh>
    <rPh sb="17" eb="18">
      <t>シロ</t>
    </rPh>
    <phoneticPr fontId="1"/>
  </si>
  <si>
    <t>ミッキー八乙女こども園</t>
    <rPh sb="4" eb="7">
      <t>ヤオトメ</t>
    </rPh>
    <rPh sb="10" eb="11">
      <t>エン</t>
    </rPh>
    <phoneticPr fontId="1"/>
  </si>
  <si>
    <t>幼保連携型認定こども園　ろりぽっぷ泉中央南園</t>
    <rPh sb="0" eb="7">
      <t>ヨウホレンケイガタニンテイ</t>
    </rPh>
    <rPh sb="10" eb="11">
      <t>エン</t>
    </rPh>
    <rPh sb="17" eb="22">
      <t>イズミチュウオウミナミエン</t>
    </rPh>
    <phoneticPr fontId="1"/>
  </si>
  <si>
    <t>幼保連携型認定こども園　ろりぽっぷ赤い屋根の保育園</t>
    <rPh sb="0" eb="7">
      <t>ヨウホレンケイガタニンテイ</t>
    </rPh>
    <rPh sb="10" eb="11">
      <t>エン</t>
    </rPh>
    <rPh sb="17" eb="18">
      <t>アカ</t>
    </rPh>
    <rPh sb="19" eb="21">
      <t>ヤネ</t>
    </rPh>
    <rPh sb="22" eb="25">
      <t>ホイクエン</t>
    </rPh>
    <phoneticPr fontId="1"/>
  </si>
  <si>
    <t>栗生あおばこども園</t>
    <rPh sb="0" eb="2">
      <t>クリュウ</t>
    </rPh>
    <rPh sb="8" eb="9">
      <t>エン</t>
    </rPh>
    <phoneticPr fontId="1"/>
  </si>
  <si>
    <t>落合はぐくみこども園</t>
    <rPh sb="0" eb="2">
      <t>オチアイ</t>
    </rPh>
    <rPh sb="9" eb="10">
      <t>エン</t>
    </rPh>
    <phoneticPr fontId="1"/>
  </si>
  <si>
    <t>愛子すぎのここども園</t>
    <rPh sb="0" eb="2">
      <t>アヤシ</t>
    </rPh>
    <rPh sb="9" eb="10">
      <t>エン</t>
    </rPh>
    <phoneticPr fontId="1"/>
  </si>
  <si>
    <t>幼稚園型認定こども園</t>
    <rPh sb="0" eb="3">
      <t>ヨウチエン</t>
    </rPh>
    <rPh sb="3" eb="4">
      <t>ガタ</t>
    </rPh>
    <rPh sb="4" eb="6">
      <t>ニンテイ</t>
    </rPh>
    <rPh sb="9" eb="10">
      <t>エン</t>
    </rPh>
    <phoneticPr fontId="13"/>
  </si>
  <si>
    <t>認定こども園　仙台YMCA幼稚園</t>
    <rPh sb="0" eb="2">
      <t>ニンテイ</t>
    </rPh>
    <rPh sb="5" eb="6">
      <t>エン</t>
    </rPh>
    <rPh sb="7" eb="9">
      <t>センダイ</t>
    </rPh>
    <rPh sb="13" eb="16">
      <t>ヨウチエン</t>
    </rPh>
    <phoneticPr fontId="1"/>
  </si>
  <si>
    <t>認定こども園　旭ケ丘幼稚園</t>
    <rPh sb="0" eb="2">
      <t>ニンテイ</t>
    </rPh>
    <rPh sb="5" eb="6">
      <t>エン</t>
    </rPh>
    <rPh sb="7" eb="8">
      <t>アサヒ</t>
    </rPh>
    <rPh sb="9" eb="10">
      <t>オカ</t>
    </rPh>
    <rPh sb="10" eb="13">
      <t>ヨウチエン</t>
    </rPh>
    <phoneticPr fontId="1"/>
  </si>
  <si>
    <t>認定こども園　東仙台幼稚園</t>
    <rPh sb="0" eb="2">
      <t>ニンテイ</t>
    </rPh>
    <rPh sb="5" eb="6">
      <t>エン</t>
    </rPh>
    <rPh sb="7" eb="8">
      <t>ヒガシ</t>
    </rPh>
    <rPh sb="8" eb="10">
      <t>センダイ</t>
    </rPh>
    <rPh sb="10" eb="13">
      <t>ヨウチエン</t>
    </rPh>
    <phoneticPr fontId="1"/>
  </si>
  <si>
    <t>認定こども園　るり幼稚園</t>
    <rPh sb="0" eb="2">
      <t>ニンテイ</t>
    </rPh>
    <rPh sb="5" eb="6">
      <t>エン</t>
    </rPh>
    <rPh sb="9" eb="12">
      <t>ヨウチエン</t>
    </rPh>
    <phoneticPr fontId="1"/>
  </si>
  <si>
    <t>認定こども園　若竹幼稚園</t>
    <rPh sb="0" eb="2">
      <t>ニンテイ</t>
    </rPh>
    <rPh sb="5" eb="6">
      <t>エン</t>
    </rPh>
    <rPh sb="7" eb="9">
      <t>ワカタケ</t>
    </rPh>
    <rPh sb="9" eb="12">
      <t>ヨウチエン</t>
    </rPh>
    <phoneticPr fontId="1"/>
  </si>
  <si>
    <t>泉第二幼稚園</t>
    <rPh sb="0" eb="1">
      <t>イズミ</t>
    </rPh>
    <rPh sb="1" eb="3">
      <t>ダイニ</t>
    </rPh>
    <rPh sb="3" eb="6">
      <t>ヨウチエン</t>
    </rPh>
    <phoneticPr fontId="1"/>
  </si>
  <si>
    <t>ねのしろいし幼稚園</t>
    <rPh sb="6" eb="9">
      <t>ヨウチエン</t>
    </rPh>
    <phoneticPr fontId="1"/>
  </si>
  <si>
    <t>幼稚園型認定こども園　南光紫陽幼稚園</t>
    <rPh sb="0" eb="3">
      <t>ヨウチエン</t>
    </rPh>
    <rPh sb="3" eb="4">
      <t>カタ</t>
    </rPh>
    <rPh sb="4" eb="6">
      <t>ニンテイ</t>
    </rPh>
    <rPh sb="9" eb="10">
      <t>エン</t>
    </rPh>
    <rPh sb="11" eb="13">
      <t>ナンコウ</t>
    </rPh>
    <rPh sb="13" eb="15">
      <t>シヨウ</t>
    </rPh>
    <rPh sb="15" eb="18">
      <t>ヨウチエン</t>
    </rPh>
    <phoneticPr fontId="1"/>
  </si>
  <si>
    <t>幼稚園型認定こども園　いずみ松陵幼稚園</t>
    <rPh sb="0" eb="6">
      <t>ヨウチエンカタニンテイ</t>
    </rPh>
    <rPh sb="9" eb="10">
      <t>エン</t>
    </rPh>
    <rPh sb="14" eb="16">
      <t>ショウリョウ</t>
    </rPh>
    <rPh sb="16" eb="19">
      <t>ヨウチエン</t>
    </rPh>
    <phoneticPr fontId="1"/>
  </si>
  <si>
    <t>幼稚園型認定こども園　南光幼稚園</t>
    <rPh sb="0" eb="6">
      <t>ヨウチエンカタニンテイ</t>
    </rPh>
    <rPh sb="9" eb="10">
      <t>エン</t>
    </rPh>
    <rPh sb="11" eb="13">
      <t>ナンコウ</t>
    </rPh>
    <rPh sb="13" eb="16">
      <t>ヨウチエン</t>
    </rPh>
    <phoneticPr fontId="1"/>
  </si>
  <si>
    <t>幼稚園型認定こども園　南光第二幼稚園</t>
    <rPh sb="0" eb="6">
      <t>ヨウチエンカタニンテイ</t>
    </rPh>
    <rPh sb="9" eb="10">
      <t>エン</t>
    </rPh>
    <rPh sb="11" eb="13">
      <t>ナンコウ</t>
    </rPh>
    <rPh sb="13" eb="15">
      <t>ダイニ</t>
    </rPh>
    <rPh sb="15" eb="18">
      <t>ヨウチエン</t>
    </rPh>
    <phoneticPr fontId="1"/>
  </si>
  <si>
    <t>幼稚園型認定こども園　南光シオン幼稚園</t>
    <rPh sb="0" eb="6">
      <t>ヨウチエンカタニンテイ</t>
    </rPh>
    <rPh sb="9" eb="10">
      <t>エン</t>
    </rPh>
    <rPh sb="11" eb="13">
      <t>ナンコウ</t>
    </rPh>
    <rPh sb="16" eb="19">
      <t>ヨウチエン</t>
    </rPh>
    <phoneticPr fontId="1"/>
  </si>
  <si>
    <t>友愛幼稚園</t>
    <rPh sb="0" eb="2">
      <t>ユウアイ</t>
    </rPh>
    <rPh sb="2" eb="5">
      <t>ヨウチエン</t>
    </rPh>
    <phoneticPr fontId="1"/>
  </si>
  <si>
    <t>保育所型認定こども園</t>
    <rPh sb="0" eb="2">
      <t>ホイク</t>
    </rPh>
    <rPh sb="2" eb="3">
      <t>ショ</t>
    </rPh>
    <rPh sb="3" eb="4">
      <t>ガタ</t>
    </rPh>
    <rPh sb="4" eb="6">
      <t>ニンテイ</t>
    </rPh>
    <rPh sb="9" eb="10">
      <t>エン</t>
    </rPh>
    <phoneticPr fontId="13"/>
  </si>
  <si>
    <t>カール英会話プリスクール</t>
    <rPh sb="3" eb="6">
      <t>エイカイワ</t>
    </rPh>
    <phoneticPr fontId="1"/>
  </si>
  <si>
    <t>ますえの森どうわこども園　</t>
    <rPh sb="4" eb="5">
      <t>モリ</t>
    </rPh>
    <rPh sb="11" eb="12">
      <t>エン</t>
    </rPh>
    <phoneticPr fontId="1"/>
  </si>
  <si>
    <t>ニューフィールド保育園</t>
    <rPh sb="8" eb="11">
      <t>ホイクエン</t>
    </rPh>
    <phoneticPr fontId="1"/>
  </si>
  <si>
    <t>ピースフル保育園</t>
    <rPh sb="5" eb="8">
      <t>ホイクエン</t>
    </rPh>
    <phoneticPr fontId="1"/>
  </si>
  <si>
    <t>保育園れいんぼーなーさりー原ノ町館</t>
    <rPh sb="0" eb="3">
      <t>ホイクエン</t>
    </rPh>
    <rPh sb="13" eb="14">
      <t>ハラ</t>
    </rPh>
    <rPh sb="15" eb="16">
      <t>マチ</t>
    </rPh>
    <rPh sb="16" eb="17">
      <t>カン</t>
    </rPh>
    <phoneticPr fontId="1"/>
  </si>
  <si>
    <t>六丁の目マザーグースこども園</t>
    <rPh sb="0" eb="2">
      <t>ロクチョウ</t>
    </rPh>
    <rPh sb="3" eb="4">
      <t>メ</t>
    </rPh>
    <rPh sb="13" eb="14">
      <t>エン</t>
    </rPh>
    <phoneticPr fontId="1"/>
  </si>
  <si>
    <t>蒲町おもちゃばここども園</t>
    <rPh sb="0" eb="2">
      <t>カバノマチ</t>
    </rPh>
    <rPh sb="11" eb="12">
      <t>エン</t>
    </rPh>
    <phoneticPr fontId="1"/>
  </si>
  <si>
    <t>六丁の目こども園</t>
    <rPh sb="0" eb="2">
      <t>ロクチョウ</t>
    </rPh>
    <rPh sb="3" eb="4">
      <t>メ</t>
    </rPh>
    <rPh sb="7" eb="8">
      <t>エン</t>
    </rPh>
    <phoneticPr fontId="1"/>
  </si>
  <si>
    <t>カール英会話ほいくえん</t>
    <rPh sb="3" eb="6">
      <t>エイカイワ</t>
    </rPh>
    <phoneticPr fontId="1"/>
  </si>
  <si>
    <t>カール英会話こども園</t>
    <rPh sb="3" eb="6">
      <t>エイカイワ</t>
    </rPh>
    <rPh sb="9" eb="10">
      <t>エン</t>
    </rPh>
    <phoneticPr fontId="1"/>
  </si>
  <si>
    <t>ちゃいるどらんどなないろの里こども園</t>
    <rPh sb="13" eb="14">
      <t>サト</t>
    </rPh>
    <rPh sb="17" eb="18">
      <t>エン</t>
    </rPh>
    <phoneticPr fontId="1"/>
  </si>
  <si>
    <t>ひまわりこども園</t>
    <rPh sb="7" eb="8">
      <t>エン</t>
    </rPh>
    <phoneticPr fontId="1"/>
  </si>
  <si>
    <t>あすと長町こぶたの城こども園</t>
    <rPh sb="3" eb="5">
      <t>ナガマチ</t>
    </rPh>
    <rPh sb="9" eb="10">
      <t>シロ</t>
    </rPh>
    <rPh sb="13" eb="14">
      <t>エン</t>
    </rPh>
    <phoneticPr fontId="1"/>
  </si>
  <si>
    <t>仙台ちびっこひろばこども園</t>
    <rPh sb="0" eb="2">
      <t>センダイ</t>
    </rPh>
    <rPh sb="12" eb="13">
      <t>エン</t>
    </rPh>
    <phoneticPr fontId="1"/>
  </si>
  <si>
    <t>鶴が丘マミーこども園</t>
    <rPh sb="0" eb="1">
      <t>ツル</t>
    </rPh>
    <rPh sb="2" eb="3">
      <t>オカ</t>
    </rPh>
    <rPh sb="9" eb="10">
      <t>エン</t>
    </rPh>
    <phoneticPr fontId="1"/>
  </si>
  <si>
    <t>ミッキー泉中央こども園</t>
    <rPh sb="4" eb="7">
      <t>イズミチュウオウ</t>
    </rPh>
    <rPh sb="10" eb="11">
      <t>エン</t>
    </rPh>
    <phoneticPr fontId="1"/>
  </si>
  <si>
    <t>ぷりえーる南中山こども園</t>
    <rPh sb="5" eb="6">
      <t>ミナミ</t>
    </rPh>
    <rPh sb="6" eb="8">
      <t>ナカヤマ</t>
    </rPh>
    <rPh sb="11" eb="12">
      <t>エン</t>
    </rPh>
    <phoneticPr fontId="1"/>
  </si>
  <si>
    <t>カール英会話チルドレン</t>
    <rPh sb="3" eb="6">
      <t>エイカイワ</t>
    </rPh>
    <phoneticPr fontId="1"/>
  </si>
  <si>
    <t>71109</t>
    <phoneticPr fontId="75"/>
  </si>
  <si>
    <t>71110</t>
    <phoneticPr fontId="75"/>
  </si>
  <si>
    <t>71111</t>
    <phoneticPr fontId="75"/>
  </si>
  <si>
    <t>幼保連携型認定こども園　中山保育園</t>
    <rPh sb="0" eb="4">
      <t>ヨウホレンケイ</t>
    </rPh>
    <rPh sb="4" eb="5">
      <t>ガタ</t>
    </rPh>
    <rPh sb="5" eb="7">
      <t>ニンテイ</t>
    </rPh>
    <rPh sb="10" eb="11">
      <t>エン</t>
    </rPh>
    <rPh sb="12" eb="14">
      <t>ナカヤマ</t>
    </rPh>
    <rPh sb="14" eb="17">
      <t>ホイクエン</t>
    </rPh>
    <phoneticPr fontId="1"/>
  </si>
  <si>
    <t>71210</t>
    <phoneticPr fontId="75"/>
  </si>
  <si>
    <t>71211</t>
    <phoneticPr fontId="75"/>
  </si>
  <si>
    <t>認定ろりぽっぷこども園</t>
    <rPh sb="0" eb="2">
      <t>ニンテイ</t>
    </rPh>
    <rPh sb="10" eb="11">
      <t>エン</t>
    </rPh>
    <phoneticPr fontId="1"/>
  </si>
  <si>
    <t>71306</t>
    <phoneticPr fontId="75"/>
  </si>
  <si>
    <t>認定こども園　ろりぽっぷ保育園</t>
    <rPh sb="0" eb="2">
      <t>ニンテイ</t>
    </rPh>
    <rPh sb="5" eb="6">
      <t>エン</t>
    </rPh>
    <rPh sb="12" eb="15">
      <t>ホイクエン</t>
    </rPh>
    <phoneticPr fontId="1"/>
  </si>
  <si>
    <t>71307</t>
    <phoneticPr fontId="75"/>
  </si>
  <si>
    <t>荒井あおばこども園</t>
    <rPh sb="0" eb="2">
      <t>アライ</t>
    </rPh>
    <rPh sb="8" eb="9">
      <t>エン</t>
    </rPh>
    <phoneticPr fontId="1"/>
  </si>
  <si>
    <t>幼保連携型認定こども園　光の子</t>
    <rPh sb="0" eb="7">
      <t>ヨウホレンケイガタニンテイ</t>
    </rPh>
    <rPh sb="10" eb="11">
      <t>エン</t>
    </rPh>
    <rPh sb="12" eb="13">
      <t>ヒカリ</t>
    </rPh>
    <rPh sb="14" eb="15">
      <t>コ</t>
    </rPh>
    <phoneticPr fontId="1"/>
  </si>
  <si>
    <t>71409</t>
    <phoneticPr fontId="74"/>
  </si>
  <si>
    <t>YMCA西中田こども園</t>
    <rPh sb="4" eb="5">
      <t>ニシ</t>
    </rPh>
    <rPh sb="5" eb="7">
      <t>ナカタ</t>
    </rPh>
    <rPh sb="10" eb="11">
      <t>エン</t>
    </rPh>
    <phoneticPr fontId="1"/>
  </si>
  <si>
    <t>71410</t>
    <phoneticPr fontId="74"/>
  </si>
  <si>
    <t>YMCA南大野田こども園</t>
    <rPh sb="4" eb="5">
      <t>ミナミ</t>
    </rPh>
    <rPh sb="5" eb="7">
      <t>オオノ</t>
    </rPh>
    <rPh sb="7" eb="8">
      <t>ダ</t>
    </rPh>
    <rPh sb="11" eb="12">
      <t>エン</t>
    </rPh>
    <phoneticPr fontId="1"/>
  </si>
  <si>
    <t>71509</t>
    <phoneticPr fontId="75"/>
  </si>
  <si>
    <t>71510</t>
    <phoneticPr fontId="75"/>
  </si>
  <si>
    <t>71511</t>
    <phoneticPr fontId="1"/>
  </si>
  <si>
    <t>71512</t>
    <phoneticPr fontId="75"/>
  </si>
  <si>
    <t>71513</t>
    <phoneticPr fontId="75"/>
  </si>
  <si>
    <t>71514</t>
    <phoneticPr fontId="75"/>
  </si>
  <si>
    <t>YMCA加茂こども園</t>
    <rPh sb="4" eb="6">
      <t>カモ</t>
    </rPh>
    <rPh sb="9" eb="10">
      <t>エン</t>
    </rPh>
    <phoneticPr fontId="1"/>
  </si>
  <si>
    <t>71515</t>
    <phoneticPr fontId="75"/>
  </si>
  <si>
    <t>南光台すいせんこども園</t>
    <rPh sb="0" eb="2">
      <t>ナンコウ</t>
    </rPh>
    <rPh sb="2" eb="3">
      <t>ダイ</t>
    </rPh>
    <rPh sb="10" eb="11">
      <t>エン</t>
    </rPh>
    <phoneticPr fontId="1"/>
  </si>
  <si>
    <t>71615</t>
    <phoneticPr fontId="75"/>
  </si>
  <si>
    <t>71616</t>
    <phoneticPr fontId="75"/>
  </si>
  <si>
    <t>72302</t>
    <phoneticPr fontId="74"/>
  </si>
  <si>
    <t>認定こども園　聖ウルスラ学院英智幼稚園</t>
    <rPh sb="0" eb="2">
      <t>ニンテイ</t>
    </rPh>
    <rPh sb="5" eb="6">
      <t>エン</t>
    </rPh>
    <rPh sb="7" eb="8">
      <t>セイ</t>
    </rPh>
    <rPh sb="12" eb="14">
      <t>ガクイン</t>
    </rPh>
    <rPh sb="14" eb="16">
      <t>エイチ</t>
    </rPh>
    <rPh sb="16" eb="19">
      <t>ヨウチエン</t>
    </rPh>
    <phoneticPr fontId="1"/>
  </si>
  <si>
    <t>72507</t>
    <phoneticPr fontId="1"/>
  </si>
  <si>
    <t>72503</t>
    <phoneticPr fontId="1"/>
  </si>
  <si>
    <t>72504</t>
  </si>
  <si>
    <t>72505</t>
  </si>
  <si>
    <t>72506</t>
  </si>
  <si>
    <t>73101</t>
    <phoneticPr fontId="75"/>
  </si>
  <si>
    <t>73102</t>
    <phoneticPr fontId="75"/>
  </si>
  <si>
    <t>みのりこども園</t>
    <rPh sb="6" eb="7">
      <t>エン</t>
    </rPh>
    <phoneticPr fontId="1"/>
  </si>
  <si>
    <t>73103</t>
    <phoneticPr fontId="75"/>
  </si>
  <si>
    <t>とびのこ認定こども園</t>
    <rPh sb="4" eb="6">
      <t>ニンテイ</t>
    </rPh>
    <rPh sb="9" eb="10">
      <t>エン</t>
    </rPh>
    <phoneticPr fontId="1"/>
  </si>
  <si>
    <t>73203</t>
    <phoneticPr fontId="75"/>
  </si>
  <si>
    <t>73204</t>
    <phoneticPr fontId="75"/>
  </si>
  <si>
    <t>73205</t>
    <phoneticPr fontId="75"/>
  </si>
  <si>
    <t>73206</t>
  </si>
  <si>
    <t>ミッキー榴岡公園こども園</t>
    <rPh sb="4" eb="6">
      <t>ツツジガオカ</t>
    </rPh>
    <rPh sb="6" eb="8">
      <t>コウエン</t>
    </rPh>
    <rPh sb="11" eb="12">
      <t>エン</t>
    </rPh>
    <phoneticPr fontId="1"/>
  </si>
  <si>
    <t>73207</t>
  </si>
  <si>
    <t>つつじがおかもりのいえこども園</t>
    <rPh sb="14" eb="15">
      <t>エン</t>
    </rPh>
    <phoneticPr fontId="1"/>
  </si>
  <si>
    <t>73208</t>
  </si>
  <si>
    <t>幸町すいせんこども園</t>
    <rPh sb="0" eb="2">
      <t>サイワイチョウ</t>
    </rPh>
    <rPh sb="9" eb="10">
      <t>エン</t>
    </rPh>
    <phoneticPr fontId="1"/>
  </si>
  <si>
    <t>73209</t>
  </si>
  <si>
    <t>ちいさなこどもえん</t>
    <phoneticPr fontId="1"/>
  </si>
  <si>
    <t>73210</t>
  </si>
  <si>
    <t>れいんぼーなーさりー田子館</t>
    <rPh sb="10" eb="12">
      <t>タゴ</t>
    </rPh>
    <rPh sb="12" eb="13">
      <t>カン</t>
    </rPh>
    <phoneticPr fontId="1"/>
  </si>
  <si>
    <t>73211</t>
  </si>
  <si>
    <t>小田原ことりのうた認定こども園</t>
    <rPh sb="0" eb="3">
      <t>オダワラ</t>
    </rPh>
    <rPh sb="9" eb="11">
      <t>ニンテイ</t>
    </rPh>
    <rPh sb="14" eb="15">
      <t>エン</t>
    </rPh>
    <phoneticPr fontId="1"/>
  </si>
  <si>
    <t>73214</t>
  </si>
  <si>
    <t>73303</t>
    <phoneticPr fontId="75"/>
  </si>
  <si>
    <t>73304</t>
  </si>
  <si>
    <t>73305</t>
  </si>
  <si>
    <t>73306</t>
  </si>
  <si>
    <t>73307</t>
  </si>
  <si>
    <t>73309</t>
    <phoneticPr fontId="74"/>
  </si>
  <si>
    <t>あそびまショーこども園</t>
    <rPh sb="10" eb="11">
      <t>エン</t>
    </rPh>
    <phoneticPr fontId="1"/>
  </si>
  <si>
    <t>73402</t>
    <phoneticPr fontId="75"/>
  </si>
  <si>
    <t>73403</t>
  </si>
  <si>
    <t>73404</t>
  </si>
  <si>
    <t>73405</t>
    <phoneticPr fontId="74"/>
  </si>
  <si>
    <t>ぷらざこども園長町</t>
    <rPh sb="6" eb="7">
      <t>エン</t>
    </rPh>
    <rPh sb="7" eb="9">
      <t>ナガマチ</t>
    </rPh>
    <phoneticPr fontId="1"/>
  </si>
  <si>
    <t>73502</t>
    <phoneticPr fontId="1"/>
  </si>
  <si>
    <t>73503</t>
    <phoneticPr fontId="1"/>
  </si>
  <si>
    <t>73506</t>
    <phoneticPr fontId="1"/>
  </si>
  <si>
    <t>泉すぎのここども園</t>
    <rPh sb="0" eb="1">
      <t>イズミ</t>
    </rPh>
    <rPh sb="8" eb="9">
      <t>エン</t>
    </rPh>
    <phoneticPr fontId="1"/>
  </si>
  <si>
    <t>73507</t>
    <phoneticPr fontId="1"/>
  </si>
  <si>
    <t>そらのここども園</t>
    <rPh sb="7" eb="8">
      <t>エン</t>
    </rPh>
    <phoneticPr fontId="1"/>
  </si>
  <si>
    <t>73508</t>
    <phoneticPr fontId="1"/>
  </si>
  <si>
    <t>ミッキー八乙女中央こども園</t>
    <rPh sb="4" eb="7">
      <t>ヤオトメ</t>
    </rPh>
    <rPh sb="7" eb="9">
      <t>チュウオウ</t>
    </rPh>
    <rPh sb="12" eb="13">
      <t>エン</t>
    </rPh>
    <phoneticPr fontId="1"/>
  </si>
  <si>
    <t>まつもりこども園</t>
    <rPh sb="7" eb="8">
      <t>エン</t>
    </rPh>
    <phoneticPr fontId="1"/>
  </si>
  <si>
    <t>73601</t>
    <phoneticPr fontId="75"/>
  </si>
  <si>
    <t>６</t>
    <phoneticPr fontId="2"/>
  </si>
  <si>
    <t>04138</t>
  </si>
  <si>
    <t>もりのなかま保育園六丁の目駅前園サイエンス＋</t>
  </si>
  <si>
    <t>岩切どろんこ保育園</t>
  </si>
  <si>
    <t>榴岡はるかぜ保育園</t>
  </si>
  <si>
    <t>富沢南なないろ保育園</t>
  </si>
  <si>
    <t>岩切たんぽぽ保育園</t>
  </si>
  <si>
    <t>クリムスポーツ保育園</t>
  </si>
  <si>
    <t>アスク山田かぎとり保育園</t>
  </si>
  <si>
    <t>鶴ケ谷はぐくみ保育園</t>
  </si>
  <si>
    <t>アイグラン保育園長町南</t>
  </si>
  <si>
    <t>03146</t>
  </si>
  <si>
    <t>ぽっかぽか紬保育園</t>
  </si>
  <si>
    <t>02132</t>
  </si>
  <si>
    <t>富沢アリス保育園</t>
  </si>
  <si>
    <t>あすと長町めぐみ保育園</t>
  </si>
  <si>
    <t>上飯田くるみ保育園</t>
  </si>
  <si>
    <t>諏訪ぱれっと保育園</t>
  </si>
  <si>
    <t>やまとまちあから保育園</t>
  </si>
  <si>
    <t>02143</t>
  </si>
  <si>
    <t>ダーナ保育園</t>
  </si>
  <si>
    <t>02155</t>
  </si>
  <si>
    <t>NOVAインターナショナルスクール仙台八木山校</t>
  </si>
  <si>
    <t>マザーズ・サンピア保育園</t>
  </si>
  <si>
    <t>アスイク保育園中田町</t>
  </si>
  <si>
    <t>アスクやまとまち保育園</t>
  </si>
  <si>
    <t>NOVAバイリンガル仙台富沢保育園</t>
  </si>
  <si>
    <t>もりのなかま保育園四郎丸園もぐもぐ＋</t>
  </si>
  <si>
    <t>仙台こども保育園</t>
  </si>
  <si>
    <t>02161</t>
  </si>
  <si>
    <t>中田なないろ保育園</t>
  </si>
  <si>
    <t>02162</t>
  </si>
  <si>
    <t>恵和町いちにいさん保育園</t>
  </si>
  <si>
    <t>令和６年４月１日～令和７年３月３１日</t>
    <rPh sb="0" eb="2">
      <t>レイワ</t>
    </rPh>
    <rPh sb="3" eb="4">
      <t>ネン</t>
    </rPh>
    <rPh sb="5" eb="6">
      <t>ツキ</t>
    </rPh>
    <rPh sb="7" eb="8">
      <t>ヒ</t>
    </rPh>
    <rPh sb="9" eb="11">
      <t>レイワ</t>
    </rPh>
    <phoneticPr fontId="2"/>
  </si>
  <si>
    <t>令和６年４月１日～令和　年　月　日</t>
    <rPh sb="0" eb="2">
      <t>レイワ</t>
    </rPh>
    <rPh sb="3" eb="4">
      <t>ネン</t>
    </rPh>
    <rPh sb="5" eb="6">
      <t>ガツ</t>
    </rPh>
    <rPh sb="7" eb="8">
      <t>ニチ</t>
    </rPh>
    <rPh sb="9" eb="11">
      <t>レイワ</t>
    </rPh>
    <rPh sb="12" eb="13">
      <t>ネン</t>
    </rPh>
    <rPh sb="14" eb="15">
      <t>ガツ</t>
    </rPh>
    <rPh sb="16" eb="17">
      <t>ニチ</t>
    </rPh>
    <phoneticPr fontId="2"/>
  </si>
  <si>
    <t>4</t>
    <phoneticPr fontId="2"/>
  </si>
  <si>
    <t>2</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</si>
</sst>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0_ "/>
    <numFmt numFmtId="177" formatCode="#,##0_);[Red]\(#,##0\)"/>
    <numFmt numFmtId="178" formatCode="#,###&quot;円&quot;\ "/>
    <numFmt numFmtId="179" formatCode="0_);[Red]\(0\)"/>
    <numFmt numFmtId="180" formatCode="#,##0;&quot;△ &quot;#,##0"/>
    <numFmt numFmtId="181" formatCode="#,##0_ ;[Red]\-#,##0\ "/>
    <numFmt numFmtId="182" formatCode="#,###&quot;ヶ月&quot;"/>
    <numFmt numFmtId="183" formatCode="[DBNum3]#"/>
    <numFmt numFmtId="184" formatCode="[DBNum3]#,##0;[DBNum3]&quot;△ &quot;#,##0"/>
    <numFmt numFmtId="185" formatCode="#,##0&quot;日&quot;"/>
    <numFmt numFmtId="186" formatCode="#,##0&quot;円&quot;"/>
  </numFmts>
  <fonts count="76">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16"/>
      <name val="ＭＳ 明朝"/>
      <family val="1"/>
      <charset val="128"/>
    </font>
    <font>
      <sz val="11"/>
      <name val="ＭＳ 明朝"/>
      <family val="1"/>
      <charset val="128"/>
    </font>
    <font>
      <b/>
      <sz val="16"/>
      <name val="HGSｺﾞｼｯｸM"/>
      <family val="3"/>
      <charset val="128"/>
    </font>
    <font>
      <sz val="11"/>
      <name val="HGSｺﾞｼｯｸM"/>
      <family val="3"/>
      <charset val="128"/>
    </font>
    <font>
      <b/>
      <sz val="14"/>
      <name val="HGSｺﾞｼｯｸM"/>
      <family val="3"/>
      <charset val="128"/>
    </font>
    <font>
      <sz val="12"/>
      <name val="HGSｺﾞｼｯｸM"/>
      <family val="3"/>
      <charset val="128"/>
    </font>
    <font>
      <sz val="11"/>
      <color theme="1"/>
      <name val="HGSｺﾞｼｯｸM"/>
      <family val="3"/>
      <charset val="128"/>
    </font>
    <font>
      <sz val="12"/>
      <color theme="1"/>
      <name val="HGSｺﾞｼｯｸM"/>
      <family val="3"/>
      <charset val="128"/>
    </font>
    <font>
      <sz val="16"/>
      <name val="HGSｺﾞｼｯｸM"/>
      <family val="3"/>
      <charset val="128"/>
    </font>
    <font>
      <sz val="6"/>
      <name val="ＭＳ Ｐゴシック"/>
      <family val="3"/>
      <charset val="128"/>
      <scheme val="minor"/>
    </font>
    <font>
      <b/>
      <sz val="9"/>
      <color indexed="81"/>
      <name val="ＭＳ Ｐゴシック"/>
      <family val="3"/>
      <charset val="128"/>
    </font>
    <font>
      <sz val="11"/>
      <color theme="1"/>
      <name val="ＭＳ Ｐゴシック"/>
      <family val="2"/>
      <scheme val="minor"/>
    </font>
    <font>
      <b/>
      <sz val="14"/>
      <color indexed="81"/>
      <name val="MS P ゴシック"/>
      <family val="3"/>
      <charset val="128"/>
    </font>
    <font>
      <b/>
      <sz val="14"/>
      <color indexed="81"/>
      <name val="ＭＳ Ｐゴシック"/>
      <family val="3"/>
      <charset val="128"/>
    </font>
    <font>
      <b/>
      <sz val="16"/>
      <name val="ＭＳ 明朝"/>
      <family val="1"/>
      <charset val="128"/>
    </font>
    <font>
      <sz val="10"/>
      <name val="ＭＳ 明朝"/>
      <family val="1"/>
      <charset val="128"/>
    </font>
    <font>
      <sz val="12"/>
      <color theme="1"/>
      <name val="ＭＳ 明朝"/>
      <family val="1"/>
      <charset val="128"/>
    </font>
    <font>
      <sz val="14"/>
      <color theme="1"/>
      <name val="HGSｺﾞｼｯｸM"/>
      <family val="3"/>
      <charset val="128"/>
    </font>
    <font>
      <sz val="14"/>
      <name val="HGSｺﾞｼｯｸM"/>
      <family val="3"/>
      <charset val="128"/>
    </font>
    <font>
      <sz val="12"/>
      <name val="HGｺﾞｼｯｸM"/>
      <family val="3"/>
      <charset val="128"/>
    </font>
    <font>
      <b/>
      <sz val="12"/>
      <name val="HGｺﾞｼｯｸM"/>
      <family val="3"/>
      <charset val="128"/>
    </font>
    <font>
      <sz val="16"/>
      <name val="HGｺﾞｼｯｸM"/>
      <family val="3"/>
      <charset val="128"/>
    </font>
    <font>
      <sz val="11"/>
      <name val="HGｺﾞｼｯｸM"/>
      <family val="3"/>
      <charset val="128"/>
    </font>
    <font>
      <sz val="22"/>
      <name val="HGｺﾞｼｯｸM"/>
      <family val="3"/>
      <charset val="128"/>
    </font>
    <font>
      <sz val="26"/>
      <name val="HGｺﾞｼｯｸM"/>
      <family val="3"/>
      <charset val="128"/>
    </font>
    <font>
      <sz val="18"/>
      <name val="HGｺﾞｼｯｸM"/>
      <family val="3"/>
      <charset val="128"/>
    </font>
    <font>
      <sz val="20"/>
      <name val="HGｺﾞｼｯｸM"/>
      <family val="3"/>
      <charset val="128"/>
    </font>
    <font>
      <sz val="24"/>
      <name val="HGｺﾞｼｯｸM"/>
      <family val="3"/>
      <charset val="128"/>
    </font>
    <font>
      <b/>
      <sz val="22"/>
      <name val="HGｺﾞｼｯｸM"/>
      <family val="3"/>
      <charset val="128"/>
    </font>
    <font>
      <b/>
      <sz val="16"/>
      <color indexed="81"/>
      <name val="MS P ゴシック"/>
      <family val="3"/>
      <charset val="128"/>
    </font>
    <font>
      <b/>
      <sz val="10"/>
      <name val="HGｺﾞｼｯｸM"/>
      <family val="3"/>
      <charset val="128"/>
    </font>
    <font>
      <b/>
      <sz val="11"/>
      <name val="HGｺﾞｼｯｸM"/>
      <family val="3"/>
      <charset val="128"/>
    </font>
    <font>
      <b/>
      <sz val="16"/>
      <name val="HGｺﾞｼｯｸM"/>
      <family val="3"/>
      <charset val="128"/>
    </font>
    <font>
      <b/>
      <sz val="20"/>
      <name val="HGｺﾞｼｯｸM"/>
      <family val="3"/>
      <charset val="128"/>
    </font>
    <font>
      <sz val="14"/>
      <name val="HGｺﾞｼｯｸM"/>
      <family val="3"/>
      <charset val="128"/>
    </font>
    <font>
      <sz val="22"/>
      <name val="HGSｺﾞｼｯｸM"/>
      <family val="3"/>
      <charset val="128"/>
    </font>
    <font>
      <sz val="26"/>
      <name val="HGSｺﾞｼｯｸM"/>
      <family val="3"/>
      <charset val="128"/>
    </font>
    <font>
      <sz val="18"/>
      <name val="HGSｺﾞｼｯｸM"/>
      <family val="3"/>
      <charset val="128"/>
    </font>
    <font>
      <sz val="20"/>
      <name val="HGSｺﾞｼｯｸM"/>
      <family val="3"/>
      <charset val="128"/>
    </font>
    <font>
      <sz val="24"/>
      <name val="HGSｺﾞｼｯｸM"/>
      <family val="3"/>
      <charset val="128"/>
    </font>
    <font>
      <b/>
      <sz val="22"/>
      <name val="HGSｺﾞｼｯｸM"/>
      <family val="3"/>
      <charset val="128"/>
    </font>
    <font>
      <sz val="28"/>
      <name val="HGｺﾞｼｯｸM"/>
      <family val="3"/>
      <charset val="128"/>
    </font>
    <font>
      <sz val="20"/>
      <color rgb="FFFF0000"/>
      <name val="HGｺﾞｼｯｸM"/>
      <family val="3"/>
      <charset val="128"/>
    </font>
    <font>
      <b/>
      <sz val="22"/>
      <color rgb="FFFF0000"/>
      <name val="HGｺﾞｼｯｸM"/>
      <family val="3"/>
      <charset val="128"/>
    </font>
    <font>
      <sz val="10"/>
      <name val="HGｺﾞｼｯｸM"/>
      <family val="3"/>
      <charset val="128"/>
    </font>
    <font>
      <b/>
      <sz val="24"/>
      <name val="HGｺﾞｼｯｸM"/>
      <family val="3"/>
      <charset val="128"/>
    </font>
    <font>
      <b/>
      <sz val="26"/>
      <name val="HGｺﾞｼｯｸM"/>
      <family val="3"/>
      <charset val="128"/>
    </font>
    <font>
      <b/>
      <sz val="26"/>
      <name val="HGSｺﾞｼｯｸM"/>
      <family val="3"/>
      <charset val="128"/>
    </font>
    <font>
      <b/>
      <sz val="11"/>
      <color indexed="81"/>
      <name val="MS P ゴシック"/>
      <family val="3"/>
      <charset val="128"/>
    </font>
    <font>
      <b/>
      <sz val="9"/>
      <color indexed="81"/>
      <name val="MS P ゴシック"/>
      <family val="3"/>
      <charset val="128"/>
    </font>
    <font>
      <b/>
      <sz val="12"/>
      <color indexed="81"/>
      <name val="MS P ゴシック"/>
      <family val="3"/>
      <charset val="128"/>
    </font>
    <font>
      <u/>
      <sz val="12"/>
      <name val="HGSｺﾞｼｯｸM"/>
      <family val="3"/>
      <charset val="128"/>
    </font>
    <font>
      <b/>
      <sz val="12"/>
      <name val="ＭＳ 明朝"/>
      <family val="1"/>
      <charset val="128"/>
    </font>
    <font>
      <sz val="11"/>
      <name val="HGPｺﾞｼｯｸM"/>
      <family val="3"/>
      <charset val="128"/>
    </font>
    <font>
      <sz val="12"/>
      <name val="HGPｺﾞｼｯｸM"/>
      <family val="3"/>
      <charset val="128"/>
    </font>
    <font>
      <b/>
      <sz val="14"/>
      <name val="ＭＳ 明朝"/>
      <family val="1"/>
      <charset val="128"/>
    </font>
    <font>
      <sz val="10"/>
      <name val="游ゴシック"/>
      <family val="3"/>
      <charset val="128"/>
    </font>
    <font>
      <sz val="11"/>
      <name val="游ゴシック"/>
      <family val="3"/>
      <charset val="128"/>
    </font>
    <font>
      <b/>
      <sz val="12"/>
      <name val="游ゴシック"/>
      <family val="3"/>
      <charset val="128"/>
    </font>
    <font>
      <sz val="14"/>
      <name val="游ゴシック"/>
      <family val="3"/>
      <charset val="128"/>
    </font>
    <font>
      <b/>
      <sz val="11"/>
      <name val="游ゴシック"/>
      <family val="3"/>
      <charset val="128"/>
    </font>
    <font>
      <sz val="12"/>
      <name val="游ゴシック"/>
      <family val="3"/>
      <charset val="128"/>
    </font>
    <font>
      <sz val="11"/>
      <color rgb="FFFF0000"/>
      <name val="游ゴシック"/>
      <family val="3"/>
      <charset val="128"/>
    </font>
    <font>
      <sz val="8"/>
      <name val="游ゴシック"/>
      <family val="3"/>
      <charset val="128"/>
    </font>
    <font>
      <sz val="9"/>
      <name val="游ゴシック"/>
      <family val="3"/>
      <charset val="128"/>
    </font>
    <font>
      <sz val="11"/>
      <color theme="1"/>
      <name val="游ゴシック"/>
      <family val="3"/>
      <charset val="128"/>
    </font>
    <font>
      <b/>
      <sz val="11"/>
      <color indexed="81"/>
      <name val="ＭＳ Ｐゴシック"/>
      <family val="3"/>
      <charset val="128"/>
      <scheme val="minor"/>
    </font>
    <font>
      <b/>
      <sz val="9"/>
      <color indexed="81"/>
      <name val="ＭＳ Ｐゴシック"/>
      <family val="3"/>
      <charset val="128"/>
      <scheme val="minor"/>
    </font>
    <font>
      <b/>
      <sz val="14"/>
      <name val="游ゴシック"/>
      <family val="3"/>
      <charset val="128"/>
    </font>
    <font>
      <b/>
      <sz val="11"/>
      <name val="HGPｺﾞｼｯｸM"/>
      <family val="3"/>
      <charset val="128"/>
    </font>
    <font>
      <sz val="6"/>
      <name val="ＭＳ Ｐゴシック"/>
      <family val="2"/>
      <charset val="128"/>
      <scheme val="minor"/>
    </font>
    <font>
      <sz val="6"/>
      <name val="ＭＳ Ｐゴシック"/>
      <family val="2"/>
      <charset val="128"/>
    </font>
  </fonts>
  <fills count="13">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theme="5" tint="0.59999389629810485"/>
        <bgColor indexed="64"/>
      </patternFill>
    </fill>
  </fills>
  <borders count="318">
    <border>
      <left/>
      <right/>
      <top/>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double">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right/>
      <top/>
      <bottom style="thin">
        <color indexed="64"/>
      </bottom>
      <diagonal/>
    </border>
    <border>
      <left style="thin">
        <color indexed="8"/>
      </left>
      <right/>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hair">
        <color indexed="64"/>
      </top>
      <bottom style="thin">
        <color indexed="64"/>
      </bottom>
      <diagonal/>
    </border>
    <border>
      <left style="thin">
        <color indexed="8"/>
      </left>
      <right style="hair">
        <color indexed="64"/>
      </right>
      <top style="hair">
        <color indexed="64"/>
      </top>
      <bottom style="thin">
        <color indexed="64"/>
      </bottom>
      <diagonal/>
    </border>
    <border>
      <left/>
      <right style="medium">
        <color indexed="8"/>
      </right>
      <top style="medium">
        <color indexed="8"/>
      </top>
      <bottom/>
      <diagonal/>
    </border>
    <border>
      <left/>
      <right style="medium">
        <color indexed="8"/>
      </right>
      <top/>
      <bottom style="thin">
        <color indexed="8"/>
      </bottom>
      <diagonal/>
    </border>
    <border>
      <left style="medium">
        <color indexed="8"/>
      </left>
      <right style="thin">
        <color indexed="8"/>
      </right>
      <top style="thin">
        <color indexed="8"/>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64"/>
      </left>
      <right/>
      <top style="double">
        <color indexed="64"/>
      </top>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thin">
        <color indexed="8"/>
      </left>
      <right style="thin">
        <color indexed="8"/>
      </right>
      <top/>
      <bottom style="medium">
        <color indexed="8"/>
      </bottom>
      <diagonal/>
    </border>
    <border>
      <left/>
      <right style="medium">
        <color indexed="8"/>
      </right>
      <top/>
      <bottom style="medium">
        <color indexed="8"/>
      </bottom>
      <diagonal/>
    </border>
    <border>
      <left/>
      <right style="medium">
        <color indexed="8"/>
      </right>
      <top style="thin">
        <color indexed="8"/>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top style="medium">
        <color indexed="64"/>
      </top>
      <bottom style="thin">
        <color indexed="8"/>
      </bottom>
      <diagonal/>
    </border>
    <border>
      <left style="thin">
        <color indexed="8"/>
      </left>
      <right/>
      <top style="medium">
        <color indexed="8"/>
      </top>
      <bottom style="medium">
        <color indexed="64"/>
      </bottom>
      <diagonal/>
    </border>
    <border>
      <left style="thin">
        <color indexed="8"/>
      </left>
      <right/>
      <top/>
      <bottom style="thin">
        <color indexed="8"/>
      </bottom>
      <diagonal/>
    </border>
    <border>
      <left style="thin">
        <color indexed="8"/>
      </left>
      <right/>
      <top style="thin">
        <color indexed="8"/>
      </top>
      <bottom style="double">
        <color indexed="64"/>
      </bottom>
      <diagonal/>
    </border>
    <border>
      <left style="thin">
        <color indexed="8"/>
      </left>
      <right style="thin">
        <color indexed="8"/>
      </right>
      <top style="thin">
        <color indexed="8"/>
      </top>
      <bottom style="double">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8"/>
      </right>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style="thin">
        <color indexed="8"/>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8"/>
      </bottom>
      <diagonal/>
    </border>
    <border>
      <left/>
      <right/>
      <top/>
      <bottom style="thin">
        <color indexed="8"/>
      </bottom>
      <diagonal/>
    </border>
    <border>
      <left style="thin">
        <color indexed="8"/>
      </left>
      <right style="medium">
        <color indexed="64"/>
      </right>
      <top/>
      <bottom style="thin">
        <color indexed="8"/>
      </bottom>
      <diagonal/>
    </border>
    <border>
      <left/>
      <right style="thin">
        <color indexed="64"/>
      </right>
      <top style="thin">
        <color indexed="8"/>
      </top>
      <bottom style="thin">
        <color indexed="8"/>
      </bottom>
      <diagonal/>
    </border>
    <border>
      <left/>
      <right/>
      <top style="thin">
        <color indexed="8"/>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top style="medium">
        <color indexed="64"/>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medium">
        <color indexed="64"/>
      </bottom>
      <diagonal/>
    </border>
    <border>
      <left style="thin">
        <color indexed="8"/>
      </left>
      <right/>
      <top style="medium">
        <color indexed="8"/>
      </top>
      <bottom/>
      <diagonal/>
    </border>
    <border>
      <left/>
      <right style="medium">
        <color indexed="8"/>
      </right>
      <top/>
      <bottom/>
      <diagonal/>
    </border>
    <border>
      <left style="thin">
        <color indexed="8"/>
      </left>
      <right/>
      <top style="medium">
        <color indexed="64"/>
      </top>
      <bottom/>
      <diagonal/>
    </border>
    <border>
      <left/>
      <right style="medium">
        <color indexed="64"/>
      </right>
      <top style="medium">
        <color indexed="64"/>
      </top>
      <bottom/>
      <diagonal/>
    </border>
    <border>
      <left/>
      <right style="medium">
        <color indexed="64"/>
      </right>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bottom/>
      <diagonal/>
    </border>
    <border>
      <left style="medium">
        <color indexed="8"/>
      </left>
      <right style="thin">
        <color indexed="8"/>
      </right>
      <top/>
      <bottom style="double">
        <color indexed="64"/>
      </bottom>
      <diagonal/>
    </border>
    <border>
      <left/>
      <right style="thin">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double">
        <color indexed="64"/>
      </top>
      <bottom/>
      <diagonal/>
    </border>
    <border>
      <left style="thin">
        <color indexed="64"/>
      </left>
      <right style="thin">
        <color indexed="64"/>
      </right>
      <top/>
      <bottom style="medium">
        <color indexed="64"/>
      </bottom>
      <diagonal/>
    </border>
    <border>
      <left/>
      <right style="medium">
        <color indexed="64"/>
      </right>
      <top style="double">
        <color indexed="64"/>
      </top>
      <bottom/>
      <diagonal/>
    </border>
    <border>
      <left style="medium">
        <color indexed="64"/>
      </left>
      <right style="medium">
        <color indexed="64"/>
      </right>
      <top style="double">
        <color indexed="64"/>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8"/>
      </left>
      <right style="hair">
        <color indexed="64"/>
      </right>
      <top style="thin">
        <color indexed="64"/>
      </top>
      <bottom/>
      <diagonal/>
    </border>
    <border>
      <left style="thin">
        <color indexed="8"/>
      </left>
      <right style="hair">
        <color indexed="64"/>
      </right>
      <top/>
      <bottom style="thin">
        <color indexed="8"/>
      </bottom>
      <diagonal/>
    </border>
    <border>
      <left style="hair">
        <color indexed="64"/>
      </left>
      <right style="thin">
        <color indexed="8"/>
      </right>
      <top style="thin">
        <color indexed="64"/>
      </top>
      <bottom/>
      <diagonal/>
    </border>
    <border>
      <left style="hair">
        <color indexed="64"/>
      </left>
      <right style="thin">
        <color indexed="8"/>
      </right>
      <top/>
      <bottom style="thin">
        <color indexed="8"/>
      </bottom>
      <diagonal/>
    </border>
    <border>
      <left style="thin">
        <color indexed="8"/>
      </left>
      <right style="thin">
        <color indexed="8"/>
      </right>
      <top/>
      <bottom/>
      <diagonal/>
    </border>
    <border>
      <left style="thin">
        <color indexed="8"/>
      </left>
      <right/>
      <top style="thin">
        <color indexed="64"/>
      </top>
      <bottom/>
      <diagonal/>
    </border>
    <border>
      <left/>
      <right style="medium">
        <color indexed="8"/>
      </right>
      <top style="thin">
        <color indexed="64"/>
      </top>
      <bottom/>
      <diagonal/>
    </border>
    <border>
      <left/>
      <right style="thin">
        <color indexed="8"/>
      </right>
      <top style="thin">
        <color indexed="64"/>
      </top>
      <bottom/>
      <diagonal/>
    </border>
    <border>
      <left/>
      <right style="thin">
        <color indexed="8"/>
      </right>
      <top/>
      <bottom style="thin">
        <color indexed="8"/>
      </bottom>
      <diagonal/>
    </border>
    <border>
      <left style="thin">
        <color indexed="8"/>
      </left>
      <right style="hair">
        <color indexed="64"/>
      </right>
      <top style="thin">
        <color indexed="8"/>
      </top>
      <bottom/>
      <diagonal/>
    </border>
    <border>
      <left style="hair">
        <color indexed="64"/>
      </left>
      <right style="thin">
        <color indexed="8"/>
      </right>
      <top style="thin">
        <color indexed="8"/>
      </top>
      <bottom/>
      <diagonal/>
    </border>
    <border>
      <left/>
      <right style="thin">
        <color indexed="8"/>
      </right>
      <top style="medium">
        <color indexed="8"/>
      </top>
      <bottom/>
      <diagonal/>
    </border>
    <border>
      <left style="thin">
        <color indexed="8"/>
      </left>
      <right/>
      <top/>
      <bottom style="thin">
        <color indexed="64"/>
      </bottom>
      <diagonal/>
    </border>
    <border>
      <left/>
      <right style="thin">
        <color indexed="8"/>
      </right>
      <top/>
      <bottom style="thin">
        <color indexed="64"/>
      </bottom>
      <diagonal/>
    </border>
    <border>
      <left/>
      <right/>
      <top style="medium">
        <color indexed="8"/>
      </top>
      <bottom/>
      <diagonal/>
    </border>
    <border>
      <left/>
      <right style="thin">
        <color indexed="8"/>
      </right>
      <top style="thin">
        <color indexed="8"/>
      </top>
      <bottom/>
      <diagonal/>
    </border>
    <border>
      <left style="thin">
        <color indexed="8"/>
      </left>
      <right style="hair">
        <color indexed="64"/>
      </right>
      <top/>
      <bottom style="double">
        <color indexed="8"/>
      </bottom>
      <diagonal/>
    </border>
    <border>
      <left style="hair">
        <color indexed="64"/>
      </left>
      <right style="thin">
        <color indexed="8"/>
      </right>
      <top/>
      <bottom style="double">
        <color indexed="8"/>
      </bottom>
      <diagonal/>
    </border>
    <border>
      <left style="thin">
        <color indexed="8"/>
      </left>
      <right style="thin">
        <color indexed="8"/>
      </right>
      <top/>
      <bottom style="double">
        <color indexed="8"/>
      </bottom>
      <diagonal/>
    </border>
    <border>
      <left style="thin">
        <color indexed="8"/>
      </left>
      <right style="thin">
        <color indexed="8"/>
      </right>
      <top style="double">
        <color indexed="8"/>
      </top>
      <bottom/>
      <diagonal/>
    </border>
    <border>
      <left style="thin">
        <color indexed="8"/>
      </left>
      <right style="thin">
        <color indexed="8"/>
      </right>
      <top/>
      <bottom style="medium">
        <color indexed="64"/>
      </bottom>
      <diagonal/>
    </border>
    <border>
      <left style="thin">
        <color indexed="8"/>
      </left>
      <right/>
      <top style="double">
        <color indexed="8"/>
      </top>
      <bottom/>
      <diagonal/>
    </border>
    <border>
      <left/>
      <right style="medium">
        <color indexed="8"/>
      </right>
      <top style="double">
        <color indexed="8"/>
      </top>
      <bottom/>
      <diagonal/>
    </border>
    <border>
      <left style="thin">
        <color indexed="8"/>
      </left>
      <right/>
      <top/>
      <bottom style="medium">
        <color indexed="8"/>
      </bottom>
      <diagonal/>
    </border>
    <border>
      <left style="medium">
        <color indexed="8"/>
      </left>
      <right style="thin">
        <color indexed="64"/>
      </right>
      <top style="medium">
        <color indexed="8"/>
      </top>
      <bottom/>
      <diagonal/>
    </border>
    <border>
      <left style="medium">
        <color indexed="8"/>
      </left>
      <right style="thin">
        <color indexed="64"/>
      </right>
      <top/>
      <bottom/>
      <diagonal/>
    </border>
    <border>
      <left style="medium">
        <color indexed="8"/>
      </left>
      <right style="thin">
        <color indexed="64"/>
      </right>
      <top/>
      <bottom style="double">
        <color indexed="8"/>
      </bottom>
      <diagonal/>
    </border>
    <border>
      <left style="thin">
        <color indexed="64"/>
      </left>
      <right/>
      <top style="medium">
        <color indexed="8"/>
      </top>
      <bottom/>
      <diagonal/>
    </border>
    <border>
      <left/>
      <right style="thin">
        <color indexed="64"/>
      </right>
      <top style="medium">
        <color indexed="8"/>
      </top>
      <bottom/>
      <diagonal/>
    </border>
    <border>
      <left style="thin">
        <color indexed="64"/>
      </left>
      <right/>
      <top/>
      <bottom style="thin">
        <color indexed="64"/>
      </bottom>
      <diagonal/>
    </border>
    <border>
      <left/>
      <right style="thin">
        <color indexed="64"/>
      </right>
      <top/>
      <bottom style="thin">
        <color indexed="64"/>
      </bottom>
      <diagonal/>
    </border>
    <border>
      <left/>
      <right style="hair">
        <color indexed="64"/>
      </right>
      <top style="medium">
        <color indexed="8"/>
      </top>
      <bottom/>
      <diagonal/>
    </border>
    <border>
      <left/>
      <right style="hair">
        <color indexed="64"/>
      </right>
      <top/>
      <bottom style="thin">
        <color indexed="8"/>
      </bottom>
      <diagonal/>
    </border>
    <border>
      <left style="hair">
        <color indexed="64"/>
      </left>
      <right style="thin">
        <color indexed="8"/>
      </right>
      <top style="medium">
        <color indexed="8"/>
      </top>
      <bottom/>
      <diagonal/>
    </border>
    <border>
      <left style="medium">
        <color indexed="8"/>
      </left>
      <right/>
      <top style="double">
        <color indexed="8"/>
      </top>
      <bottom/>
      <diagonal/>
    </border>
    <border>
      <left/>
      <right/>
      <top style="double">
        <color indexed="8"/>
      </top>
      <bottom/>
      <diagonal/>
    </border>
    <border>
      <left/>
      <right style="thin">
        <color indexed="8"/>
      </right>
      <top style="double">
        <color indexed="8"/>
      </top>
      <bottom/>
      <diagonal/>
    </border>
    <border>
      <left style="medium">
        <color indexed="8"/>
      </left>
      <right/>
      <top/>
      <bottom/>
      <diagonal/>
    </border>
    <border>
      <left/>
      <right style="thin">
        <color indexed="8"/>
      </right>
      <top/>
      <bottom/>
      <diagonal/>
    </border>
    <border>
      <left style="medium">
        <color indexed="8"/>
      </left>
      <right/>
      <top/>
      <bottom style="medium">
        <color indexed="8"/>
      </bottom>
      <diagonal/>
    </border>
    <border>
      <left/>
      <right/>
      <top/>
      <bottom style="medium">
        <color indexed="8"/>
      </bottom>
      <diagonal/>
    </border>
    <border>
      <left/>
      <right style="thin">
        <color indexed="8"/>
      </right>
      <top/>
      <bottom style="medium">
        <color indexed="8"/>
      </bottom>
      <diagonal/>
    </border>
    <border>
      <left style="thin">
        <color indexed="8"/>
      </left>
      <right style="hair">
        <color indexed="64"/>
      </right>
      <top style="double">
        <color indexed="8"/>
      </top>
      <bottom/>
      <diagonal/>
    </border>
    <border>
      <left style="thin">
        <color indexed="8"/>
      </left>
      <right style="hair">
        <color indexed="64"/>
      </right>
      <top/>
      <bottom/>
      <diagonal/>
    </border>
    <border>
      <left style="thin">
        <color indexed="8"/>
      </left>
      <right style="hair">
        <color indexed="64"/>
      </right>
      <top/>
      <bottom style="medium">
        <color indexed="8"/>
      </bottom>
      <diagonal/>
    </border>
    <border>
      <left style="hair">
        <color indexed="64"/>
      </left>
      <right style="thin">
        <color indexed="8"/>
      </right>
      <top style="double">
        <color indexed="8"/>
      </top>
      <bottom/>
      <diagonal/>
    </border>
    <border>
      <left style="hair">
        <color indexed="64"/>
      </left>
      <right style="thin">
        <color indexed="8"/>
      </right>
      <top/>
      <bottom/>
      <diagonal/>
    </border>
    <border>
      <left style="hair">
        <color indexed="64"/>
      </left>
      <right style="thin">
        <color indexed="8"/>
      </right>
      <top/>
      <bottom style="medium">
        <color indexed="8"/>
      </bottom>
      <diagonal/>
    </border>
    <border>
      <left style="thin">
        <color indexed="64"/>
      </left>
      <right style="thin">
        <color indexed="8"/>
      </right>
      <top/>
      <bottom/>
      <diagonal/>
    </border>
    <border>
      <left style="thin">
        <color indexed="64"/>
      </left>
      <right style="thin">
        <color indexed="8"/>
      </right>
      <top/>
      <bottom style="double">
        <color indexed="8"/>
      </bottom>
      <diagonal/>
    </border>
    <border>
      <left style="thin">
        <color indexed="8"/>
      </left>
      <right style="hair">
        <color indexed="64"/>
      </right>
      <top/>
      <bottom style="thin">
        <color indexed="64"/>
      </bottom>
      <diagonal/>
    </border>
    <border>
      <left style="hair">
        <color indexed="64"/>
      </left>
      <right style="thin">
        <color indexed="8"/>
      </right>
      <top/>
      <bottom style="thin">
        <color indexed="64"/>
      </bottom>
      <diagonal/>
    </border>
    <border>
      <left style="thin">
        <color indexed="8"/>
      </left>
      <right style="thin">
        <color indexed="8"/>
      </right>
      <top/>
      <bottom style="thin">
        <color indexed="64"/>
      </bottom>
      <diagonal/>
    </border>
    <border>
      <left/>
      <right style="medium">
        <color indexed="8"/>
      </right>
      <top/>
      <bottom style="thin">
        <color indexed="64"/>
      </bottom>
      <diagonal/>
    </border>
    <border>
      <left style="thin">
        <color indexed="8"/>
      </left>
      <right/>
      <top/>
      <bottom style="double">
        <color indexed="8"/>
      </bottom>
      <diagonal/>
    </border>
    <border>
      <left/>
      <right style="medium">
        <color indexed="8"/>
      </right>
      <top/>
      <bottom style="double">
        <color indexed="8"/>
      </bottom>
      <diagonal/>
    </border>
    <border>
      <left/>
      <right style="hair">
        <color indexed="64"/>
      </right>
      <top style="double">
        <color indexed="8"/>
      </top>
      <bottom/>
      <diagonal/>
    </border>
    <border>
      <left/>
      <right style="hair">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medium">
        <color indexed="64"/>
      </right>
      <top/>
      <bottom/>
      <diagonal/>
    </border>
    <border>
      <left/>
      <right style="medium">
        <color indexed="64"/>
      </right>
      <top style="medium">
        <color indexed="64"/>
      </top>
      <bottom style="thin">
        <color indexed="8"/>
      </bottom>
      <diagonal/>
    </border>
    <border>
      <left style="medium">
        <color indexed="64"/>
      </left>
      <right style="thin">
        <color indexed="8"/>
      </right>
      <top/>
      <bottom/>
      <diagonal/>
    </border>
    <border>
      <left style="medium">
        <color indexed="64"/>
      </left>
      <right/>
      <top style="double">
        <color indexed="8"/>
      </top>
      <bottom/>
      <diagonal/>
    </border>
    <border>
      <left style="medium">
        <color indexed="64"/>
      </left>
      <right/>
      <top/>
      <bottom style="medium">
        <color indexed="8"/>
      </bottom>
      <diagonal/>
    </border>
    <border>
      <left/>
      <right style="medium">
        <color indexed="64"/>
      </right>
      <top style="double">
        <color indexed="8"/>
      </top>
      <bottom/>
      <diagonal/>
    </border>
    <border>
      <left/>
      <right style="medium">
        <color indexed="64"/>
      </right>
      <top/>
      <bottom style="medium">
        <color indexed="8"/>
      </bottom>
      <diagonal/>
    </border>
    <border>
      <left style="medium">
        <color indexed="64"/>
      </left>
      <right style="thin">
        <color indexed="8"/>
      </right>
      <top style="medium">
        <color indexed="8"/>
      </top>
      <bottom/>
      <diagonal/>
    </border>
    <border>
      <left style="medium">
        <color indexed="64"/>
      </left>
      <right style="thin">
        <color indexed="8"/>
      </right>
      <top/>
      <bottom style="double">
        <color indexed="8"/>
      </bottom>
      <diagonal/>
    </border>
    <border>
      <left/>
      <right style="medium">
        <color indexed="64"/>
      </right>
      <top style="medium">
        <color indexed="8"/>
      </top>
      <bottom/>
      <diagonal/>
    </border>
    <border>
      <left/>
      <right style="medium">
        <color indexed="64"/>
      </right>
      <top/>
      <bottom style="thin">
        <color indexed="64"/>
      </bottom>
      <diagonal/>
    </border>
    <border>
      <left/>
      <right style="medium">
        <color indexed="64"/>
      </right>
      <top/>
      <bottom style="double">
        <color indexed="8"/>
      </bottom>
      <diagonal/>
    </border>
    <border>
      <left style="medium">
        <color indexed="64"/>
      </left>
      <right/>
      <top style="medium">
        <color indexed="8"/>
      </top>
      <bottom style="medium">
        <color indexed="64"/>
      </bottom>
      <diagonal/>
    </border>
    <border>
      <left/>
      <right style="thin">
        <color indexed="8"/>
      </right>
      <top style="medium">
        <color indexed="8"/>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64"/>
      </left>
      <right/>
      <top style="medium">
        <color indexed="64"/>
      </top>
      <bottom/>
      <diagonal/>
    </border>
    <border>
      <left style="medium">
        <color indexed="64"/>
      </left>
      <right style="thin">
        <color indexed="8"/>
      </right>
      <top/>
      <bottom style="double">
        <color indexed="64"/>
      </bottom>
      <diagonal/>
    </border>
    <border>
      <left style="thin">
        <color indexed="8"/>
      </left>
      <right style="thin">
        <color indexed="8"/>
      </right>
      <top style="thin">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thin">
        <color indexed="64"/>
      </right>
      <top style="thin">
        <color indexed="64"/>
      </top>
      <bottom/>
      <diagonal/>
    </border>
    <border>
      <left style="thin">
        <color indexed="8"/>
      </left>
      <right/>
      <top style="thin">
        <color indexed="64"/>
      </top>
      <bottom style="thin">
        <color indexed="64"/>
      </bottom>
      <diagonal/>
    </border>
    <border diagonalUp="1">
      <left style="thin">
        <color indexed="8"/>
      </left>
      <right style="thin">
        <color indexed="8"/>
      </right>
      <top style="double">
        <color indexed="8"/>
      </top>
      <bottom/>
      <diagonal style="thin">
        <color indexed="8"/>
      </diagonal>
    </border>
    <border diagonalUp="1">
      <left style="thin">
        <color indexed="8"/>
      </left>
      <right style="thin">
        <color indexed="8"/>
      </right>
      <top/>
      <bottom/>
      <diagonal style="thin">
        <color indexed="8"/>
      </diagonal>
    </border>
    <border diagonalUp="1">
      <left style="thin">
        <color indexed="8"/>
      </left>
      <right style="thin">
        <color indexed="8"/>
      </right>
      <top/>
      <bottom style="medium">
        <color indexed="64"/>
      </bottom>
      <diagonal style="thin">
        <color indexed="8"/>
      </diagonal>
    </border>
    <border diagonalUp="1">
      <left style="thin">
        <color indexed="64"/>
      </left>
      <right style="thin">
        <color indexed="8"/>
      </right>
      <top/>
      <bottom/>
      <diagonal style="thin">
        <color indexed="8"/>
      </diagonal>
    </border>
    <border diagonalUp="1">
      <left style="thin">
        <color indexed="64"/>
      </left>
      <right style="thin">
        <color indexed="8"/>
      </right>
      <top/>
      <bottom style="medium">
        <color indexed="64"/>
      </bottom>
      <diagonal style="thin">
        <color indexed="8"/>
      </diagonal>
    </border>
    <border diagonalUp="1">
      <left style="thin">
        <color indexed="64"/>
      </left>
      <right style="thin">
        <color indexed="64"/>
      </right>
      <top style="double">
        <color indexed="64"/>
      </top>
      <bottom/>
      <diagonal style="thin">
        <color indexed="64"/>
      </diagonal>
    </border>
    <border>
      <left style="thin">
        <color indexed="64"/>
      </left>
      <right style="medium">
        <color indexed="64"/>
      </right>
      <top style="medium">
        <color indexed="8"/>
      </top>
      <bottom style="medium">
        <color indexed="64"/>
      </bottom>
      <diagonal/>
    </border>
    <border diagonalUp="1">
      <left style="thin">
        <color indexed="8"/>
      </left>
      <right style="thin">
        <color indexed="8"/>
      </right>
      <top/>
      <bottom style="medium">
        <color indexed="8"/>
      </bottom>
      <diagonal style="thin">
        <color indexed="8"/>
      </diagonal>
    </border>
    <border>
      <left/>
      <right style="medium">
        <color indexed="64"/>
      </right>
      <top style="thin">
        <color indexed="64"/>
      </top>
      <bottom/>
      <diagonal/>
    </border>
    <border>
      <left style="thin">
        <color indexed="8"/>
      </left>
      <right/>
      <top style="thin">
        <color indexed="64"/>
      </top>
      <bottom style="thin">
        <color indexed="8"/>
      </bottom>
      <diagonal/>
    </border>
    <border>
      <left style="medium">
        <color indexed="64"/>
      </left>
      <right style="thin">
        <color indexed="8"/>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indexed="8"/>
      </left>
      <right style="hair">
        <color indexed="8"/>
      </right>
      <top/>
      <bottom style="thin">
        <color indexed="8"/>
      </bottom>
      <diagonal/>
    </border>
    <border>
      <left style="hair">
        <color indexed="8"/>
      </left>
      <right style="hair">
        <color indexed="8"/>
      </right>
      <top style="thin">
        <color indexed="8"/>
      </top>
      <bottom/>
      <diagonal/>
    </border>
    <border>
      <left style="medium">
        <color indexed="64"/>
      </left>
      <right style="hair">
        <color indexed="8"/>
      </right>
      <top style="thin">
        <color indexed="8"/>
      </top>
      <bottom/>
      <diagonal/>
    </border>
    <border>
      <left style="medium">
        <color indexed="64"/>
      </left>
      <right style="hair">
        <color indexed="8"/>
      </right>
      <top/>
      <bottom style="thin">
        <color indexed="8"/>
      </bottom>
      <diagonal/>
    </border>
    <border>
      <left style="medium">
        <color indexed="64"/>
      </left>
      <right style="medium">
        <color indexed="64"/>
      </right>
      <top/>
      <bottom style="thin">
        <color indexed="8"/>
      </bottom>
      <diagonal/>
    </border>
    <border>
      <left style="medium">
        <color indexed="64"/>
      </left>
      <right style="thin">
        <color indexed="64"/>
      </right>
      <top/>
      <bottom style="thin">
        <color indexed="8"/>
      </bottom>
      <diagonal/>
    </border>
    <border>
      <left style="thin">
        <color indexed="64"/>
      </left>
      <right style="medium">
        <color indexed="64"/>
      </right>
      <top/>
      <bottom style="thin">
        <color indexed="8"/>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8"/>
      </left>
      <right style="thin">
        <color indexed="8"/>
      </right>
      <top style="thin">
        <color indexed="8"/>
      </top>
      <bottom style="hair">
        <color indexed="8"/>
      </bottom>
      <diagonal/>
    </border>
    <border>
      <left style="thin">
        <color indexed="8"/>
      </left>
      <right/>
      <top style="thin">
        <color indexed="8"/>
      </top>
      <bottom style="hair">
        <color indexed="8"/>
      </bottom>
      <diagonal/>
    </border>
    <border>
      <left/>
      <right style="medium">
        <color indexed="64"/>
      </right>
      <top style="thin">
        <color indexed="8"/>
      </top>
      <bottom style="hair">
        <color indexed="8"/>
      </bottom>
      <diagonal/>
    </border>
    <border>
      <left style="thin">
        <color indexed="8"/>
      </left>
      <right style="thin">
        <color indexed="8"/>
      </right>
      <top style="hair">
        <color indexed="8"/>
      </top>
      <bottom style="thin">
        <color indexed="8"/>
      </bottom>
      <diagonal/>
    </border>
    <border>
      <left style="thin">
        <color indexed="8"/>
      </left>
      <right/>
      <top style="hair">
        <color indexed="8"/>
      </top>
      <bottom style="thin">
        <color indexed="8"/>
      </bottom>
      <diagonal/>
    </border>
    <border>
      <left/>
      <right style="medium">
        <color indexed="64"/>
      </right>
      <top style="hair">
        <color indexed="8"/>
      </top>
      <bottom style="thin">
        <color indexed="8"/>
      </bottom>
      <diagonal/>
    </border>
    <border>
      <left style="thin">
        <color indexed="8"/>
      </left>
      <right style="thin">
        <color indexed="8"/>
      </right>
      <top style="hair">
        <color indexed="8"/>
      </top>
      <bottom style="double">
        <color indexed="64"/>
      </bottom>
      <diagonal/>
    </border>
    <border>
      <left style="thin">
        <color indexed="8"/>
      </left>
      <right/>
      <top style="hair">
        <color indexed="8"/>
      </top>
      <bottom style="double">
        <color indexed="64"/>
      </bottom>
      <diagonal/>
    </border>
    <border>
      <left/>
      <right style="medium">
        <color indexed="64"/>
      </right>
      <top style="hair">
        <color indexed="8"/>
      </top>
      <bottom style="double">
        <color indexed="64"/>
      </bottom>
      <diagonal/>
    </border>
    <border>
      <left style="medium">
        <color indexed="8"/>
      </left>
      <right style="thin">
        <color indexed="8"/>
      </right>
      <top/>
      <bottom style="double">
        <color indexed="8"/>
      </bottom>
      <diagonal/>
    </border>
    <border>
      <left style="thin">
        <color indexed="8"/>
      </left>
      <right style="thin">
        <color indexed="8"/>
      </right>
      <top style="thin">
        <color indexed="8"/>
      </top>
      <bottom style="double">
        <color indexed="8"/>
      </bottom>
      <diagonal/>
    </border>
    <border>
      <left style="thin">
        <color indexed="8"/>
      </left>
      <right style="thin">
        <color indexed="8"/>
      </right>
      <top style="hair">
        <color indexed="8"/>
      </top>
      <bottom style="double">
        <color indexed="8"/>
      </bottom>
      <diagonal/>
    </border>
    <border>
      <left style="thin">
        <color indexed="8"/>
      </left>
      <right/>
      <top style="hair">
        <color indexed="8"/>
      </top>
      <bottom style="double">
        <color indexed="8"/>
      </bottom>
      <diagonal/>
    </border>
    <border>
      <left/>
      <right style="medium">
        <color indexed="64"/>
      </right>
      <top style="hair">
        <color indexed="8"/>
      </top>
      <bottom style="double">
        <color indexed="8"/>
      </bottom>
      <diagonal/>
    </border>
    <border>
      <left style="thin">
        <color indexed="8"/>
      </left>
      <right style="thin">
        <color indexed="8"/>
      </right>
      <top style="hair">
        <color indexed="8"/>
      </top>
      <bottom/>
      <diagonal/>
    </border>
    <border>
      <left style="thin">
        <color indexed="64"/>
      </left>
      <right/>
      <top style="double">
        <color indexed="64"/>
      </top>
      <bottom/>
      <diagonal/>
    </border>
    <border>
      <left style="thin">
        <color indexed="64"/>
      </left>
      <right/>
      <top/>
      <bottom style="medium">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top style="thin">
        <color indexed="64"/>
      </top>
      <bottom/>
      <diagonal/>
    </border>
    <border>
      <left style="medium">
        <color indexed="64"/>
      </left>
      <right/>
      <top style="double">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style="thick">
        <color indexed="64"/>
      </right>
      <top style="thick">
        <color indexed="64"/>
      </top>
      <bottom style="thick">
        <color indexed="64"/>
      </bottom>
      <diagonal/>
    </border>
    <border>
      <left style="hair">
        <color auto="1"/>
      </left>
      <right/>
      <top/>
      <bottom style="hair">
        <color auto="1"/>
      </bottom>
      <diagonal/>
    </border>
    <border>
      <left/>
      <right/>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right/>
      <top style="hair">
        <color auto="1"/>
      </top>
      <bottom/>
      <diagonal/>
    </border>
    <border>
      <left/>
      <right/>
      <top style="double">
        <color indexed="64"/>
      </top>
      <bottom style="medium">
        <color indexed="64"/>
      </bottom>
      <diagonal/>
    </border>
    <border>
      <left/>
      <right/>
      <top style="thin">
        <color indexed="64"/>
      </top>
      <bottom style="double">
        <color indexed="64"/>
      </bottom>
      <diagonal/>
    </border>
    <border>
      <left style="medium">
        <color indexed="64"/>
      </left>
      <right style="hair">
        <color indexed="8"/>
      </right>
      <top style="thin">
        <color indexed="8"/>
      </top>
      <bottom style="medium">
        <color indexed="64"/>
      </bottom>
      <diagonal/>
    </border>
    <border>
      <left style="hair">
        <color indexed="8"/>
      </left>
      <right style="hair">
        <color indexed="8"/>
      </right>
      <top style="thin">
        <color indexed="8"/>
      </top>
      <bottom style="medium">
        <color indexed="64"/>
      </bottom>
      <diagonal/>
    </border>
    <border>
      <left/>
      <right/>
      <top style="thin">
        <color indexed="8"/>
      </top>
      <bottom style="medium">
        <color indexed="64"/>
      </bottom>
      <diagonal/>
    </border>
    <border>
      <left style="medium">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style="medium">
        <color indexed="64"/>
      </left>
      <right style="medium">
        <color indexed="64"/>
      </right>
      <top style="thin">
        <color indexed="8"/>
      </top>
      <bottom style="medium">
        <color indexed="64"/>
      </bottom>
      <diagonal/>
    </border>
    <border>
      <left/>
      <right style="thin">
        <color indexed="64"/>
      </right>
      <top style="thin">
        <color indexed="8"/>
      </top>
      <bottom style="medium">
        <color indexed="64"/>
      </bottom>
      <diagonal/>
    </border>
    <border>
      <left style="medium">
        <color indexed="64"/>
      </left>
      <right/>
      <top style="medium">
        <color indexed="64"/>
      </top>
      <bottom style="thin">
        <color indexed="8"/>
      </bottom>
      <diagonal/>
    </border>
    <border>
      <left/>
      <right style="thin">
        <color indexed="64"/>
      </right>
      <top style="medium">
        <color indexed="64"/>
      </top>
      <bottom style="thin">
        <color indexed="8"/>
      </bottom>
      <diagonal/>
    </border>
    <border>
      <left style="medium">
        <color indexed="64"/>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style="thin">
        <color indexed="8"/>
      </top>
      <bottom style="double">
        <color indexed="64"/>
      </bottom>
      <diagonal/>
    </border>
    <border>
      <left/>
      <right style="thin">
        <color indexed="8"/>
      </right>
      <top style="thin">
        <color indexed="8"/>
      </top>
      <bottom style="double">
        <color indexed="64"/>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8"/>
      </left>
      <right/>
      <top style="thin">
        <color indexed="64"/>
      </top>
      <bottom style="medium">
        <color indexed="64"/>
      </bottom>
      <diagonal/>
    </border>
    <border>
      <left style="medium">
        <color indexed="64"/>
      </left>
      <right style="medium">
        <color indexed="64"/>
      </right>
      <top/>
      <bottom style="thin">
        <color indexed="64"/>
      </bottom>
      <diagonal/>
    </border>
    <border diagonalUp="1">
      <left style="thin">
        <color indexed="8"/>
      </left>
      <right style="thin">
        <color indexed="8"/>
      </right>
      <top/>
      <bottom style="thin">
        <color indexed="64"/>
      </bottom>
      <diagonal style="thin">
        <color indexed="8"/>
      </diagonal>
    </border>
    <border>
      <left style="medium">
        <color indexed="64"/>
      </left>
      <right style="medium">
        <color indexed="64"/>
      </right>
      <top style="double">
        <color indexed="8"/>
      </top>
      <bottom style="thin">
        <color indexed="64"/>
      </bottom>
      <diagonal/>
    </border>
    <border>
      <left style="medium">
        <color indexed="64"/>
      </left>
      <right/>
      <top style="double">
        <color indexed="8"/>
      </top>
      <bottom style="thin">
        <color indexed="64"/>
      </bottom>
      <diagonal/>
    </border>
    <border>
      <left/>
      <right/>
      <top style="double">
        <color indexed="8"/>
      </top>
      <bottom style="thin">
        <color indexed="64"/>
      </bottom>
      <diagonal/>
    </border>
    <border>
      <left/>
      <right style="thin">
        <color indexed="64"/>
      </right>
      <top style="double">
        <color indexed="8"/>
      </top>
      <bottom style="thin">
        <color indexed="64"/>
      </bottom>
      <diagonal/>
    </border>
    <border>
      <left style="thin">
        <color indexed="64"/>
      </left>
      <right style="thin">
        <color indexed="64"/>
      </right>
      <top style="double">
        <color indexed="8"/>
      </top>
      <bottom style="thin">
        <color indexed="64"/>
      </bottom>
      <diagonal/>
    </border>
    <border diagonalUp="1">
      <left style="thin">
        <color indexed="64"/>
      </left>
      <right style="thin">
        <color indexed="64"/>
      </right>
      <top style="double">
        <color indexed="8"/>
      </top>
      <bottom style="thin">
        <color indexed="64"/>
      </bottom>
      <diagonal style="thin">
        <color indexed="64"/>
      </diagonal>
    </border>
    <border>
      <left/>
      <right style="medium">
        <color indexed="64"/>
      </right>
      <top style="double">
        <color indexed="8"/>
      </top>
      <bottom style="thin">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thin">
        <color auto="1"/>
      </bottom>
      <diagonal/>
    </border>
    <border>
      <left/>
      <right/>
      <top/>
      <bottom style="medium">
        <color auto="1"/>
      </bottom>
      <diagonal/>
    </border>
    <border diagonalUp="1">
      <left style="medium">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right style="medium">
        <color indexed="64"/>
      </right>
      <top style="hair">
        <color indexed="64"/>
      </top>
      <bottom style="medium">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left style="thin">
        <color indexed="64"/>
      </left>
      <right/>
      <top style="thin">
        <color indexed="8"/>
      </top>
      <bottom style="medium">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8"/>
      </top>
      <bottom style="thin">
        <color indexed="8"/>
      </bottom>
      <diagonal/>
    </border>
    <border>
      <left/>
      <right/>
      <top style="thin">
        <color indexed="8"/>
      </top>
      <bottom style="thin">
        <color indexed="8"/>
      </bottom>
      <diagonal/>
    </border>
    <border>
      <left style="thin">
        <color indexed="64"/>
      </left>
      <right/>
      <top style="thin">
        <color indexed="64"/>
      </top>
      <bottom style="thin">
        <color indexed="8"/>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auto="1"/>
      </right>
      <top/>
      <bottom/>
      <diagonal/>
    </border>
    <border>
      <left style="thin">
        <color indexed="64"/>
      </left>
      <right style="thin">
        <color indexed="64"/>
      </right>
      <top style="hair">
        <color indexed="64"/>
      </top>
      <bottom style="thin">
        <color indexed="64"/>
      </bottom>
      <diagonal/>
    </border>
    <border>
      <left style="hair">
        <color auto="1"/>
      </left>
      <right/>
      <top/>
      <bottom/>
      <diagonal/>
    </border>
    <border>
      <left style="thin">
        <color indexed="8"/>
      </left>
      <right style="thin">
        <color indexed="8"/>
      </right>
      <top style="hair">
        <color indexed="8"/>
      </top>
      <bottom style="thin">
        <color indexed="8"/>
      </bottom>
      <diagonal/>
    </border>
    <border>
      <left style="thin">
        <color indexed="8"/>
      </left>
      <right/>
      <top style="hair">
        <color indexed="8"/>
      </top>
      <bottom style="thin">
        <color indexed="8"/>
      </bottom>
      <diagonal/>
    </border>
    <border>
      <left/>
      <right style="medium">
        <color indexed="64"/>
      </right>
      <top style="hair">
        <color indexed="8"/>
      </top>
      <bottom style="thin">
        <color indexed="8"/>
      </bottom>
      <diagonal/>
    </border>
    <border>
      <left style="thin">
        <color indexed="8"/>
      </left>
      <right style="thin">
        <color indexed="8"/>
      </right>
      <top style="hair">
        <color indexed="8"/>
      </top>
      <bottom/>
      <diagonal/>
    </border>
    <border>
      <left style="thin">
        <color indexed="8"/>
      </left>
      <right/>
      <top style="hair">
        <color indexed="8"/>
      </top>
      <bottom style="double">
        <color indexed="64"/>
      </bottom>
      <diagonal/>
    </border>
    <border>
      <left/>
      <right style="medium">
        <color indexed="64"/>
      </right>
      <top style="hair">
        <color indexed="8"/>
      </top>
      <bottom style="double">
        <color indexed="64"/>
      </bottom>
      <diagonal/>
    </border>
    <border>
      <left style="thin">
        <color indexed="8"/>
      </left>
      <right style="thin">
        <color indexed="8"/>
      </right>
      <top/>
      <bottom style="double">
        <color indexed="64"/>
      </bottom>
      <diagonal/>
    </border>
    <border>
      <left style="thin">
        <color indexed="64"/>
      </left>
      <right style="thin">
        <color indexed="8"/>
      </right>
      <top style="double">
        <color indexed="64"/>
      </top>
      <bottom/>
      <diagonal/>
    </border>
    <border>
      <left style="thin">
        <color indexed="64"/>
      </left>
      <right style="thin">
        <color indexed="8"/>
      </right>
      <top/>
      <bottom style="thin">
        <color indexed="64"/>
      </bottom>
      <diagonal/>
    </border>
    <border>
      <left style="thin">
        <color indexed="8"/>
      </left>
      <right/>
      <top style="double">
        <color indexed="64"/>
      </top>
      <bottom/>
      <diagonal/>
    </border>
    <border diagonalUp="1">
      <left/>
      <right style="medium">
        <color indexed="64"/>
      </right>
      <top style="thin">
        <color indexed="64"/>
      </top>
      <bottom style="hair">
        <color indexed="64"/>
      </bottom>
      <diagonal style="thin">
        <color indexed="64"/>
      </diagonal>
    </border>
    <border diagonalUp="1">
      <left style="thin">
        <color indexed="64"/>
      </left>
      <right/>
      <top style="hair">
        <color indexed="64"/>
      </top>
      <bottom style="thin">
        <color indexed="64"/>
      </bottom>
      <diagonal style="thin">
        <color indexed="64"/>
      </diagonal>
    </border>
    <border diagonalUp="1">
      <left/>
      <right style="medium">
        <color indexed="64"/>
      </right>
      <top style="hair">
        <color indexed="64"/>
      </top>
      <bottom style="thin">
        <color indexed="64"/>
      </bottom>
      <diagonal style="thin">
        <color indexed="64"/>
      </diagonal>
    </border>
    <border>
      <left style="hair">
        <color auto="1"/>
      </left>
      <right style="hair">
        <color auto="1"/>
      </right>
      <top style="hair">
        <color auto="1"/>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s>
  <cellStyleXfs count="8">
    <xf numFmtId="0" fontId="0" fillId="0" borderId="0">
      <alignment vertical="center"/>
    </xf>
    <xf numFmtId="0" fontId="1" fillId="0" borderId="0"/>
    <xf numFmtId="38" fontId="1" fillId="0" borderId="0" applyFont="0" applyFill="0" applyBorder="0" applyAlignment="0" applyProtection="0">
      <alignment vertical="center"/>
    </xf>
    <xf numFmtId="0" fontId="1" fillId="0" borderId="0">
      <alignment vertical="center"/>
    </xf>
    <xf numFmtId="0" fontId="15" fillId="0" borderId="0"/>
    <xf numFmtId="0" fontId="1" fillId="0" borderId="0">
      <alignment vertical="center"/>
    </xf>
    <xf numFmtId="0" fontId="15" fillId="0" borderId="0"/>
    <xf numFmtId="0" fontId="1" fillId="0" borderId="0">
      <alignment vertical="center"/>
    </xf>
  </cellStyleXfs>
  <cellXfs count="1117">
    <xf numFmtId="0" fontId="0" fillId="0" borderId="0" xfId="0">
      <alignment vertical="center"/>
    </xf>
    <xf numFmtId="0" fontId="3" fillId="0" borderId="0" xfId="1" applyFont="1" applyAlignment="1" applyProtection="1">
      <alignment vertical="center"/>
    </xf>
    <xf numFmtId="0" fontId="3" fillId="0" borderId="0" xfId="1" applyFont="1" applyAlignment="1" applyProtection="1">
      <alignment horizontal="right" vertical="center"/>
    </xf>
    <xf numFmtId="0" fontId="3" fillId="0" borderId="0" xfId="3" applyFont="1" applyFill="1" applyAlignment="1" applyProtection="1">
      <alignment horizontal="center" vertical="center"/>
    </xf>
    <xf numFmtId="49" fontId="12" fillId="3" borderId="234" xfId="3" applyNumberFormat="1" applyFont="1" applyFill="1" applyBorder="1" applyAlignment="1" applyProtection="1">
      <alignment horizontal="center" vertical="center" shrinkToFit="1"/>
      <protection locked="0"/>
    </xf>
    <xf numFmtId="49" fontId="21" fillId="3" borderId="234" xfId="0" applyNumberFormat="1" applyFont="1" applyFill="1" applyBorder="1" applyAlignment="1" applyProtection="1">
      <alignment horizontal="center" vertical="center" shrinkToFit="1"/>
      <protection locked="0"/>
    </xf>
    <xf numFmtId="0" fontId="3" fillId="0" borderId="0" xfId="3" applyFont="1" applyFill="1" applyAlignment="1" applyProtection="1">
      <alignment horizontal="left" vertical="center"/>
    </xf>
    <xf numFmtId="0" fontId="23" fillId="0" borderId="0" xfId="0" applyFont="1" applyAlignment="1">
      <alignment horizontal="center" vertical="center"/>
    </xf>
    <xf numFmtId="0" fontId="23" fillId="0" borderId="0" xfId="0" applyFont="1">
      <alignment vertical="center"/>
    </xf>
    <xf numFmtId="0" fontId="25" fillId="0" borderId="0" xfId="0" applyFont="1">
      <alignment vertical="center"/>
    </xf>
    <xf numFmtId="0" fontId="23" fillId="0" borderId="0" xfId="0" applyFont="1" applyAlignment="1">
      <alignment vertical="center"/>
    </xf>
    <xf numFmtId="0" fontId="23" fillId="0" borderId="0" xfId="0" applyFont="1" applyAlignment="1">
      <alignment horizontal="right" vertical="center"/>
    </xf>
    <xf numFmtId="176" fontId="23" fillId="0" borderId="0" xfId="0" applyNumberFormat="1" applyFont="1" applyAlignment="1">
      <alignment horizontal="right" vertical="center"/>
    </xf>
    <xf numFmtId="0" fontId="26" fillId="0" borderId="0" xfId="0" applyFont="1">
      <alignment vertical="center"/>
    </xf>
    <xf numFmtId="0" fontId="27" fillId="0" borderId="0" xfId="0" applyFont="1" applyAlignment="1">
      <alignment horizontal="left" vertical="center"/>
    </xf>
    <xf numFmtId="0" fontId="27" fillId="0" borderId="0" xfId="0" applyFont="1" applyBorder="1">
      <alignment vertical="center"/>
    </xf>
    <xf numFmtId="0" fontId="27" fillId="0" borderId="0" xfId="0" applyFont="1" applyBorder="1" applyAlignment="1">
      <alignment vertical="center"/>
    </xf>
    <xf numFmtId="0" fontId="25" fillId="0" borderId="0" xfId="0" applyFont="1" applyBorder="1" applyAlignment="1">
      <alignment horizontal="center" vertical="center"/>
    </xf>
    <xf numFmtId="0" fontId="30" fillId="0" borderId="0" xfId="0" applyFont="1" applyFill="1">
      <alignment vertical="center"/>
    </xf>
    <xf numFmtId="0" fontId="25" fillId="0" borderId="0" xfId="0" applyFont="1" applyFill="1">
      <alignment vertical="center"/>
    </xf>
    <xf numFmtId="0" fontId="25" fillId="0" borderId="0" xfId="0" applyFont="1" applyFill="1" applyAlignment="1">
      <alignment horizontal="center" vertical="center"/>
    </xf>
    <xf numFmtId="0" fontId="25" fillId="0" borderId="0" xfId="0" applyFont="1" applyFill="1" applyAlignment="1">
      <alignment vertical="center"/>
    </xf>
    <xf numFmtId="0" fontId="26" fillId="0" borderId="0" xfId="0" applyFont="1" applyFill="1">
      <alignment vertical="center"/>
    </xf>
    <xf numFmtId="0" fontId="26" fillId="0" borderId="0" xfId="0" applyFont="1" applyFill="1" applyAlignment="1">
      <alignment horizontal="center" vertical="center"/>
    </xf>
    <xf numFmtId="0" fontId="26" fillId="0" borderId="0" xfId="0" applyFont="1" applyFill="1" applyAlignment="1">
      <alignment vertical="center"/>
    </xf>
    <xf numFmtId="0" fontId="26" fillId="0" borderId="0" xfId="0" applyFont="1" applyAlignment="1">
      <alignment horizontal="center" vertical="center"/>
    </xf>
    <xf numFmtId="0" fontId="26" fillId="0" borderId="0" xfId="0" applyFont="1" applyAlignment="1">
      <alignment vertical="center"/>
    </xf>
    <xf numFmtId="0" fontId="28" fillId="0" borderId="0" xfId="0" applyNumberFormat="1" applyFont="1" applyAlignment="1" applyProtection="1">
      <alignment horizontal="center" vertical="center"/>
      <protection locked="0"/>
    </xf>
    <xf numFmtId="177" fontId="25" fillId="3" borderId="208" xfId="0" applyNumberFormat="1" applyFont="1" applyFill="1" applyBorder="1" applyAlignment="1" applyProtection="1">
      <alignment vertical="center" shrinkToFit="1"/>
      <protection locked="0"/>
    </xf>
    <xf numFmtId="177" fontId="25" fillId="3" borderId="211" xfId="0" applyNumberFormat="1" applyFont="1" applyFill="1" applyBorder="1" applyAlignment="1" applyProtection="1">
      <alignment vertical="center" shrinkToFit="1"/>
      <protection locked="0"/>
    </xf>
    <xf numFmtId="177" fontId="25" fillId="3" borderId="219" xfId="0" applyNumberFormat="1" applyFont="1" applyFill="1" applyBorder="1" applyAlignment="1" applyProtection="1">
      <alignment vertical="center" shrinkToFit="1"/>
      <protection locked="0"/>
    </xf>
    <xf numFmtId="177" fontId="30" fillId="3" borderId="208" xfId="0" applyNumberFormat="1" applyFont="1" applyFill="1" applyBorder="1" applyAlignment="1" applyProtection="1">
      <alignment vertical="center" shrinkToFit="1"/>
      <protection locked="0"/>
    </xf>
    <xf numFmtId="177" fontId="30" fillId="3" borderId="211" xfId="0" applyNumberFormat="1" applyFont="1" applyFill="1" applyBorder="1" applyAlignment="1" applyProtection="1">
      <alignment vertical="center" shrinkToFit="1"/>
      <protection locked="0"/>
    </xf>
    <xf numFmtId="177" fontId="30" fillId="3" borderId="214" xfId="0" applyNumberFormat="1" applyFont="1" applyFill="1" applyBorder="1" applyAlignment="1" applyProtection="1">
      <alignment vertical="center" shrinkToFit="1"/>
      <protection locked="0"/>
    </xf>
    <xf numFmtId="182" fontId="30" fillId="3" borderId="271" xfId="0" applyNumberFormat="1" applyFont="1" applyFill="1" applyBorder="1" applyAlignment="1" applyProtection="1">
      <alignment horizontal="center" shrinkToFit="1"/>
      <protection locked="0"/>
    </xf>
    <xf numFmtId="0" fontId="35" fillId="0" borderId="0" xfId="0" applyFont="1" applyFill="1">
      <alignment vertical="center"/>
    </xf>
    <xf numFmtId="0" fontId="36" fillId="0" borderId="0" xfId="0" applyFont="1" applyFill="1">
      <alignment vertical="center"/>
    </xf>
    <xf numFmtId="0" fontId="37" fillId="0" borderId="0" xfId="0" applyFont="1" applyFill="1">
      <alignment vertical="center"/>
    </xf>
    <xf numFmtId="0" fontId="29" fillId="0" borderId="0" xfId="0" applyFont="1" applyFill="1">
      <alignment vertical="center"/>
    </xf>
    <xf numFmtId="177" fontId="30" fillId="3" borderId="222" xfId="0" applyNumberFormat="1" applyFont="1" applyFill="1" applyBorder="1" applyAlignment="1" applyProtection="1">
      <alignment vertical="center" shrinkToFit="1"/>
      <protection locked="0"/>
    </xf>
    <xf numFmtId="0" fontId="31" fillId="0" borderId="0" xfId="0" applyFont="1" applyAlignment="1" applyProtection="1">
      <alignment horizontal="right" vertical="center"/>
      <protection locked="0"/>
    </xf>
    <xf numFmtId="0" fontId="27" fillId="0" borderId="0" xfId="0" applyFont="1" applyBorder="1" applyProtection="1">
      <alignment vertical="center"/>
      <protection locked="0"/>
    </xf>
    <xf numFmtId="0" fontId="26" fillId="0" borderId="0" xfId="0" applyFont="1" applyFill="1" applyAlignment="1" applyProtection="1">
      <alignment horizontal="center" vertical="center"/>
      <protection locked="0"/>
    </xf>
    <xf numFmtId="0" fontId="45" fillId="0" borderId="0" xfId="0" applyFont="1" applyAlignment="1">
      <alignment horizontal="left" vertical="center"/>
    </xf>
    <xf numFmtId="0" fontId="27" fillId="0" borderId="0" xfId="0" applyFont="1" applyBorder="1" applyAlignment="1">
      <alignment horizontal="right" vertical="center"/>
    </xf>
    <xf numFmtId="0" fontId="46" fillId="0" borderId="0" xfId="0" applyFont="1" applyFill="1" applyAlignment="1">
      <alignment horizontal="center" vertical="center"/>
    </xf>
    <xf numFmtId="0" fontId="47" fillId="0" borderId="0" xfId="0" applyFont="1" applyBorder="1" applyAlignment="1">
      <alignment vertical="center"/>
    </xf>
    <xf numFmtId="0" fontId="30" fillId="0" borderId="0" xfId="0" applyFont="1" applyBorder="1" applyAlignment="1">
      <alignment vertical="center"/>
    </xf>
    <xf numFmtId="0" fontId="30" fillId="0" borderId="0" xfId="0" applyFont="1" applyBorder="1">
      <alignment vertical="center"/>
    </xf>
    <xf numFmtId="0" fontId="30" fillId="0" borderId="0" xfId="0" applyFont="1" applyFill="1" applyAlignment="1">
      <alignment horizontal="center" vertical="center"/>
    </xf>
    <xf numFmtId="0" fontId="30" fillId="0" borderId="0" xfId="0" applyFont="1" applyFill="1" applyAlignment="1">
      <alignment vertical="center"/>
    </xf>
    <xf numFmtId="0" fontId="25" fillId="0" borderId="41" xfId="0" applyFont="1" applyFill="1" applyBorder="1" applyAlignment="1">
      <alignment horizontal="center" vertical="center" wrapText="1"/>
    </xf>
    <xf numFmtId="0" fontId="25" fillId="0" borderId="39" xfId="0" applyFont="1" applyFill="1" applyBorder="1" applyAlignment="1">
      <alignment horizontal="center" vertical="center" wrapText="1"/>
    </xf>
    <xf numFmtId="0" fontId="25" fillId="0" borderId="40" xfId="0" applyFont="1" applyFill="1" applyBorder="1" applyAlignment="1">
      <alignment horizontal="center" vertical="center" wrapText="1"/>
    </xf>
    <xf numFmtId="177" fontId="30" fillId="0" borderId="42" xfId="0" applyNumberFormat="1" applyFont="1" applyFill="1" applyBorder="1" applyAlignment="1">
      <alignment horizontal="center" vertical="center" wrapText="1"/>
    </xf>
    <xf numFmtId="177" fontId="30" fillId="0" borderId="45" xfId="0" applyNumberFormat="1" applyFont="1" applyFill="1" applyBorder="1" applyAlignment="1">
      <alignment horizontal="right" vertical="center" wrapText="1"/>
    </xf>
    <xf numFmtId="177" fontId="26" fillId="0" borderId="0" xfId="0" applyNumberFormat="1" applyFont="1" applyFill="1" applyAlignment="1">
      <alignment horizontal="center" vertical="center"/>
    </xf>
    <xf numFmtId="177" fontId="26" fillId="0" borderId="0" xfId="0" applyNumberFormat="1" applyFont="1" applyFill="1">
      <alignment vertical="center"/>
    </xf>
    <xf numFmtId="49" fontId="30" fillId="3" borderId="14" xfId="0" applyNumberFormat="1" applyFont="1" applyFill="1" applyBorder="1" applyAlignment="1" applyProtection="1">
      <alignment vertical="center" shrinkToFit="1"/>
      <protection locked="0"/>
    </xf>
    <xf numFmtId="177" fontId="30" fillId="3" borderId="14" xfId="0" applyNumberFormat="1" applyFont="1" applyFill="1" applyBorder="1" applyAlignment="1" applyProtection="1">
      <alignment vertical="center" shrinkToFit="1"/>
      <protection locked="0"/>
    </xf>
    <xf numFmtId="177" fontId="30" fillId="0" borderId="52" xfId="0" applyNumberFormat="1" applyFont="1" applyFill="1" applyBorder="1" applyAlignment="1">
      <alignment vertical="center" shrinkToFit="1"/>
    </xf>
    <xf numFmtId="49" fontId="30" fillId="3" borderId="13" xfId="0" applyNumberFormat="1" applyFont="1" applyFill="1" applyBorder="1" applyAlignment="1" applyProtection="1">
      <alignment vertical="center" shrinkToFit="1"/>
      <protection locked="0"/>
    </xf>
    <xf numFmtId="177" fontId="30" fillId="3" borderId="37" xfId="0" applyNumberFormat="1" applyFont="1" applyFill="1" applyBorder="1" applyAlignment="1" applyProtection="1">
      <alignment vertical="center" shrinkToFit="1"/>
      <protection locked="0"/>
    </xf>
    <xf numFmtId="177" fontId="30" fillId="3" borderId="38" xfId="0" applyNumberFormat="1" applyFont="1" applyFill="1" applyBorder="1" applyAlignment="1" applyProtection="1">
      <alignment vertical="center" shrinkToFit="1"/>
      <protection locked="0"/>
    </xf>
    <xf numFmtId="177" fontId="30" fillId="0" borderId="46" xfId="0" applyNumberFormat="1" applyFont="1" applyFill="1" applyBorder="1" applyAlignment="1">
      <alignment horizontal="right" vertical="center" shrinkToFit="1"/>
    </xf>
    <xf numFmtId="177" fontId="30" fillId="0" borderId="47" xfId="0" applyNumberFormat="1" applyFont="1" applyFill="1" applyBorder="1" applyAlignment="1">
      <alignment horizontal="right" vertical="center" shrinkToFit="1"/>
    </xf>
    <xf numFmtId="177" fontId="30" fillId="0" borderId="48" xfId="0" applyNumberFormat="1" applyFont="1" applyFill="1" applyBorder="1" applyAlignment="1">
      <alignment horizontal="right" vertical="center" shrinkToFit="1"/>
    </xf>
    <xf numFmtId="0" fontId="49" fillId="0" borderId="0" xfId="0" applyFont="1" applyAlignment="1" applyProtection="1">
      <alignment horizontal="right" vertical="center"/>
      <protection locked="0"/>
    </xf>
    <xf numFmtId="0" fontId="50" fillId="0" borderId="0" xfId="0" applyNumberFormat="1" applyFont="1" applyAlignment="1" applyProtection="1">
      <alignment horizontal="center" vertical="center"/>
      <protection locked="0"/>
    </xf>
    <xf numFmtId="0" fontId="32" fillId="0" borderId="0" xfId="0" applyFont="1" applyBorder="1" applyProtection="1">
      <alignment vertical="center"/>
      <protection locked="0"/>
    </xf>
    <xf numFmtId="0" fontId="8" fillId="0" borderId="0" xfId="1" applyNumberFormat="1" applyFont="1" applyAlignment="1" applyProtection="1">
      <alignment horizontal="center" vertical="center"/>
    </xf>
    <xf numFmtId="0" fontId="20" fillId="0" borderId="0" xfId="1" applyFont="1" applyAlignment="1" applyProtection="1">
      <alignment vertical="center" shrinkToFit="1"/>
    </xf>
    <xf numFmtId="0" fontId="20" fillId="0" borderId="0" xfId="1" applyFont="1" applyFill="1" applyAlignment="1" applyProtection="1">
      <alignment horizontal="right" vertical="center" shrinkToFit="1"/>
    </xf>
    <xf numFmtId="0" fontId="49" fillId="0" borderId="0" xfId="0" applyFont="1" applyBorder="1" applyProtection="1">
      <alignment vertical="center"/>
      <protection locked="0"/>
    </xf>
    <xf numFmtId="0" fontId="7" fillId="0" borderId="0" xfId="3" applyFont="1" applyProtection="1">
      <alignment vertical="center"/>
    </xf>
    <xf numFmtId="0" fontId="8" fillId="0" borderId="0" xfId="3" applyFont="1" applyAlignment="1" applyProtection="1">
      <alignment horizontal="left" vertical="center"/>
    </xf>
    <xf numFmtId="0" fontId="7" fillId="0" borderId="0" xfId="3" applyFont="1" applyAlignment="1" applyProtection="1">
      <alignment horizontal="left" vertical="center"/>
    </xf>
    <xf numFmtId="0" fontId="9" fillId="0" borderId="0" xfId="3" applyFont="1" applyAlignment="1" applyProtection="1">
      <alignment horizontal="left" vertical="center"/>
    </xf>
    <xf numFmtId="0" fontId="9" fillId="0" borderId="0" xfId="3" applyFont="1" applyProtection="1">
      <alignment vertical="center"/>
    </xf>
    <xf numFmtId="49" fontId="9" fillId="0" borderId="0" xfId="3" applyNumberFormat="1" applyFont="1" applyAlignment="1" applyProtection="1">
      <alignment horizontal="right" vertical="center"/>
    </xf>
    <xf numFmtId="0" fontId="11" fillId="0" borderId="0" xfId="3" applyFont="1" applyProtection="1">
      <alignment vertical="center"/>
    </xf>
    <xf numFmtId="49" fontId="7" fillId="0" borderId="0" xfId="3" applyNumberFormat="1" applyFont="1" applyProtection="1">
      <alignment vertical="center"/>
    </xf>
    <xf numFmtId="49" fontId="9" fillId="0" borderId="0" xfId="3" applyNumberFormat="1" applyFont="1" applyAlignment="1" applyProtection="1">
      <alignment horizontal="right" vertical="top"/>
    </xf>
    <xf numFmtId="0" fontId="9" fillId="0" borderId="0" xfId="3" applyFont="1" applyAlignment="1" applyProtection="1">
      <alignment vertical="center"/>
    </xf>
    <xf numFmtId="0" fontId="9" fillId="0" borderId="0" xfId="3" applyFont="1" applyAlignment="1" applyProtection="1">
      <alignment vertical="center" wrapText="1"/>
    </xf>
    <xf numFmtId="49" fontId="7" fillId="0" borderId="0" xfId="3" applyNumberFormat="1" applyFont="1" applyAlignment="1" applyProtection="1">
      <alignment horizontal="right" vertical="center"/>
    </xf>
    <xf numFmtId="0" fontId="10" fillId="0" borderId="0" xfId="0" applyFont="1" applyAlignment="1" applyProtection="1">
      <alignment vertical="center"/>
    </xf>
    <xf numFmtId="0" fontId="10" fillId="0" borderId="0" xfId="0" applyFont="1" applyAlignment="1" applyProtection="1">
      <alignment vertical="center" shrinkToFit="1"/>
    </xf>
    <xf numFmtId="0" fontId="3" fillId="0" borderId="0" xfId="0" applyFont="1" applyProtection="1">
      <alignment vertical="center"/>
    </xf>
    <xf numFmtId="0" fontId="3" fillId="0" borderId="0" xfId="1" applyFont="1" applyProtection="1"/>
    <xf numFmtId="0" fontId="3" fillId="0" borderId="0" xfId="1" applyFont="1" applyAlignment="1" applyProtection="1">
      <alignment horizontal="center"/>
    </xf>
    <xf numFmtId="0" fontId="5" fillId="0" borderId="0" xfId="0" applyFont="1" applyProtection="1">
      <alignment vertical="center"/>
    </xf>
    <xf numFmtId="0" fontId="5" fillId="0" borderId="0" xfId="1" applyFont="1" applyProtection="1"/>
    <xf numFmtId="0" fontId="3" fillId="0" borderId="0" xfId="3" applyFont="1" applyAlignment="1" applyProtection="1">
      <alignment horizontal="left" vertical="center"/>
    </xf>
    <xf numFmtId="0" fontId="18" fillId="0" borderId="0" xfId="0" applyFont="1" applyProtection="1">
      <alignment vertical="center"/>
    </xf>
    <xf numFmtId="0" fontId="18" fillId="0" borderId="0" xfId="0" applyFont="1" applyAlignment="1" applyProtection="1">
      <alignment vertical="center"/>
    </xf>
    <xf numFmtId="0" fontId="4" fillId="0" borderId="0" xfId="1" applyFont="1" applyProtection="1"/>
    <xf numFmtId="0" fontId="4" fillId="0" borderId="0" xfId="0" applyFont="1" applyAlignment="1" applyProtection="1">
      <alignment vertical="center"/>
    </xf>
    <xf numFmtId="0" fontId="3" fillId="0" borderId="0" xfId="0" applyFont="1" applyFill="1" applyAlignment="1" applyProtection="1">
      <alignment vertical="center"/>
    </xf>
    <xf numFmtId="0" fontId="3" fillId="0" borderId="0" xfId="0" applyFont="1" applyAlignment="1" applyProtection="1">
      <alignment horizontal="left" vertical="center"/>
    </xf>
    <xf numFmtId="0" fontId="3" fillId="0" borderId="0" xfId="1" applyFont="1" applyAlignment="1" applyProtection="1">
      <alignment horizontal="center" vertical="center"/>
    </xf>
    <xf numFmtId="0" fontId="56" fillId="0" borderId="0" xfId="1" applyFont="1" applyAlignment="1" applyProtection="1">
      <alignment horizontal="center" vertical="center"/>
    </xf>
    <xf numFmtId="49" fontId="3" fillId="0" borderId="0" xfId="1" applyNumberFormat="1" applyFont="1" applyAlignment="1" applyProtection="1">
      <alignment horizontal="center" vertical="center"/>
    </xf>
    <xf numFmtId="0" fontId="3" fillId="0" borderId="0" xfId="1" applyFont="1" applyAlignment="1" applyProtection="1">
      <alignment horizontal="left" vertical="center"/>
    </xf>
    <xf numFmtId="0" fontId="9" fillId="0" borderId="0" xfId="1" applyFont="1" applyAlignment="1" applyProtection="1">
      <alignment vertical="center"/>
    </xf>
    <xf numFmtId="0" fontId="9" fillId="0" borderId="0" xfId="1" applyFont="1" applyAlignment="1" applyProtection="1">
      <alignment horizontal="center" vertical="center"/>
    </xf>
    <xf numFmtId="0" fontId="22" fillId="0" borderId="0" xfId="1" applyFont="1" applyProtection="1"/>
    <xf numFmtId="0" fontId="22" fillId="0" borderId="0" xfId="1" applyFont="1" applyAlignment="1" applyProtection="1">
      <alignment vertical="center"/>
    </xf>
    <xf numFmtId="0" fontId="8" fillId="0" borderId="0" xfId="1" applyFont="1" applyAlignment="1" applyProtection="1">
      <alignment horizontal="right" vertical="center"/>
    </xf>
    <xf numFmtId="0" fontId="8" fillId="0" borderId="0" xfId="1" applyFont="1" applyAlignment="1" applyProtection="1">
      <alignment vertical="center"/>
    </xf>
    <xf numFmtId="0" fontId="8" fillId="0" borderId="0" xfId="1" applyFont="1" applyProtection="1"/>
    <xf numFmtId="0" fontId="9" fillId="0" borderId="0" xfId="1" applyFont="1" applyFill="1" applyBorder="1" applyAlignment="1" applyProtection="1">
      <alignment horizontal="right" vertical="center"/>
    </xf>
    <xf numFmtId="0" fontId="9" fillId="0" borderId="0" xfId="1" applyFont="1" applyAlignment="1" applyProtection="1">
      <alignment horizontal="left" vertical="center"/>
    </xf>
    <xf numFmtId="0" fontId="9" fillId="0" borderId="0" xfId="1" applyFont="1" applyFill="1" applyAlignment="1" applyProtection="1">
      <alignment horizontal="center" vertical="center"/>
    </xf>
    <xf numFmtId="0" fontId="9" fillId="0" borderId="0" xfId="1" applyFont="1" applyProtection="1"/>
    <xf numFmtId="177" fontId="9" fillId="0" borderId="0" xfId="1" applyNumberFormat="1" applyFont="1" applyAlignment="1" applyProtection="1">
      <alignment horizontal="right"/>
    </xf>
    <xf numFmtId="0" fontId="9" fillId="0" borderId="0" xfId="1" applyFont="1" applyFill="1" applyBorder="1" applyProtection="1"/>
    <xf numFmtId="177" fontId="12" fillId="0" borderId="0" xfId="1" applyNumberFormat="1" applyFont="1" applyFill="1" applyBorder="1" applyAlignment="1" applyProtection="1">
      <alignment horizontal="right"/>
    </xf>
    <xf numFmtId="0" fontId="9" fillId="0" borderId="0" xfId="1" applyFont="1" applyFill="1" applyProtection="1"/>
    <xf numFmtId="177" fontId="12" fillId="0" borderId="0" xfId="1" applyNumberFormat="1" applyFont="1" applyFill="1" applyBorder="1" applyAlignment="1" applyProtection="1">
      <alignment horizontal="right" vertical="center"/>
    </xf>
    <xf numFmtId="0" fontId="23" fillId="0" borderId="0" xfId="0" applyFont="1" applyProtection="1">
      <alignment vertical="center"/>
    </xf>
    <xf numFmtId="0" fontId="23" fillId="0" borderId="0" xfId="0" applyFont="1" applyAlignment="1" applyProtection="1">
      <alignment horizontal="center" vertical="center"/>
    </xf>
    <xf numFmtId="0" fontId="23" fillId="2" borderId="0" xfId="0" applyFont="1" applyFill="1" applyBorder="1" applyAlignment="1" applyProtection="1">
      <alignment vertical="center"/>
    </xf>
    <xf numFmtId="0" fontId="24" fillId="2" borderId="0" xfId="0" applyFont="1" applyFill="1" applyBorder="1" applyAlignment="1" applyProtection="1">
      <alignment horizontal="center" vertical="center"/>
    </xf>
    <xf numFmtId="0" fontId="25" fillId="0" borderId="0" xfId="0" applyFont="1" applyProtection="1">
      <alignment vertical="center"/>
    </xf>
    <xf numFmtId="0" fontId="36" fillId="0" borderId="0" xfId="0" applyFont="1" applyAlignment="1" applyProtection="1">
      <alignment horizontal="right" vertical="center"/>
    </xf>
    <xf numFmtId="0" fontId="36" fillId="0" borderId="0" xfId="0" applyNumberFormat="1" applyFont="1" applyAlignment="1" applyProtection="1">
      <alignment horizontal="center" vertical="center"/>
    </xf>
    <xf numFmtId="0" fontId="36" fillId="0" borderId="0" xfId="0" applyFont="1" applyProtection="1">
      <alignment vertical="center"/>
    </xf>
    <xf numFmtId="0" fontId="25" fillId="0" borderId="0" xfId="0" applyFont="1" applyAlignment="1" applyProtection="1">
      <alignment horizontal="center" vertical="center"/>
    </xf>
    <xf numFmtId="0" fontId="23" fillId="0" borderId="0" xfId="0" applyFont="1" applyBorder="1" applyAlignment="1" applyProtection="1">
      <alignment horizontal="center" vertical="center" wrapText="1"/>
    </xf>
    <xf numFmtId="0" fontId="23" fillId="0" borderId="0" xfId="0" applyFont="1" applyFill="1" applyBorder="1" applyAlignment="1" applyProtection="1">
      <alignment horizontal="right" vertical="center"/>
    </xf>
    <xf numFmtId="0" fontId="23" fillId="0" borderId="0" xfId="0" applyFont="1" applyFill="1" applyBorder="1" applyAlignment="1" applyProtection="1">
      <alignment horizontal="center" vertical="center"/>
    </xf>
    <xf numFmtId="0" fontId="23" fillId="0" borderId="0" xfId="0" applyFont="1" applyAlignment="1" applyProtection="1">
      <alignment horizontal="justify" vertical="center"/>
    </xf>
    <xf numFmtId="0" fontId="23" fillId="0" borderId="0" xfId="1" applyFont="1" applyAlignment="1" applyProtection="1">
      <alignment horizontal="right" vertical="center"/>
    </xf>
    <xf numFmtId="0" fontId="23" fillId="10" borderId="180" xfId="0" applyFont="1" applyFill="1" applyBorder="1" applyAlignment="1" applyProtection="1">
      <alignment horizontal="center" vertical="center" wrapText="1"/>
    </xf>
    <xf numFmtId="0" fontId="23" fillId="10" borderId="195" xfId="0" applyFont="1" applyFill="1" applyBorder="1" applyAlignment="1" applyProtection="1">
      <alignment horizontal="center" vertical="center" wrapText="1"/>
    </xf>
    <xf numFmtId="0" fontId="23" fillId="10" borderId="199" xfId="0" applyFont="1" applyFill="1" applyBorder="1" applyAlignment="1" applyProtection="1">
      <alignment horizontal="center" vertical="top" wrapText="1"/>
    </xf>
    <xf numFmtId="0" fontId="23" fillId="10" borderId="198" xfId="0" applyFont="1" applyFill="1" applyBorder="1" applyAlignment="1" applyProtection="1">
      <alignment horizontal="center" vertical="top" wrapText="1"/>
    </xf>
    <xf numFmtId="0" fontId="23" fillId="10" borderId="54" xfId="0" applyFont="1" applyFill="1" applyBorder="1" applyAlignment="1" applyProtection="1">
      <alignment horizontal="center" vertical="top" wrapText="1"/>
    </xf>
    <xf numFmtId="0" fontId="48" fillId="10" borderId="204" xfId="0" applyFont="1" applyFill="1" applyBorder="1" applyAlignment="1" applyProtection="1">
      <alignment horizontal="center" vertical="top" wrapText="1"/>
    </xf>
    <xf numFmtId="0" fontId="23" fillId="10" borderId="196" xfId="0" applyFont="1" applyFill="1" applyBorder="1" applyAlignment="1" applyProtection="1">
      <alignment horizontal="center" vertical="top" wrapText="1"/>
    </xf>
    <xf numFmtId="0" fontId="23" fillId="0" borderId="0" xfId="0" applyFont="1" applyAlignment="1" applyProtection="1">
      <alignment vertical="center"/>
    </xf>
    <xf numFmtId="0" fontId="23" fillId="10" borderId="200" xfId="0" applyFont="1" applyFill="1" applyBorder="1" applyAlignment="1" applyProtection="1">
      <alignment horizontal="right" vertical="center" wrapText="1"/>
    </xf>
    <xf numFmtId="0" fontId="23" fillId="10" borderId="197" xfId="0" applyFont="1" applyFill="1" applyBorder="1" applyAlignment="1" applyProtection="1">
      <alignment horizontal="right" vertical="center" wrapText="1"/>
    </xf>
    <xf numFmtId="0" fontId="23" fillId="10" borderId="51" xfId="0" applyFont="1" applyFill="1" applyBorder="1" applyAlignment="1" applyProtection="1">
      <alignment horizontal="right" vertical="center" wrapText="1"/>
    </xf>
    <xf numFmtId="0" fontId="23" fillId="10" borderId="202" xfId="0" applyFont="1" applyFill="1" applyBorder="1" applyAlignment="1" applyProtection="1">
      <alignment horizontal="right" vertical="center" wrapText="1"/>
    </xf>
    <xf numFmtId="0" fontId="23" fillId="10" borderId="203" xfId="0" applyFont="1" applyFill="1" applyBorder="1" applyAlignment="1" applyProtection="1">
      <alignment horizontal="right" vertical="center" wrapText="1"/>
    </xf>
    <xf numFmtId="0" fontId="23" fillId="10" borderId="201" xfId="0" applyFont="1" applyFill="1" applyBorder="1" applyAlignment="1" applyProtection="1">
      <alignment horizontal="right" vertical="center" wrapText="1"/>
    </xf>
    <xf numFmtId="0" fontId="23" fillId="0" borderId="0" xfId="0" applyFont="1" applyAlignment="1" applyProtection="1">
      <alignment horizontal="right" vertical="center"/>
    </xf>
    <xf numFmtId="38" fontId="23" fillId="0" borderId="243" xfId="2" applyFont="1" applyBorder="1" applyAlignment="1" applyProtection="1">
      <alignment horizontal="right" vertical="center" wrapText="1"/>
    </xf>
    <xf numFmtId="38" fontId="23" fillId="0" borderId="244" xfId="2" applyFont="1" applyBorder="1" applyAlignment="1" applyProtection="1">
      <alignment horizontal="right" vertical="center" wrapText="1"/>
    </xf>
    <xf numFmtId="38" fontId="23" fillId="0" borderId="245" xfId="2" applyFont="1" applyBorder="1" applyAlignment="1" applyProtection="1">
      <alignment horizontal="right" vertical="center" wrapText="1"/>
    </xf>
    <xf numFmtId="38" fontId="23" fillId="0" borderId="246" xfId="2" applyFont="1" applyBorder="1" applyAlignment="1" applyProtection="1">
      <alignment horizontal="right" vertical="center" wrapText="1"/>
    </xf>
    <xf numFmtId="38" fontId="23" fillId="0" borderId="247" xfId="2" applyFont="1" applyBorder="1" applyAlignment="1" applyProtection="1">
      <alignment horizontal="right" vertical="center" wrapText="1"/>
    </xf>
    <xf numFmtId="38" fontId="23" fillId="0" borderId="248" xfId="2" applyFont="1" applyBorder="1" applyAlignment="1" applyProtection="1">
      <alignment horizontal="right" vertical="center" wrapText="1"/>
    </xf>
    <xf numFmtId="176" fontId="23" fillId="0" borderId="0" xfId="0" applyNumberFormat="1" applyFont="1" applyAlignment="1" applyProtection="1">
      <alignment horizontal="right" vertical="center"/>
    </xf>
    <xf numFmtId="176" fontId="23" fillId="0" borderId="0" xfId="0" applyNumberFormat="1" applyFont="1" applyBorder="1" applyAlignment="1" applyProtection="1">
      <alignment horizontal="right" vertical="top" wrapText="1"/>
    </xf>
    <xf numFmtId="0" fontId="26" fillId="0" borderId="0" xfId="0" applyFont="1" applyProtection="1">
      <alignment vertical="center"/>
    </xf>
    <xf numFmtId="0" fontId="27" fillId="0" borderId="0" xfId="0" applyFont="1" applyProtection="1">
      <alignment vertical="center"/>
    </xf>
    <xf numFmtId="0" fontId="27" fillId="0" borderId="0" xfId="0" applyFont="1" applyAlignment="1" applyProtection="1">
      <alignment horizontal="left" vertical="center"/>
    </xf>
    <xf numFmtId="0" fontId="27" fillId="0" borderId="0" xfId="0" applyFont="1" applyAlignment="1" applyProtection="1">
      <alignment horizontal="center" vertical="center"/>
    </xf>
    <xf numFmtId="0" fontId="27" fillId="0" borderId="0" xfId="0" applyFont="1" applyAlignment="1" applyProtection="1">
      <alignment vertical="center"/>
    </xf>
    <xf numFmtId="0" fontId="27" fillId="0" borderId="0" xfId="0" applyFont="1" applyAlignment="1" applyProtection="1">
      <alignment horizontal="right" vertical="center"/>
    </xf>
    <xf numFmtId="0" fontId="28" fillId="0" borderId="0" xfId="0" applyFont="1" applyProtection="1">
      <alignment vertical="center"/>
    </xf>
    <xf numFmtId="0" fontId="50" fillId="0" borderId="0" xfId="0" applyFont="1" applyAlignment="1" applyProtection="1">
      <alignment horizontal="right" vertical="center"/>
    </xf>
    <xf numFmtId="0" fontId="50" fillId="0" borderId="0" xfId="0" applyNumberFormat="1" applyFont="1" applyAlignment="1" applyProtection="1">
      <alignment horizontal="center" vertical="center"/>
    </xf>
    <xf numFmtId="0" fontId="50" fillId="0" borderId="0" xfId="0" applyFont="1" applyAlignment="1" applyProtection="1">
      <alignment horizontal="left" vertical="center"/>
    </xf>
    <xf numFmtId="0" fontId="28" fillId="0" borderId="0" xfId="0" applyFont="1" applyAlignment="1" applyProtection="1">
      <alignment horizontal="center" vertical="center"/>
    </xf>
    <xf numFmtId="0" fontId="28" fillId="0" borderId="0" xfId="0" applyFont="1" applyBorder="1" applyAlignment="1" applyProtection="1">
      <alignment horizontal="center" vertical="center" wrapText="1"/>
    </xf>
    <xf numFmtId="0" fontId="28" fillId="0" borderId="0" xfId="0" applyFont="1" applyAlignment="1" applyProtection="1">
      <alignment vertical="center"/>
    </xf>
    <xf numFmtId="0" fontId="25" fillId="0" borderId="0" xfId="0" applyFont="1" applyAlignment="1" applyProtection="1">
      <alignment vertical="center"/>
    </xf>
    <xf numFmtId="0" fontId="27" fillId="0" borderId="0" xfId="0" applyFont="1" applyBorder="1" applyProtection="1">
      <alignment vertical="center"/>
    </xf>
    <xf numFmtId="0" fontId="27" fillId="0" borderId="0" xfId="0" applyFont="1" applyFill="1" applyBorder="1" applyAlignment="1" applyProtection="1">
      <alignment horizontal="right" vertical="center"/>
    </xf>
    <xf numFmtId="0" fontId="27" fillId="0" borderId="0" xfId="0" applyFont="1" applyFill="1" applyBorder="1" applyAlignment="1" applyProtection="1">
      <alignment horizontal="left" vertical="center"/>
    </xf>
    <xf numFmtId="0" fontId="27" fillId="0" borderId="0" xfId="0" applyFont="1" applyFill="1" applyBorder="1" applyProtection="1">
      <alignment vertical="center"/>
    </xf>
    <xf numFmtId="0" fontId="27" fillId="0" borderId="0" xfId="0" applyFont="1" applyBorder="1" applyAlignment="1" applyProtection="1">
      <alignment vertical="center"/>
    </xf>
    <xf numFmtId="0" fontId="27" fillId="0" borderId="0" xfId="0" applyFont="1" applyBorder="1" applyAlignment="1" applyProtection="1">
      <alignment horizontal="left" vertical="center"/>
    </xf>
    <xf numFmtId="0" fontId="30" fillId="0" borderId="0" xfId="0" applyFont="1" applyAlignment="1" applyProtection="1">
      <alignment vertical="center"/>
    </xf>
    <xf numFmtId="0" fontId="30" fillId="0" borderId="6" xfId="0" applyFont="1" applyBorder="1" applyAlignment="1" applyProtection="1">
      <alignment horizontal="center" vertical="center"/>
    </xf>
    <xf numFmtId="0" fontId="29" fillId="0" borderId="0" xfId="0" applyFont="1" applyProtection="1">
      <alignment vertical="center"/>
    </xf>
    <xf numFmtId="0" fontId="29" fillId="0" borderId="4" xfId="0" applyFont="1" applyBorder="1" applyAlignment="1" applyProtection="1">
      <alignment horizontal="center" vertical="center"/>
    </xf>
    <xf numFmtId="0" fontId="29" fillId="0" borderId="3" xfId="0" applyFont="1" applyBorder="1" applyAlignment="1" applyProtection="1">
      <alignment horizontal="center" vertical="center"/>
    </xf>
    <xf numFmtId="0" fontId="29" fillId="0" borderId="5" xfId="0" applyFont="1" applyBorder="1" applyAlignment="1" applyProtection="1">
      <alignment horizontal="center" vertical="center"/>
    </xf>
    <xf numFmtId="0" fontId="29" fillId="0" borderId="0" xfId="0" applyFont="1" applyBorder="1" applyAlignment="1" applyProtection="1">
      <alignment horizontal="left" vertical="center"/>
    </xf>
    <xf numFmtId="0" fontId="29" fillId="0" borderId="0" xfId="0" applyFont="1" applyBorder="1" applyAlignment="1" applyProtection="1">
      <alignment vertical="center"/>
    </xf>
    <xf numFmtId="0" fontId="29" fillId="0" borderId="0" xfId="0" applyFont="1" applyBorder="1" applyAlignment="1" applyProtection="1">
      <alignment horizontal="center" vertical="center"/>
    </xf>
    <xf numFmtId="0" fontId="25" fillId="0" borderId="0" xfId="0" applyFont="1" applyBorder="1" applyAlignment="1" applyProtection="1">
      <alignment horizontal="center" vertical="center"/>
    </xf>
    <xf numFmtId="0" fontId="30" fillId="0" borderId="0" xfId="0" applyFont="1" applyAlignment="1" applyProtection="1">
      <alignment shrinkToFit="1"/>
    </xf>
    <xf numFmtId="0" fontId="30" fillId="0" borderId="0" xfId="0" applyFont="1" applyAlignment="1" applyProtection="1">
      <alignment horizontal="left" vertical="center"/>
    </xf>
    <xf numFmtId="0" fontId="27" fillId="0" borderId="81" xfId="0" applyFont="1" applyBorder="1" applyProtection="1">
      <alignment vertical="center"/>
    </xf>
    <xf numFmtId="0" fontId="25" fillId="0" borderId="18" xfId="0" applyFont="1" applyBorder="1" applyAlignment="1" applyProtection="1">
      <alignment horizontal="center" vertical="center" wrapText="1"/>
    </xf>
    <xf numFmtId="0" fontId="25" fillId="0" borderId="17" xfId="0" applyFont="1" applyBorder="1" applyAlignment="1" applyProtection="1">
      <alignment horizontal="center" vertical="center" wrapText="1"/>
    </xf>
    <xf numFmtId="0" fontId="25" fillId="0" borderId="183" xfId="0" applyFont="1" applyBorder="1" applyAlignment="1" applyProtection="1">
      <alignment horizontal="center" vertical="center" wrapText="1"/>
    </xf>
    <xf numFmtId="0" fontId="23" fillId="0" borderId="0" xfId="0" applyFont="1" applyFill="1" applyProtection="1">
      <alignment vertical="center"/>
    </xf>
    <xf numFmtId="0" fontId="25" fillId="0" borderId="208" xfId="0" applyFont="1" applyFill="1" applyBorder="1" applyAlignment="1" applyProtection="1">
      <alignment horizontal="center" vertical="center" shrinkToFit="1"/>
    </xf>
    <xf numFmtId="177" fontId="30" fillId="0" borderId="209" xfId="0" applyNumberFormat="1" applyFont="1" applyFill="1" applyBorder="1" applyAlignment="1" applyProtection="1">
      <alignment vertical="center" shrinkToFit="1"/>
    </xf>
    <xf numFmtId="0" fontId="25" fillId="0" borderId="211" xfId="0" applyFont="1" applyFill="1" applyBorder="1" applyAlignment="1" applyProtection="1">
      <alignment horizontal="center" vertical="center" shrinkToFit="1"/>
    </xf>
    <xf numFmtId="177" fontId="30" fillId="0" borderId="212" xfId="0" applyNumberFormat="1" applyFont="1" applyFill="1" applyBorder="1" applyAlignment="1" applyProtection="1">
      <alignment vertical="center" shrinkToFit="1"/>
    </xf>
    <xf numFmtId="0" fontId="23" fillId="0" borderId="0" xfId="0" applyFont="1" applyFill="1" applyBorder="1" applyProtection="1">
      <alignment vertical="center"/>
    </xf>
    <xf numFmtId="0" fontId="25" fillId="0" borderId="214" xfId="0" applyFont="1" applyFill="1" applyBorder="1" applyAlignment="1" applyProtection="1">
      <alignment horizontal="center" vertical="center" shrinkToFit="1"/>
    </xf>
    <xf numFmtId="177" fontId="30" fillId="0" borderId="215" xfId="0" applyNumberFormat="1" applyFont="1" applyFill="1" applyBorder="1" applyAlignment="1" applyProtection="1">
      <alignment vertical="center" shrinkToFit="1"/>
    </xf>
    <xf numFmtId="177" fontId="30" fillId="0" borderId="83" xfId="0" applyNumberFormat="1" applyFont="1" applyFill="1" applyBorder="1" applyAlignment="1" applyProtection="1">
      <alignment vertical="center" shrinkToFit="1"/>
    </xf>
    <xf numFmtId="177" fontId="30" fillId="0" borderId="189" xfId="0" applyNumberFormat="1" applyFont="1" applyFill="1" applyBorder="1" applyAlignment="1" applyProtection="1">
      <alignment vertical="center" shrinkToFit="1"/>
    </xf>
    <xf numFmtId="0" fontId="31" fillId="0" borderId="0" xfId="0" applyFont="1" applyFill="1" applyProtection="1">
      <alignment vertical="center"/>
    </xf>
    <xf numFmtId="0" fontId="31" fillId="0" borderId="0" xfId="0" applyFont="1" applyFill="1" applyBorder="1" applyProtection="1">
      <alignment vertical="center"/>
    </xf>
    <xf numFmtId="0" fontId="27" fillId="0" borderId="0" xfId="0" applyFont="1" applyFill="1" applyProtection="1">
      <alignment vertical="center"/>
    </xf>
    <xf numFmtId="0" fontId="30" fillId="0" borderId="0" xfId="0" applyFont="1" applyFill="1" applyBorder="1" applyProtection="1">
      <alignment vertical="center"/>
    </xf>
    <xf numFmtId="0" fontId="31" fillId="0" borderId="0" xfId="0" applyFont="1" applyFill="1" applyBorder="1" applyAlignment="1" applyProtection="1">
      <alignment horizontal="center" vertical="center" wrapText="1"/>
    </xf>
    <xf numFmtId="177" fontId="27" fillId="0" borderId="0" xfId="0" applyNumberFormat="1" applyFont="1" applyFill="1" applyBorder="1" applyAlignment="1" applyProtection="1">
      <alignment horizontal="right" vertical="center" wrapText="1"/>
    </xf>
    <xf numFmtId="0" fontId="30" fillId="0" borderId="0" xfId="0" applyFont="1" applyFill="1" applyProtection="1">
      <alignment vertical="center"/>
    </xf>
    <xf numFmtId="0" fontId="27" fillId="0" borderId="0" xfId="0" applyFont="1" applyFill="1" applyAlignment="1" applyProtection="1">
      <alignment horizontal="center" vertical="center"/>
    </xf>
    <xf numFmtId="38" fontId="29" fillId="0" borderId="0" xfId="2" applyFont="1" applyFill="1" applyBorder="1" applyAlignment="1" applyProtection="1">
      <alignment horizontal="right" vertical="center" shrinkToFit="1"/>
    </xf>
    <xf numFmtId="38" fontId="30" fillId="0" borderId="0" xfId="0" applyNumberFormat="1" applyFont="1" applyFill="1" applyBorder="1" applyAlignment="1" applyProtection="1">
      <alignment horizontal="right" vertical="center" shrinkToFit="1"/>
    </xf>
    <xf numFmtId="0" fontId="25" fillId="0" borderId="0" xfId="0" applyFont="1" applyFill="1" applyBorder="1" applyAlignment="1" applyProtection="1">
      <alignment horizontal="left" vertical="center"/>
    </xf>
    <xf numFmtId="0" fontId="29" fillId="0" borderId="0" xfId="0" applyFont="1" applyFill="1" applyBorder="1" applyProtection="1">
      <alignment vertical="center"/>
    </xf>
    <xf numFmtId="177" fontId="29" fillId="0" borderId="0" xfId="0" applyNumberFormat="1" applyFont="1" applyFill="1" applyBorder="1" applyAlignment="1" applyProtection="1">
      <alignment horizontal="right" vertical="center" wrapText="1"/>
    </xf>
    <xf numFmtId="0" fontId="29" fillId="0" borderId="0" xfId="0" applyFont="1" applyFill="1" applyBorder="1" applyAlignment="1" applyProtection="1">
      <alignment horizontal="right" vertical="center"/>
    </xf>
    <xf numFmtId="0" fontId="29" fillId="0" borderId="0" xfId="0" applyFont="1" applyFill="1" applyBorder="1" applyAlignment="1" applyProtection="1">
      <alignment horizontal="left" vertical="center"/>
    </xf>
    <xf numFmtId="0" fontId="25" fillId="0" borderId="219" xfId="0" applyFont="1" applyFill="1" applyBorder="1" applyAlignment="1" applyProtection="1">
      <alignment horizontal="center" vertical="center" shrinkToFit="1"/>
    </xf>
    <xf numFmtId="177" fontId="30" fillId="0" borderId="220" xfId="0" applyNumberFormat="1" applyFont="1" applyFill="1" applyBorder="1" applyAlignment="1" applyProtection="1">
      <alignment vertical="center" shrinkToFit="1"/>
    </xf>
    <xf numFmtId="177" fontId="30" fillId="0" borderId="265" xfId="0" applyNumberFormat="1" applyFont="1" applyFill="1" applyBorder="1" applyAlignment="1" applyProtection="1">
      <alignment horizontal="right" vertical="center" shrinkToFit="1"/>
    </xf>
    <xf numFmtId="177" fontId="27" fillId="0" borderId="266" xfId="0" applyNumberFormat="1" applyFont="1" applyFill="1" applyBorder="1" applyAlignment="1" applyProtection="1">
      <alignment horizontal="right" vertical="center" shrinkToFit="1"/>
    </xf>
    <xf numFmtId="177" fontId="31" fillId="0" borderId="0" xfId="0" applyNumberFormat="1" applyFont="1" applyFill="1" applyBorder="1" applyAlignment="1" applyProtection="1">
      <alignment horizontal="right" vertical="center" wrapText="1"/>
    </xf>
    <xf numFmtId="0" fontId="27" fillId="0" borderId="0" xfId="0" applyFont="1" applyFill="1" applyBorder="1" applyAlignment="1" applyProtection="1">
      <alignment horizontal="center" vertical="center"/>
    </xf>
    <xf numFmtId="0" fontId="31" fillId="0" borderId="0" xfId="0" applyFont="1" applyFill="1" applyBorder="1" applyAlignment="1" applyProtection="1">
      <alignment horizontal="center" vertical="center" shrinkToFit="1"/>
    </xf>
    <xf numFmtId="181" fontId="32" fillId="0" borderId="0" xfId="0" applyNumberFormat="1" applyFont="1" applyFill="1" applyBorder="1" applyAlignment="1" applyProtection="1">
      <alignment horizontal="right" vertical="center" shrinkToFit="1"/>
    </xf>
    <xf numFmtId="0" fontId="23" fillId="0" borderId="0" xfId="0" applyFont="1" applyFill="1" applyAlignment="1" applyProtection="1">
      <alignment horizontal="center" vertical="center"/>
    </xf>
    <xf numFmtId="0" fontId="23" fillId="0" borderId="0" xfId="0" applyFont="1" applyFill="1" applyAlignment="1" applyProtection="1">
      <alignment vertical="center"/>
    </xf>
    <xf numFmtId="176" fontId="27" fillId="0" borderId="0" xfId="0" applyNumberFormat="1" applyFont="1" applyFill="1" applyBorder="1" applyAlignment="1" applyProtection="1">
      <alignment horizontal="center" vertical="center"/>
    </xf>
    <xf numFmtId="178" fontId="27" fillId="0" borderId="0" xfId="0" applyNumberFormat="1" applyFont="1" applyFill="1" applyBorder="1" applyAlignment="1" applyProtection="1">
      <alignment horizontal="right" vertical="center"/>
    </xf>
    <xf numFmtId="0" fontId="25" fillId="0" borderId="0" xfId="0" applyFont="1" applyFill="1" applyProtection="1">
      <alignment vertical="center"/>
    </xf>
    <xf numFmtId="0" fontId="30" fillId="0" borderId="0" xfId="0" applyFont="1" applyFill="1" applyBorder="1" applyAlignment="1" applyProtection="1">
      <alignment vertical="center"/>
    </xf>
    <xf numFmtId="176" fontId="25" fillId="0" borderId="0" xfId="0" applyNumberFormat="1" applyFont="1" applyFill="1" applyBorder="1" applyAlignment="1" applyProtection="1">
      <alignment horizontal="center" vertical="center"/>
    </xf>
    <xf numFmtId="178" fontId="31" fillId="0" borderId="0" xfId="0" applyNumberFormat="1" applyFont="1" applyFill="1" applyBorder="1" applyAlignment="1" applyProtection="1">
      <alignment horizontal="center" vertical="center"/>
    </xf>
    <xf numFmtId="0" fontId="29" fillId="0" borderId="0" xfId="0" applyFont="1" applyFill="1" applyAlignment="1" applyProtection="1">
      <alignment horizontal="left" vertical="center"/>
    </xf>
    <xf numFmtId="0" fontId="25" fillId="0" borderId="0" xfId="0" applyFont="1" applyFill="1" applyAlignment="1" applyProtection="1">
      <alignment horizontal="left" vertical="center"/>
    </xf>
    <xf numFmtId="0" fontId="25" fillId="0" borderId="0" xfId="0" applyFont="1" applyFill="1" applyAlignment="1" applyProtection="1">
      <alignment horizontal="center" vertical="center"/>
    </xf>
    <xf numFmtId="0" fontId="25" fillId="0" borderId="0" xfId="0" applyFont="1" applyFill="1" applyAlignment="1" applyProtection="1">
      <alignment vertical="center"/>
    </xf>
    <xf numFmtId="0" fontId="26" fillId="0" borderId="0" xfId="0" applyFont="1" applyFill="1" applyProtection="1">
      <alignment vertical="center"/>
    </xf>
    <xf numFmtId="0" fontId="50" fillId="0" borderId="0" xfId="0" applyFont="1" applyAlignment="1" applyProtection="1">
      <alignment horizontal="center" vertical="center"/>
    </xf>
    <xf numFmtId="0" fontId="50" fillId="0" borderId="0" xfId="0" applyFont="1" applyProtection="1">
      <alignment vertical="center"/>
    </xf>
    <xf numFmtId="0" fontId="50" fillId="0" borderId="0" xfId="0" applyFont="1" applyBorder="1" applyAlignment="1" applyProtection="1">
      <alignment horizontal="center" vertical="center" wrapText="1"/>
    </xf>
    <xf numFmtId="0" fontId="30" fillId="0" borderId="6" xfId="0" applyFont="1" applyFill="1" applyBorder="1" applyAlignment="1" applyProtection="1">
      <alignment horizontal="center" vertical="center"/>
    </xf>
    <xf numFmtId="0" fontId="29" fillId="0" borderId="4" xfId="0" applyFont="1" applyFill="1" applyBorder="1" applyAlignment="1" applyProtection="1">
      <alignment horizontal="center" vertical="center"/>
    </xf>
    <xf numFmtId="0" fontId="29" fillId="0" borderId="3" xfId="0" applyFont="1" applyFill="1" applyBorder="1" applyAlignment="1" applyProtection="1">
      <alignment horizontal="center" vertical="center"/>
    </xf>
    <xf numFmtId="0" fontId="29" fillId="0" borderId="5" xfId="0" applyFont="1" applyFill="1" applyBorder="1" applyAlignment="1" applyProtection="1">
      <alignment horizontal="center" vertical="center"/>
    </xf>
    <xf numFmtId="0" fontId="29" fillId="0" borderId="0" xfId="0" applyFont="1" applyFill="1" applyBorder="1" applyAlignment="1" applyProtection="1">
      <alignment vertical="center" shrinkToFit="1"/>
    </xf>
    <xf numFmtId="0" fontId="29" fillId="0" borderId="0" xfId="0" applyFont="1" applyFill="1" applyBorder="1" applyAlignment="1" applyProtection="1">
      <alignment horizontal="center" vertical="center" shrinkToFit="1"/>
    </xf>
    <xf numFmtId="0" fontId="25" fillId="0" borderId="0" xfId="0" applyFont="1" applyFill="1" applyBorder="1" applyAlignment="1" applyProtection="1">
      <alignment horizontal="center" vertical="center" shrinkToFit="1"/>
    </xf>
    <xf numFmtId="0" fontId="29" fillId="0" borderId="0" xfId="0" applyFont="1" applyFill="1" applyAlignment="1" applyProtection="1">
      <alignment vertical="center" shrinkToFit="1"/>
    </xf>
    <xf numFmtId="0" fontId="27" fillId="0" borderId="0" xfId="0" applyFont="1" applyFill="1" applyAlignment="1" applyProtection="1">
      <alignment vertical="center"/>
    </xf>
    <xf numFmtId="0" fontId="25" fillId="0" borderId="32" xfId="0" applyFont="1" applyFill="1" applyBorder="1" applyAlignment="1" applyProtection="1">
      <alignment horizontal="center" vertical="center" wrapText="1"/>
    </xf>
    <xf numFmtId="0" fontId="25" fillId="0" borderId="33" xfId="0" applyFont="1" applyFill="1" applyBorder="1" applyAlignment="1" applyProtection="1">
      <alignment horizontal="center" vertical="center" wrapText="1"/>
    </xf>
    <xf numFmtId="0" fontId="25" fillId="0" borderId="22" xfId="0" applyFont="1" applyFill="1" applyBorder="1" applyAlignment="1" applyProtection="1">
      <alignment horizontal="center" vertical="center" wrapText="1"/>
    </xf>
    <xf numFmtId="0" fontId="25" fillId="0" borderId="23" xfId="0" applyFont="1" applyFill="1" applyBorder="1" applyAlignment="1" applyProtection="1">
      <alignment horizontal="center" vertical="center" wrapText="1"/>
    </xf>
    <xf numFmtId="0" fontId="25" fillId="0" borderId="222" xfId="0" applyFont="1" applyFill="1" applyBorder="1" applyAlignment="1" applyProtection="1">
      <alignment horizontal="center" vertical="center" shrinkToFit="1"/>
    </xf>
    <xf numFmtId="177" fontId="31" fillId="0" borderId="35" xfId="0" applyNumberFormat="1" applyFont="1" applyFill="1" applyBorder="1" applyAlignment="1" applyProtection="1">
      <alignment vertical="center" shrinkToFit="1"/>
    </xf>
    <xf numFmtId="177" fontId="31" fillId="0" borderId="190" xfId="0" applyNumberFormat="1" applyFont="1" applyFill="1" applyBorder="1" applyAlignment="1" applyProtection="1">
      <alignment vertical="center" shrinkToFit="1"/>
    </xf>
    <xf numFmtId="0" fontId="31" fillId="0" borderId="0" xfId="0" applyFont="1" applyFill="1" applyBorder="1" applyAlignment="1" applyProtection="1">
      <alignment vertical="center" wrapText="1"/>
    </xf>
    <xf numFmtId="0" fontId="31" fillId="0" borderId="150" xfId="0" applyFont="1" applyFill="1" applyBorder="1" applyAlignment="1" applyProtection="1">
      <alignment vertical="center" wrapText="1"/>
    </xf>
    <xf numFmtId="177" fontId="32" fillId="0" borderId="0" xfId="0" applyNumberFormat="1" applyFont="1" applyFill="1" applyBorder="1" applyAlignment="1" applyProtection="1">
      <alignment vertical="center" wrapText="1"/>
    </xf>
    <xf numFmtId="177" fontId="32" fillId="0" borderId="150" xfId="0" applyNumberFormat="1" applyFont="1" applyFill="1" applyBorder="1" applyAlignment="1" applyProtection="1">
      <alignment vertical="center" wrapText="1"/>
    </xf>
    <xf numFmtId="0" fontId="23" fillId="0" borderId="0" xfId="0" applyFont="1" applyFill="1" applyBorder="1" applyAlignment="1" applyProtection="1">
      <alignment vertical="center"/>
    </xf>
    <xf numFmtId="0" fontId="26" fillId="0" borderId="0" xfId="0" applyFont="1" applyFill="1" applyAlignment="1" applyProtection="1">
      <alignment horizontal="center" vertical="center"/>
    </xf>
    <xf numFmtId="0" fontId="26" fillId="0" borderId="0" xfId="0" applyFont="1" applyFill="1" applyAlignment="1" applyProtection="1">
      <alignment vertical="center"/>
    </xf>
    <xf numFmtId="0" fontId="39" fillId="0" borderId="0" xfId="0" applyFont="1" applyProtection="1">
      <alignment vertical="center"/>
    </xf>
    <xf numFmtId="0" fontId="39" fillId="0" borderId="0" xfId="0" applyFont="1" applyAlignment="1" applyProtection="1">
      <alignment horizontal="left" vertical="center"/>
    </xf>
    <xf numFmtId="0" fontId="39" fillId="0" borderId="0" xfId="0" applyFont="1" applyAlignment="1" applyProtection="1">
      <alignment horizontal="center" vertical="center"/>
    </xf>
    <xf numFmtId="0" fontId="39" fillId="0" borderId="0" xfId="0" applyFont="1" applyAlignment="1" applyProtection="1">
      <alignment vertical="center"/>
    </xf>
    <xf numFmtId="0" fontId="39" fillId="0" borderId="0" xfId="0" applyFont="1" applyAlignment="1" applyProtection="1">
      <alignment horizontal="right" vertical="center"/>
    </xf>
    <xf numFmtId="0" fontId="40" fillId="0" borderId="0" xfId="0" applyFont="1" applyProtection="1">
      <alignment vertical="center"/>
    </xf>
    <xf numFmtId="0" fontId="51" fillId="0" borderId="0" xfId="0" applyFont="1" applyAlignment="1" applyProtection="1">
      <alignment horizontal="right" vertical="center"/>
    </xf>
    <xf numFmtId="0" fontId="51" fillId="0" borderId="0" xfId="0" applyNumberFormat="1" applyFont="1" applyAlignment="1" applyProtection="1">
      <alignment horizontal="center" vertical="center"/>
    </xf>
    <xf numFmtId="0" fontId="51" fillId="0" borderId="0" xfId="0" applyFont="1" applyAlignment="1" applyProtection="1">
      <alignment horizontal="left" vertical="center"/>
    </xf>
    <xf numFmtId="0" fontId="51" fillId="0" borderId="0" xfId="0" applyFont="1" applyProtection="1">
      <alignment vertical="center"/>
    </xf>
    <xf numFmtId="0" fontId="40" fillId="0" borderId="0" xfId="0" applyFont="1" applyBorder="1" applyAlignment="1" applyProtection="1">
      <alignment horizontal="center" vertical="center" wrapText="1"/>
    </xf>
    <xf numFmtId="0" fontId="40" fillId="0" borderId="0" xfId="0" applyFont="1" applyAlignment="1" applyProtection="1">
      <alignment horizontal="center" vertical="center"/>
    </xf>
    <xf numFmtId="0" fontId="40" fillId="0" borderId="0" xfId="0" applyFont="1" applyAlignment="1" applyProtection="1">
      <alignment vertical="center"/>
    </xf>
    <xf numFmtId="0" fontId="12" fillId="0" borderId="0" xfId="0" applyFont="1" applyProtection="1">
      <alignment vertical="center"/>
    </xf>
    <xf numFmtId="0" fontId="12" fillId="0" borderId="0" xfId="0" applyFont="1" applyAlignment="1" applyProtection="1">
      <alignment horizontal="center" vertical="center"/>
    </xf>
    <xf numFmtId="0" fontId="12" fillId="0" borderId="0" xfId="0" applyFont="1" applyBorder="1" applyAlignment="1" applyProtection="1">
      <alignment horizontal="center" vertical="center" wrapText="1"/>
    </xf>
    <xf numFmtId="0" fontId="12" fillId="0" borderId="0" xfId="0" applyFont="1" applyAlignment="1" applyProtection="1">
      <alignment vertical="center"/>
    </xf>
    <xf numFmtId="0" fontId="39" fillId="0" borderId="0" xfId="0" applyFont="1" applyBorder="1" applyProtection="1">
      <alignment vertical="center"/>
    </xf>
    <xf numFmtId="0" fontId="39" fillId="0" borderId="0" xfId="0" applyFont="1" applyBorder="1" applyAlignment="1" applyProtection="1">
      <alignment vertical="center"/>
    </xf>
    <xf numFmtId="0" fontId="39" fillId="0" borderId="0" xfId="0" applyFont="1" applyBorder="1" applyAlignment="1" applyProtection="1">
      <alignment horizontal="left" vertical="center"/>
    </xf>
    <xf numFmtId="0" fontId="42" fillId="0" borderId="0" xfId="0" applyFont="1" applyAlignment="1" applyProtection="1">
      <alignment vertical="center"/>
    </xf>
    <xf numFmtId="0" fontId="42" fillId="0" borderId="6" xfId="0" applyFont="1" applyBorder="1" applyAlignment="1" applyProtection="1">
      <alignment horizontal="center" vertical="center"/>
    </xf>
    <xf numFmtId="0" fontId="41" fillId="0" borderId="0" xfId="0" applyFont="1" applyProtection="1">
      <alignment vertical="center"/>
    </xf>
    <xf numFmtId="0" fontId="41" fillId="0" borderId="4" xfId="0" applyFont="1" applyBorder="1" applyAlignment="1" applyProtection="1">
      <alignment horizontal="center" vertical="center"/>
    </xf>
    <xf numFmtId="0" fontId="41" fillId="0" borderId="3" xfId="0" applyFont="1" applyBorder="1" applyAlignment="1" applyProtection="1">
      <alignment horizontal="center" vertical="center"/>
    </xf>
    <xf numFmtId="0" fontId="41" fillId="0" borderId="5" xfId="0" applyFont="1" applyBorder="1" applyAlignment="1" applyProtection="1">
      <alignment horizontal="center" vertical="center"/>
    </xf>
    <xf numFmtId="0" fontId="41" fillId="0" borderId="0" xfId="0" applyFont="1" applyBorder="1" applyAlignment="1" applyProtection="1">
      <alignment vertical="center"/>
    </xf>
    <xf numFmtId="0" fontId="41" fillId="0" borderId="0" xfId="0" applyFont="1" applyBorder="1" applyAlignment="1" applyProtection="1">
      <alignment horizontal="center" vertical="center"/>
    </xf>
    <xf numFmtId="0" fontId="12" fillId="0" borderId="0" xfId="0" applyFont="1" applyBorder="1" applyAlignment="1" applyProtection="1">
      <alignment horizontal="center" vertical="center"/>
    </xf>
    <xf numFmtId="0" fontId="9" fillId="0" borderId="0" xfId="0" applyFont="1" applyProtection="1">
      <alignment vertical="center"/>
    </xf>
    <xf numFmtId="0" fontId="9" fillId="0" borderId="32" xfId="0" applyFont="1" applyFill="1" applyBorder="1" applyAlignment="1" applyProtection="1">
      <alignment horizontal="center" vertical="center" wrapText="1"/>
    </xf>
    <xf numFmtId="0" fontId="9" fillId="0" borderId="34" xfId="0" applyFont="1" applyFill="1" applyBorder="1" applyAlignment="1" applyProtection="1">
      <alignment horizontal="center" vertical="center" wrapText="1"/>
    </xf>
    <xf numFmtId="0" fontId="9" fillId="0" borderId="0" xfId="0" applyFont="1" applyFill="1" applyBorder="1" applyAlignment="1" applyProtection="1">
      <alignment vertical="center" wrapText="1"/>
    </xf>
    <xf numFmtId="0" fontId="9" fillId="0" borderId="0" xfId="0" applyFont="1" applyFill="1" applyProtection="1">
      <alignment vertical="center"/>
    </xf>
    <xf numFmtId="0" fontId="9" fillId="0" borderId="12" xfId="0" applyFont="1" applyFill="1" applyBorder="1" applyAlignment="1" applyProtection="1">
      <alignment horizontal="center" vertical="center" shrinkToFit="1"/>
    </xf>
    <xf numFmtId="177" fontId="42" fillId="0" borderId="0" xfId="0" applyNumberFormat="1" applyFont="1" applyFill="1" applyBorder="1" applyAlignment="1" applyProtection="1">
      <alignment vertical="center" wrapText="1"/>
    </xf>
    <xf numFmtId="0" fontId="9" fillId="0" borderId="14" xfId="0" applyFont="1" applyFill="1" applyBorder="1" applyAlignment="1" applyProtection="1">
      <alignment horizontal="center" vertical="center" shrinkToFit="1"/>
    </xf>
    <xf numFmtId="0" fontId="9" fillId="0" borderId="0" xfId="0" applyFont="1" applyFill="1" applyBorder="1" applyProtection="1">
      <alignment vertical="center"/>
    </xf>
    <xf numFmtId="0" fontId="9" fillId="0" borderId="15" xfId="0" applyFont="1" applyFill="1" applyBorder="1" applyAlignment="1" applyProtection="1">
      <alignment horizontal="center" vertical="center" shrinkToFit="1"/>
    </xf>
    <xf numFmtId="177" fontId="39" fillId="0" borderId="0" xfId="0" applyNumberFormat="1" applyFont="1" applyFill="1" applyBorder="1" applyAlignment="1" applyProtection="1">
      <alignment vertical="center" wrapText="1"/>
    </xf>
    <xf numFmtId="0" fontId="43" fillId="0" borderId="0" xfId="0" applyFont="1" applyFill="1" applyProtection="1">
      <alignment vertical="center"/>
    </xf>
    <xf numFmtId="0" fontId="43" fillId="0" borderId="0" xfId="0" applyFont="1" applyFill="1" applyBorder="1" applyProtection="1">
      <alignment vertical="center"/>
    </xf>
    <xf numFmtId="177" fontId="39" fillId="0" borderId="0" xfId="0" applyNumberFormat="1" applyFont="1" applyFill="1" applyBorder="1" applyAlignment="1" applyProtection="1">
      <alignment horizontal="right" vertical="center" wrapText="1"/>
    </xf>
    <xf numFmtId="0" fontId="39" fillId="0" borderId="0" xfId="0" applyFont="1" applyFill="1" applyAlignment="1" applyProtection="1">
      <alignment horizontal="left" vertical="center"/>
    </xf>
    <xf numFmtId="0" fontId="39" fillId="0" borderId="0" xfId="0" applyFont="1" applyFill="1" applyAlignment="1" applyProtection="1">
      <alignment horizontal="center" vertical="center"/>
    </xf>
    <xf numFmtId="0" fontId="39" fillId="0" borderId="0" xfId="0" applyFont="1" applyFill="1" applyProtection="1">
      <alignment vertical="center"/>
    </xf>
    <xf numFmtId="0" fontId="9" fillId="0" borderId="0" xfId="0" applyFont="1" applyFill="1" applyAlignment="1" applyProtection="1">
      <alignment horizontal="center" vertical="center"/>
    </xf>
    <xf numFmtId="0" fontId="9" fillId="0" borderId="0" xfId="0" applyFont="1" applyFill="1" applyAlignment="1" applyProtection="1">
      <alignment vertical="center"/>
    </xf>
    <xf numFmtId="0" fontId="42" fillId="0" borderId="0" xfId="0" applyFont="1" applyFill="1" applyBorder="1" applyAlignment="1" applyProtection="1">
      <alignment vertical="center"/>
    </xf>
    <xf numFmtId="176" fontId="39" fillId="0" borderId="0" xfId="0" applyNumberFormat="1" applyFont="1" applyFill="1" applyBorder="1" applyAlignment="1" applyProtection="1">
      <alignment horizontal="center" vertical="center"/>
    </xf>
    <xf numFmtId="176" fontId="42" fillId="0" borderId="0" xfId="0" applyNumberFormat="1" applyFont="1" applyFill="1" applyBorder="1" applyAlignment="1" applyProtection="1">
      <alignment horizontal="center" vertical="center"/>
    </xf>
    <xf numFmtId="176" fontId="12" fillId="0" borderId="0" xfId="0" applyNumberFormat="1" applyFont="1" applyFill="1" applyBorder="1" applyAlignment="1" applyProtection="1">
      <alignment horizontal="center" vertical="center" wrapText="1"/>
    </xf>
    <xf numFmtId="178" fontId="39" fillId="0" borderId="0" xfId="0" applyNumberFormat="1" applyFont="1" applyFill="1" applyBorder="1" applyAlignment="1" applyProtection="1">
      <alignment horizontal="right" vertical="center"/>
    </xf>
    <xf numFmtId="178" fontId="43" fillId="0" borderId="0" xfId="0" applyNumberFormat="1" applyFont="1" applyFill="1" applyBorder="1" applyAlignment="1" applyProtection="1">
      <alignment horizontal="center" vertical="center"/>
    </xf>
    <xf numFmtId="0" fontId="7" fillId="0" borderId="0" xfId="0" applyFont="1" applyFill="1" applyProtection="1">
      <alignment vertical="center"/>
    </xf>
    <xf numFmtId="0" fontId="7" fillId="0" borderId="0" xfId="0" applyFont="1" applyFill="1" applyAlignment="1" applyProtection="1">
      <alignment horizontal="center" vertical="center"/>
    </xf>
    <xf numFmtId="0" fontId="7" fillId="0" borderId="0" xfId="0" applyFont="1" applyFill="1" applyAlignment="1" applyProtection="1">
      <alignment vertical="center"/>
    </xf>
    <xf numFmtId="0" fontId="48" fillId="0" borderId="0" xfId="0" applyFont="1" applyFill="1" applyAlignment="1" applyProtection="1">
      <alignment horizontal="center" vertical="center"/>
    </xf>
    <xf numFmtId="0" fontId="48" fillId="0" borderId="0" xfId="0" applyFont="1" applyFill="1" applyProtection="1">
      <alignment vertical="center"/>
    </xf>
    <xf numFmtId="0" fontId="48" fillId="0" borderId="0" xfId="0" applyFont="1" applyFill="1" applyAlignment="1" applyProtection="1">
      <alignment vertical="center"/>
    </xf>
    <xf numFmtId="0" fontId="34" fillId="0" borderId="0" xfId="0" applyFont="1" applyFill="1" applyAlignment="1" applyProtection="1">
      <alignment horizontal="center" vertical="center"/>
    </xf>
    <xf numFmtId="0" fontId="36" fillId="0" borderId="0" xfId="0" applyFont="1" applyAlignment="1" applyProtection="1">
      <alignment horizontal="left" vertical="center"/>
    </xf>
    <xf numFmtId="0" fontId="36" fillId="0" borderId="0" xfId="0" applyFont="1" applyFill="1" applyProtection="1">
      <alignment vertical="center"/>
    </xf>
    <xf numFmtId="0" fontId="25" fillId="0" borderId="0" xfId="0" applyFont="1" applyAlignment="1" applyProtection="1">
      <alignment horizontal="left" vertical="center"/>
    </xf>
    <xf numFmtId="0" fontId="25" fillId="0" borderId="0" xfId="0" applyFont="1" applyBorder="1" applyProtection="1">
      <alignment vertical="center"/>
    </xf>
    <xf numFmtId="0" fontId="25" fillId="0" borderId="0" xfId="0" applyFont="1" applyAlignment="1" applyProtection="1">
      <alignment horizontal="right" vertical="center"/>
    </xf>
    <xf numFmtId="0" fontId="25" fillId="0" borderId="0" xfId="0" applyNumberFormat="1" applyFont="1" applyAlignment="1" applyProtection="1">
      <alignment horizontal="center" vertical="center"/>
    </xf>
    <xf numFmtId="0" fontId="48" fillId="0" borderId="0" xfId="0" applyFont="1" applyFill="1" applyAlignment="1" applyProtection="1">
      <alignment horizontal="right" vertical="center"/>
    </xf>
    <xf numFmtId="0" fontId="48" fillId="0" borderId="0" xfId="0" applyFont="1" applyAlignment="1" applyProtection="1">
      <alignment horizontal="left" vertical="center"/>
    </xf>
    <xf numFmtId="0" fontId="48" fillId="0" borderId="0" xfId="0" applyFont="1" applyBorder="1" applyProtection="1">
      <alignment vertical="center"/>
    </xf>
    <xf numFmtId="177" fontId="48" fillId="0" borderId="42" xfId="0" applyNumberFormat="1" applyFont="1" applyFill="1" applyBorder="1" applyAlignment="1" applyProtection="1">
      <alignment horizontal="center" vertical="center" wrapText="1"/>
    </xf>
    <xf numFmtId="177" fontId="48" fillId="0" borderId="50" xfId="0" applyNumberFormat="1" applyFont="1" applyFill="1" applyBorder="1" applyAlignment="1" applyProtection="1">
      <alignment vertical="center" shrinkToFit="1"/>
    </xf>
    <xf numFmtId="177" fontId="48" fillId="0" borderId="53" xfId="0" applyNumberFormat="1" applyFont="1" applyFill="1" applyBorder="1" applyAlignment="1" applyProtection="1">
      <alignment vertical="center" shrinkToFit="1"/>
    </xf>
    <xf numFmtId="177" fontId="48" fillId="0" borderId="194" xfId="0" applyNumberFormat="1" applyFont="1" applyFill="1" applyBorder="1" applyAlignment="1" applyProtection="1">
      <alignment horizontal="center" vertical="center" wrapText="1"/>
    </xf>
    <xf numFmtId="177" fontId="48" fillId="0" borderId="249" xfId="0" applyNumberFormat="1" applyFont="1" applyFill="1" applyBorder="1" applyAlignment="1" applyProtection="1">
      <alignment vertical="center" shrinkToFit="1"/>
    </xf>
    <xf numFmtId="0" fontId="3" fillId="0" borderId="0" xfId="1" applyFont="1" applyFill="1" applyAlignment="1" applyProtection="1">
      <alignment horizontal="left" vertical="center"/>
    </xf>
    <xf numFmtId="0" fontId="18" fillId="0" borderId="0" xfId="0" applyFont="1" applyFill="1" applyAlignment="1" applyProtection="1">
      <alignment horizontal="center" vertical="center"/>
    </xf>
    <xf numFmtId="0" fontId="57" fillId="5" borderId="237" xfId="3" applyFont="1" applyFill="1" applyBorder="1">
      <alignment vertical="center"/>
    </xf>
    <xf numFmtId="0" fontId="57" fillId="5" borderId="237" xfId="3" applyFont="1" applyFill="1" applyBorder="1" applyAlignment="1">
      <alignment horizontal="left" vertical="center"/>
    </xf>
    <xf numFmtId="56" fontId="57" fillId="5" borderId="237" xfId="3" applyNumberFormat="1" applyFont="1" applyFill="1" applyBorder="1" applyAlignment="1">
      <alignment horizontal="center" vertical="center"/>
    </xf>
    <xf numFmtId="0" fontId="57" fillId="5" borderId="237" xfId="3" applyFont="1" applyFill="1" applyBorder="1" applyAlignment="1">
      <alignment vertical="center" wrapText="1"/>
    </xf>
    <xf numFmtId="0" fontId="57" fillId="5" borderId="0" xfId="3" applyFont="1" applyFill="1">
      <alignment vertical="center"/>
    </xf>
    <xf numFmtId="0" fontId="57" fillId="0" borderId="0" xfId="3" applyFont="1" applyAlignment="1">
      <alignment vertical="center" shrinkToFit="1"/>
    </xf>
    <xf numFmtId="0" fontId="57" fillId="0" borderId="0" xfId="3" applyFont="1">
      <alignment vertical="center"/>
    </xf>
    <xf numFmtId="0" fontId="57" fillId="0" borderId="0" xfId="3" applyFont="1" applyAlignment="1">
      <alignment horizontal="left" vertical="center"/>
    </xf>
    <xf numFmtId="0" fontId="58" fillId="0" borderId="0" xfId="3" applyFont="1" applyAlignment="1">
      <alignment horizontal="center" vertical="center"/>
    </xf>
    <xf numFmtId="183" fontId="3" fillId="3" borderId="0" xfId="1" applyNumberFormat="1" applyFont="1" applyFill="1" applyAlignment="1" applyProtection="1">
      <alignment horizontal="center" vertical="center"/>
      <protection locked="0"/>
    </xf>
    <xf numFmtId="0" fontId="41" fillId="0" borderId="0" xfId="0" applyFont="1" applyFill="1" applyBorder="1" applyAlignment="1" applyProtection="1">
      <alignment horizontal="center" vertical="center"/>
    </xf>
    <xf numFmtId="0" fontId="60" fillId="0" borderId="0" xfId="0" applyFont="1" applyProtection="1">
      <alignment vertical="center"/>
    </xf>
    <xf numFmtId="0" fontId="62" fillId="0" borderId="0" xfId="0" applyFont="1" applyBorder="1" applyAlignment="1" applyProtection="1">
      <alignment vertical="center"/>
    </xf>
    <xf numFmtId="0" fontId="63" fillId="0" borderId="0" xfId="0" applyFont="1" applyProtection="1">
      <alignment vertical="center"/>
    </xf>
    <xf numFmtId="0" fontId="60" fillId="0" borderId="0" xfId="0" applyFont="1" applyAlignment="1" applyProtection="1">
      <alignment horizontal="center" vertical="center"/>
    </xf>
    <xf numFmtId="0" fontId="61" fillId="0" borderId="0" xfId="0" applyFont="1" applyProtection="1">
      <alignment vertical="center"/>
    </xf>
    <xf numFmtId="0" fontId="61" fillId="11" borderId="0" xfId="0" applyFont="1" applyFill="1" applyBorder="1" applyAlignment="1" applyProtection="1">
      <alignment vertical="center"/>
    </xf>
    <xf numFmtId="0" fontId="61" fillId="0" borderId="0" xfId="0" applyFont="1" applyFill="1" applyBorder="1" applyAlignment="1" applyProtection="1">
      <alignment horizontal="center" vertical="center"/>
    </xf>
    <xf numFmtId="0" fontId="64" fillId="0" borderId="0" xfId="0" applyFont="1" applyFill="1" applyAlignment="1" applyProtection="1">
      <alignment vertical="center"/>
    </xf>
    <xf numFmtId="0" fontId="64" fillId="4" borderId="0" xfId="0" applyFont="1" applyFill="1" applyProtection="1">
      <alignment vertical="center"/>
    </xf>
    <xf numFmtId="0" fontId="61" fillId="0" borderId="0" xfId="0" applyFont="1" applyAlignment="1" applyProtection="1">
      <alignment vertical="center" wrapText="1"/>
    </xf>
    <xf numFmtId="0" fontId="65" fillId="0" borderId="0" xfId="0" applyFont="1" applyAlignment="1" applyProtection="1"/>
    <xf numFmtId="0" fontId="60" fillId="0" borderId="173" xfId="0" applyFont="1" applyBorder="1" applyAlignment="1" applyProtection="1">
      <alignment horizontal="center" vertical="center"/>
    </xf>
    <xf numFmtId="0" fontId="60" fillId="0" borderId="0" xfId="0" applyFont="1" applyFill="1" applyBorder="1" applyAlignment="1" applyProtection="1">
      <alignment horizontal="center" vertical="center" shrinkToFit="1"/>
    </xf>
    <xf numFmtId="0" fontId="65" fillId="0" borderId="0" xfId="0" applyFont="1" applyProtection="1">
      <alignment vertical="center"/>
    </xf>
    <xf numFmtId="185" fontId="61" fillId="0" borderId="0" xfId="0" applyNumberFormat="1" applyFont="1" applyFill="1" applyBorder="1" applyAlignment="1" applyProtection="1">
      <alignment horizontal="center" vertical="center" shrinkToFit="1"/>
    </xf>
    <xf numFmtId="0" fontId="60" fillId="0" borderId="0" xfId="0" applyFont="1" applyFill="1" applyProtection="1">
      <alignment vertical="center"/>
    </xf>
    <xf numFmtId="0" fontId="61" fillId="0" borderId="0" xfId="0" applyFont="1" applyAlignment="1" applyProtection="1">
      <alignment vertical="center"/>
    </xf>
    <xf numFmtId="0" fontId="60" fillId="0" borderId="0" xfId="0" applyFont="1" applyBorder="1" applyProtection="1">
      <alignment vertical="center"/>
    </xf>
    <xf numFmtId="0" fontId="60" fillId="0" borderId="0" xfId="0" applyFont="1" applyFill="1" applyBorder="1" applyProtection="1">
      <alignment vertical="center"/>
    </xf>
    <xf numFmtId="0" fontId="61" fillId="0" borderId="0" xfId="0" applyFont="1" applyFill="1" applyBorder="1" applyAlignment="1" applyProtection="1">
      <alignment horizontal="center" vertical="center" shrinkToFit="1"/>
    </xf>
    <xf numFmtId="57" fontId="69" fillId="0" borderId="0" xfId="0" applyNumberFormat="1" applyFont="1" applyFill="1" applyBorder="1" applyAlignment="1" applyProtection="1">
      <alignment horizontal="center" vertical="center" shrinkToFit="1"/>
    </xf>
    <xf numFmtId="0" fontId="64" fillId="0" borderId="0" xfId="0" applyFont="1" applyFill="1" applyProtection="1">
      <alignment vertical="center"/>
    </xf>
    <xf numFmtId="0" fontId="65" fillId="0" borderId="0" xfId="0" applyFont="1" applyAlignment="1" applyProtection="1">
      <alignment vertical="center"/>
    </xf>
    <xf numFmtId="0" fontId="64" fillId="12" borderId="0" xfId="0" applyFont="1" applyFill="1" applyProtection="1">
      <alignment vertical="center"/>
    </xf>
    <xf numFmtId="0" fontId="64" fillId="0" borderId="0" xfId="0" applyFont="1" applyBorder="1" applyAlignment="1" applyProtection="1">
      <alignment horizontal="center" vertical="center"/>
    </xf>
    <xf numFmtId="0" fontId="72" fillId="0" borderId="0" xfId="0" applyFont="1" applyAlignment="1" applyProtection="1">
      <alignment horizontal="right" vertical="center"/>
    </xf>
    <xf numFmtId="179" fontId="72" fillId="0" borderId="0" xfId="0" applyNumberFormat="1" applyFont="1" applyAlignment="1" applyProtection="1">
      <alignment horizontal="center" vertical="center"/>
    </xf>
    <xf numFmtId="0" fontId="72" fillId="0" borderId="0" xfId="0" applyFont="1" applyProtection="1">
      <alignment vertical="center"/>
    </xf>
    <xf numFmtId="0" fontId="62" fillId="12" borderId="0" xfId="0" applyFont="1" applyFill="1" applyProtection="1">
      <alignment vertical="center"/>
    </xf>
    <xf numFmtId="0" fontId="9" fillId="0" borderId="0" xfId="3" applyFont="1" applyFill="1" applyAlignment="1" applyProtection="1">
      <alignment vertical="center"/>
    </xf>
    <xf numFmtId="0" fontId="9" fillId="0" borderId="0" xfId="3" applyFont="1" applyFill="1" applyAlignment="1" applyProtection="1">
      <alignment vertical="center" wrapText="1"/>
    </xf>
    <xf numFmtId="49" fontId="57" fillId="5" borderId="237" xfId="3" applyNumberFormat="1" applyFont="1" applyFill="1" applyBorder="1">
      <alignment vertical="center"/>
    </xf>
    <xf numFmtId="49" fontId="57" fillId="0" borderId="0" xfId="3" applyNumberFormat="1" applyFont="1">
      <alignment vertical="center"/>
    </xf>
    <xf numFmtId="0" fontId="23" fillId="0" borderId="0" xfId="0" applyFont="1" applyAlignment="1" applyProtection="1">
      <alignment horizontal="left" vertical="center"/>
    </xf>
    <xf numFmtId="176" fontId="25" fillId="0" borderId="0" xfId="0" applyNumberFormat="1" applyFont="1" applyFill="1" applyBorder="1" applyAlignment="1" applyProtection="1">
      <alignment horizontal="center" vertical="center" wrapText="1"/>
    </xf>
    <xf numFmtId="0" fontId="27" fillId="0" borderId="0" xfId="0" applyFont="1" applyFill="1" applyAlignment="1" applyProtection="1">
      <alignment horizontal="left" vertical="center"/>
    </xf>
    <xf numFmtId="0" fontId="30" fillId="0" borderId="0" xfId="0" applyFont="1" applyFill="1" applyBorder="1" applyAlignment="1" applyProtection="1">
      <alignment horizontal="center" vertical="center"/>
    </xf>
    <xf numFmtId="0" fontId="25" fillId="0" borderId="0" xfId="0" applyFont="1" applyBorder="1" applyAlignment="1" applyProtection="1">
      <alignment horizontal="center" vertical="center" wrapText="1"/>
    </xf>
    <xf numFmtId="38" fontId="31" fillId="0" borderId="0" xfId="0" applyNumberFormat="1" applyFont="1" applyFill="1" applyBorder="1" applyAlignment="1" applyProtection="1">
      <alignment horizontal="right" vertical="center" shrinkToFit="1"/>
    </xf>
    <xf numFmtId="0" fontId="27" fillId="0" borderId="0" xfId="0" applyFont="1" applyFill="1" applyBorder="1" applyAlignment="1" applyProtection="1">
      <alignment horizontal="center" vertical="center" wrapText="1"/>
    </xf>
    <xf numFmtId="0" fontId="25" fillId="0" borderId="34" xfId="0" applyFont="1" applyFill="1" applyBorder="1" applyAlignment="1" applyProtection="1">
      <alignment horizontal="center" vertical="center" wrapText="1"/>
    </xf>
    <xf numFmtId="176" fontId="30" fillId="0" borderId="0" xfId="0" applyNumberFormat="1" applyFont="1" applyFill="1" applyBorder="1" applyAlignment="1" applyProtection="1">
      <alignment horizontal="center" vertical="center"/>
    </xf>
    <xf numFmtId="0" fontId="9" fillId="0" borderId="13" xfId="0" applyFont="1" applyFill="1" applyBorder="1" applyAlignment="1" applyProtection="1">
      <alignment horizontal="center" vertical="center" shrinkToFit="1"/>
    </xf>
    <xf numFmtId="0" fontId="61" fillId="0" borderId="0" xfId="0" applyFont="1" applyAlignment="1" applyProtection="1">
      <alignment horizontal="center" vertical="center"/>
    </xf>
    <xf numFmtId="0" fontId="60" fillId="0" borderId="15" xfId="0" applyFont="1" applyBorder="1" applyAlignment="1" applyProtection="1">
      <alignment horizontal="center" vertical="center"/>
    </xf>
    <xf numFmtId="0" fontId="61" fillId="0" borderId="0" xfId="0" applyFont="1" applyBorder="1" applyAlignment="1" applyProtection="1">
      <alignment horizontal="center" vertical="center"/>
    </xf>
    <xf numFmtId="0" fontId="61" fillId="0" borderId="0" xfId="0" applyFont="1" applyAlignment="1" applyProtection="1">
      <alignment horizontal="left" vertical="center" wrapText="1"/>
    </xf>
    <xf numFmtId="0" fontId="65" fillId="0" borderId="0" xfId="0" applyFont="1" applyAlignment="1" applyProtection="1">
      <alignment horizontal="left" wrapText="1"/>
    </xf>
    <xf numFmtId="49" fontId="11" fillId="0" borderId="0" xfId="0" applyNumberFormat="1" applyFont="1" applyAlignment="1" applyProtection="1">
      <alignment horizontal="right" vertical="center"/>
    </xf>
    <xf numFmtId="0" fontId="9" fillId="0" borderId="0" xfId="0" applyFont="1" applyFill="1" applyAlignment="1" applyProtection="1">
      <alignment horizontal="left" vertical="center"/>
    </xf>
    <xf numFmtId="0" fontId="55" fillId="0" borderId="0" xfId="0" applyFont="1" applyFill="1" applyAlignment="1" applyProtection="1">
      <alignment horizontal="left" vertical="center"/>
    </xf>
    <xf numFmtId="0" fontId="55" fillId="0" borderId="0" xfId="0" applyFont="1" applyFill="1" applyProtection="1">
      <alignment vertical="center"/>
    </xf>
    <xf numFmtId="0" fontId="55" fillId="0" borderId="0" xfId="0" applyFont="1" applyProtection="1">
      <alignment vertical="center"/>
    </xf>
    <xf numFmtId="49" fontId="9" fillId="0" borderId="0" xfId="0" applyNumberFormat="1" applyFont="1" applyProtection="1">
      <alignment vertical="center"/>
    </xf>
    <xf numFmtId="0" fontId="10" fillId="0" borderId="0" xfId="6" applyFont="1" applyAlignment="1" applyProtection="1">
      <alignment vertical="center"/>
    </xf>
    <xf numFmtId="0" fontId="10" fillId="0" borderId="0" xfId="6" applyFont="1" applyAlignment="1" applyProtection="1">
      <alignment vertical="center" shrinkToFit="1"/>
    </xf>
    <xf numFmtId="0" fontId="7" fillId="0" borderId="0" xfId="0" applyFont="1" applyProtection="1">
      <alignment vertical="center"/>
    </xf>
    <xf numFmtId="0" fontId="9" fillId="2" borderId="0" xfId="1" applyFont="1" applyFill="1" applyBorder="1" applyAlignment="1" applyProtection="1">
      <alignment vertical="center"/>
    </xf>
    <xf numFmtId="0" fontId="9" fillId="0" borderId="0" xfId="0" applyFont="1" applyAlignment="1" applyProtection="1">
      <alignment horizontal="justify" vertical="center"/>
    </xf>
    <xf numFmtId="0" fontId="22" fillId="0" borderId="0" xfId="0" applyFont="1" applyAlignment="1" applyProtection="1">
      <alignment horizontal="right" vertical="center"/>
    </xf>
    <xf numFmtId="0" fontId="9" fillId="0" borderId="0" xfId="0" applyFont="1" applyAlignment="1" applyProtection="1">
      <alignment horizontal="center" vertical="center"/>
    </xf>
    <xf numFmtId="0" fontId="7" fillId="0" borderId="0" xfId="1" applyFont="1" applyProtection="1"/>
    <xf numFmtId="0" fontId="7" fillId="0" borderId="0" xfId="1" applyFont="1" applyFill="1" applyProtection="1"/>
    <xf numFmtId="0" fontId="37" fillId="0" borderId="0" xfId="0" applyFont="1" applyFill="1" applyProtection="1">
      <alignment vertical="center"/>
    </xf>
    <xf numFmtId="0" fontId="26" fillId="0" borderId="0" xfId="0" applyFont="1" applyAlignment="1" applyProtection="1">
      <alignment horizontal="center" vertical="center"/>
    </xf>
    <xf numFmtId="0" fontId="26" fillId="0" borderId="0" xfId="0" applyFont="1" applyAlignment="1" applyProtection="1">
      <alignment vertical="center"/>
    </xf>
    <xf numFmtId="0" fontId="23" fillId="0" borderId="0" xfId="0" applyFont="1" applyFill="1" applyAlignment="1" applyProtection="1">
      <alignment horizontal="left" vertical="center"/>
    </xf>
    <xf numFmtId="0" fontId="7" fillId="0" borderId="0" xfId="0" applyFont="1" applyAlignment="1" applyProtection="1">
      <alignment horizontal="center" vertical="center"/>
    </xf>
    <xf numFmtId="0" fontId="7" fillId="0" borderId="0" xfId="0" applyFont="1" applyAlignment="1" applyProtection="1">
      <alignment vertical="center"/>
    </xf>
    <xf numFmtId="0" fontId="29" fillId="0" borderId="0" xfId="0" applyFont="1" applyFill="1" applyProtection="1">
      <alignment vertical="center"/>
    </xf>
    <xf numFmtId="177" fontId="30" fillId="0" borderId="46" xfId="0" applyNumberFormat="1" applyFont="1" applyFill="1" applyBorder="1" applyAlignment="1">
      <alignment vertical="center" shrinkToFit="1"/>
    </xf>
    <xf numFmtId="0" fontId="23" fillId="0" borderId="22" xfId="0" applyFont="1" applyFill="1" applyBorder="1" applyAlignment="1" applyProtection="1">
      <alignment horizontal="center" vertical="center" wrapText="1"/>
    </xf>
    <xf numFmtId="0" fontId="23" fillId="0" borderId="23" xfId="0" applyFont="1" applyFill="1" applyBorder="1" applyAlignment="1" applyProtection="1">
      <alignment horizontal="center" vertical="center" wrapText="1"/>
    </xf>
    <xf numFmtId="0" fontId="23" fillId="0" borderId="208" xfId="0" applyFont="1" applyFill="1" applyBorder="1" applyAlignment="1" applyProtection="1">
      <alignment horizontal="center" vertical="center" shrinkToFit="1"/>
    </xf>
    <xf numFmtId="0" fontId="23" fillId="0" borderId="299" xfId="0" applyFont="1" applyFill="1" applyBorder="1" applyAlignment="1" applyProtection="1">
      <alignment horizontal="center" vertical="center" shrinkToFit="1"/>
    </xf>
    <xf numFmtId="177" fontId="30" fillId="0" borderId="300" xfId="0" applyNumberFormat="1" applyFont="1" applyFill="1" applyBorder="1" applyAlignment="1" applyProtection="1">
      <alignment vertical="center" shrinkToFit="1"/>
    </xf>
    <xf numFmtId="0" fontId="23" fillId="0" borderId="302" xfId="0" applyFont="1" applyFill="1" applyBorder="1" applyAlignment="1" applyProtection="1">
      <alignment horizontal="center" vertical="center" shrinkToFit="1"/>
    </xf>
    <xf numFmtId="0" fontId="23" fillId="0" borderId="34" xfId="0" applyFont="1" applyFill="1" applyBorder="1" applyAlignment="1" applyProtection="1">
      <alignment horizontal="center" vertical="center" wrapText="1"/>
    </xf>
    <xf numFmtId="0" fontId="48" fillId="0" borderId="15" xfId="0" applyFont="1" applyFill="1" applyBorder="1" applyAlignment="1" applyProtection="1">
      <alignment horizontal="center" vertical="center" wrapText="1"/>
    </xf>
    <xf numFmtId="0" fontId="24" fillId="0" borderId="0" xfId="0" applyFont="1" applyFill="1" applyProtection="1">
      <alignment vertical="center"/>
    </xf>
    <xf numFmtId="177" fontId="48" fillId="0" borderId="0" xfId="0" applyNumberFormat="1" applyFont="1" applyFill="1" applyAlignment="1" applyProtection="1">
      <alignment horizontal="center" vertical="center"/>
    </xf>
    <xf numFmtId="177" fontId="48" fillId="0" borderId="0" xfId="0" applyNumberFormat="1" applyFont="1" applyFill="1" applyProtection="1">
      <alignment vertical="center"/>
    </xf>
    <xf numFmtId="0" fontId="48" fillId="0" borderId="0" xfId="0" applyFont="1" applyAlignment="1" applyProtection="1">
      <alignment horizontal="center" vertical="center"/>
    </xf>
    <xf numFmtId="0" fontId="48" fillId="0" borderId="0" xfId="0" applyFont="1" applyAlignment="1" applyProtection="1">
      <alignment vertical="center"/>
    </xf>
    <xf numFmtId="0" fontId="48" fillId="0" borderId="0" xfId="0" applyFont="1" applyProtection="1">
      <alignment vertical="center"/>
    </xf>
    <xf numFmtId="177" fontId="30" fillId="3" borderId="208" xfId="0" applyNumberFormat="1" applyFont="1" applyFill="1" applyBorder="1" applyAlignment="1" applyProtection="1">
      <alignment horizontal="right" vertical="center" shrinkToFit="1"/>
      <protection locked="0"/>
    </xf>
    <xf numFmtId="177" fontId="30" fillId="3" borderId="299" xfId="0" applyNumberFormat="1" applyFont="1" applyFill="1" applyBorder="1" applyAlignment="1" applyProtection="1">
      <alignment horizontal="right" vertical="center" shrinkToFit="1"/>
      <protection locked="0"/>
    </xf>
    <xf numFmtId="177" fontId="30" fillId="3" borderId="302" xfId="0" applyNumberFormat="1" applyFont="1" applyFill="1" applyBorder="1" applyAlignment="1" applyProtection="1">
      <alignment horizontal="right" vertical="center" shrinkToFit="1"/>
      <protection locked="0"/>
    </xf>
    <xf numFmtId="49" fontId="30" fillId="3" borderId="14" xfId="0" applyNumberFormat="1" applyFont="1" applyFill="1" applyBorder="1" applyAlignment="1" applyProtection="1">
      <alignment horizontal="center" vertical="center" shrinkToFit="1"/>
      <protection locked="0"/>
    </xf>
    <xf numFmtId="177" fontId="30" fillId="3" borderId="14" xfId="0" applyNumberFormat="1" applyFont="1" applyFill="1" applyBorder="1" applyAlignment="1" applyProtection="1">
      <alignment horizontal="center" vertical="center" shrinkToFit="1"/>
      <protection locked="0"/>
    </xf>
    <xf numFmtId="0" fontId="10" fillId="0" borderId="0" xfId="0" applyFont="1" applyFill="1" applyAlignment="1" applyProtection="1">
      <alignment vertical="center" shrinkToFit="1"/>
    </xf>
    <xf numFmtId="0" fontId="10" fillId="0" borderId="0" xfId="0" applyFont="1" applyFill="1" applyAlignment="1" applyProtection="1">
      <alignment vertical="center"/>
    </xf>
    <xf numFmtId="0" fontId="10" fillId="0" borderId="0" xfId="6" applyFont="1" applyFill="1" applyBorder="1" applyAlignment="1" applyProtection="1">
      <alignment horizontal="center" vertical="center" shrinkToFit="1"/>
    </xf>
    <xf numFmtId="49" fontId="7" fillId="0" borderId="317" xfId="5" applyNumberFormat="1" applyFont="1" applyFill="1" applyBorder="1" applyAlignment="1" applyProtection="1">
      <alignment horizontal="center" vertical="center" shrinkToFit="1"/>
    </xf>
    <xf numFmtId="0" fontId="7" fillId="0" borderId="240" xfId="5" applyFont="1" applyFill="1" applyBorder="1" applyAlignment="1" applyProtection="1">
      <alignment horizontal="left" vertical="center" shrinkToFit="1"/>
    </xf>
    <xf numFmtId="0" fontId="7" fillId="0" borderId="0" xfId="5" applyFont="1" applyFill="1" applyBorder="1" applyAlignment="1" applyProtection="1">
      <alignment horizontal="center" vertical="center" shrinkToFit="1"/>
    </xf>
    <xf numFmtId="0" fontId="7" fillId="0" borderId="0" xfId="5" applyFont="1" applyFill="1" applyBorder="1" applyAlignment="1" applyProtection="1">
      <alignment horizontal="left" vertical="center" shrinkToFit="1"/>
    </xf>
    <xf numFmtId="49" fontId="7" fillId="6" borderId="316" xfId="7" applyNumberFormat="1" applyFont="1" applyFill="1" applyBorder="1" applyAlignment="1">
      <alignment horizontal="center" vertical="center" shrinkToFit="1"/>
    </xf>
    <xf numFmtId="0" fontId="10" fillId="6" borderId="316" xfId="6" applyFont="1" applyFill="1" applyBorder="1" applyAlignment="1">
      <alignment horizontal="center" vertical="center" shrinkToFit="1"/>
    </xf>
    <xf numFmtId="0" fontId="7" fillId="6" borderId="238" xfId="5" applyFont="1" applyFill="1" applyBorder="1" applyAlignment="1">
      <alignment horizontal="center" vertical="center" shrinkToFit="1"/>
    </xf>
    <xf numFmtId="0" fontId="7" fillId="6" borderId="316" xfId="5" applyFont="1" applyFill="1" applyBorder="1" applyAlignment="1">
      <alignment horizontal="center" vertical="center" shrinkToFit="1"/>
    </xf>
    <xf numFmtId="0" fontId="10" fillId="6" borderId="312" xfId="6" applyFont="1" applyFill="1" applyBorder="1" applyAlignment="1">
      <alignment horizontal="center" vertical="center" shrinkToFit="1"/>
    </xf>
    <xf numFmtId="0" fontId="10" fillId="6" borderId="238" xfId="6" applyFont="1" applyFill="1" applyBorder="1" applyAlignment="1">
      <alignment horizontal="center" vertical="center" shrinkToFit="1"/>
    </xf>
    <xf numFmtId="0" fontId="10" fillId="0" borderId="317" xfId="6" applyFont="1" applyFill="1" applyBorder="1" applyAlignment="1">
      <alignment horizontal="center" vertical="center" shrinkToFit="1"/>
    </xf>
    <xf numFmtId="0" fontId="7" fillId="0" borderId="240" xfId="5" applyFont="1" applyBorder="1" applyAlignment="1">
      <alignment horizontal="left" vertical="center" shrinkToFit="1"/>
    </xf>
    <xf numFmtId="0" fontId="7" fillId="6" borderId="312" xfId="5" applyFont="1" applyFill="1" applyBorder="1" applyAlignment="1">
      <alignment horizontal="center" vertical="center" shrinkToFit="1"/>
    </xf>
    <xf numFmtId="0" fontId="10" fillId="0" borderId="298" xfId="6" applyFont="1" applyFill="1" applyBorder="1" applyAlignment="1">
      <alignment horizontal="center" vertical="center" shrinkToFit="1"/>
    </xf>
    <xf numFmtId="0" fontId="7" fillId="0" borderId="0" xfId="5" applyFont="1" applyBorder="1" applyAlignment="1">
      <alignment horizontal="left" vertical="center" shrinkToFit="1"/>
    </xf>
    <xf numFmtId="49" fontId="7" fillId="6" borderId="316" xfId="5" applyNumberFormat="1" applyFont="1" applyFill="1" applyBorder="1" applyAlignment="1">
      <alignment horizontal="center" vertical="center" shrinkToFit="1"/>
    </xf>
    <xf numFmtId="0" fontId="7" fillId="0" borderId="0" xfId="3" applyFont="1">
      <alignment vertical="center"/>
    </xf>
    <xf numFmtId="0" fontId="10" fillId="0" borderId="0" xfId="6" applyFont="1" applyFill="1" applyBorder="1" applyAlignment="1">
      <alignment horizontal="center" vertical="center" shrinkToFit="1"/>
    </xf>
    <xf numFmtId="0" fontId="7" fillId="0" borderId="316" xfId="7" applyFont="1" applyBorder="1" applyAlignment="1">
      <alignment horizontal="center" vertical="center" shrinkToFit="1"/>
    </xf>
    <xf numFmtId="0" fontId="7" fillId="0" borderId="313" xfId="7" applyFont="1" applyFill="1" applyBorder="1" applyAlignment="1">
      <alignment horizontal="left" vertical="center" shrinkToFit="1"/>
    </xf>
    <xf numFmtId="0" fontId="7" fillId="0" borderId="314" xfId="7" applyFont="1" applyFill="1" applyBorder="1" applyAlignment="1">
      <alignment horizontal="left" vertical="center" shrinkToFit="1"/>
    </xf>
    <xf numFmtId="0" fontId="7" fillId="0" borderId="315" xfId="7" applyFont="1" applyFill="1" applyBorder="1" applyAlignment="1">
      <alignment horizontal="left" vertical="center" shrinkToFit="1"/>
    </xf>
    <xf numFmtId="0" fontId="7" fillId="8" borderId="238" xfId="3" applyFont="1" applyFill="1" applyBorder="1" applyAlignment="1" applyProtection="1">
      <alignment vertical="center" shrinkToFit="1"/>
    </xf>
    <xf numFmtId="0" fontId="7" fillId="0" borderId="313" xfId="5" applyFont="1" applyBorder="1" applyAlignment="1">
      <alignment horizontal="left" vertical="center" shrinkToFit="1"/>
    </xf>
    <xf numFmtId="0" fontId="7" fillId="0" borderId="314" xfId="5" applyFont="1" applyBorder="1" applyAlignment="1">
      <alignment horizontal="left" vertical="center" shrinkToFit="1"/>
    </xf>
    <xf numFmtId="0" fontId="7" fillId="0" borderId="315" xfId="5" applyFont="1" applyBorder="1" applyAlignment="1">
      <alignment horizontal="left" vertical="center" shrinkToFit="1"/>
    </xf>
    <xf numFmtId="0" fontId="7" fillId="0" borderId="313" xfId="5" applyFont="1" applyFill="1" applyBorder="1" applyAlignment="1">
      <alignment horizontal="left" vertical="center" shrinkToFit="1"/>
    </xf>
    <xf numFmtId="0" fontId="7" fillId="0" borderId="314" xfId="5" applyFont="1" applyFill="1" applyBorder="1" applyAlignment="1">
      <alignment horizontal="left" vertical="center" shrinkToFit="1"/>
    </xf>
    <xf numFmtId="0" fontId="7" fillId="0" borderId="315" xfId="5" applyFont="1" applyFill="1" applyBorder="1" applyAlignment="1">
      <alignment horizontal="left" vertical="center" shrinkToFit="1"/>
    </xf>
    <xf numFmtId="0" fontId="7" fillId="0" borderId="0" xfId="5" applyFont="1" applyBorder="1" applyAlignment="1">
      <alignment horizontal="left" vertical="center" shrinkToFit="1"/>
    </xf>
    <xf numFmtId="0" fontId="7" fillId="9" borderId="313" xfId="5" applyFont="1" applyFill="1" applyBorder="1" applyAlignment="1">
      <alignment horizontal="center" vertical="center" shrinkToFit="1"/>
    </xf>
    <xf numFmtId="0" fontId="7" fillId="9" borderId="314" xfId="5" applyFont="1" applyFill="1" applyBorder="1" applyAlignment="1">
      <alignment horizontal="center" vertical="center" shrinkToFit="1"/>
    </xf>
    <xf numFmtId="0" fontId="7" fillId="9" borderId="315" xfId="5" applyFont="1" applyFill="1" applyBorder="1" applyAlignment="1">
      <alignment horizontal="center" vertical="center" shrinkToFit="1"/>
    </xf>
    <xf numFmtId="0" fontId="7" fillId="0" borderId="235" xfId="5" applyFont="1" applyBorder="1" applyAlignment="1">
      <alignment horizontal="left" vertical="center" shrinkToFit="1"/>
    </xf>
    <xf numFmtId="0" fontId="7" fillId="0" borderId="236" xfId="5" applyFont="1" applyBorder="1" applyAlignment="1">
      <alignment horizontal="left" vertical="center" shrinkToFit="1"/>
    </xf>
    <xf numFmtId="0" fontId="7" fillId="0" borderId="239" xfId="5" applyFont="1" applyBorder="1" applyAlignment="1">
      <alignment horizontal="left" vertical="center" shrinkToFit="1"/>
    </xf>
    <xf numFmtId="0" fontId="6" fillId="0" borderId="0" xfId="3" applyFont="1" applyAlignment="1" applyProtection="1">
      <alignment horizontal="left" vertical="center"/>
    </xf>
    <xf numFmtId="0" fontId="9" fillId="0" borderId="0" xfId="3" applyFont="1" applyAlignment="1" applyProtection="1">
      <alignment horizontal="left" vertical="top" wrapText="1"/>
    </xf>
    <xf numFmtId="0" fontId="9" fillId="0" borderId="0" xfId="3" applyFont="1" applyAlignment="1" applyProtection="1">
      <alignment vertical="top" wrapText="1"/>
    </xf>
    <xf numFmtId="0" fontId="9" fillId="7" borderId="0" xfId="5" applyFont="1" applyFill="1" applyBorder="1" applyAlignment="1" applyProtection="1">
      <alignment horizontal="left" vertical="center"/>
    </xf>
    <xf numFmtId="0" fontId="7" fillId="8" borderId="235" xfId="5" applyFont="1" applyFill="1" applyBorder="1" applyAlignment="1" applyProtection="1">
      <alignment horizontal="left" vertical="center" shrinkToFit="1"/>
    </xf>
    <xf numFmtId="0" fontId="7" fillId="8" borderId="236" xfId="5" applyFont="1" applyFill="1" applyBorder="1" applyAlignment="1" applyProtection="1">
      <alignment horizontal="left" vertical="center" shrinkToFit="1"/>
    </xf>
    <xf numFmtId="0" fontId="7" fillId="9" borderId="313" xfId="5" applyFont="1" applyFill="1" applyBorder="1" applyAlignment="1">
      <alignment horizontal="center" vertical="center"/>
    </xf>
    <xf numFmtId="0" fontId="7" fillId="9" borderId="314" xfId="5" applyFont="1" applyFill="1" applyBorder="1" applyAlignment="1">
      <alignment horizontal="center" vertical="center"/>
    </xf>
    <xf numFmtId="0" fontId="7" fillId="9" borderId="315" xfId="5" applyFont="1" applyFill="1" applyBorder="1" applyAlignment="1">
      <alignment horizontal="center" vertical="center"/>
    </xf>
    <xf numFmtId="0" fontId="19" fillId="0" borderId="0" xfId="3" applyFont="1" applyAlignment="1" applyProtection="1">
      <alignment horizontal="left" vertical="top" shrinkToFit="1"/>
    </xf>
    <xf numFmtId="0" fontId="20" fillId="0" borderId="0" xfId="1" applyFont="1" applyFill="1" applyAlignment="1" applyProtection="1">
      <alignment horizontal="center" vertical="center" shrinkToFit="1"/>
    </xf>
    <xf numFmtId="184" fontId="59" fillId="0" borderId="270" xfId="2" applyNumberFormat="1" applyFont="1" applyBorder="1" applyAlignment="1" applyProtection="1">
      <alignment horizontal="center" vertical="center"/>
    </xf>
    <xf numFmtId="0" fontId="18" fillId="0" borderId="0" xfId="0" applyFont="1" applyAlignment="1" applyProtection="1">
      <alignment horizontal="right" vertical="center"/>
    </xf>
    <xf numFmtId="0" fontId="3" fillId="0" borderId="0" xfId="1" applyNumberFormat="1" applyFont="1" applyAlignment="1" applyProtection="1">
      <alignment horizontal="right" vertical="top"/>
    </xf>
    <xf numFmtId="0" fontId="3" fillId="0" borderId="0" xfId="3" applyFont="1" applyAlignment="1" applyProtection="1">
      <alignment horizontal="right" vertical="center" shrinkToFit="1"/>
    </xf>
    <xf numFmtId="0" fontId="3" fillId="0" borderId="0" xfId="3" applyFont="1" applyFill="1" applyAlignment="1" applyProtection="1">
      <alignment horizontal="left" vertical="center" shrinkToFit="1"/>
      <protection locked="0"/>
    </xf>
    <xf numFmtId="0" fontId="3" fillId="0" borderId="0" xfId="3" applyFont="1" applyAlignment="1" applyProtection="1">
      <alignment horizontal="left" vertical="center" shrinkToFit="1"/>
    </xf>
    <xf numFmtId="0" fontId="3" fillId="3" borderId="0" xfId="3" applyFont="1" applyFill="1" applyAlignment="1" applyProtection="1">
      <alignment horizontal="left" vertical="center"/>
      <protection locked="0"/>
    </xf>
    <xf numFmtId="0" fontId="3" fillId="0" borderId="0" xfId="1" applyNumberFormat="1" applyFont="1" applyFill="1" applyAlignment="1" applyProtection="1">
      <alignment horizontal="center" vertical="center" shrinkToFit="1"/>
      <protection locked="0"/>
    </xf>
    <xf numFmtId="0" fontId="3" fillId="0" borderId="0" xfId="1" applyFont="1" applyFill="1" applyAlignment="1" applyProtection="1">
      <alignment horizontal="center" vertical="center" shrinkToFit="1"/>
      <protection locked="0"/>
    </xf>
    <xf numFmtId="0" fontId="3" fillId="0" borderId="0" xfId="1" applyFont="1" applyFill="1" applyAlignment="1" applyProtection="1">
      <alignment horizontal="right" vertical="center"/>
    </xf>
    <xf numFmtId="0" fontId="9" fillId="3" borderId="26" xfId="1" applyFont="1" applyFill="1" applyBorder="1" applyAlignment="1" applyProtection="1">
      <alignment vertical="center" shrinkToFit="1"/>
      <protection locked="0"/>
    </xf>
    <xf numFmtId="0" fontId="9" fillId="3" borderId="27" xfId="1" applyFont="1" applyFill="1" applyBorder="1" applyAlignment="1" applyProtection="1">
      <alignment vertical="center" shrinkToFit="1"/>
      <protection locked="0"/>
    </xf>
    <xf numFmtId="0" fontId="9" fillId="3" borderId="49" xfId="1" applyFont="1" applyFill="1" applyBorder="1" applyAlignment="1" applyProtection="1">
      <alignment vertical="center" shrinkToFit="1"/>
      <protection locked="0"/>
    </xf>
    <xf numFmtId="0" fontId="9" fillId="3" borderId="268" xfId="1" applyFont="1" applyFill="1" applyBorder="1" applyAlignment="1" applyProtection="1">
      <alignment vertical="center" shrinkToFit="1"/>
      <protection locked="0"/>
    </xf>
    <xf numFmtId="0" fontId="9" fillId="3" borderId="242" xfId="1" applyFont="1" applyFill="1" applyBorder="1" applyAlignment="1" applyProtection="1">
      <alignment vertical="center" shrinkToFit="1"/>
      <protection locked="0"/>
    </xf>
    <xf numFmtId="0" fontId="9" fillId="3" borderId="269" xfId="1" applyFont="1" applyFill="1" applyBorder="1" applyAlignment="1" applyProtection="1">
      <alignment vertical="center" shrinkToFit="1"/>
      <protection locked="0"/>
    </xf>
    <xf numFmtId="0" fontId="9" fillId="0" borderId="26" xfId="1" applyFont="1" applyFill="1" applyBorder="1" applyAlignment="1" applyProtection="1">
      <alignment vertical="center"/>
    </xf>
    <xf numFmtId="0" fontId="9" fillId="0" borderId="27" xfId="1" applyFont="1" applyFill="1" applyBorder="1" applyAlignment="1" applyProtection="1">
      <alignment vertical="center"/>
    </xf>
    <xf numFmtId="0" fontId="9" fillId="0" borderId="49" xfId="1" applyFont="1" applyFill="1" applyBorder="1" applyAlignment="1" applyProtection="1">
      <alignment vertical="center"/>
    </xf>
    <xf numFmtId="0" fontId="9" fillId="0" borderId="58" xfId="1" applyFont="1" applyFill="1" applyBorder="1" applyAlignment="1" applyProtection="1">
      <alignment horizontal="center" vertical="center"/>
    </xf>
    <xf numFmtId="0" fontId="9" fillId="0" borderId="241" xfId="1" applyFont="1" applyFill="1" applyBorder="1" applyAlignment="1" applyProtection="1">
      <alignment horizontal="center" vertical="center"/>
    </xf>
    <xf numFmtId="0" fontId="9" fillId="0" borderId="59" xfId="1" applyFont="1" applyFill="1" applyBorder="1" applyProtection="1"/>
    <xf numFmtId="0" fontId="9" fillId="0" borderId="6" xfId="1" applyFont="1" applyFill="1" applyBorder="1" applyAlignment="1" applyProtection="1">
      <alignment horizontal="center" vertical="center"/>
    </xf>
    <xf numFmtId="0" fontId="9" fillId="0" borderId="67" xfId="1" applyFont="1" applyFill="1" applyBorder="1" applyAlignment="1" applyProtection="1">
      <alignment horizontal="center" vertical="center"/>
    </xf>
    <xf numFmtId="0" fontId="9" fillId="0" borderId="60" xfId="1" applyFont="1" applyFill="1" applyBorder="1" applyProtection="1"/>
    <xf numFmtId="0" fontId="9" fillId="0" borderId="61" xfId="1" applyFont="1" applyFill="1" applyBorder="1" applyAlignment="1" applyProtection="1">
      <alignment horizontal="center" vertical="center"/>
    </xf>
    <xf numFmtId="0" fontId="9" fillId="0" borderId="62" xfId="1" applyFont="1" applyFill="1" applyBorder="1" applyAlignment="1" applyProtection="1">
      <alignment horizontal="center" vertical="center"/>
    </xf>
    <xf numFmtId="180" fontId="12" fillId="0" borderId="63" xfId="1" applyNumberFormat="1" applyFont="1" applyFill="1" applyBorder="1" applyAlignment="1" applyProtection="1">
      <alignment horizontal="right" vertical="center"/>
    </xf>
    <xf numFmtId="180" fontId="12" fillId="0" borderId="68" xfId="1" applyNumberFormat="1" applyFont="1" applyFill="1" applyBorder="1" applyAlignment="1" applyProtection="1">
      <alignment horizontal="right" vertical="center"/>
    </xf>
    <xf numFmtId="180" fontId="12" fillId="0" borderId="64" xfId="1" applyNumberFormat="1" applyFont="1" applyFill="1" applyBorder="1" applyAlignment="1" applyProtection="1">
      <alignment horizontal="right" vertical="center"/>
    </xf>
    <xf numFmtId="180" fontId="12" fillId="3" borderId="16" xfId="1" applyNumberFormat="1" applyFont="1" applyFill="1" applyBorder="1" applyAlignment="1" applyProtection="1">
      <alignment horizontal="right" vertical="center" shrinkToFit="1"/>
      <protection locked="0"/>
    </xf>
    <xf numFmtId="180" fontId="12" fillId="3" borderId="27" xfId="1" applyNumberFormat="1" applyFont="1" applyFill="1" applyBorder="1" applyAlignment="1" applyProtection="1">
      <alignment horizontal="right" vertical="center" shrinkToFit="1"/>
      <protection locked="0"/>
    </xf>
    <xf numFmtId="180" fontId="12" fillId="3" borderId="57" xfId="1" applyNumberFormat="1" applyFont="1" applyFill="1" applyBorder="1" applyAlignment="1" applyProtection="1">
      <alignment horizontal="right" vertical="center" shrinkToFit="1"/>
      <protection locked="0"/>
    </xf>
    <xf numFmtId="0" fontId="9" fillId="0" borderId="230" xfId="1" applyFont="1" applyFill="1" applyBorder="1" applyAlignment="1" applyProtection="1">
      <alignment vertical="center"/>
    </xf>
    <xf numFmtId="0" fontId="9" fillId="0" borderId="68" xfId="1" applyFont="1" applyFill="1" applyBorder="1" applyAlignment="1" applyProtection="1">
      <alignment vertical="center"/>
    </xf>
    <xf numFmtId="0" fontId="9" fillId="0" borderId="69" xfId="1" applyFont="1" applyFill="1" applyBorder="1" applyAlignment="1" applyProtection="1">
      <alignment vertical="center"/>
    </xf>
    <xf numFmtId="180" fontId="12" fillId="3" borderId="65" xfId="1" applyNumberFormat="1" applyFont="1" applyFill="1" applyBorder="1" applyAlignment="1" applyProtection="1">
      <alignment vertical="center" shrinkToFit="1"/>
      <protection locked="0"/>
    </xf>
    <xf numFmtId="180" fontId="12" fillId="3" borderId="242" xfId="1" applyNumberFormat="1" applyFont="1" applyFill="1" applyBorder="1" applyAlignment="1" applyProtection="1">
      <alignment vertical="center" shrinkToFit="1"/>
      <protection locked="0"/>
    </xf>
    <xf numFmtId="180" fontId="12" fillId="3" borderId="66" xfId="1" applyNumberFormat="1" applyFont="1" applyFill="1" applyBorder="1" applyAlignment="1" applyProtection="1">
      <alignment vertical="center" shrinkToFit="1"/>
      <protection locked="0"/>
    </xf>
    <xf numFmtId="180" fontId="12" fillId="0" borderId="224" xfId="1" applyNumberFormat="1" applyFont="1" applyFill="1" applyBorder="1" applyAlignment="1" applyProtection="1">
      <alignment horizontal="right" vertical="center"/>
    </xf>
    <xf numFmtId="180" fontId="12" fillId="0" borderId="81" xfId="1" applyNumberFormat="1" applyFont="1" applyFill="1" applyBorder="1" applyAlignment="1" applyProtection="1">
      <alignment horizontal="right" vertical="center"/>
    </xf>
    <xf numFmtId="180" fontId="12" fillId="0" borderId="87" xfId="1" applyNumberFormat="1" applyFont="1" applyFill="1" applyBorder="1" applyAlignment="1" applyProtection="1">
      <alignment horizontal="right" vertical="center"/>
    </xf>
    <xf numFmtId="180" fontId="12" fillId="3" borderId="16" xfId="1" applyNumberFormat="1" applyFont="1" applyFill="1" applyBorder="1" applyAlignment="1" applyProtection="1">
      <alignment vertical="center" shrinkToFit="1"/>
      <protection locked="0"/>
    </xf>
    <xf numFmtId="180" fontId="12" fillId="3" borderId="27" xfId="1" applyNumberFormat="1" applyFont="1" applyFill="1" applyBorder="1" applyAlignment="1" applyProtection="1">
      <alignment vertical="center" shrinkToFit="1"/>
      <protection locked="0"/>
    </xf>
    <xf numFmtId="180" fontId="12" fillId="3" borderId="57" xfId="1" applyNumberFormat="1" applyFont="1" applyFill="1" applyBorder="1" applyAlignment="1" applyProtection="1">
      <alignment vertical="center" shrinkToFit="1"/>
      <protection locked="0"/>
    </xf>
    <xf numFmtId="180" fontId="12" fillId="3" borderId="63" xfId="1" applyNumberFormat="1" applyFont="1" applyFill="1" applyBorder="1" applyAlignment="1" applyProtection="1">
      <alignment horizontal="right" vertical="center" shrinkToFit="1"/>
      <protection locked="0"/>
    </xf>
    <xf numFmtId="180" fontId="12" fillId="3" borderId="68" xfId="1" applyNumberFormat="1" applyFont="1" applyFill="1" applyBorder="1" applyAlignment="1" applyProtection="1">
      <alignment horizontal="right" vertical="center" shrinkToFit="1"/>
      <protection locked="0"/>
    </xf>
    <xf numFmtId="180" fontId="12" fillId="3" borderId="64" xfId="1" applyNumberFormat="1" applyFont="1" applyFill="1" applyBorder="1" applyAlignment="1" applyProtection="1">
      <alignment horizontal="right" vertical="center" shrinkToFit="1"/>
      <protection locked="0"/>
    </xf>
    <xf numFmtId="0" fontId="7" fillId="0" borderId="11" xfId="1" applyFont="1" applyFill="1" applyBorder="1" applyAlignment="1" applyProtection="1">
      <alignment horizontal="center" vertical="center" shrinkToFit="1"/>
    </xf>
    <xf numFmtId="180" fontId="12" fillId="3" borderId="120" xfId="1" applyNumberFormat="1" applyFont="1" applyFill="1" applyBorder="1" applyAlignment="1" applyProtection="1">
      <alignment horizontal="right" vertical="center" shrinkToFit="1"/>
      <protection locked="0"/>
    </xf>
    <xf numFmtId="180" fontId="12" fillId="3" borderId="11" xfId="1" applyNumberFormat="1" applyFont="1" applyFill="1" applyBorder="1" applyAlignment="1" applyProtection="1">
      <alignment horizontal="right" vertical="center" shrinkToFit="1"/>
      <protection locked="0"/>
    </xf>
    <xf numFmtId="180" fontId="12" fillId="3" borderId="164" xfId="1" applyNumberFormat="1" applyFont="1" applyFill="1" applyBorder="1" applyAlignment="1" applyProtection="1">
      <alignment horizontal="right" vertical="center" shrinkToFit="1"/>
      <protection locked="0"/>
    </xf>
    <xf numFmtId="180" fontId="12" fillId="3" borderId="65" xfId="1" applyNumberFormat="1" applyFont="1" applyFill="1" applyBorder="1" applyAlignment="1" applyProtection="1">
      <alignment horizontal="right" vertical="center" shrinkToFit="1"/>
      <protection locked="0"/>
    </xf>
    <xf numFmtId="180" fontId="12" fillId="3" borderId="242" xfId="1" applyNumberFormat="1" applyFont="1" applyFill="1" applyBorder="1" applyAlignment="1" applyProtection="1">
      <alignment horizontal="right" vertical="center" shrinkToFit="1"/>
      <protection locked="0"/>
    </xf>
    <xf numFmtId="180" fontId="12" fillId="3" borderId="66" xfId="1" applyNumberFormat="1" applyFont="1" applyFill="1" applyBorder="1" applyAlignment="1" applyProtection="1">
      <alignment horizontal="right" vertical="center" shrinkToFit="1"/>
      <protection locked="0"/>
    </xf>
    <xf numFmtId="0" fontId="23" fillId="0" borderId="11" xfId="0" applyFont="1" applyFill="1" applyBorder="1" applyAlignment="1" applyProtection="1">
      <alignment horizontal="center" vertical="center"/>
    </xf>
    <xf numFmtId="0" fontId="23" fillId="0" borderId="0" xfId="0" applyFont="1" applyAlignment="1" applyProtection="1">
      <alignment horizontal="left" vertical="center"/>
    </xf>
    <xf numFmtId="0" fontId="23" fillId="10" borderId="149" xfId="0" applyFont="1" applyFill="1" applyBorder="1" applyAlignment="1" applyProtection="1">
      <alignment horizontal="center" vertical="center"/>
    </xf>
    <xf numFmtId="0" fontId="23" fillId="10" borderId="150" xfId="0" applyFont="1" applyFill="1" applyBorder="1" applyAlignment="1" applyProtection="1">
      <alignment horizontal="center" vertical="center"/>
    </xf>
    <xf numFmtId="0" fontId="23" fillId="10" borderId="205" xfId="0" applyFont="1" applyFill="1" applyBorder="1" applyAlignment="1" applyProtection="1">
      <alignment horizontal="center" vertical="center" wrapText="1"/>
    </xf>
    <xf numFmtId="0" fontId="23" fillId="10" borderId="206" xfId="0" applyFont="1" applyFill="1" applyBorder="1" applyAlignment="1" applyProtection="1">
      <alignment horizontal="center" vertical="center" wrapText="1"/>
    </xf>
    <xf numFmtId="0" fontId="23" fillId="3" borderId="27" xfId="0" applyFont="1" applyFill="1" applyBorder="1" applyAlignment="1" applyProtection="1">
      <alignment horizontal="center" vertical="center"/>
      <protection locked="0"/>
    </xf>
    <xf numFmtId="177" fontId="30" fillId="0" borderId="212" xfId="0" applyNumberFormat="1" applyFont="1" applyFill="1" applyBorder="1" applyAlignment="1" applyProtection="1">
      <alignment horizontal="right" vertical="center" shrinkToFit="1"/>
    </xf>
    <xf numFmtId="177" fontId="30" fillId="0" borderId="213" xfId="0" applyNumberFormat="1" applyFont="1" applyFill="1" applyBorder="1" applyAlignment="1" applyProtection="1">
      <alignment horizontal="right" vertical="center" shrinkToFit="1"/>
    </xf>
    <xf numFmtId="0" fontId="25" fillId="0" borderId="7" xfId="0" applyFont="1" applyFill="1" applyBorder="1" applyAlignment="1" applyProtection="1">
      <alignment horizontal="center" vertical="center" shrinkToFit="1"/>
    </xf>
    <xf numFmtId="0" fontId="30" fillId="0" borderId="262" xfId="0" applyFont="1" applyFill="1" applyBorder="1" applyAlignment="1" applyProtection="1">
      <alignment horizontal="center" vertical="center" shrinkToFit="1"/>
    </xf>
    <xf numFmtId="0" fontId="30" fillId="0" borderId="263" xfId="0" applyFont="1" applyFill="1" applyBorder="1" applyAlignment="1" applyProtection="1">
      <alignment horizontal="center" vertical="center" shrinkToFit="1"/>
    </xf>
    <xf numFmtId="0" fontId="30" fillId="0" borderId="264" xfId="0" applyFont="1" applyFill="1" applyBorder="1" applyAlignment="1" applyProtection="1">
      <alignment horizontal="center" vertical="center" shrinkToFit="1"/>
    </xf>
    <xf numFmtId="38" fontId="30" fillId="0" borderId="112" xfId="0" applyNumberFormat="1" applyFont="1" applyFill="1" applyBorder="1" applyAlignment="1" applyProtection="1">
      <alignment horizontal="right" vertical="center" shrinkToFit="1"/>
    </xf>
    <xf numFmtId="38" fontId="30" fillId="0" borderId="113" xfId="0" applyNumberFormat="1" applyFont="1" applyFill="1" applyBorder="1" applyAlignment="1" applyProtection="1">
      <alignment horizontal="right" vertical="center" shrinkToFit="1"/>
    </xf>
    <xf numFmtId="38" fontId="25" fillId="4" borderId="13" xfId="0" applyNumberFormat="1" applyFont="1" applyFill="1" applyBorder="1" applyAlignment="1" applyProtection="1">
      <alignment horizontal="left" vertical="center" shrinkToFit="1"/>
    </xf>
    <xf numFmtId="38" fontId="25" fillId="4" borderId="31" xfId="0" applyNumberFormat="1" applyFont="1" applyFill="1" applyBorder="1" applyAlignment="1" applyProtection="1">
      <alignment horizontal="left" vertical="center" shrinkToFit="1"/>
    </xf>
    <xf numFmtId="38" fontId="30" fillId="4" borderId="114" xfId="0" applyNumberFormat="1" applyFont="1" applyFill="1" applyBorder="1" applyAlignment="1" applyProtection="1">
      <alignment horizontal="right" vertical="center" shrinkToFit="1"/>
    </xf>
    <xf numFmtId="38" fontId="30" fillId="4" borderId="30" xfId="0" applyNumberFormat="1" applyFont="1" applyFill="1" applyBorder="1" applyAlignment="1" applyProtection="1">
      <alignment horizontal="right" vertical="center" shrinkToFit="1"/>
    </xf>
    <xf numFmtId="0" fontId="30" fillId="0" borderId="151" xfId="0" applyFont="1" applyFill="1" applyBorder="1" applyAlignment="1" applyProtection="1">
      <alignment horizontal="left" vertical="center"/>
    </xf>
    <xf numFmtId="0" fontId="30" fillId="0" borderId="0" xfId="0" applyFont="1" applyFill="1" applyAlignment="1" applyProtection="1">
      <alignment horizontal="left" vertical="center"/>
    </xf>
    <xf numFmtId="0" fontId="30" fillId="0" borderId="72" xfId="0" applyFont="1" applyFill="1" applyBorder="1" applyAlignment="1" applyProtection="1">
      <alignment horizontal="left" vertical="center"/>
    </xf>
    <xf numFmtId="0" fontId="29" fillId="0" borderId="270" xfId="0" applyFont="1" applyFill="1" applyBorder="1" applyAlignment="1" applyProtection="1">
      <alignment horizontal="center" vertical="center" shrinkToFit="1"/>
    </xf>
    <xf numFmtId="0" fontId="30" fillId="0" borderId="0" xfId="0" applyFont="1" applyAlignment="1" applyProtection="1">
      <alignment horizontal="right" shrinkToFit="1"/>
    </xf>
    <xf numFmtId="177" fontId="27" fillId="0" borderId="275" xfId="0" applyNumberFormat="1" applyFont="1" applyFill="1" applyBorder="1" applyAlignment="1" applyProtection="1">
      <alignment horizontal="right" vertical="center" shrinkToFit="1"/>
    </xf>
    <xf numFmtId="177" fontId="27" fillId="0" borderId="276" xfId="0" applyNumberFormat="1" applyFont="1" applyFill="1" applyBorder="1" applyAlignment="1" applyProtection="1">
      <alignment horizontal="right" vertical="center" shrinkToFit="1"/>
    </xf>
    <xf numFmtId="177" fontId="27" fillId="0" borderId="280" xfId="0" applyNumberFormat="1" applyFont="1" applyFill="1" applyBorder="1" applyAlignment="1" applyProtection="1">
      <alignment horizontal="right" vertical="center" shrinkToFit="1"/>
    </xf>
    <xf numFmtId="177" fontId="27" fillId="0" borderId="282" xfId="0" applyNumberFormat="1" applyFont="1" applyFill="1" applyBorder="1" applyAlignment="1" applyProtection="1">
      <alignment horizontal="right" vertical="center" shrinkToFit="1"/>
    </xf>
    <xf numFmtId="177" fontId="30" fillId="0" borderId="209" xfId="0" applyNumberFormat="1" applyFont="1" applyFill="1" applyBorder="1" applyAlignment="1" applyProtection="1">
      <alignment horizontal="right" vertical="center" shrinkToFit="1"/>
    </xf>
    <xf numFmtId="177" fontId="30" fillId="0" borderId="210" xfId="0" applyNumberFormat="1" applyFont="1" applyFill="1" applyBorder="1" applyAlignment="1" applyProtection="1">
      <alignment horizontal="right" vertical="center" shrinkToFit="1"/>
    </xf>
    <xf numFmtId="49" fontId="25" fillId="0" borderId="76" xfId="0" applyNumberFormat="1" applyFont="1" applyFill="1" applyBorder="1" applyAlignment="1" applyProtection="1">
      <alignment horizontal="center" vertical="center" wrapText="1"/>
    </xf>
    <xf numFmtId="38" fontId="30" fillId="0" borderId="187" xfId="0" applyNumberFormat="1" applyFont="1" applyFill="1" applyBorder="1" applyAlignment="1" applyProtection="1">
      <alignment horizontal="right" vertical="center" shrinkToFit="1"/>
    </xf>
    <xf numFmtId="38" fontId="30" fillId="0" borderId="188" xfId="0" applyNumberFormat="1" applyFont="1" applyFill="1" applyBorder="1" applyAlignment="1" applyProtection="1">
      <alignment horizontal="right" vertical="center" shrinkToFit="1"/>
    </xf>
    <xf numFmtId="38" fontId="30" fillId="0" borderId="13" xfId="0" applyNumberFormat="1" applyFont="1" applyFill="1" applyBorder="1" applyAlignment="1" applyProtection="1">
      <alignment horizontal="right" vertical="center" shrinkToFit="1"/>
    </xf>
    <xf numFmtId="38" fontId="30" fillId="0" borderId="31" xfId="0" applyNumberFormat="1" applyFont="1" applyFill="1" applyBorder="1" applyAlignment="1" applyProtection="1">
      <alignment horizontal="right" vertical="center" shrinkToFit="1"/>
    </xf>
    <xf numFmtId="38" fontId="30" fillId="0" borderId="36" xfId="0" applyNumberFormat="1" applyFont="1" applyFill="1" applyBorder="1" applyAlignment="1" applyProtection="1">
      <alignment horizontal="right" vertical="center" shrinkToFit="1"/>
    </xf>
    <xf numFmtId="38" fontId="30" fillId="0" borderId="20" xfId="0" applyNumberFormat="1" applyFont="1" applyFill="1" applyBorder="1" applyAlignment="1" applyProtection="1">
      <alignment horizontal="right" vertical="center" shrinkToFit="1"/>
    </xf>
    <xf numFmtId="0" fontId="30" fillId="0" borderId="280" xfId="0" applyFont="1" applyFill="1" applyBorder="1" applyAlignment="1" applyProtection="1">
      <alignment horizontal="center" vertical="center" shrinkToFit="1"/>
    </xf>
    <xf numFmtId="0" fontId="30" fillId="0" borderId="281" xfId="0" applyFont="1" applyFill="1" applyBorder="1" applyAlignment="1" applyProtection="1">
      <alignment horizontal="center" vertical="center" shrinkToFit="1"/>
    </xf>
    <xf numFmtId="0" fontId="29" fillId="3" borderId="70" xfId="0" applyFont="1" applyFill="1" applyBorder="1" applyAlignment="1" applyProtection="1">
      <alignment horizontal="center" vertical="center" shrinkToFit="1"/>
      <protection locked="0"/>
    </xf>
    <xf numFmtId="0" fontId="29" fillId="3" borderId="56" xfId="0" applyFont="1" applyFill="1" applyBorder="1" applyAlignment="1" applyProtection="1">
      <alignment horizontal="center" vertical="center" shrinkToFit="1"/>
      <protection locked="0"/>
    </xf>
    <xf numFmtId="0" fontId="29" fillId="3" borderId="55" xfId="0" applyFont="1" applyFill="1" applyBorder="1" applyAlignment="1" applyProtection="1">
      <alignment horizontal="center" vertical="center" shrinkToFit="1"/>
      <protection locked="0"/>
    </xf>
    <xf numFmtId="0" fontId="29" fillId="3" borderId="70" xfId="0" applyFont="1" applyFill="1" applyBorder="1" applyAlignment="1" applyProtection="1">
      <alignment horizontal="center" vertical="center"/>
      <protection locked="0"/>
    </xf>
    <xf numFmtId="0" fontId="29" fillId="3" borderId="56" xfId="0" applyFont="1" applyFill="1" applyBorder="1" applyAlignment="1" applyProtection="1">
      <alignment horizontal="center" vertical="center"/>
      <protection locked="0"/>
    </xf>
    <xf numFmtId="0" fontId="29" fillId="3" borderId="55" xfId="0" applyFont="1" applyFill="1" applyBorder="1" applyAlignment="1" applyProtection="1">
      <alignment horizontal="center" vertical="center"/>
      <protection locked="0"/>
    </xf>
    <xf numFmtId="0" fontId="31" fillId="0" borderId="272" xfId="0" applyFont="1" applyFill="1" applyBorder="1" applyAlignment="1" applyProtection="1">
      <alignment horizontal="center" vertical="center" shrinkToFit="1"/>
    </xf>
    <xf numFmtId="0" fontId="31" fillId="0" borderId="273" xfId="0" applyFont="1" applyFill="1" applyBorder="1" applyAlignment="1" applyProtection="1">
      <alignment horizontal="center" vertical="center" shrinkToFit="1"/>
    </xf>
    <xf numFmtId="0" fontId="31" fillId="0" borderId="274" xfId="0" applyFont="1" applyFill="1" applyBorder="1" applyAlignment="1" applyProtection="1">
      <alignment horizontal="center" vertical="center" shrinkToFit="1"/>
    </xf>
    <xf numFmtId="0" fontId="31" fillId="0" borderId="277" xfId="0" applyFont="1" applyFill="1" applyBorder="1" applyAlignment="1" applyProtection="1">
      <alignment horizontal="center" vertical="center" shrinkToFit="1"/>
    </xf>
    <xf numFmtId="0" fontId="31" fillId="0" borderId="278" xfId="0" applyFont="1" applyFill="1" applyBorder="1" applyAlignment="1" applyProtection="1">
      <alignment horizontal="center" vertical="center" shrinkToFit="1"/>
    </xf>
    <xf numFmtId="0" fontId="31" fillId="0" borderId="279" xfId="0" applyFont="1" applyFill="1" applyBorder="1" applyAlignment="1" applyProtection="1">
      <alignment horizontal="center" vertical="center" shrinkToFit="1"/>
    </xf>
    <xf numFmtId="0" fontId="30" fillId="0" borderId="273" xfId="0" applyFont="1" applyFill="1" applyBorder="1" applyAlignment="1" applyProtection="1">
      <alignment horizontal="center" vertical="center" shrinkToFit="1"/>
    </xf>
    <xf numFmtId="0" fontId="30" fillId="0" borderId="274" xfId="0" applyFont="1" applyFill="1" applyBorder="1" applyAlignment="1" applyProtection="1">
      <alignment horizontal="center" vertical="center" shrinkToFit="1"/>
    </xf>
    <xf numFmtId="177" fontId="30" fillId="0" borderId="267" xfId="0" applyNumberFormat="1" applyFont="1" applyFill="1" applyBorder="1" applyAlignment="1" applyProtection="1">
      <alignment horizontal="right" vertical="center" shrinkToFit="1"/>
    </xf>
    <xf numFmtId="177" fontId="30" fillId="0" borderId="261" xfId="0" applyNumberFormat="1" applyFont="1" applyFill="1" applyBorder="1" applyAlignment="1" applyProtection="1">
      <alignment horizontal="right" vertical="center" shrinkToFit="1"/>
    </xf>
    <xf numFmtId="177" fontId="30" fillId="0" borderId="220" xfId="0" applyNumberFormat="1" applyFont="1" applyFill="1" applyBorder="1" applyAlignment="1" applyProtection="1">
      <alignment horizontal="right" vertical="center" shrinkToFit="1"/>
    </xf>
    <xf numFmtId="177" fontId="30" fillId="0" borderId="221" xfId="0" applyNumberFormat="1" applyFont="1" applyFill="1" applyBorder="1" applyAlignment="1" applyProtection="1">
      <alignment horizontal="right" vertical="center" shrinkToFit="1"/>
    </xf>
    <xf numFmtId="49" fontId="25" fillId="0" borderId="21" xfId="0" applyNumberFormat="1" applyFont="1" applyFill="1" applyBorder="1" applyAlignment="1" applyProtection="1">
      <alignment horizontal="center" vertical="center" wrapText="1"/>
    </xf>
    <xf numFmtId="49" fontId="25" fillId="0" borderId="77" xfId="0" applyNumberFormat="1" applyFont="1" applyFill="1" applyBorder="1" applyAlignment="1" applyProtection="1">
      <alignment horizontal="center" vertical="center" wrapText="1"/>
    </xf>
    <xf numFmtId="49" fontId="25" fillId="0" borderId="217" xfId="0" applyNumberFormat="1" applyFont="1" applyFill="1" applyBorder="1" applyAlignment="1" applyProtection="1">
      <alignment horizontal="center" vertical="center" wrapText="1"/>
    </xf>
    <xf numFmtId="0" fontId="25" fillId="0" borderId="218" xfId="0" applyFont="1" applyFill="1" applyBorder="1" applyAlignment="1" applyProtection="1">
      <alignment horizontal="center" vertical="center" shrinkToFit="1"/>
    </xf>
    <xf numFmtId="38" fontId="27" fillId="3" borderId="149" xfId="2" applyFont="1" applyFill="1" applyBorder="1" applyAlignment="1" applyProtection="1">
      <alignment horizontal="center" vertical="center"/>
      <protection locked="0"/>
    </xf>
    <xf numFmtId="38" fontId="27" fillId="3" borderId="150" xfId="2" applyFont="1" applyFill="1" applyBorder="1" applyAlignment="1" applyProtection="1">
      <alignment horizontal="center" vertical="center"/>
      <protection locked="0"/>
    </xf>
    <xf numFmtId="38" fontId="27" fillId="3" borderId="74" xfId="2" applyFont="1" applyFill="1" applyBorder="1" applyAlignment="1" applyProtection="1">
      <alignment horizontal="center" vertical="center"/>
      <protection locked="0"/>
    </xf>
    <xf numFmtId="38" fontId="27" fillId="3" borderId="80" xfId="2" applyFont="1" applyFill="1" applyBorder="1" applyAlignment="1" applyProtection="1">
      <alignment horizontal="center" vertical="center"/>
      <protection locked="0"/>
    </xf>
    <xf numFmtId="38" fontId="27" fillId="3" borderId="81" xfId="2" applyFont="1" applyFill="1" applyBorder="1" applyAlignment="1" applyProtection="1">
      <alignment horizontal="center" vertical="center"/>
      <protection locked="0"/>
    </xf>
    <xf numFmtId="38" fontId="27" fillId="3" borderId="87" xfId="2" applyFont="1" applyFill="1" applyBorder="1" applyAlignment="1" applyProtection="1">
      <alignment horizontal="center" vertical="center"/>
      <protection locked="0"/>
    </xf>
    <xf numFmtId="0" fontId="25" fillId="0" borderId="125" xfId="0" applyFont="1" applyFill="1" applyBorder="1" applyAlignment="1" applyProtection="1">
      <alignment horizontal="center" vertical="center" wrapText="1"/>
    </xf>
    <xf numFmtId="0" fontId="25" fillId="0" borderId="126" xfId="0" applyFont="1" applyFill="1" applyBorder="1" applyAlignment="1" applyProtection="1">
      <alignment horizontal="center" vertical="center" wrapText="1"/>
    </xf>
    <xf numFmtId="0" fontId="25" fillId="0" borderId="127" xfId="0" applyFont="1" applyFill="1" applyBorder="1" applyAlignment="1" applyProtection="1">
      <alignment horizontal="center" vertical="center" wrapText="1"/>
    </xf>
    <xf numFmtId="0" fontId="25" fillId="0" borderId="128" xfId="0" applyFont="1" applyFill="1" applyBorder="1" applyAlignment="1" applyProtection="1">
      <alignment horizontal="center" vertical="center" wrapText="1"/>
    </xf>
    <xf numFmtId="0" fontId="25" fillId="0" borderId="0" xfId="0" applyFont="1" applyFill="1" applyBorder="1" applyAlignment="1" applyProtection="1">
      <alignment horizontal="center" vertical="center" wrapText="1"/>
    </xf>
    <xf numFmtId="0" fontId="25" fillId="0" borderId="129" xfId="0" applyFont="1" applyFill="1" applyBorder="1" applyAlignment="1" applyProtection="1">
      <alignment horizontal="center" vertical="center" wrapText="1"/>
    </xf>
    <xf numFmtId="0" fontId="25" fillId="0" borderId="130" xfId="0" applyFont="1" applyFill="1" applyBorder="1" applyAlignment="1" applyProtection="1">
      <alignment horizontal="center" vertical="center" wrapText="1"/>
    </xf>
    <xf numFmtId="0" fontId="25" fillId="0" borderId="131" xfId="0" applyFont="1" applyFill="1" applyBorder="1" applyAlignment="1" applyProtection="1">
      <alignment horizontal="center" vertical="center" wrapText="1"/>
    </xf>
    <xf numFmtId="0" fontId="25" fillId="0" borderId="132" xfId="0" applyFont="1" applyFill="1" applyBorder="1" applyAlignment="1" applyProtection="1">
      <alignment horizontal="center" vertical="center" wrapText="1"/>
    </xf>
    <xf numFmtId="38" fontId="29" fillId="0" borderId="133" xfId="2" applyFont="1" applyFill="1" applyBorder="1" applyAlignment="1" applyProtection="1">
      <alignment horizontal="right" vertical="center" shrinkToFit="1"/>
    </xf>
    <xf numFmtId="38" fontId="29" fillId="0" borderId="134" xfId="2" applyFont="1" applyFill="1" applyBorder="1" applyAlignment="1" applyProtection="1">
      <alignment horizontal="right" vertical="center" shrinkToFit="1"/>
    </xf>
    <xf numFmtId="38" fontId="29" fillId="0" borderId="135" xfId="2" applyFont="1" applyFill="1" applyBorder="1" applyAlignment="1" applyProtection="1">
      <alignment horizontal="right" vertical="center" shrinkToFit="1"/>
    </xf>
    <xf numFmtId="38" fontId="29" fillId="0" borderId="136" xfId="2" applyFont="1" applyFill="1" applyBorder="1" applyAlignment="1" applyProtection="1">
      <alignment horizontal="right" vertical="center" shrinkToFit="1"/>
    </xf>
    <xf numFmtId="38" fontId="29" fillId="0" borderId="137" xfId="2" applyFont="1" applyFill="1" applyBorder="1" applyAlignment="1" applyProtection="1">
      <alignment horizontal="right" vertical="center" shrinkToFit="1"/>
    </xf>
    <xf numFmtId="38" fontId="29" fillId="0" borderId="138" xfId="2" applyFont="1" applyFill="1" applyBorder="1" applyAlignment="1" applyProtection="1">
      <alignment horizontal="right" vertical="center" shrinkToFit="1"/>
    </xf>
    <xf numFmtId="38" fontId="30" fillId="0" borderId="95" xfId="0" applyNumberFormat="1" applyFont="1" applyFill="1" applyBorder="1" applyAlignment="1" applyProtection="1">
      <alignment horizontal="right" vertical="center" shrinkToFit="1"/>
    </xf>
    <xf numFmtId="38" fontId="30" fillId="0" borderId="2" xfId="0" applyNumberFormat="1" applyFont="1" applyFill="1" applyBorder="1" applyAlignment="1" applyProtection="1">
      <alignment horizontal="right" vertical="center" shrinkToFit="1"/>
    </xf>
    <xf numFmtId="0" fontId="25" fillId="0" borderId="139" xfId="0" applyFont="1" applyFill="1" applyBorder="1" applyAlignment="1" applyProtection="1">
      <alignment horizontal="center" vertical="center" wrapText="1"/>
    </xf>
    <xf numFmtId="0" fontId="25" fillId="0" borderId="140" xfId="0" applyFont="1" applyFill="1" applyBorder="1" applyAlignment="1" applyProtection="1">
      <alignment horizontal="center" vertical="center" wrapText="1"/>
    </xf>
    <xf numFmtId="0" fontId="25" fillId="0" borderId="2" xfId="0" applyFont="1" applyFill="1" applyBorder="1" applyAlignment="1" applyProtection="1">
      <alignment horizontal="center" vertical="center" wrapText="1"/>
    </xf>
    <xf numFmtId="0" fontId="25" fillId="0" borderId="7" xfId="0" applyFont="1" applyFill="1" applyBorder="1" applyAlignment="1" applyProtection="1">
      <alignment horizontal="center" vertical="center" wrapText="1"/>
    </xf>
    <xf numFmtId="38" fontId="29" fillId="3" borderId="100" xfId="2" applyFont="1" applyFill="1" applyBorder="1" applyAlignment="1" applyProtection="1">
      <alignment horizontal="right" vertical="center" shrinkToFit="1"/>
      <protection locked="0"/>
    </xf>
    <xf numFmtId="38" fontId="29" fillId="3" borderId="141" xfId="2" applyFont="1" applyFill="1" applyBorder="1" applyAlignment="1" applyProtection="1">
      <alignment horizontal="right" vertical="center" shrinkToFit="1"/>
      <protection locked="0"/>
    </xf>
    <xf numFmtId="38" fontId="29" fillId="3" borderId="101" xfId="2" applyFont="1" applyFill="1" applyBorder="1" applyAlignment="1" applyProtection="1">
      <alignment horizontal="right" vertical="center" shrinkToFit="1"/>
      <protection locked="0"/>
    </xf>
    <xf numFmtId="38" fontId="29" fillId="3" borderId="142" xfId="2" applyFont="1" applyFill="1" applyBorder="1" applyAlignment="1" applyProtection="1">
      <alignment horizontal="right" vertical="center" shrinkToFit="1"/>
      <protection locked="0"/>
    </xf>
    <xf numFmtId="38" fontId="30" fillId="0" borderId="8" xfId="0" applyNumberFormat="1" applyFont="1" applyFill="1" applyBorder="1" applyAlignment="1" applyProtection="1">
      <alignment horizontal="right" vertical="center" shrinkToFit="1"/>
    </xf>
    <xf numFmtId="38" fontId="30" fillId="0" borderId="143" xfId="0" applyNumberFormat="1" applyFont="1" applyFill="1" applyBorder="1" applyAlignment="1" applyProtection="1">
      <alignment horizontal="right" vertical="center" shrinkToFit="1"/>
    </xf>
    <xf numFmtId="0" fontId="25" fillId="0" borderId="8" xfId="0" applyFont="1" applyFill="1" applyBorder="1" applyAlignment="1" applyProtection="1">
      <alignment horizontal="center" vertical="center" wrapText="1"/>
    </xf>
    <xf numFmtId="38" fontId="29" fillId="3" borderId="107" xfId="2" applyFont="1" applyFill="1" applyBorder="1" applyAlignment="1" applyProtection="1">
      <alignment horizontal="right" vertical="center" shrinkToFit="1"/>
      <protection locked="0"/>
    </xf>
    <xf numFmtId="38" fontId="30" fillId="0" borderId="109" xfId="0" applyNumberFormat="1" applyFont="1" applyFill="1" applyBorder="1" applyAlignment="1" applyProtection="1">
      <alignment horizontal="right" vertical="center" shrinkToFit="1"/>
    </xf>
    <xf numFmtId="38" fontId="30" fillId="0" borderId="110" xfId="0" applyNumberFormat="1" applyFont="1" applyFill="1" applyBorder="1" applyAlignment="1" applyProtection="1">
      <alignment horizontal="right" vertical="center" shrinkToFit="1"/>
    </xf>
    <xf numFmtId="38" fontId="30" fillId="0" borderId="111" xfId="0" applyNumberFormat="1" applyFont="1" applyFill="1" applyBorder="1" applyAlignment="1" applyProtection="1">
      <alignment horizontal="right" vertical="center" shrinkToFit="1"/>
    </xf>
    <xf numFmtId="0" fontId="29" fillId="0" borderId="0" xfId="0" applyFont="1" applyFill="1" applyBorder="1" applyAlignment="1" applyProtection="1">
      <alignment horizontal="left" vertical="top" wrapText="1"/>
    </xf>
    <xf numFmtId="0" fontId="25" fillId="0" borderId="9" xfId="0" applyFont="1" applyBorder="1" applyAlignment="1" applyProtection="1">
      <alignment horizontal="center" vertical="center" wrapText="1"/>
    </xf>
    <xf numFmtId="0" fontId="25" fillId="0" borderId="1" xfId="0" applyFont="1" applyBorder="1" applyAlignment="1" applyProtection="1">
      <alignment horizontal="center" vertical="center" wrapText="1"/>
    </xf>
    <xf numFmtId="0" fontId="25" fillId="0" borderId="71" xfId="0" applyFont="1" applyBorder="1" applyAlignment="1" applyProtection="1">
      <alignment horizontal="center" vertical="center" wrapText="1"/>
    </xf>
    <xf numFmtId="0" fontId="25" fillId="0" borderId="102" xfId="0" applyFont="1" applyBorder="1" applyAlignment="1" applyProtection="1">
      <alignment horizontal="center" vertical="center" wrapText="1"/>
    </xf>
    <xf numFmtId="0" fontId="25" fillId="0" borderId="103" xfId="0" applyFont="1" applyBorder="1" applyAlignment="1" applyProtection="1">
      <alignment horizontal="center" vertical="center" wrapText="1"/>
    </xf>
    <xf numFmtId="0" fontId="25" fillId="0" borderId="104" xfId="0" applyFont="1" applyBorder="1" applyAlignment="1" applyProtection="1">
      <alignment horizontal="center" vertical="center" wrapText="1"/>
    </xf>
    <xf numFmtId="0" fontId="25" fillId="0" borderId="105" xfId="0" applyFont="1" applyBorder="1" applyAlignment="1" applyProtection="1">
      <alignment horizontal="center" vertical="center" wrapText="1"/>
    </xf>
    <xf numFmtId="0" fontId="25" fillId="0" borderId="21" xfId="0" applyFont="1" applyFill="1" applyBorder="1" applyAlignment="1" applyProtection="1">
      <alignment horizontal="center" vertical="center" wrapText="1"/>
    </xf>
    <xf numFmtId="0" fontId="25" fillId="0" borderId="77" xfId="0" applyFont="1" applyFill="1" applyBorder="1" applyAlignment="1" applyProtection="1">
      <alignment horizontal="center" vertical="center" wrapText="1"/>
    </xf>
    <xf numFmtId="0" fontId="25" fillId="0" borderId="1" xfId="0" applyFont="1" applyFill="1" applyBorder="1" applyAlignment="1" applyProtection="1">
      <alignment horizontal="center" vertical="center" wrapText="1"/>
    </xf>
    <xf numFmtId="0" fontId="25" fillId="0" borderId="96" xfId="0" applyFont="1" applyFill="1" applyBorder="1" applyAlignment="1" applyProtection="1">
      <alignment horizontal="center" vertical="center" shrinkToFit="1"/>
    </xf>
    <xf numFmtId="0" fontId="25" fillId="0" borderId="98" xfId="0" applyFont="1" applyFill="1" applyBorder="1" applyAlignment="1" applyProtection="1">
      <alignment horizontal="center" vertical="center" shrinkToFit="1"/>
    </xf>
    <xf numFmtId="0" fontId="25" fillId="0" borderId="36" xfId="0" applyFont="1" applyFill="1" applyBorder="1" applyAlignment="1" applyProtection="1">
      <alignment horizontal="center" vertical="center" shrinkToFit="1"/>
    </xf>
    <xf numFmtId="0" fontId="25" fillId="0" borderId="99" xfId="0" applyFont="1" applyFill="1" applyBorder="1" applyAlignment="1" applyProtection="1">
      <alignment horizontal="center" vertical="center" shrinkToFit="1"/>
    </xf>
    <xf numFmtId="0" fontId="25" fillId="0" borderId="13" xfId="0" applyFont="1" applyFill="1" applyBorder="1" applyAlignment="1" applyProtection="1">
      <alignment horizontal="center" vertical="center" shrinkToFit="1"/>
    </xf>
    <xf numFmtId="0" fontId="25" fillId="0" borderId="106" xfId="0" applyFont="1" applyFill="1" applyBorder="1" applyAlignment="1" applyProtection="1">
      <alignment horizontal="center" vertical="center" shrinkToFit="1"/>
    </xf>
    <xf numFmtId="38" fontId="29" fillId="3" borderId="92" xfId="2" applyFont="1" applyFill="1" applyBorder="1" applyAlignment="1" applyProtection="1">
      <alignment horizontal="right" vertical="center" shrinkToFit="1"/>
      <protection locked="0"/>
    </xf>
    <xf numFmtId="38" fontId="29" fillId="3" borderId="94" xfId="2" applyFont="1" applyFill="1" applyBorder="1" applyAlignment="1" applyProtection="1">
      <alignment horizontal="right" vertical="center" shrinkToFit="1"/>
      <protection locked="0"/>
    </xf>
    <xf numFmtId="38" fontId="29" fillId="3" borderId="91" xfId="2" applyFont="1" applyFill="1" applyBorder="1" applyAlignment="1" applyProtection="1">
      <alignment horizontal="right" vertical="center" shrinkToFit="1"/>
      <protection locked="0"/>
    </xf>
    <xf numFmtId="38" fontId="29" fillId="3" borderId="93" xfId="2" applyFont="1" applyFill="1" applyBorder="1" applyAlignment="1" applyProtection="1">
      <alignment horizontal="right" vertical="center" shrinkToFit="1"/>
      <protection locked="0"/>
    </xf>
    <xf numFmtId="0" fontId="25" fillId="0" borderId="76" xfId="0" applyFont="1" applyFill="1" applyBorder="1" applyAlignment="1" applyProtection="1">
      <alignment horizontal="center" vertical="center" wrapText="1"/>
    </xf>
    <xf numFmtId="0" fontId="25" fillId="0" borderId="115" xfId="0" applyFont="1" applyFill="1" applyBorder="1" applyAlignment="1" applyProtection="1">
      <alignment horizontal="center" vertical="center" wrapText="1"/>
    </xf>
    <xf numFmtId="0" fontId="25" fillId="0" borderId="116" xfId="0" applyFont="1" applyFill="1" applyBorder="1" applyAlignment="1" applyProtection="1">
      <alignment horizontal="center" vertical="center" wrapText="1"/>
    </xf>
    <xf numFmtId="0" fontId="25" fillId="0" borderId="117" xfId="0" applyFont="1" applyFill="1" applyBorder="1" applyAlignment="1" applyProtection="1">
      <alignment horizontal="center" vertical="center" wrapText="1"/>
    </xf>
    <xf numFmtId="0" fontId="25" fillId="0" borderId="118" xfId="0" applyFont="1" applyFill="1" applyBorder="1" applyAlignment="1" applyProtection="1">
      <alignment horizontal="distributed" vertical="center" wrapText="1"/>
    </xf>
    <xf numFmtId="0" fontId="25" fillId="0" borderId="119" xfId="0" applyFont="1" applyFill="1" applyBorder="1" applyAlignment="1" applyProtection="1">
      <alignment horizontal="distributed" vertical="center" wrapText="1"/>
    </xf>
    <xf numFmtId="0" fontId="25" fillId="0" borderId="120" xfId="0" applyFont="1" applyFill="1" applyBorder="1" applyAlignment="1" applyProtection="1">
      <alignment horizontal="distributed" vertical="center" wrapText="1"/>
    </xf>
    <xf numFmtId="0" fontId="25" fillId="0" borderId="121" xfId="0" applyFont="1" applyFill="1" applyBorder="1" applyAlignment="1" applyProtection="1">
      <alignment horizontal="distributed" vertical="center" wrapText="1"/>
    </xf>
    <xf numFmtId="38" fontId="29" fillId="0" borderId="152" xfId="2" applyFont="1" applyFill="1" applyBorder="1" applyAlignment="1" applyProtection="1">
      <alignment horizontal="right" vertical="center" shrinkToFit="1"/>
    </xf>
    <xf numFmtId="38" fontId="29" fillId="0" borderId="153" xfId="2" applyFont="1" applyFill="1" applyBorder="1" applyAlignment="1" applyProtection="1">
      <alignment horizontal="right" vertical="center" shrinkToFit="1"/>
    </xf>
    <xf numFmtId="38" fontId="29" fillId="0" borderId="84" xfId="2" applyFont="1" applyFill="1" applyBorder="1" applyAlignment="1" applyProtection="1">
      <alignment horizontal="right" vertical="center" shrinkToFit="1"/>
    </xf>
    <xf numFmtId="38" fontId="30" fillId="0" borderId="152" xfId="0" applyNumberFormat="1" applyFont="1" applyFill="1" applyBorder="1" applyAlignment="1" applyProtection="1">
      <alignment horizontal="right" vertical="center" shrinkToFit="1"/>
    </xf>
    <xf numFmtId="38" fontId="30" fillId="0" borderId="153" xfId="0" applyNumberFormat="1" applyFont="1" applyFill="1" applyBorder="1" applyAlignment="1" applyProtection="1">
      <alignment horizontal="right" vertical="center" shrinkToFit="1"/>
    </xf>
    <xf numFmtId="38" fontId="30" fillId="0" borderId="84" xfId="0" applyNumberFormat="1" applyFont="1" applyFill="1" applyBorder="1" applyAlignment="1" applyProtection="1">
      <alignment horizontal="right" vertical="center" shrinkToFit="1"/>
    </xf>
    <xf numFmtId="38" fontId="31" fillId="0" borderId="150" xfId="0" applyNumberFormat="1" applyFont="1" applyFill="1" applyBorder="1" applyAlignment="1" applyProtection="1">
      <alignment horizontal="right" vertical="center" shrinkToFit="1"/>
    </xf>
    <xf numFmtId="38" fontId="31" fillId="0" borderId="74" xfId="0" applyNumberFormat="1" applyFont="1" applyFill="1" applyBorder="1" applyAlignment="1" applyProtection="1">
      <alignment horizontal="right" vertical="center" shrinkToFit="1"/>
    </xf>
    <xf numFmtId="38" fontId="31" fillId="0" borderId="0" xfId="0" applyNumberFormat="1" applyFont="1" applyFill="1" applyBorder="1" applyAlignment="1" applyProtection="1">
      <alignment horizontal="right" vertical="center" shrinkToFit="1"/>
    </xf>
    <xf numFmtId="38" fontId="31" fillId="0" borderId="154" xfId="0" applyNumberFormat="1" applyFont="1" applyFill="1" applyBorder="1" applyAlignment="1" applyProtection="1">
      <alignment horizontal="right" vertical="center" shrinkToFit="1"/>
    </xf>
    <xf numFmtId="38" fontId="31" fillId="0" borderId="81" xfId="0" applyNumberFormat="1" applyFont="1" applyFill="1" applyBorder="1" applyAlignment="1" applyProtection="1">
      <alignment horizontal="right" vertical="center" shrinkToFit="1"/>
    </xf>
    <xf numFmtId="38" fontId="31" fillId="0" borderId="87" xfId="0" applyNumberFormat="1" applyFont="1" applyFill="1" applyBorder="1" applyAlignment="1" applyProtection="1">
      <alignment horizontal="right" vertical="center" shrinkToFit="1"/>
    </xf>
    <xf numFmtId="38" fontId="30" fillId="0" borderId="184" xfId="0" applyNumberFormat="1" applyFont="1" applyFill="1" applyBorder="1" applyAlignment="1" applyProtection="1">
      <alignment horizontal="right" vertical="center" shrinkToFit="1"/>
    </xf>
    <xf numFmtId="38" fontId="30" fillId="0" borderId="185" xfId="0" applyNumberFormat="1" applyFont="1" applyFill="1" applyBorder="1" applyAlignment="1" applyProtection="1">
      <alignment horizontal="right" vertical="center" shrinkToFit="1"/>
    </xf>
    <xf numFmtId="38" fontId="30" fillId="0" borderId="186" xfId="0" applyNumberFormat="1" applyFont="1" applyFill="1" applyBorder="1" applyAlignment="1" applyProtection="1">
      <alignment horizontal="right" vertical="center" shrinkToFit="1"/>
    </xf>
    <xf numFmtId="38" fontId="29" fillId="3" borderId="122" xfId="2" applyFont="1" applyFill="1" applyBorder="1" applyAlignment="1" applyProtection="1">
      <alignment horizontal="right" vertical="center" shrinkToFit="1"/>
      <protection locked="0"/>
    </xf>
    <xf numFmtId="38" fontId="29" fillId="3" borderId="123" xfId="2" applyFont="1" applyFill="1" applyBorder="1" applyAlignment="1" applyProtection="1">
      <alignment horizontal="right" vertical="center" shrinkToFit="1"/>
      <protection locked="0"/>
    </xf>
    <xf numFmtId="38" fontId="29" fillId="3" borderId="124" xfId="2" applyFont="1" applyFill="1" applyBorder="1" applyAlignment="1" applyProtection="1">
      <alignment horizontal="right" vertical="center" shrinkToFit="1"/>
      <protection locked="0"/>
    </xf>
    <xf numFmtId="38" fontId="29" fillId="3" borderId="108" xfId="2" applyFont="1" applyFill="1" applyBorder="1" applyAlignment="1" applyProtection="1">
      <alignment horizontal="right" vertical="center" shrinkToFit="1"/>
      <protection locked="0"/>
    </xf>
    <xf numFmtId="38" fontId="29" fillId="0" borderId="147" xfId="2" applyFont="1" applyFill="1" applyBorder="1" applyAlignment="1" applyProtection="1">
      <alignment horizontal="right" vertical="center" shrinkToFit="1"/>
    </xf>
    <xf numFmtId="38" fontId="29" fillId="0" borderId="148" xfId="2" applyFont="1" applyFill="1" applyBorder="1" applyAlignment="1" applyProtection="1">
      <alignment horizontal="right" vertical="center" shrinkToFit="1"/>
    </xf>
    <xf numFmtId="38" fontId="30" fillId="4" borderId="12" xfId="0" applyNumberFormat="1" applyFont="1" applyFill="1" applyBorder="1" applyAlignment="1" applyProtection="1">
      <alignment horizontal="right" vertical="center" shrinkToFit="1"/>
    </xf>
    <xf numFmtId="38" fontId="30" fillId="4" borderId="72" xfId="0" applyNumberFormat="1" applyFont="1" applyFill="1" applyBorder="1" applyAlignment="1" applyProtection="1">
      <alignment horizontal="right" vertical="center" shrinkToFit="1"/>
    </xf>
    <xf numFmtId="0" fontId="27" fillId="0" borderId="149" xfId="0" applyFont="1" applyFill="1" applyBorder="1" applyAlignment="1" applyProtection="1">
      <alignment horizontal="center" vertical="center" wrapText="1"/>
    </xf>
    <xf numFmtId="0" fontId="27" fillId="0" borderId="150" xfId="0" applyFont="1" applyFill="1" applyBorder="1" applyAlignment="1" applyProtection="1">
      <alignment horizontal="center" vertical="center" wrapText="1"/>
    </xf>
    <xf numFmtId="0" fontId="27" fillId="0" borderId="151" xfId="0" applyFont="1" applyFill="1" applyBorder="1" applyAlignment="1" applyProtection="1">
      <alignment horizontal="center" vertical="center" wrapText="1"/>
    </xf>
    <xf numFmtId="0" fontId="27" fillId="0" borderId="0" xfId="0" applyFont="1" applyFill="1" applyBorder="1" applyAlignment="1" applyProtection="1">
      <alignment horizontal="center" vertical="center" wrapText="1"/>
    </xf>
    <xf numFmtId="0" fontId="27" fillId="0" borderId="80" xfId="0" applyFont="1" applyFill="1" applyBorder="1" applyAlignment="1" applyProtection="1">
      <alignment horizontal="center" vertical="center" wrapText="1"/>
    </xf>
    <xf numFmtId="0" fontId="27" fillId="0" borderId="81" xfId="0" applyFont="1" applyFill="1" applyBorder="1" applyAlignment="1" applyProtection="1">
      <alignment horizontal="center" vertical="center" wrapText="1"/>
    </xf>
    <xf numFmtId="49" fontId="25" fillId="0" borderId="1" xfId="0" applyNumberFormat="1" applyFont="1" applyFill="1" applyBorder="1" applyAlignment="1" applyProtection="1">
      <alignment horizontal="center" vertical="center" wrapText="1"/>
    </xf>
    <xf numFmtId="49" fontId="25" fillId="0" borderId="44" xfId="0" applyNumberFormat="1" applyFont="1" applyFill="1" applyBorder="1" applyAlignment="1" applyProtection="1">
      <alignment horizontal="center" vertical="center" wrapText="1"/>
    </xf>
    <xf numFmtId="49" fontId="25" fillId="0" borderId="156" xfId="0" applyNumberFormat="1" applyFont="1" applyFill="1" applyBorder="1" applyAlignment="1" applyProtection="1">
      <alignment horizontal="center" vertical="center" wrapText="1"/>
    </xf>
    <xf numFmtId="49" fontId="25" fillId="0" borderId="177" xfId="0" applyNumberFormat="1" applyFont="1" applyFill="1" applyBorder="1" applyAlignment="1" applyProtection="1">
      <alignment horizontal="center" vertical="center" wrapText="1"/>
    </xf>
    <xf numFmtId="49" fontId="25" fillId="0" borderId="43" xfId="0" applyNumberFormat="1" applyFont="1" applyFill="1" applyBorder="1" applyAlignment="1" applyProtection="1">
      <alignment horizontal="center" vertical="center" wrapText="1"/>
    </xf>
    <xf numFmtId="177" fontId="30" fillId="0" borderId="215" xfId="0" applyNumberFormat="1" applyFont="1" applyFill="1" applyBorder="1" applyAlignment="1" applyProtection="1">
      <alignment horizontal="right" vertical="center" shrinkToFit="1"/>
    </xf>
    <xf numFmtId="177" fontId="30" fillId="0" borderId="216" xfId="0" applyNumberFormat="1" applyFont="1" applyFill="1" applyBorder="1" applyAlignment="1" applyProtection="1">
      <alignment horizontal="right" vertical="center" shrinkToFit="1"/>
    </xf>
    <xf numFmtId="0" fontId="25" fillId="0" borderId="8" xfId="0" applyFont="1" applyFill="1" applyBorder="1" applyAlignment="1" applyProtection="1">
      <alignment horizontal="center" vertical="center" shrinkToFit="1"/>
    </xf>
    <xf numFmtId="0" fontId="25" fillId="0" borderId="174" xfId="0" applyFont="1" applyBorder="1" applyAlignment="1" applyProtection="1">
      <alignment horizontal="center" vertical="center" wrapText="1"/>
    </xf>
    <xf numFmtId="0" fontId="25" fillId="0" borderId="42" xfId="0" applyFont="1" applyBorder="1" applyAlignment="1" applyProtection="1">
      <alignment horizontal="center" vertical="center" wrapText="1"/>
    </xf>
    <xf numFmtId="0" fontId="25" fillId="0" borderId="175" xfId="0" applyFont="1" applyBorder="1" applyAlignment="1" applyProtection="1">
      <alignment horizontal="center" vertical="center" wrapText="1"/>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0" fontId="25" fillId="0" borderId="0" xfId="0" applyFont="1" applyBorder="1" applyAlignment="1" applyProtection="1">
      <alignment horizontal="center" vertical="center" wrapText="1"/>
    </xf>
    <xf numFmtId="0" fontId="25" fillId="0" borderId="72" xfId="0" applyFont="1" applyBorder="1" applyAlignment="1" applyProtection="1">
      <alignment horizontal="center" vertical="center" wrapText="1"/>
    </xf>
    <xf numFmtId="49" fontId="25" fillId="0" borderId="42" xfId="0" applyNumberFormat="1" applyFont="1" applyFill="1" applyBorder="1" applyAlignment="1" applyProtection="1">
      <alignment horizontal="center" vertical="center" wrapText="1"/>
    </xf>
    <xf numFmtId="38" fontId="30" fillId="0" borderId="96" xfId="0" applyNumberFormat="1" applyFont="1" applyFill="1" applyBorder="1" applyAlignment="1" applyProtection="1">
      <alignment horizontal="right" vertical="center" shrinkToFit="1"/>
    </xf>
    <xf numFmtId="38" fontId="30" fillId="0" borderId="97" xfId="0" applyNumberFormat="1" applyFont="1" applyFill="1" applyBorder="1" applyAlignment="1" applyProtection="1">
      <alignment horizontal="right" vertical="center" shrinkToFit="1"/>
    </xf>
    <xf numFmtId="38" fontId="30" fillId="0" borderId="145" xfId="0" applyNumberFormat="1" applyFont="1" applyFill="1" applyBorder="1" applyAlignment="1" applyProtection="1">
      <alignment horizontal="right" vertical="center" shrinkToFit="1"/>
    </xf>
    <xf numFmtId="38" fontId="30" fillId="0" borderId="146" xfId="0" applyNumberFormat="1" applyFont="1" applyFill="1" applyBorder="1" applyAlignment="1" applyProtection="1">
      <alignment horizontal="right" vertical="center" shrinkToFit="1"/>
    </xf>
    <xf numFmtId="0" fontId="30" fillId="0" borderId="61" xfId="0" applyFont="1" applyBorder="1" applyAlignment="1" applyProtection="1">
      <alignment horizontal="center" vertical="center"/>
    </xf>
    <xf numFmtId="0" fontId="30" fillId="0" borderId="67" xfId="0" applyFont="1" applyBorder="1" applyAlignment="1" applyProtection="1">
      <alignment horizontal="center" vertical="center"/>
    </xf>
    <xf numFmtId="0" fontId="30" fillId="0" borderId="60" xfId="0" applyFont="1" applyBorder="1" applyAlignment="1" applyProtection="1">
      <alignment horizontal="center" vertical="center"/>
    </xf>
    <xf numFmtId="0" fontId="29" fillId="3" borderId="63" xfId="0" applyFont="1" applyFill="1" applyBorder="1" applyAlignment="1" applyProtection="1">
      <alignment horizontal="center" vertical="center" shrinkToFit="1"/>
      <protection locked="0"/>
    </xf>
    <xf numFmtId="0" fontId="29" fillId="3" borderId="68" xfId="0" applyFont="1" applyFill="1" applyBorder="1" applyAlignment="1" applyProtection="1">
      <alignment horizontal="center" vertical="center" shrinkToFit="1"/>
      <protection locked="0"/>
    </xf>
    <xf numFmtId="0" fontId="29" fillId="3" borderId="69" xfId="0" applyFont="1" applyFill="1" applyBorder="1" applyAlignment="1" applyProtection="1">
      <alignment horizontal="center" vertical="center" shrinkToFit="1"/>
      <protection locked="0"/>
    </xf>
    <xf numFmtId="0" fontId="29" fillId="3" borderId="63" xfId="0" applyFont="1" applyFill="1" applyBorder="1" applyAlignment="1" applyProtection="1">
      <alignment horizontal="center" vertical="center"/>
      <protection locked="0"/>
    </xf>
    <xf numFmtId="0" fontId="29" fillId="3" borderId="68" xfId="0" applyFont="1" applyFill="1" applyBorder="1" applyAlignment="1" applyProtection="1">
      <alignment horizontal="center" vertical="center"/>
      <protection locked="0"/>
    </xf>
    <xf numFmtId="0" fontId="29" fillId="3" borderId="69" xfId="0" applyFont="1" applyFill="1" applyBorder="1" applyAlignment="1" applyProtection="1">
      <alignment horizontal="center" vertical="center"/>
      <protection locked="0"/>
    </xf>
    <xf numFmtId="0" fontId="29" fillId="3" borderId="16" xfId="0" applyFont="1" applyFill="1" applyBorder="1" applyAlignment="1" applyProtection="1">
      <alignment horizontal="center" vertical="center" shrinkToFit="1"/>
      <protection locked="0"/>
    </xf>
    <xf numFmtId="0" fontId="29" fillId="3" borderId="27" xfId="0" applyFont="1" applyFill="1" applyBorder="1" applyAlignment="1" applyProtection="1">
      <alignment horizontal="center" vertical="center" shrinkToFit="1"/>
      <protection locked="0"/>
    </xf>
    <xf numFmtId="0" fontId="29" fillId="3" borderId="49" xfId="0" applyFont="1" applyFill="1" applyBorder="1" applyAlignment="1" applyProtection="1">
      <alignment horizontal="center" vertical="center" shrinkToFit="1"/>
      <protection locked="0"/>
    </xf>
    <xf numFmtId="0" fontId="29" fillId="3" borderId="16" xfId="0" applyFont="1" applyFill="1" applyBorder="1" applyAlignment="1" applyProtection="1">
      <alignment horizontal="center" vertical="center"/>
      <protection locked="0"/>
    </xf>
    <xf numFmtId="0" fontId="29" fillId="3" borderId="27" xfId="0" applyFont="1" applyFill="1" applyBorder="1" applyAlignment="1" applyProtection="1">
      <alignment horizontal="center" vertical="center"/>
      <protection locked="0"/>
    </xf>
    <xf numFmtId="0" fontId="29" fillId="3" borderId="49" xfId="0" applyFont="1" applyFill="1" applyBorder="1" applyAlignment="1" applyProtection="1">
      <alignment horizontal="center" vertical="center"/>
      <protection locked="0"/>
    </xf>
    <xf numFmtId="0" fontId="25" fillId="0" borderId="73" xfId="0" applyFont="1" applyBorder="1" applyAlignment="1" applyProtection="1">
      <alignment horizontal="center" vertical="center" wrapText="1"/>
    </xf>
    <xf numFmtId="0" fontId="25" fillId="0" borderId="74" xfId="0" applyFont="1" applyBorder="1" applyAlignment="1" applyProtection="1">
      <alignment horizontal="center" vertical="center" wrapText="1"/>
    </xf>
    <xf numFmtId="0" fontId="25" fillId="0" borderId="36" xfId="0" applyFont="1" applyBorder="1" applyAlignment="1" applyProtection="1">
      <alignment horizontal="center" vertical="center" wrapText="1"/>
    </xf>
    <xf numFmtId="0" fontId="25" fillId="0" borderId="75" xfId="0" applyFont="1" applyBorder="1" applyAlignment="1" applyProtection="1">
      <alignment horizontal="center" vertical="center" wrapText="1"/>
    </xf>
    <xf numFmtId="178" fontId="27" fillId="0" borderId="229" xfId="0" applyNumberFormat="1" applyFont="1" applyFill="1" applyBorder="1" applyAlignment="1" applyProtection="1">
      <alignment horizontal="right" vertical="center"/>
    </xf>
    <xf numFmtId="178" fontId="27" fillId="0" borderId="181" xfId="0" applyNumberFormat="1" applyFont="1" applyFill="1" applyBorder="1" applyAlignment="1" applyProtection="1">
      <alignment horizontal="right" vertical="center"/>
    </xf>
    <xf numFmtId="178" fontId="27" fillId="0" borderId="182" xfId="0" applyNumberFormat="1" applyFont="1" applyFill="1" applyBorder="1" applyAlignment="1" applyProtection="1">
      <alignment horizontal="right" vertical="center"/>
    </xf>
    <xf numFmtId="178" fontId="27" fillId="0" borderId="120" xfId="0" applyNumberFormat="1" applyFont="1" applyFill="1" applyBorder="1" applyAlignment="1" applyProtection="1">
      <alignment horizontal="right" vertical="center"/>
    </xf>
    <xf numFmtId="178" fontId="27" fillId="0" borderId="11" xfId="0" applyNumberFormat="1" applyFont="1" applyFill="1" applyBorder="1" applyAlignment="1" applyProtection="1">
      <alignment horizontal="right" vertical="center"/>
    </xf>
    <xf numFmtId="178" fontId="27" fillId="0" borderId="121" xfId="0" applyNumberFormat="1" applyFont="1" applyFill="1" applyBorder="1" applyAlignment="1" applyProtection="1">
      <alignment horizontal="right" vertical="center"/>
    </xf>
    <xf numFmtId="178" fontId="31" fillId="0" borderId="149" xfId="0" applyNumberFormat="1" applyFont="1" applyFill="1" applyBorder="1" applyAlignment="1" applyProtection="1">
      <alignment horizontal="right" vertical="center"/>
    </xf>
    <xf numFmtId="178" fontId="31" fillId="0" borderId="150" xfId="0" applyNumberFormat="1" applyFont="1" applyFill="1" applyBorder="1" applyAlignment="1" applyProtection="1">
      <alignment horizontal="right" vertical="center"/>
    </xf>
    <xf numFmtId="178" fontId="31" fillId="0" borderId="74" xfId="0" applyNumberFormat="1" applyFont="1" applyFill="1" applyBorder="1" applyAlignment="1" applyProtection="1">
      <alignment horizontal="right" vertical="center"/>
    </xf>
    <xf numFmtId="178" fontId="31" fillId="0" borderId="80" xfId="0" applyNumberFormat="1" applyFont="1" applyFill="1" applyBorder="1" applyAlignment="1" applyProtection="1">
      <alignment horizontal="right" vertical="center"/>
    </xf>
    <xf numFmtId="178" fontId="31" fillId="0" borderId="81" xfId="0" applyNumberFormat="1" applyFont="1" applyFill="1" applyBorder="1" applyAlignment="1" applyProtection="1">
      <alignment horizontal="right" vertical="center"/>
    </xf>
    <xf numFmtId="178" fontId="31" fillId="0" borderId="87" xfId="0" applyNumberFormat="1" applyFont="1" applyFill="1" applyBorder="1" applyAlignment="1" applyProtection="1">
      <alignment horizontal="right" vertical="center"/>
    </xf>
    <xf numFmtId="0" fontId="25" fillId="0" borderId="9" xfId="0" applyFont="1" applyFill="1" applyBorder="1" applyAlignment="1" applyProtection="1">
      <alignment horizontal="center" vertical="center" wrapText="1"/>
    </xf>
    <xf numFmtId="0" fontId="25" fillId="0" borderId="10" xfId="0" applyFont="1" applyFill="1" applyBorder="1" applyAlignment="1" applyProtection="1">
      <alignment horizontal="center" vertical="center" wrapText="1"/>
    </xf>
    <xf numFmtId="0" fontId="25" fillId="0" borderId="95" xfId="0" applyFont="1" applyFill="1" applyBorder="1" applyAlignment="1" applyProtection="1">
      <alignment horizontal="center" vertical="center" wrapText="1"/>
    </xf>
    <xf numFmtId="0" fontId="25" fillId="0" borderId="10" xfId="0" applyFont="1" applyBorder="1" applyAlignment="1" applyProtection="1">
      <alignment horizontal="center" vertical="center" wrapText="1"/>
    </xf>
    <xf numFmtId="0" fontId="25" fillId="0" borderId="95" xfId="0" applyFont="1" applyBorder="1" applyAlignment="1" applyProtection="1">
      <alignment horizontal="center" vertical="center" wrapText="1"/>
    </xf>
    <xf numFmtId="0" fontId="25" fillId="0" borderId="73" xfId="0" applyFont="1" applyFill="1" applyBorder="1" applyAlignment="1" applyProtection="1">
      <alignment horizontal="center" vertical="center" wrapText="1"/>
    </xf>
    <xf numFmtId="0" fontId="25" fillId="0" borderId="74" xfId="0" applyFont="1" applyFill="1" applyBorder="1" applyAlignment="1" applyProtection="1">
      <alignment horizontal="center" vertical="center" wrapText="1"/>
    </xf>
    <xf numFmtId="0" fontId="25" fillId="0" borderId="12" xfId="0" applyFont="1" applyFill="1" applyBorder="1" applyAlignment="1" applyProtection="1">
      <alignment horizontal="center" vertical="center" wrapText="1"/>
    </xf>
    <xf numFmtId="0" fontId="25" fillId="0" borderId="154" xfId="0" applyFont="1" applyFill="1" applyBorder="1" applyAlignment="1" applyProtection="1">
      <alignment horizontal="center" vertical="center" wrapText="1"/>
    </xf>
    <xf numFmtId="0" fontId="25" fillId="0" borderId="36" xfId="0" applyFont="1" applyFill="1" applyBorder="1" applyAlignment="1" applyProtection="1">
      <alignment horizontal="center" vertical="center" wrapText="1"/>
    </xf>
    <xf numFmtId="0" fontId="25" fillId="0" borderId="75" xfId="0" applyFont="1" applyFill="1" applyBorder="1" applyAlignment="1" applyProtection="1">
      <alignment horizontal="center" vertical="center" wrapText="1"/>
    </xf>
    <xf numFmtId="0" fontId="25" fillId="0" borderId="173" xfId="0" applyFont="1" applyBorder="1" applyAlignment="1" applyProtection="1">
      <alignment horizontal="center" vertical="center" wrapText="1"/>
    </xf>
    <xf numFmtId="0" fontId="25" fillId="0" borderId="15" xfId="0" applyFont="1" applyBorder="1" applyAlignment="1" applyProtection="1">
      <alignment horizontal="center" vertical="center" wrapText="1"/>
    </xf>
    <xf numFmtId="38" fontId="30" fillId="0" borderId="178" xfId="0" applyNumberFormat="1" applyFont="1" applyFill="1" applyBorder="1" applyAlignment="1" applyProtection="1">
      <alignment horizontal="right" vertical="center" shrinkToFit="1"/>
    </xf>
    <xf numFmtId="176" fontId="25" fillId="0" borderId="296" xfId="0" applyNumberFormat="1" applyFont="1" applyFill="1" applyBorder="1" applyAlignment="1" applyProtection="1">
      <alignment horizontal="center" vertical="center" wrapText="1"/>
    </xf>
    <xf numFmtId="176" fontId="25" fillId="0" borderId="0" xfId="0" applyNumberFormat="1" applyFont="1" applyFill="1" applyBorder="1" applyAlignment="1" applyProtection="1">
      <alignment horizontal="center" vertical="center" wrapText="1"/>
    </xf>
    <xf numFmtId="178" fontId="27" fillId="0" borderId="0" xfId="0" applyNumberFormat="1" applyFont="1" applyFill="1" applyBorder="1" applyAlignment="1" applyProtection="1">
      <alignment horizontal="center" vertical="center"/>
    </xf>
    <xf numFmtId="0" fontId="30" fillId="0" borderId="230" xfId="0" applyFont="1" applyFill="1" applyBorder="1" applyAlignment="1" applyProtection="1">
      <alignment horizontal="center" vertical="center" shrinkToFit="1"/>
    </xf>
    <xf numFmtId="0" fontId="30" fillId="0" borderId="68" xfId="0" applyFont="1" applyFill="1" applyBorder="1" applyAlignment="1" applyProtection="1">
      <alignment horizontal="center" vertical="center" shrinkToFit="1"/>
    </xf>
    <xf numFmtId="0" fontId="30" fillId="0" borderId="69" xfId="0" applyFont="1" applyFill="1" applyBorder="1" applyAlignment="1" applyProtection="1">
      <alignment horizontal="center" vertical="center" shrinkToFit="1"/>
    </xf>
    <xf numFmtId="177" fontId="30" fillId="0" borderId="63" xfId="0" applyNumberFormat="1" applyFont="1" applyFill="1" applyBorder="1" applyAlignment="1" applyProtection="1">
      <alignment horizontal="right" vertical="center" shrinkToFit="1"/>
    </xf>
    <xf numFmtId="177" fontId="30" fillId="0" borderId="64" xfId="0" applyNumberFormat="1" applyFont="1" applyFill="1" applyBorder="1" applyAlignment="1" applyProtection="1">
      <alignment horizontal="right" vertical="center" shrinkToFit="1"/>
    </xf>
    <xf numFmtId="0" fontId="27" fillId="0" borderId="0" xfId="0" applyFont="1" applyFill="1" applyAlignment="1" applyProtection="1">
      <alignment horizontal="left" vertical="center"/>
    </xf>
    <xf numFmtId="0" fontId="30" fillId="0" borderId="0" xfId="0" applyFont="1" applyFill="1" applyBorder="1" applyAlignment="1" applyProtection="1">
      <alignment horizontal="center" vertical="center"/>
    </xf>
    <xf numFmtId="176" fontId="29" fillId="0" borderId="0" xfId="0" applyNumberFormat="1" applyFont="1" applyFill="1" applyBorder="1" applyAlignment="1" applyProtection="1">
      <alignment horizontal="center" vertical="center" wrapText="1"/>
    </xf>
    <xf numFmtId="0" fontId="31" fillId="0" borderId="149" xfId="0" applyFont="1" applyFill="1" applyBorder="1" applyAlignment="1" applyProtection="1">
      <alignment horizontal="center" vertical="center" shrinkToFit="1"/>
    </xf>
    <xf numFmtId="0" fontId="31" fillId="0" borderId="150" xfId="0" applyFont="1" applyFill="1" applyBorder="1" applyAlignment="1" applyProtection="1">
      <alignment horizontal="center" vertical="center" shrinkToFit="1"/>
    </xf>
    <xf numFmtId="0" fontId="31" fillId="0" borderId="179" xfId="0" applyFont="1" applyFill="1" applyBorder="1" applyAlignment="1" applyProtection="1">
      <alignment horizontal="center" vertical="center" shrinkToFit="1"/>
    </xf>
    <xf numFmtId="0" fontId="31" fillId="0" borderId="80" xfId="0" applyFont="1" applyFill="1" applyBorder="1" applyAlignment="1" applyProtection="1">
      <alignment horizontal="center" vertical="center" shrinkToFit="1"/>
    </xf>
    <xf numFmtId="0" fontId="31" fillId="0" borderId="81" xfId="0" applyFont="1" applyFill="1" applyBorder="1" applyAlignment="1" applyProtection="1">
      <alignment horizontal="center" vertical="center" shrinkToFit="1"/>
    </xf>
    <xf numFmtId="0" fontId="31" fillId="0" borderId="82" xfId="0" applyFont="1" applyFill="1" applyBorder="1" applyAlignment="1" applyProtection="1">
      <alignment horizontal="center" vertical="center" shrinkToFit="1"/>
    </xf>
    <xf numFmtId="181" fontId="32" fillId="0" borderId="150" xfId="0" applyNumberFormat="1" applyFont="1" applyFill="1" applyBorder="1" applyAlignment="1" applyProtection="1">
      <alignment horizontal="right" vertical="center" shrinkToFit="1"/>
    </xf>
    <xf numFmtId="181" fontId="32" fillId="0" borderId="74" xfId="0" applyNumberFormat="1" applyFont="1" applyFill="1" applyBorder="1" applyAlignment="1" applyProtection="1">
      <alignment horizontal="right" vertical="center" shrinkToFit="1"/>
    </xf>
    <xf numFmtId="181" fontId="32" fillId="0" borderId="81" xfId="0" applyNumberFormat="1" applyFont="1" applyFill="1" applyBorder="1" applyAlignment="1" applyProtection="1">
      <alignment horizontal="right" vertical="center" shrinkToFit="1"/>
    </xf>
    <xf numFmtId="181" fontId="32" fillId="0" borderId="87" xfId="0" applyNumberFormat="1" applyFont="1" applyFill="1" applyBorder="1" applyAlignment="1" applyProtection="1">
      <alignment horizontal="right" vertical="center" shrinkToFit="1"/>
    </xf>
    <xf numFmtId="38" fontId="30" fillId="0" borderId="71" xfId="0" applyNumberFormat="1" applyFont="1" applyFill="1" applyBorder="1" applyAlignment="1" applyProtection="1">
      <alignment horizontal="right" vertical="center" shrinkToFit="1"/>
    </xf>
    <xf numFmtId="38" fontId="30" fillId="0" borderId="19" xfId="0" applyNumberFormat="1" applyFont="1" applyFill="1" applyBorder="1" applyAlignment="1" applyProtection="1">
      <alignment horizontal="right" vertical="center" shrinkToFit="1"/>
    </xf>
    <xf numFmtId="38" fontId="30" fillId="0" borderId="103" xfId="0" applyNumberFormat="1" applyFont="1" applyFill="1" applyBorder="1" applyAlignment="1" applyProtection="1">
      <alignment horizontal="right" vertical="center" shrinkToFit="1"/>
    </xf>
    <xf numFmtId="38" fontId="30" fillId="0" borderId="144" xfId="0" applyNumberFormat="1" applyFont="1" applyFill="1" applyBorder="1" applyAlignment="1" applyProtection="1">
      <alignment horizontal="right" vertical="center" shrinkToFit="1"/>
    </xf>
    <xf numFmtId="38" fontId="29" fillId="0" borderId="178" xfId="0" applyNumberFormat="1" applyFont="1" applyFill="1" applyBorder="1" applyAlignment="1" applyProtection="1">
      <alignment horizontal="right" vertical="center" shrinkToFit="1"/>
    </xf>
    <xf numFmtId="38" fontId="29" fillId="0" borderId="2" xfId="0" applyNumberFormat="1" applyFont="1" applyFill="1" applyBorder="1" applyAlignment="1" applyProtection="1">
      <alignment horizontal="right" vertical="center" shrinkToFit="1"/>
    </xf>
    <xf numFmtId="38" fontId="29" fillId="0" borderId="8" xfId="0" applyNumberFormat="1" applyFont="1" applyFill="1" applyBorder="1" applyAlignment="1" applyProtection="1">
      <alignment horizontal="right" vertical="center" shrinkToFit="1"/>
    </xf>
    <xf numFmtId="177" fontId="32" fillId="0" borderId="232" xfId="0" applyNumberFormat="1" applyFont="1" applyFill="1" applyBorder="1" applyAlignment="1" applyProtection="1">
      <alignment horizontal="right" vertical="center" shrinkToFit="1"/>
    </xf>
    <xf numFmtId="177" fontId="32" fillId="0" borderId="89" xfId="0" applyNumberFormat="1" applyFont="1" applyFill="1" applyBorder="1" applyAlignment="1" applyProtection="1">
      <alignment horizontal="right" vertical="center" shrinkToFit="1"/>
    </xf>
    <xf numFmtId="177" fontId="27" fillId="0" borderId="184" xfId="0" applyNumberFormat="1" applyFont="1" applyFill="1" applyBorder="1" applyAlignment="1" applyProtection="1">
      <alignment horizontal="right" vertical="center" shrinkToFit="1"/>
    </xf>
    <xf numFmtId="177" fontId="27" fillId="0" borderId="191" xfId="0" applyNumberFormat="1" applyFont="1" applyFill="1" applyBorder="1" applyAlignment="1" applyProtection="1">
      <alignment horizontal="right" vertical="center" shrinkToFit="1"/>
    </xf>
    <xf numFmtId="0" fontId="25" fillId="0" borderId="157" xfId="0" applyFont="1" applyFill="1" applyBorder="1" applyAlignment="1" applyProtection="1">
      <alignment horizontal="left" vertical="center" wrapText="1"/>
    </xf>
    <xf numFmtId="0" fontId="25" fillId="0" borderId="127" xfId="0" applyFont="1" applyFill="1" applyBorder="1" applyAlignment="1" applyProtection="1">
      <alignment horizontal="left" vertical="center" wrapText="1"/>
    </xf>
    <xf numFmtId="0" fontId="25" fillId="0" borderId="158" xfId="0" applyFont="1" applyFill="1" applyBorder="1" applyAlignment="1" applyProtection="1">
      <alignment horizontal="left" vertical="center" wrapText="1"/>
    </xf>
    <xf numFmtId="0" fontId="25" fillId="0" borderId="132" xfId="0" applyFont="1" applyFill="1" applyBorder="1" applyAlignment="1" applyProtection="1">
      <alignment horizontal="left" vertical="center" wrapText="1"/>
    </xf>
    <xf numFmtId="177" fontId="27" fillId="0" borderId="110" xfId="0" applyNumberFormat="1" applyFont="1" applyFill="1" applyBorder="1" applyAlignment="1" applyProtection="1">
      <alignment horizontal="right" vertical="center" shrinkToFit="1"/>
    </xf>
    <xf numFmtId="177" fontId="27" fillId="0" borderId="29" xfId="0" applyNumberFormat="1" applyFont="1" applyFill="1" applyBorder="1" applyAlignment="1" applyProtection="1">
      <alignment horizontal="right" vertical="center" shrinkToFit="1"/>
    </xf>
    <xf numFmtId="178" fontId="32" fillId="0" borderId="88" xfId="0" applyNumberFormat="1" applyFont="1" applyFill="1" applyBorder="1" applyAlignment="1" applyProtection="1">
      <alignment horizontal="right" vertical="center"/>
    </xf>
    <xf numFmtId="178" fontId="32" fillId="0" borderId="90" xfId="0" applyNumberFormat="1" applyFont="1" applyFill="1" applyBorder="1" applyAlignment="1" applyProtection="1">
      <alignment horizontal="right" vertical="center"/>
    </xf>
    <xf numFmtId="178" fontId="32" fillId="0" borderId="89" xfId="0" applyNumberFormat="1" applyFont="1" applyFill="1" applyBorder="1" applyAlignment="1" applyProtection="1">
      <alignment horizontal="right" vertical="center"/>
    </xf>
    <xf numFmtId="176" fontId="30" fillId="0" borderId="0" xfId="0" applyNumberFormat="1" applyFont="1" applyFill="1" applyBorder="1" applyAlignment="1" applyProtection="1">
      <alignment horizontal="center" vertical="center"/>
    </xf>
    <xf numFmtId="176" fontId="30" fillId="0" borderId="296" xfId="0" applyNumberFormat="1" applyFont="1" applyFill="1" applyBorder="1" applyAlignment="1" applyProtection="1">
      <alignment horizontal="center" vertical="center"/>
    </xf>
    <xf numFmtId="176" fontId="30" fillId="0" borderId="207" xfId="0" applyNumberFormat="1" applyFont="1" applyFill="1" applyBorder="1" applyAlignment="1" applyProtection="1">
      <alignment horizontal="center" vertical="center"/>
    </xf>
    <xf numFmtId="178" fontId="27" fillId="0" borderId="16" xfId="0" applyNumberFormat="1" applyFont="1" applyFill="1" applyBorder="1" applyAlignment="1" applyProtection="1">
      <alignment horizontal="right" vertical="center"/>
    </xf>
    <xf numFmtId="178" fontId="27" fillId="0" borderId="49" xfId="0" applyNumberFormat="1" applyFont="1" applyFill="1" applyBorder="1" applyAlignment="1" applyProtection="1">
      <alignment horizontal="right" vertical="center"/>
    </xf>
    <xf numFmtId="178" fontId="27" fillId="3" borderId="16" xfId="0" applyNumberFormat="1" applyFont="1" applyFill="1" applyBorder="1" applyAlignment="1" applyProtection="1">
      <alignment horizontal="right" vertical="center"/>
      <protection locked="0"/>
    </xf>
    <xf numFmtId="178" fontId="27" fillId="3" borderId="49" xfId="0" applyNumberFormat="1" applyFont="1" applyFill="1" applyBorder="1" applyAlignment="1" applyProtection="1">
      <alignment horizontal="right" vertical="center"/>
      <protection locked="0"/>
    </xf>
    <xf numFmtId="177" fontId="27" fillId="0" borderId="112" xfId="0" applyNumberFormat="1" applyFont="1" applyFill="1" applyBorder="1" applyAlignment="1" applyProtection="1">
      <alignment horizontal="right" vertical="center" shrinkToFit="1"/>
    </xf>
    <xf numFmtId="177" fontId="27" fillId="0" borderId="159" xfId="0" applyNumberFormat="1" applyFont="1" applyFill="1" applyBorder="1" applyAlignment="1" applyProtection="1">
      <alignment horizontal="right" vertical="center" shrinkToFit="1"/>
    </xf>
    <xf numFmtId="177" fontId="27" fillId="0" borderId="12" xfId="0" applyNumberFormat="1" applyFont="1" applyFill="1" applyBorder="1" applyAlignment="1" applyProtection="1">
      <alignment horizontal="right" vertical="center" shrinkToFit="1"/>
    </xf>
    <xf numFmtId="177" fontId="27" fillId="0" borderId="154" xfId="0" applyNumberFormat="1" applyFont="1" applyFill="1" applyBorder="1" applyAlignment="1" applyProtection="1">
      <alignment horizontal="right" vertical="center" shrinkToFit="1"/>
    </xf>
    <xf numFmtId="0" fontId="31" fillId="0" borderId="166" xfId="0" applyFont="1" applyFill="1" applyBorder="1" applyAlignment="1" applyProtection="1">
      <alignment horizontal="center" vertical="center" wrapText="1"/>
    </xf>
    <xf numFmtId="0" fontId="31" fillId="0" borderId="167" xfId="0" applyFont="1" applyFill="1" applyBorder="1" applyAlignment="1" applyProtection="1">
      <alignment horizontal="center" vertical="center" wrapText="1"/>
    </xf>
    <xf numFmtId="177" fontId="31" fillId="0" borderId="88" xfId="0" applyNumberFormat="1" applyFont="1" applyFill="1" applyBorder="1" applyAlignment="1" applyProtection="1">
      <alignment horizontal="right" vertical="center" shrinkToFit="1"/>
    </xf>
    <xf numFmtId="177" fontId="31" fillId="0" borderId="89" xfId="0" applyNumberFormat="1" applyFont="1" applyFill="1" applyBorder="1" applyAlignment="1" applyProtection="1">
      <alignment horizontal="right" vertical="center" shrinkToFit="1"/>
    </xf>
    <xf numFmtId="177" fontId="38" fillId="0" borderId="150" xfId="0" applyNumberFormat="1" applyFont="1" applyFill="1" applyBorder="1" applyAlignment="1" applyProtection="1">
      <alignment horizontal="left" vertical="top" wrapText="1"/>
    </xf>
    <xf numFmtId="0" fontId="31" fillId="0" borderId="272" xfId="0" applyFont="1" applyFill="1" applyBorder="1" applyAlignment="1" applyProtection="1">
      <alignment horizontal="center" vertical="center" wrapText="1"/>
    </xf>
    <xf numFmtId="0" fontId="31" fillId="0" borderId="273" xfId="0" applyFont="1" applyFill="1" applyBorder="1" applyAlignment="1" applyProtection="1">
      <alignment horizontal="center" vertical="center" wrapText="1"/>
    </xf>
    <xf numFmtId="0" fontId="31" fillId="0" borderId="277" xfId="0" applyFont="1" applyFill="1" applyBorder="1" applyAlignment="1" applyProtection="1">
      <alignment horizontal="center" vertical="center" wrapText="1"/>
    </xf>
    <xf numFmtId="0" fontId="31" fillId="0" borderId="278" xfId="0" applyFont="1" applyFill="1" applyBorder="1" applyAlignment="1" applyProtection="1">
      <alignment horizontal="center" vertical="center" wrapText="1"/>
    </xf>
    <xf numFmtId="0" fontId="31" fillId="0" borderId="88" xfId="0" applyFont="1" applyFill="1" applyBorder="1" applyAlignment="1" applyProtection="1">
      <alignment horizontal="center" vertical="center" wrapText="1"/>
    </xf>
    <xf numFmtId="0" fontId="31" fillId="0" borderId="90" xfId="0" applyFont="1" applyFill="1" applyBorder="1" applyAlignment="1" applyProtection="1">
      <alignment horizontal="center" vertical="center" wrapText="1"/>
    </xf>
    <xf numFmtId="0" fontId="31" fillId="0" borderId="231" xfId="0" applyFont="1" applyFill="1" applyBorder="1" applyAlignment="1" applyProtection="1">
      <alignment horizontal="center" vertical="center" wrapText="1"/>
    </xf>
    <xf numFmtId="0" fontId="30" fillId="0" borderId="0" xfId="0" applyFont="1" applyFill="1" applyAlignment="1" applyProtection="1">
      <alignment horizontal="center" vertical="center"/>
    </xf>
    <xf numFmtId="177" fontId="30" fillId="3" borderId="8" xfId="0" applyNumberFormat="1" applyFont="1" applyFill="1" applyBorder="1" applyAlignment="1" applyProtection="1">
      <alignment horizontal="right" vertical="center" shrinkToFit="1"/>
      <protection locked="0"/>
    </xf>
    <xf numFmtId="177" fontId="30" fillId="3" borderId="95" xfId="0" applyNumberFormat="1" applyFont="1" applyFill="1" applyBorder="1" applyAlignment="1" applyProtection="1">
      <alignment horizontal="right" vertical="center" shrinkToFit="1"/>
      <protection locked="0"/>
    </xf>
    <xf numFmtId="177" fontId="30" fillId="0" borderId="12" xfId="0" applyNumberFormat="1" applyFont="1" applyFill="1" applyBorder="1" applyAlignment="1" applyProtection="1">
      <alignment horizontal="right" vertical="center" shrinkToFit="1"/>
    </xf>
    <xf numFmtId="177" fontId="30" fillId="0" borderId="154" xfId="0" applyNumberFormat="1" applyFont="1" applyFill="1" applyBorder="1" applyAlignment="1" applyProtection="1">
      <alignment horizontal="right" vertical="center" shrinkToFit="1"/>
    </xf>
    <xf numFmtId="177" fontId="30" fillId="0" borderId="36" xfId="0" applyNumberFormat="1" applyFont="1" applyFill="1" applyBorder="1" applyAlignment="1" applyProtection="1">
      <alignment horizontal="right" vertical="center" shrinkToFit="1"/>
    </xf>
    <xf numFmtId="177" fontId="30" fillId="0" borderId="75" xfId="0" applyNumberFormat="1" applyFont="1" applyFill="1" applyBorder="1" applyAlignment="1" applyProtection="1">
      <alignment horizontal="right" vertical="center" shrinkToFit="1"/>
    </xf>
    <xf numFmtId="177" fontId="30" fillId="0" borderId="95" xfId="0" applyNumberFormat="1" applyFont="1" applyFill="1" applyBorder="1" applyAlignment="1" applyProtection="1">
      <alignment horizontal="right" vertical="center" shrinkToFit="1"/>
    </xf>
    <xf numFmtId="177" fontId="30" fillId="0" borderId="2" xfId="0" applyNumberFormat="1" applyFont="1" applyFill="1" applyBorder="1" applyAlignment="1" applyProtection="1">
      <alignment horizontal="right" vertical="center" shrinkToFit="1"/>
    </xf>
    <xf numFmtId="0" fontId="30" fillId="0" borderId="283" xfId="0" applyFont="1" applyFill="1" applyBorder="1" applyAlignment="1" applyProtection="1">
      <alignment horizontal="center" vertical="center" shrinkToFit="1"/>
    </xf>
    <xf numFmtId="0" fontId="30" fillId="0" borderId="284" xfId="0" applyFont="1" applyFill="1" applyBorder="1" applyAlignment="1" applyProtection="1">
      <alignment horizontal="center" vertical="center" shrinkToFit="1"/>
    </xf>
    <xf numFmtId="0" fontId="25" fillId="0" borderId="161" xfId="0" applyFont="1" applyFill="1" applyBorder="1" applyAlignment="1" applyProtection="1">
      <alignment horizontal="center" vertical="center" wrapText="1"/>
    </xf>
    <xf numFmtId="0" fontId="25" fillId="0" borderId="156" xfId="0" applyFont="1" applyFill="1" applyBorder="1" applyAlignment="1" applyProtection="1">
      <alignment horizontal="center" vertical="center" wrapText="1"/>
    </xf>
    <xf numFmtId="0" fontId="25" fillId="0" borderId="162" xfId="0" applyFont="1" applyFill="1" applyBorder="1" applyAlignment="1" applyProtection="1">
      <alignment horizontal="center" vertical="center" wrapText="1"/>
    </xf>
    <xf numFmtId="0" fontId="25" fillId="0" borderId="143" xfId="0" applyFont="1" applyFill="1" applyBorder="1" applyAlignment="1" applyProtection="1">
      <alignment horizontal="center" vertical="center" wrapText="1"/>
    </xf>
    <xf numFmtId="177" fontId="30" fillId="3" borderId="10" xfId="0" applyNumberFormat="1" applyFont="1" applyFill="1" applyBorder="1" applyAlignment="1" applyProtection="1">
      <alignment horizontal="right" vertical="center" shrinkToFit="1"/>
      <protection locked="0"/>
    </xf>
    <xf numFmtId="177" fontId="30" fillId="3" borderId="143" xfId="0" applyNumberFormat="1" applyFont="1" applyFill="1" applyBorder="1" applyAlignment="1" applyProtection="1">
      <alignment horizontal="right" vertical="center" shrinkToFit="1"/>
      <protection locked="0"/>
    </xf>
    <xf numFmtId="177" fontId="30" fillId="0" borderId="71" xfId="0" applyNumberFormat="1" applyFont="1" applyFill="1" applyBorder="1" applyAlignment="1" applyProtection="1">
      <alignment horizontal="right" vertical="center" shrinkToFit="1"/>
    </xf>
    <xf numFmtId="177" fontId="30" fillId="0" borderId="163" xfId="0" applyNumberFormat="1" applyFont="1" applyFill="1" applyBorder="1" applyAlignment="1" applyProtection="1">
      <alignment horizontal="right" vertical="center" shrinkToFit="1"/>
    </xf>
    <xf numFmtId="177" fontId="30" fillId="0" borderId="103" xfId="0" applyNumberFormat="1" applyFont="1" applyFill="1" applyBorder="1" applyAlignment="1" applyProtection="1">
      <alignment horizontal="right" vertical="center" shrinkToFit="1"/>
    </xf>
    <xf numFmtId="177" fontId="30" fillId="0" borderId="164" xfId="0" applyNumberFormat="1" applyFont="1" applyFill="1" applyBorder="1" applyAlignment="1" applyProtection="1">
      <alignment horizontal="right" vertical="center" shrinkToFit="1"/>
    </xf>
    <xf numFmtId="0" fontId="25" fillId="0" borderId="109" xfId="0" applyFont="1" applyFill="1" applyBorder="1" applyAlignment="1" applyProtection="1">
      <alignment horizontal="center" vertical="center" wrapText="1"/>
    </xf>
    <xf numFmtId="177" fontId="30" fillId="3" borderId="109" xfId="0" applyNumberFormat="1" applyFont="1" applyFill="1" applyBorder="1" applyAlignment="1" applyProtection="1">
      <alignment horizontal="right" vertical="center" shrinkToFit="1"/>
      <protection locked="0"/>
    </xf>
    <xf numFmtId="177" fontId="30" fillId="0" borderId="96" xfId="0" applyNumberFormat="1" applyFont="1" applyFill="1" applyBorder="1" applyAlignment="1" applyProtection="1">
      <alignment horizontal="right" vertical="center" shrinkToFit="1"/>
    </xf>
    <xf numFmtId="177" fontId="30" fillId="0" borderId="192" xfId="0" applyNumberFormat="1" applyFont="1" applyFill="1" applyBorder="1" applyAlignment="1" applyProtection="1">
      <alignment horizontal="right" vertical="center" shrinkToFit="1"/>
    </xf>
    <xf numFmtId="177" fontId="30" fillId="0" borderId="145" xfId="0" applyNumberFormat="1" applyFont="1" applyFill="1" applyBorder="1" applyAlignment="1" applyProtection="1">
      <alignment horizontal="right" vertical="center" shrinkToFit="1"/>
    </xf>
    <xf numFmtId="177" fontId="30" fillId="0" borderId="165" xfId="0" applyNumberFormat="1" applyFont="1" applyFill="1" applyBorder="1" applyAlignment="1" applyProtection="1">
      <alignment horizontal="right" vertical="center" shrinkToFit="1"/>
    </xf>
    <xf numFmtId="0" fontId="31" fillId="0" borderId="24" xfId="0" applyFont="1" applyFill="1" applyBorder="1" applyAlignment="1" applyProtection="1">
      <alignment horizontal="center" vertical="center" wrapText="1"/>
    </xf>
    <xf numFmtId="0" fontId="31" fillId="0" borderId="25" xfId="0" applyFont="1" applyFill="1" applyBorder="1" applyAlignment="1" applyProtection="1">
      <alignment horizontal="center" vertical="center" wrapText="1"/>
    </xf>
    <xf numFmtId="0" fontId="31" fillId="0" borderId="79" xfId="0" applyFont="1" applyFill="1" applyBorder="1" applyAlignment="1" applyProtection="1">
      <alignment horizontal="center" vertical="center" wrapText="1"/>
    </xf>
    <xf numFmtId="0" fontId="31" fillId="0" borderId="28" xfId="0" applyFont="1" applyFill="1" applyBorder="1" applyAlignment="1" applyProtection="1">
      <alignment horizontal="center" vertical="center" wrapText="1"/>
    </xf>
    <xf numFmtId="0" fontId="31" fillId="0" borderId="11" xfId="0" applyFont="1" applyFill="1" applyBorder="1" applyAlignment="1" applyProtection="1">
      <alignment horizontal="center" vertical="center" wrapText="1"/>
    </xf>
    <xf numFmtId="0" fontId="31" fillId="0" borderId="121" xfId="0" applyFont="1" applyFill="1" applyBorder="1" applyAlignment="1" applyProtection="1">
      <alignment horizontal="center" vertical="center" wrapText="1"/>
    </xf>
    <xf numFmtId="177" fontId="27" fillId="0" borderId="83" xfId="0" applyNumberFormat="1" applyFont="1" applyFill="1" applyBorder="1" applyAlignment="1" applyProtection="1">
      <alignment horizontal="right" vertical="center" shrinkToFit="1"/>
    </xf>
    <xf numFmtId="177" fontId="27" fillId="0" borderId="173" xfId="0" applyNumberFormat="1" applyFont="1" applyFill="1" applyBorder="1" applyAlignment="1" applyProtection="1">
      <alignment horizontal="right" vertical="center" shrinkToFit="1"/>
    </xf>
    <xf numFmtId="177" fontId="27" fillId="0" borderId="85" xfId="0" applyNumberFormat="1" applyFont="1" applyFill="1" applyBorder="1" applyAlignment="1" applyProtection="1">
      <alignment horizontal="right" vertical="center" shrinkToFit="1"/>
    </xf>
    <xf numFmtId="177" fontId="27" fillId="0" borderId="86" xfId="0" applyNumberFormat="1" applyFont="1" applyFill="1" applyBorder="1" applyAlignment="1" applyProtection="1">
      <alignment horizontal="right" vertical="center" shrinkToFit="1"/>
    </xf>
    <xf numFmtId="177" fontId="27" fillId="0" borderId="164" xfId="0" applyNumberFormat="1" applyFont="1" applyFill="1" applyBorder="1" applyAlignment="1" applyProtection="1">
      <alignment horizontal="right" vertical="center" shrinkToFit="1"/>
    </xf>
    <xf numFmtId="177" fontId="27" fillId="0" borderId="259" xfId="0" applyNumberFormat="1" applyFont="1" applyFill="1" applyBorder="1" applyAlignment="1" applyProtection="1">
      <alignment horizontal="right" vertical="center" shrinkToFit="1"/>
    </xf>
    <xf numFmtId="177" fontId="30" fillId="0" borderId="10" xfId="0" applyNumberFormat="1" applyFont="1" applyFill="1" applyBorder="1" applyAlignment="1" applyProtection="1">
      <alignment horizontal="right" vertical="center" shrinkToFit="1"/>
    </xf>
    <xf numFmtId="177" fontId="30" fillId="0" borderId="143" xfId="0" applyNumberFormat="1" applyFont="1" applyFill="1" applyBorder="1" applyAlignment="1" applyProtection="1">
      <alignment horizontal="right" vertical="center" shrinkToFit="1"/>
    </xf>
    <xf numFmtId="177" fontId="27" fillId="0" borderId="260" xfId="0" applyNumberFormat="1" applyFont="1" applyFill="1" applyBorder="1" applyAlignment="1" applyProtection="1">
      <alignment horizontal="right" vertical="center" shrinkToFit="1"/>
    </xf>
    <xf numFmtId="0" fontId="25" fillId="0" borderId="43" xfId="0" applyFont="1" applyFill="1" applyBorder="1" applyAlignment="1" applyProtection="1">
      <alignment horizontal="center" vertical="center" wrapText="1"/>
    </xf>
    <xf numFmtId="177" fontId="30" fillId="3" borderId="2" xfId="0" applyNumberFormat="1" applyFont="1" applyFill="1" applyBorder="1" applyAlignment="1" applyProtection="1">
      <alignment horizontal="right" vertical="center" shrinkToFit="1"/>
      <protection locked="0"/>
    </xf>
    <xf numFmtId="0" fontId="30" fillId="0" borderId="61" xfId="0" applyFont="1" applyFill="1" applyBorder="1" applyAlignment="1" applyProtection="1">
      <alignment horizontal="center" vertical="center" shrinkToFit="1"/>
    </xf>
    <xf numFmtId="0" fontId="30" fillId="0" borderId="67" xfId="0" applyFont="1" applyFill="1" applyBorder="1" applyAlignment="1" applyProtection="1">
      <alignment horizontal="center" vertical="center" shrinkToFit="1"/>
    </xf>
    <xf numFmtId="0" fontId="30" fillId="0" borderId="60" xfId="0" applyFont="1" applyFill="1" applyBorder="1" applyAlignment="1" applyProtection="1">
      <alignment horizontal="center" vertical="center" shrinkToFit="1"/>
    </xf>
    <xf numFmtId="0" fontId="25" fillId="0" borderId="44" xfId="0" applyFont="1" applyFill="1" applyBorder="1" applyAlignment="1" applyProtection="1">
      <alignment horizontal="center" vertical="center" wrapText="1"/>
    </xf>
    <xf numFmtId="0" fontId="25" fillId="0" borderId="42" xfId="0" applyFont="1" applyFill="1" applyBorder="1" applyAlignment="1" applyProtection="1">
      <alignment horizontal="center" vertical="center" wrapText="1"/>
    </xf>
    <xf numFmtId="0" fontId="29" fillId="0" borderId="11" xfId="0" applyFont="1" applyFill="1" applyBorder="1" applyAlignment="1" applyProtection="1">
      <alignment horizontal="center" vertical="center" shrinkToFit="1"/>
    </xf>
    <xf numFmtId="0" fontId="30" fillId="0" borderId="62" xfId="0" applyFont="1" applyFill="1" applyBorder="1" applyAlignment="1" applyProtection="1">
      <alignment horizontal="center" vertical="center" shrinkToFit="1"/>
    </xf>
    <xf numFmtId="0" fontId="29" fillId="3" borderId="63" xfId="0" applyFont="1" applyFill="1" applyBorder="1" applyAlignment="1" applyProtection="1">
      <alignment horizontal="left" vertical="center" shrinkToFit="1"/>
      <protection locked="0"/>
    </xf>
    <xf numFmtId="0" fontId="29" fillId="3" borderId="68" xfId="0" applyFont="1" applyFill="1" applyBorder="1" applyAlignment="1" applyProtection="1">
      <alignment horizontal="left" vertical="center" shrinkToFit="1"/>
      <protection locked="0"/>
    </xf>
    <xf numFmtId="0" fontId="29" fillId="3" borderId="64" xfId="0" applyFont="1" applyFill="1" applyBorder="1" applyAlignment="1" applyProtection="1">
      <alignment horizontal="left" vertical="center" shrinkToFit="1"/>
      <protection locked="0"/>
    </xf>
    <xf numFmtId="0" fontId="29" fillId="3" borderId="16" xfId="0" applyFont="1" applyFill="1" applyBorder="1" applyAlignment="1" applyProtection="1">
      <alignment horizontal="left" vertical="center" shrinkToFit="1"/>
      <protection locked="0"/>
    </xf>
    <xf numFmtId="0" fontId="29" fillId="3" borderId="27" xfId="0" applyFont="1" applyFill="1" applyBorder="1" applyAlignment="1" applyProtection="1">
      <alignment horizontal="left" vertical="center" shrinkToFit="1"/>
      <protection locked="0"/>
    </xf>
    <xf numFmtId="0" fontId="29" fillId="3" borderId="57" xfId="0" applyFont="1" applyFill="1" applyBorder="1" applyAlignment="1" applyProtection="1">
      <alignment horizontal="left" vertical="center" shrinkToFit="1"/>
      <protection locked="0"/>
    </xf>
    <xf numFmtId="0" fontId="29" fillId="3" borderId="70" xfId="0" applyFont="1" applyFill="1" applyBorder="1" applyAlignment="1" applyProtection="1">
      <alignment horizontal="left" vertical="center" shrinkToFit="1"/>
      <protection locked="0"/>
    </xf>
    <xf numFmtId="0" fontId="29" fillId="3" borderId="56" xfId="0" applyFont="1" applyFill="1" applyBorder="1" applyAlignment="1" applyProtection="1">
      <alignment horizontal="left" vertical="center" shrinkToFit="1"/>
      <protection locked="0"/>
    </xf>
    <xf numFmtId="0" fontId="29" fillId="3" borderId="168" xfId="0" applyFont="1" applyFill="1" applyBorder="1" applyAlignment="1" applyProtection="1">
      <alignment horizontal="left" vertical="center" shrinkToFit="1"/>
      <protection locked="0"/>
    </xf>
    <xf numFmtId="0" fontId="25" fillId="0" borderId="34" xfId="0" applyFont="1" applyFill="1" applyBorder="1" applyAlignment="1" applyProtection="1">
      <alignment horizontal="center" vertical="center" wrapText="1"/>
    </xf>
    <xf numFmtId="0" fontId="25" fillId="0" borderId="155" xfId="0" applyFont="1" applyFill="1" applyBorder="1" applyAlignment="1" applyProtection="1">
      <alignment horizontal="center" vertical="center" wrapText="1"/>
    </xf>
    <xf numFmtId="177" fontId="27" fillId="0" borderId="114" xfId="0" applyNumberFormat="1" applyFont="1" applyFill="1" applyBorder="1" applyAlignment="1" applyProtection="1">
      <alignment horizontal="right" vertical="center" shrinkToFit="1"/>
    </xf>
    <xf numFmtId="177" fontId="27" fillId="0" borderId="160" xfId="0" applyNumberFormat="1" applyFont="1" applyFill="1" applyBorder="1" applyAlignment="1" applyProtection="1">
      <alignment horizontal="right" vertical="center" shrinkToFit="1"/>
    </xf>
    <xf numFmtId="0" fontId="25" fillId="0" borderId="78" xfId="0" applyFont="1" applyFill="1" applyBorder="1" applyAlignment="1" applyProtection="1">
      <alignment horizontal="center" vertical="center" wrapText="1"/>
    </xf>
    <xf numFmtId="0" fontId="23" fillId="0" borderId="8" xfId="0" applyFont="1" applyFill="1" applyBorder="1" applyAlignment="1" applyProtection="1">
      <alignment horizontal="center" vertical="center" shrinkToFit="1"/>
    </xf>
    <xf numFmtId="0" fontId="23" fillId="0" borderId="2" xfId="0" applyFont="1" applyFill="1" applyBorder="1" applyAlignment="1" applyProtection="1">
      <alignment horizontal="center" vertical="center" shrinkToFit="1"/>
    </xf>
    <xf numFmtId="0" fontId="23" fillId="0" borderId="305" xfId="0" applyFont="1" applyFill="1" applyBorder="1" applyAlignment="1" applyProtection="1">
      <alignment horizontal="center" vertical="center" shrinkToFit="1"/>
    </xf>
    <xf numFmtId="0" fontId="42" fillId="0" borderId="61" xfId="0" applyFont="1" applyBorder="1" applyAlignment="1" applyProtection="1">
      <alignment horizontal="center" vertical="center"/>
    </xf>
    <xf numFmtId="0" fontId="42" fillId="0" borderId="67" xfId="0" applyFont="1" applyBorder="1" applyAlignment="1" applyProtection="1">
      <alignment horizontal="center" vertical="center"/>
    </xf>
    <xf numFmtId="0" fontId="42" fillId="0" borderId="62" xfId="0" applyFont="1" applyBorder="1" applyAlignment="1" applyProtection="1">
      <alignment horizontal="center" vertical="center"/>
    </xf>
    <xf numFmtId="0" fontId="41" fillId="3" borderId="63" xfId="0" applyFont="1" applyFill="1" applyBorder="1" applyAlignment="1" applyProtection="1">
      <alignment horizontal="left" vertical="center"/>
      <protection locked="0"/>
    </xf>
    <xf numFmtId="0" fontId="41" fillId="3" borderId="68" xfId="0" applyFont="1" applyFill="1" applyBorder="1" applyAlignment="1" applyProtection="1">
      <alignment horizontal="left" vertical="center"/>
      <protection locked="0"/>
    </xf>
    <xf numFmtId="0" fontId="41" fillId="3" borderId="64" xfId="0" applyFont="1" applyFill="1" applyBorder="1" applyAlignment="1" applyProtection="1">
      <alignment horizontal="left" vertical="center"/>
      <protection locked="0"/>
    </xf>
    <xf numFmtId="0" fontId="41" fillId="3" borderId="16" xfId="0" applyFont="1" applyFill="1" applyBorder="1" applyAlignment="1" applyProtection="1">
      <alignment horizontal="left" vertical="center"/>
      <protection locked="0"/>
    </xf>
    <xf numFmtId="0" fontId="41" fillId="3" borderId="27" xfId="0" applyFont="1" applyFill="1" applyBorder="1" applyAlignment="1" applyProtection="1">
      <alignment horizontal="left" vertical="center"/>
      <protection locked="0"/>
    </xf>
    <xf numFmtId="0" fontId="41" fillId="3" borderId="57" xfId="0" applyFont="1" applyFill="1" applyBorder="1" applyAlignment="1" applyProtection="1">
      <alignment horizontal="left" vertical="center"/>
      <protection locked="0"/>
    </xf>
    <xf numFmtId="0" fontId="41" fillId="3" borderId="70" xfId="0" applyFont="1" applyFill="1" applyBorder="1" applyAlignment="1" applyProtection="1">
      <alignment horizontal="left" vertical="center"/>
      <protection locked="0"/>
    </xf>
    <xf numFmtId="0" fontId="41" fillId="3" borderId="56" xfId="0" applyFont="1" applyFill="1" applyBorder="1" applyAlignment="1" applyProtection="1">
      <alignment horizontal="left" vertical="center"/>
      <protection locked="0"/>
    </xf>
    <xf numFmtId="0" fontId="41" fillId="3" borderId="168" xfId="0" applyFont="1" applyFill="1" applyBorder="1" applyAlignment="1" applyProtection="1">
      <alignment horizontal="left" vertical="center"/>
      <protection locked="0"/>
    </xf>
    <xf numFmtId="177" fontId="30" fillId="0" borderId="300" xfId="0" applyNumberFormat="1" applyFont="1" applyFill="1" applyBorder="1" applyAlignment="1" applyProtection="1">
      <alignment horizontal="right" vertical="center" shrinkToFit="1"/>
    </xf>
    <xf numFmtId="177" fontId="30" fillId="0" borderId="301" xfId="0" applyNumberFormat="1" applyFont="1" applyFill="1" applyBorder="1" applyAlignment="1" applyProtection="1">
      <alignment horizontal="right" vertical="center" shrinkToFit="1"/>
    </xf>
    <xf numFmtId="177" fontId="30" fillId="0" borderId="303" xfId="0" applyNumberFormat="1" applyFont="1" applyFill="1" applyBorder="1" applyAlignment="1" applyProtection="1">
      <alignment horizontal="right" vertical="center" shrinkToFit="1"/>
    </xf>
    <xf numFmtId="177" fontId="30" fillId="0" borderId="304" xfId="0" applyNumberFormat="1" applyFont="1" applyFill="1" applyBorder="1" applyAlignment="1" applyProtection="1">
      <alignment horizontal="right" vertical="center" shrinkToFit="1"/>
    </xf>
    <xf numFmtId="0" fontId="23" fillId="0" borderId="34" xfId="0" applyFont="1" applyFill="1" applyBorder="1" applyAlignment="1" applyProtection="1">
      <alignment horizontal="center" vertical="center" wrapText="1"/>
    </xf>
    <xf numFmtId="0" fontId="23" fillId="0" borderId="155" xfId="0" applyFont="1" applyFill="1" applyBorder="1" applyAlignment="1" applyProtection="1">
      <alignment horizontal="center" vertical="center" wrapText="1"/>
    </xf>
    <xf numFmtId="177" fontId="27" fillId="0" borderId="310" xfId="0" applyNumberFormat="1" applyFont="1" applyFill="1" applyBorder="1" applyAlignment="1" applyProtection="1">
      <alignment horizontal="center" vertical="center" shrinkToFit="1"/>
    </xf>
    <xf numFmtId="177" fontId="27" fillId="0" borderId="311" xfId="0" applyNumberFormat="1" applyFont="1" applyFill="1" applyBorder="1" applyAlignment="1" applyProtection="1">
      <alignment horizontal="center" vertical="center" shrinkToFit="1"/>
    </xf>
    <xf numFmtId="0" fontId="23" fillId="0" borderId="21" xfId="0" applyFont="1" applyFill="1" applyBorder="1" applyAlignment="1" applyProtection="1">
      <alignment horizontal="center" vertical="center" wrapText="1"/>
    </xf>
    <xf numFmtId="0" fontId="23" fillId="0" borderId="77" xfId="0" applyFont="1" applyFill="1" applyBorder="1" applyAlignment="1" applyProtection="1">
      <alignment horizontal="center" vertical="center" wrapText="1"/>
    </xf>
    <xf numFmtId="0" fontId="23" fillId="0" borderId="1" xfId="0" applyFont="1" applyFill="1" applyBorder="1" applyAlignment="1" applyProtection="1">
      <alignment horizontal="center" vertical="center" wrapText="1"/>
    </xf>
    <xf numFmtId="177" fontId="27" fillId="0" borderId="184" xfId="0" applyNumberFormat="1" applyFont="1" applyFill="1" applyBorder="1" applyAlignment="1" applyProtection="1">
      <alignment horizontal="center" vertical="center" shrinkToFit="1"/>
    </xf>
    <xf numFmtId="177" fontId="27" fillId="0" borderId="260" xfId="0" applyNumberFormat="1" applyFont="1" applyFill="1" applyBorder="1" applyAlignment="1" applyProtection="1">
      <alignment horizontal="center" vertical="center" shrinkToFit="1"/>
    </xf>
    <xf numFmtId="177" fontId="27" fillId="0" borderId="308" xfId="0" applyNumberFormat="1" applyFont="1" applyFill="1" applyBorder="1" applyAlignment="1" applyProtection="1">
      <alignment horizontal="right" vertical="center" shrinkToFit="1"/>
    </xf>
    <xf numFmtId="177" fontId="27" fillId="0" borderId="103" xfId="0" applyNumberFormat="1" applyFont="1" applyFill="1" applyBorder="1" applyAlignment="1" applyProtection="1">
      <alignment horizontal="right" vertical="center" shrinkToFit="1"/>
    </xf>
    <xf numFmtId="177" fontId="32" fillId="0" borderId="224" xfId="0" applyNumberFormat="1" applyFont="1" applyFill="1" applyBorder="1" applyAlignment="1" applyProtection="1">
      <alignment horizontal="center" vertical="center" shrinkToFit="1"/>
    </xf>
    <xf numFmtId="177" fontId="32" fillId="0" borderId="87" xfId="0" applyNumberFormat="1" applyFont="1" applyFill="1" applyBorder="1" applyAlignment="1" applyProtection="1">
      <alignment horizontal="center" vertical="center" shrinkToFit="1"/>
    </xf>
    <xf numFmtId="0" fontId="30" fillId="0" borderId="88" xfId="0" applyFont="1" applyFill="1" applyBorder="1" applyAlignment="1" applyProtection="1">
      <alignment horizontal="center" vertical="center" wrapText="1"/>
    </xf>
    <xf numFmtId="0" fontId="30" fillId="0" borderId="90" xfId="0" applyFont="1" applyFill="1" applyBorder="1" applyAlignment="1" applyProtection="1">
      <alignment horizontal="center" vertical="center" wrapText="1"/>
    </xf>
    <xf numFmtId="0" fontId="30" fillId="0" borderId="231" xfId="0" applyFont="1" applyFill="1" applyBorder="1" applyAlignment="1" applyProtection="1">
      <alignment horizontal="center" vertical="center" wrapText="1"/>
    </xf>
    <xf numFmtId="0" fontId="30" fillId="0" borderId="272" xfId="0" applyFont="1" applyFill="1" applyBorder="1" applyAlignment="1" applyProtection="1">
      <alignment horizontal="center" vertical="center" wrapText="1"/>
    </xf>
    <xf numFmtId="0" fontId="30" fillId="0" borderId="273" xfId="0" applyFont="1" applyFill="1" applyBorder="1" applyAlignment="1" applyProtection="1">
      <alignment horizontal="center" vertical="center" wrapText="1"/>
    </xf>
    <xf numFmtId="0" fontId="30" fillId="0" borderId="274" xfId="0" applyFont="1" applyFill="1" applyBorder="1" applyAlignment="1" applyProtection="1">
      <alignment horizontal="center" vertical="center" wrapText="1"/>
    </xf>
    <xf numFmtId="0" fontId="30" fillId="0" borderId="277" xfId="0" applyFont="1" applyFill="1" applyBorder="1" applyAlignment="1" applyProtection="1">
      <alignment horizontal="center" vertical="center" wrapText="1"/>
    </xf>
    <xf numFmtId="0" fontId="30" fillId="0" borderId="278" xfId="0" applyFont="1" applyFill="1" applyBorder="1" applyAlignment="1" applyProtection="1">
      <alignment horizontal="center" vertical="center" wrapText="1"/>
    </xf>
    <xf numFmtId="0" fontId="30" fillId="0" borderId="279" xfId="0" applyFont="1" applyFill="1" applyBorder="1" applyAlignment="1" applyProtection="1">
      <alignment horizontal="center" vertical="center" wrapText="1"/>
    </xf>
    <xf numFmtId="0" fontId="30" fillId="0" borderId="24" xfId="0" applyFont="1" applyFill="1" applyBorder="1" applyAlignment="1" applyProtection="1">
      <alignment horizontal="center" vertical="center" wrapText="1"/>
    </xf>
    <xf numFmtId="0" fontId="30" fillId="0" borderId="25" xfId="0" applyFont="1" applyFill="1" applyBorder="1" applyAlignment="1" applyProtection="1">
      <alignment horizontal="center" vertical="center" wrapText="1"/>
    </xf>
    <xf numFmtId="0" fontId="30" fillId="0" borderId="79" xfId="0" applyFont="1" applyFill="1" applyBorder="1" applyAlignment="1" applyProtection="1">
      <alignment horizontal="center" vertical="center" wrapText="1"/>
    </xf>
    <xf numFmtId="0" fontId="30" fillId="0" borderId="28" xfId="0" applyFont="1" applyFill="1" applyBorder="1" applyAlignment="1" applyProtection="1">
      <alignment horizontal="center" vertical="center" wrapText="1"/>
    </xf>
    <xf numFmtId="0" fontId="30" fillId="0" borderId="11" xfId="0" applyFont="1" applyFill="1" applyBorder="1" applyAlignment="1" applyProtection="1">
      <alignment horizontal="center" vertical="center" wrapText="1"/>
    </xf>
    <xf numFmtId="0" fontId="30" fillId="0" borderId="121" xfId="0" applyFont="1" applyFill="1" applyBorder="1" applyAlignment="1" applyProtection="1">
      <alignment horizontal="center" vertical="center" wrapText="1"/>
    </xf>
    <xf numFmtId="177" fontId="27" fillId="0" borderId="306" xfId="0" applyNumberFormat="1" applyFont="1" applyFill="1" applyBorder="1" applyAlignment="1" applyProtection="1">
      <alignment horizontal="right" vertical="center" shrinkToFit="1"/>
    </xf>
    <xf numFmtId="177" fontId="27" fillId="0" borderId="307" xfId="0" applyNumberFormat="1" applyFont="1" applyFill="1" applyBorder="1" applyAlignment="1" applyProtection="1">
      <alignment horizontal="right" vertical="center" shrinkToFit="1"/>
    </xf>
    <xf numFmtId="177" fontId="27" fillId="0" borderId="283" xfId="0" applyNumberFormat="1" applyFont="1" applyFill="1" applyBorder="1" applyAlignment="1" applyProtection="1">
      <alignment horizontal="center" vertical="center" shrinkToFit="1"/>
    </xf>
    <xf numFmtId="177" fontId="27" fillId="0" borderId="309" xfId="0" applyNumberFormat="1" applyFont="1" applyFill="1" applyBorder="1" applyAlignment="1" applyProtection="1">
      <alignment horizontal="center" vertical="center" shrinkToFit="1"/>
    </xf>
    <xf numFmtId="0" fontId="23" fillId="0" borderId="78" xfId="0" applyFont="1" applyFill="1" applyBorder="1" applyAlignment="1" applyProtection="1">
      <alignment horizontal="center" vertical="center" wrapText="1"/>
    </xf>
    <xf numFmtId="178" fontId="39" fillId="0" borderId="16" xfId="0" applyNumberFormat="1" applyFont="1" applyFill="1" applyBorder="1" applyAlignment="1" applyProtection="1">
      <alignment horizontal="right" vertical="center" shrinkToFit="1"/>
    </xf>
    <xf numFmtId="178" fontId="39" fillId="0" borderId="49" xfId="0" applyNumberFormat="1" applyFont="1" applyFill="1" applyBorder="1" applyAlignment="1" applyProtection="1">
      <alignment horizontal="right" vertical="center" shrinkToFit="1"/>
    </xf>
    <xf numFmtId="0" fontId="9" fillId="0" borderId="26" xfId="0" applyFont="1" applyFill="1" applyBorder="1" applyAlignment="1" applyProtection="1">
      <alignment horizontal="center" vertical="center" wrapText="1"/>
    </xf>
    <xf numFmtId="0" fontId="9" fillId="0" borderId="49" xfId="0" applyFont="1" applyFill="1" applyBorder="1" applyAlignment="1" applyProtection="1">
      <alignment horizontal="center" vertical="center" wrapText="1"/>
    </xf>
    <xf numFmtId="177" fontId="39" fillId="0" borderId="15" xfId="0" applyNumberFormat="1" applyFont="1" applyFill="1" applyBorder="1" applyAlignment="1" applyProtection="1">
      <alignment horizontal="right" vertical="center" shrinkToFit="1"/>
    </xf>
    <xf numFmtId="177" fontId="39" fillId="0" borderId="170" xfId="0" applyNumberFormat="1" applyFont="1" applyFill="1" applyBorder="1" applyAlignment="1" applyProtection="1">
      <alignment horizontal="right" vertical="center" shrinkToFit="1"/>
    </xf>
    <xf numFmtId="0" fontId="9" fillId="0" borderId="24" xfId="0" applyFont="1" applyFill="1" applyBorder="1" applyAlignment="1" applyProtection="1">
      <alignment horizontal="center" vertical="center" wrapText="1"/>
    </xf>
    <xf numFmtId="0" fontId="9" fillId="0" borderId="79" xfId="0" applyFont="1" applyFill="1" applyBorder="1" applyAlignment="1" applyProtection="1">
      <alignment horizontal="center" vertical="center" wrapText="1"/>
    </xf>
    <xf numFmtId="0" fontId="9" fillId="0" borderId="80" xfId="0" applyFont="1" applyFill="1" applyBorder="1" applyAlignment="1" applyProtection="1">
      <alignment horizontal="center" vertical="center" wrapText="1"/>
    </xf>
    <xf numFmtId="0" fontId="9" fillId="0" borderId="82" xfId="0" applyFont="1" applyFill="1" applyBorder="1" applyAlignment="1" applyProtection="1">
      <alignment horizontal="center" vertical="center" wrapText="1"/>
    </xf>
    <xf numFmtId="177" fontId="39" fillId="0" borderId="223" xfId="0" applyNumberFormat="1" applyFont="1" applyFill="1" applyBorder="1" applyAlignment="1" applyProtection="1">
      <alignment horizontal="right" vertical="center" shrinkToFit="1"/>
    </xf>
    <xf numFmtId="177" fontId="39" fillId="0" borderId="85" xfId="0" applyNumberFormat="1" applyFont="1" applyFill="1" applyBorder="1" applyAlignment="1" applyProtection="1">
      <alignment horizontal="right" vertical="center" shrinkToFit="1"/>
    </xf>
    <xf numFmtId="177" fontId="39" fillId="0" borderId="224" xfId="0" applyNumberFormat="1" applyFont="1" applyFill="1" applyBorder="1" applyAlignment="1" applyProtection="1">
      <alignment horizontal="right" vertical="center" shrinkToFit="1"/>
    </xf>
    <xf numFmtId="177" fontId="39" fillId="0" borderId="87" xfId="0" applyNumberFormat="1" applyFont="1" applyFill="1" applyBorder="1" applyAlignment="1" applyProtection="1">
      <alignment horizontal="right" vertical="center" shrinkToFit="1"/>
    </xf>
    <xf numFmtId="0" fontId="9" fillId="0" borderId="225" xfId="0" applyFont="1" applyFill="1" applyBorder="1" applyAlignment="1" applyProtection="1">
      <alignment horizontal="center" vertical="center" wrapText="1"/>
    </xf>
    <xf numFmtId="0" fontId="9" fillId="0" borderId="226" xfId="0" applyFont="1" applyFill="1" applyBorder="1" applyAlignment="1" applyProtection="1">
      <alignment horizontal="center" vertical="center" wrapText="1"/>
    </xf>
    <xf numFmtId="177" fontId="39" fillId="0" borderId="227" xfId="0" applyNumberFormat="1" applyFont="1" applyFill="1" applyBorder="1" applyAlignment="1" applyProtection="1">
      <alignment horizontal="right" vertical="center" shrinkToFit="1"/>
    </xf>
    <xf numFmtId="177" fontId="39" fillId="0" borderId="228" xfId="0" applyNumberFormat="1" applyFont="1" applyFill="1" applyBorder="1" applyAlignment="1" applyProtection="1">
      <alignment horizontal="right" vertical="center" shrinkToFit="1"/>
    </xf>
    <xf numFmtId="0" fontId="29" fillId="0" borderId="272" xfId="0" applyFont="1" applyFill="1" applyBorder="1" applyAlignment="1" applyProtection="1">
      <alignment horizontal="center" vertical="center" wrapText="1"/>
    </xf>
    <xf numFmtId="0" fontId="29" fillId="0" borderId="273" xfId="0" applyFont="1" applyFill="1" applyBorder="1" applyAlignment="1" applyProtection="1">
      <alignment horizontal="center" vertical="center" wrapText="1"/>
    </xf>
    <xf numFmtId="0" fontId="29" fillId="0" borderId="274" xfId="0" applyFont="1" applyFill="1" applyBorder="1" applyAlignment="1" applyProtection="1">
      <alignment horizontal="center" vertical="center" wrapText="1"/>
    </xf>
    <xf numFmtId="0" fontId="29" fillId="0" borderId="277" xfId="0" applyFont="1" applyFill="1" applyBorder="1" applyAlignment="1" applyProtection="1">
      <alignment horizontal="center" vertical="center" wrapText="1"/>
    </xf>
    <xf numFmtId="0" fontId="29" fillId="0" borderId="278" xfId="0" applyFont="1" applyFill="1" applyBorder="1" applyAlignment="1" applyProtection="1">
      <alignment horizontal="center" vertical="center" wrapText="1"/>
    </xf>
    <xf numFmtId="0" fontId="29" fillId="0" borderId="279" xfId="0" applyFont="1" applyFill="1" applyBorder="1" applyAlignment="1" applyProtection="1">
      <alignment horizontal="center" vertical="center" wrapText="1"/>
    </xf>
    <xf numFmtId="0" fontId="41" fillId="3" borderId="16" xfId="0" applyFont="1" applyFill="1" applyBorder="1" applyAlignment="1" applyProtection="1">
      <alignment horizontal="center" vertical="center"/>
      <protection locked="0"/>
    </xf>
    <xf numFmtId="0" fontId="41" fillId="3" borderId="27" xfId="0" applyFont="1" applyFill="1" applyBorder="1" applyAlignment="1" applyProtection="1">
      <alignment horizontal="center" vertical="center"/>
      <protection locked="0"/>
    </xf>
    <xf numFmtId="0" fontId="41" fillId="3" borderId="49" xfId="0" applyFont="1" applyFill="1" applyBorder="1" applyAlignment="1" applyProtection="1">
      <alignment horizontal="center" vertical="center"/>
      <protection locked="0"/>
    </xf>
    <xf numFmtId="0" fontId="9" fillId="0" borderId="3" xfId="0" applyFont="1" applyFill="1" applyBorder="1" applyAlignment="1" applyProtection="1">
      <alignment horizontal="center" vertical="center" wrapText="1"/>
    </xf>
    <xf numFmtId="177" fontId="42" fillId="3" borderId="15" xfId="0" applyNumberFormat="1" applyFont="1" applyFill="1" applyBorder="1" applyAlignment="1" applyProtection="1">
      <alignment horizontal="right" vertical="center" shrinkToFit="1"/>
      <protection locked="0"/>
    </xf>
    <xf numFmtId="177" fontId="42" fillId="3" borderId="170" xfId="0" applyNumberFormat="1" applyFont="1" applyFill="1" applyBorder="1" applyAlignment="1" applyProtection="1">
      <alignment horizontal="right" vertical="center" shrinkToFit="1"/>
      <protection locked="0"/>
    </xf>
    <xf numFmtId="0" fontId="9" fillId="0" borderId="169" xfId="0" applyFont="1" applyFill="1" applyBorder="1" applyAlignment="1" applyProtection="1">
      <alignment horizontal="center" vertical="center" wrapText="1"/>
    </xf>
    <xf numFmtId="0" fontId="9" fillId="0" borderId="40" xfId="0" applyFont="1" applyFill="1" applyBorder="1" applyAlignment="1" applyProtection="1">
      <alignment horizontal="center" vertical="center" wrapText="1"/>
    </xf>
    <xf numFmtId="0" fontId="9" fillId="0" borderId="44" xfId="0" applyFont="1" applyFill="1" applyBorder="1" applyAlignment="1" applyProtection="1">
      <alignment horizontal="center" vertical="center" wrapText="1"/>
    </xf>
    <xf numFmtId="0" fontId="9" fillId="0" borderId="42" xfId="0" applyFont="1" applyFill="1" applyBorder="1" applyAlignment="1" applyProtection="1">
      <alignment horizontal="center" vertical="center" wrapText="1"/>
    </xf>
    <xf numFmtId="0" fontId="9" fillId="0" borderId="156" xfId="0" applyFont="1" applyFill="1" applyBorder="1" applyAlignment="1" applyProtection="1">
      <alignment horizontal="center" vertical="center" wrapText="1"/>
    </xf>
    <xf numFmtId="177" fontId="42" fillId="3" borderId="171" xfId="0" applyNumberFormat="1" applyFont="1" applyFill="1" applyBorder="1" applyAlignment="1" applyProtection="1">
      <alignment horizontal="right" vertical="center" shrinkToFit="1"/>
      <protection locked="0"/>
    </xf>
    <xf numFmtId="177" fontId="42" fillId="3" borderId="172" xfId="0" applyNumberFormat="1" applyFont="1" applyFill="1" applyBorder="1" applyAlignment="1" applyProtection="1">
      <alignment horizontal="right" vertical="center" shrinkToFit="1"/>
      <protection locked="0"/>
    </xf>
    <xf numFmtId="0" fontId="39" fillId="0" borderId="0" xfId="0" applyFont="1" applyFill="1" applyBorder="1" applyAlignment="1" applyProtection="1">
      <alignment horizontal="center" vertical="center"/>
    </xf>
    <xf numFmtId="0" fontId="22" fillId="0" borderId="11" xfId="0" applyFont="1" applyFill="1" applyBorder="1" applyAlignment="1" applyProtection="1">
      <alignment horizontal="center" vertical="center"/>
    </xf>
    <xf numFmtId="0" fontId="42" fillId="0" borderId="60" xfId="0" applyFont="1" applyBorder="1" applyAlignment="1" applyProtection="1">
      <alignment horizontal="center" vertical="center"/>
    </xf>
    <xf numFmtId="0" fontId="41" fillId="0" borderId="61" xfId="0" applyFont="1" applyBorder="1" applyAlignment="1" applyProtection="1">
      <alignment horizontal="center" vertical="center"/>
    </xf>
    <xf numFmtId="0" fontId="41" fillId="0" borderId="67" xfId="0" applyFont="1" applyBorder="1" applyAlignment="1" applyProtection="1">
      <alignment horizontal="center" vertical="center"/>
    </xf>
    <xf numFmtId="0" fontId="41" fillId="3" borderId="63" xfId="0" applyFont="1" applyFill="1" applyBorder="1" applyAlignment="1" applyProtection="1">
      <alignment horizontal="center" vertical="center"/>
      <protection locked="0"/>
    </xf>
    <xf numFmtId="0" fontId="41" fillId="3" borderId="68" xfId="0" applyFont="1" applyFill="1" applyBorder="1" applyAlignment="1" applyProtection="1">
      <alignment horizontal="center" vertical="center"/>
      <protection locked="0"/>
    </xf>
    <xf numFmtId="0" fontId="41" fillId="3" borderId="69" xfId="0" applyFont="1" applyFill="1" applyBorder="1" applyAlignment="1" applyProtection="1">
      <alignment horizontal="center" vertical="center"/>
      <protection locked="0"/>
    </xf>
    <xf numFmtId="0" fontId="41" fillId="3" borderId="173" xfId="0" applyFont="1" applyFill="1" applyBorder="1" applyAlignment="1" applyProtection="1">
      <alignment horizontal="center" vertical="center"/>
      <protection locked="0"/>
    </xf>
    <xf numFmtId="178" fontId="39" fillId="3" borderId="16" xfId="0" applyNumberFormat="1" applyFont="1" applyFill="1" applyBorder="1" applyAlignment="1" applyProtection="1">
      <alignment horizontal="right" vertical="center" shrinkToFit="1"/>
      <protection locked="0"/>
    </xf>
    <xf numFmtId="178" fontId="39" fillId="3" borderId="49" xfId="0" applyNumberFormat="1" applyFont="1" applyFill="1" applyBorder="1" applyAlignment="1" applyProtection="1">
      <alignment horizontal="right" vertical="center" shrinkToFit="1"/>
      <protection locked="0"/>
    </xf>
    <xf numFmtId="176" fontId="42" fillId="0" borderId="0" xfId="0" applyNumberFormat="1" applyFont="1" applyFill="1" applyBorder="1" applyAlignment="1" applyProtection="1">
      <alignment horizontal="center" vertical="center" wrapText="1"/>
    </xf>
    <xf numFmtId="176" fontId="42" fillId="0" borderId="296" xfId="0" applyNumberFormat="1" applyFont="1" applyFill="1" applyBorder="1" applyAlignment="1" applyProtection="1">
      <alignment horizontal="center" vertical="center" wrapText="1"/>
    </xf>
    <xf numFmtId="0" fontId="41" fillId="3" borderId="15" xfId="0" applyFont="1" applyFill="1" applyBorder="1" applyAlignment="1" applyProtection="1">
      <alignment horizontal="center" vertical="center"/>
      <protection locked="0"/>
    </xf>
    <xf numFmtId="178" fontId="44" fillId="0" borderId="88" xfId="0" applyNumberFormat="1" applyFont="1" applyFill="1" applyBorder="1" applyAlignment="1" applyProtection="1">
      <alignment horizontal="right" vertical="center" shrinkToFit="1"/>
    </xf>
    <xf numFmtId="178" fontId="44" fillId="0" borderId="90" xfId="0" applyNumberFormat="1" applyFont="1" applyFill="1" applyBorder="1" applyAlignment="1" applyProtection="1">
      <alignment horizontal="right" vertical="center" shrinkToFit="1"/>
    </xf>
    <xf numFmtId="178" fontId="44" fillId="0" borderId="89" xfId="0" applyNumberFormat="1" applyFont="1" applyFill="1" applyBorder="1" applyAlignment="1" applyProtection="1">
      <alignment horizontal="right" vertical="center" shrinkToFit="1"/>
    </xf>
    <xf numFmtId="0" fontId="41" fillId="3" borderId="70" xfId="0" applyFont="1" applyFill="1" applyBorder="1" applyAlignment="1" applyProtection="1">
      <alignment horizontal="center" vertical="center"/>
      <protection locked="0"/>
    </xf>
    <xf numFmtId="0" fontId="41" fillId="3" borderId="56" xfId="0" applyFont="1" applyFill="1" applyBorder="1" applyAlignment="1" applyProtection="1">
      <alignment horizontal="center" vertical="center"/>
      <protection locked="0"/>
    </xf>
    <xf numFmtId="0" fontId="41" fillId="3" borderId="55" xfId="0" applyFont="1" applyFill="1" applyBorder="1" applyAlignment="1" applyProtection="1">
      <alignment horizontal="center" vertical="center"/>
      <protection locked="0"/>
    </xf>
    <xf numFmtId="0" fontId="41" fillId="3" borderId="233" xfId="0" applyFont="1" applyFill="1" applyBorder="1" applyAlignment="1" applyProtection="1">
      <alignment horizontal="center" vertical="center"/>
      <protection locked="0"/>
    </xf>
    <xf numFmtId="0" fontId="61" fillId="0" borderId="0" xfId="0" applyFont="1" applyBorder="1" applyAlignment="1" applyProtection="1">
      <alignment horizontal="center" vertical="center"/>
    </xf>
    <xf numFmtId="0" fontId="62" fillId="0" borderId="0" xfId="0" applyFont="1" applyBorder="1" applyAlignment="1" applyProtection="1">
      <alignment horizontal="center" vertical="center"/>
    </xf>
    <xf numFmtId="0" fontId="9" fillId="0" borderId="0" xfId="0" applyFont="1" applyFill="1" applyBorder="1" applyAlignment="1" applyProtection="1">
      <alignment horizontal="right" vertical="center" indent="1"/>
    </xf>
    <xf numFmtId="0" fontId="67" fillId="0" borderId="11" xfId="0" applyFont="1" applyFill="1" applyBorder="1" applyAlignment="1" applyProtection="1">
      <alignment horizontal="center" vertical="center"/>
    </xf>
    <xf numFmtId="0" fontId="62" fillId="4" borderId="0" xfId="0" applyFont="1" applyFill="1" applyAlignment="1" applyProtection="1">
      <alignment horizontal="left" vertical="center"/>
    </xf>
    <xf numFmtId="0" fontId="62" fillId="9" borderId="0" xfId="0" applyFont="1" applyFill="1" applyAlignment="1" applyProtection="1">
      <alignment horizontal="left" vertical="center"/>
    </xf>
    <xf numFmtId="0" fontId="61" fillId="0" borderId="0" xfId="0" applyFont="1" applyAlignment="1" applyProtection="1">
      <alignment horizontal="left" vertical="center" wrapText="1"/>
    </xf>
    <xf numFmtId="0" fontId="61" fillId="0" borderId="0" xfId="0" applyFont="1" applyAlignment="1" applyProtection="1">
      <alignment horizontal="left" vertical="top" wrapText="1"/>
    </xf>
    <xf numFmtId="0" fontId="65" fillId="0" borderId="0" xfId="0" applyFont="1" applyAlignment="1" applyProtection="1">
      <alignment horizontal="left" wrapText="1"/>
    </xf>
    <xf numFmtId="0" fontId="60" fillId="0" borderId="15" xfId="0" applyFont="1" applyBorder="1" applyAlignment="1" applyProtection="1">
      <alignment horizontal="center" vertical="center"/>
    </xf>
    <xf numFmtId="0" fontId="60" fillId="0" borderId="15" xfId="0" applyFont="1" applyBorder="1" applyAlignment="1" applyProtection="1">
      <alignment horizontal="left" vertical="center" wrapText="1"/>
    </xf>
    <xf numFmtId="0" fontId="68" fillId="0" borderId="292" xfId="0" applyFont="1" applyBorder="1" applyAlignment="1" applyProtection="1">
      <alignment horizontal="center" vertical="center" shrinkToFit="1"/>
    </xf>
    <xf numFmtId="0" fontId="68" fillId="0" borderId="293" xfId="0" applyFont="1" applyBorder="1" applyAlignment="1" applyProtection="1">
      <alignment horizontal="center" vertical="center" shrinkToFit="1"/>
    </xf>
    <xf numFmtId="0" fontId="61" fillId="0" borderId="15" xfId="0" applyFont="1" applyBorder="1" applyAlignment="1" applyProtection="1">
      <alignment horizontal="center" vertical="center" shrinkToFit="1"/>
    </xf>
    <xf numFmtId="0" fontId="61" fillId="0" borderId="294" xfId="0" applyFont="1" applyBorder="1" applyAlignment="1" applyProtection="1">
      <alignment horizontal="center" vertical="center" shrinkToFit="1"/>
    </xf>
    <xf numFmtId="0" fontId="61" fillId="0" borderId="295" xfId="0" applyFont="1" applyBorder="1" applyAlignment="1" applyProtection="1">
      <alignment horizontal="center" vertical="center" shrinkToFit="1"/>
    </xf>
    <xf numFmtId="0" fontId="61" fillId="0" borderId="120" xfId="0" applyFont="1" applyBorder="1" applyAlignment="1" applyProtection="1">
      <alignment horizontal="center" vertical="center" shrinkToFit="1"/>
    </xf>
    <xf numFmtId="0" fontId="61" fillId="0" borderId="121" xfId="0" applyFont="1" applyBorder="1" applyAlignment="1" applyProtection="1">
      <alignment horizontal="center" vertical="center" shrinkToFit="1"/>
    </xf>
    <xf numFmtId="0" fontId="60" fillId="3" borderId="120" xfId="0" applyFont="1" applyFill="1" applyBorder="1" applyAlignment="1" applyProtection="1">
      <alignment horizontal="center" vertical="center" shrinkToFit="1"/>
      <protection locked="0"/>
    </xf>
    <xf numFmtId="0" fontId="60" fillId="3" borderId="11" xfId="0" applyFont="1" applyFill="1" applyBorder="1" applyAlignment="1" applyProtection="1">
      <alignment horizontal="center" vertical="center" shrinkToFit="1"/>
      <protection locked="0"/>
    </xf>
    <xf numFmtId="0" fontId="60" fillId="3" borderId="121" xfId="0" applyFont="1" applyFill="1" applyBorder="1" applyAlignment="1" applyProtection="1">
      <alignment horizontal="center" vertical="center" shrinkToFit="1"/>
      <protection locked="0"/>
    </xf>
    <xf numFmtId="0" fontId="60" fillId="3" borderId="16" xfId="0" applyFont="1" applyFill="1" applyBorder="1" applyAlignment="1" applyProtection="1">
      <alignment horizontal="center" vertical="center" shrinkToFit="1"/>
      <protection locked="0"/>
    </xf>
    <xf numFmtId="0" fontId="60" fillId="3" borderId="27" xfId="0" applyFont="1" applyFill="1" applyBorder="1" applyAlignment="1" applyProtection="1">
      <alignment horizontal="center" vertical="center" shrinkToFit="1"/>
      <protection locked="0"/>
    </xf>
    <xf numFmtId="0" fontId="60" fillId="3" borderId="49" xfId="0" applyFont="1" applyFill="1" applyBorder="1" applyAlignment="1" applyProtection="1">
      <alignment horizontal="center" vertical="center" shrinkToFit="1"/>
      <protection locked="0"/>
    </xf>
    <xf numFmtId="0" fontId="60" fillId="0" borderId="296" xfId="0" applyFont="1" applyBorder="1" applyAlignment="1" applyProtection="1">
      <alignment horizontal="center" vertical="center"/>
    </xf>
    <xf numFmtId="0" fontId="68" fillId="3" borderId="171" xfId="0" applyFont="1" applyFill="1" applyBorder="1" applyAlignment="1" applyProtection="1">
      <alignment horizontal="center" vertical="center" shrinkToFit="1"/>
      <protection locked="0"/>
    </xf>
    <xf numFmtId="57" fontId="69" fillId="3" borderId="15" xfId="0" applyNumberFormat="1" applyFont="1" applyFill="1" applyBorder="1" applyAlignment="1" applyProtection="1">
      <alignment horizontal="center" vertical="center" shrinkToFit="1"/>
      <protection locked="0"/>
    </xf>
    <xf numFmtId="185" fontId="61" fillId="3" borderId="15" xfId="0" applyNumberFormat="1" applyFont="1" applyFill="1" applyBorder="1" applyAlignment="1" applyProtection="1">
      <alignment horizontal="center" vertical="center" shrinkToFit="1"/>
      <protection locked="0"/>
    </xf>
    <xf numFmtId="0" fontId="61" fillId="3" borderId="297" xfId="0" applyFont="1" applyFill="1" applyBorder="1" applyAlignment="1" applyProtection="1">
      <alignment horizontal="center" vertical="center" shrinkToFit="1"/>
      <protection locked="0"/>
    </xf>
    <xf numFmtId="0" fontId="60" fillId="9" borderId="0" xfId="0" applyFont="1" applyFill="1" applyAlignment="1" applyProtection="1">
      <alignment horizontal="center" vertical="center" shrinkToFit="1"/>
      <protection locked="0"/>
    </xf>
    <xf numFmtId="0" fontId="61" fillId="0" borderId="0" xfId="0" applyFont="1" applyAlignment="1" applyProtection="1">
      <alignment horizontal="left" vertical="center"/>
    </xf>
    <xf numFmtId="0" fontId="61" fillId="0" borderId="297" xfId="0" applyFont="1" applyBorder="1" applyAlignment="1" applyProtection="1">
      <alignment horizontal="center" vertical="center" shrinkToFit="1"/>
    </xf>
    <xf numFmtId="0" fontId="68" fillId="0" borderId="171" xfId="0" applyFont="1" applyBorder="1" applyAlignment="1" applyProtection="1">
      <alignment horizontal="center" vertical="center" shrinkToFit="1"/>
    </xf>
    <xf numFmtId="0" fontId="61" fillId="0" borderId="271" xfId="0" applyFont="1" applyBorder="1" applyAlignment="1" applyProtection="1">
      <alignment horizontal="center" vertical="center"/>
    </xf>
    <xf numFmtId="0" fontId="61" fillId="0" borderId="271" xfId="0" applyFont="1" applyBorder="1" applyAlignment="1" applyProtection="1">
      <alignment horizontal="center" vertical="center" wrapText="1"/>
    </xf>
    <xf numFmtId="185" fontId="62" fillId="0" borderId="149" xfId="0" applyNumberFormat="1" applyFont="1" applyBorder="1" applyAlignment="1" applyProtection="1">
      <alignment horizontal="center" vertical="center"/>
    </xf>
    <xf numFmtId="185" fontId="62" fillId="0" borderId="74" xfId="0" applyNumberFormat="1" applyFont="1" applyBorder="1" applyAlignment="1" applyProtection="1">
      <alignment horizontal="center" vertical="center"/>
    </xf>
    <xf numFmtId="185" fontId="62" fillId="0" borderId="80" xfId="0" applyNumberFormat="1" applyFont="1" applyBorder="1" applyAlignment="1" applyProtection="1">
      <alignment horizontal="center" vertical="center"/>
    </xf>
    <xf numFmtId="185" fontId="62" fillId="0" borderId="87" xfId="0" applyNumberFormat="1" applyFont="1" applyBorder="1" applyAlignment="1" applyProtection="1">
      <alignment horizontal="center" vertical="center"/>
    </xf>
    <xf numFmtId="0" fontId="61" fillId="0" borderId="0" xfId="0" applyFont="1" applyAlignment="1" applyProtection="1">
      <alignment horizontal="center" vertical="center"/>
    </xf>
    <xf numFmtId="186" fontId="62" fillId="0" borderId="149" xfId="0" applyNumberFormat="1" applyFont="1" applyBorder="1" applyAlignment="1" applyProtection="1">
      <alignment horizontal="center" vertical="center"/>
    </xf>
    <xf numFmtId="186" fontId="62" fillId="0" borderId="74" xfId="0" applyNumberFormat="1" applyFont="1" applyBorder="1" applyAlignment="1" applyProtection="1">
      <alignment horizontal="center" vertical="center"/>
    </xf>
    <xf numFmtId="186" fontId="62" fillId="0" borderId="80" xfId="0" applyNumberFormat="1" applyFont="1" applyBorder="1" applyAlignment="1" applyProtection="1">
      <alignment horizontal="center" vertical="center"/>
    </xf>
    <xf numFmtId="186" fontId="62" fillId="0" borderId="87" xfId="0" applyNumberFormat="1" applyFont="1" applyBorder="1" applyAlignment="1" applyProtection="1">
      <alignment horizontal="center" vertical="center"/>
    </xf>
    <xf numFmtId="0" fontId="61" fillId="0" borderId="151" xfId="0" applyFont="1" applyBorder="1" applyAlignment="1" applyProtection="1">
      <alignment horizontal="center" vertical="center"/>
    </xf>
    <xf numFmtId="0" fontId="61" fillId="0" borderId="154" xfId="0" applyFont="1" applyBorder="1" applyAlignment="1" applyProtection="1">
      <alignment horizontal="center" vertical="center"/>
    </xf>
    <xf numFmtId="0" fontId="61" fillId="0" borderId="0" xfId="0" applyFont="1" applyAlignment="1" applyProtection="1">
      <alignment horizontal="center" vertical="center" wrapText="1"/>
    </xf>
    <xf numFmtId="186" fontId="62" fillId="0" borderId="149" xfId="2" applyNumberFormat="1" applyFont="1" applyBorder="1" applyAlignment="1" applyProtection="1">
      <alignment horizontal="center" vertical="center"/>
    </xf>
    <xf numFmtId="186" fontId="62" fillId="0" borderId="150" xfId="2" applyNumberFormat="1" applyFont="1" applyBorder="1" applyAlignment="1" applyProtection="1">
      <alignment horizontal="center" vertical="center"/>
    </xf>
    <xf numFmtId="186" fontId="62" fillId="0" borderId="80" xfId="2" applyNumberFormat="1" applyFont="1" applyBorder="1" applyAlignment="1" applyProtection="1">
      <alignment horizontal="center" vertical="center"/>
    </xf>
    <xf numFmtId="186" fontId="62" fillId="0" borderId="271" xfId="2" applyNumberFormat="1" applyFont="1" applyBorder="1" applyAlignment="1" applyProtection="1">
      <alignment horizontal="center" vertical="center"/>
    </xf>
    <xf numFmtId="0" fontId="64" fillId="0" borderId="151" xfId="0" applyFont="1" applyBorder="1" applyAlignment="1" applyProtection="1">
      <alignment horizontal="left" vertical="center"/>
    </xf>
    <xf numFmtId="186" fontId="62" fillId="0" borderId="150" xfId="0" applyNumberFormat="1" applyFont="1" applyBorder="1" applyAlignment="1" applyProtection="1">
      <alignment horizontal="center" vertical="center"/>
    </xf>
    <xf numFmtId="186" fontId="62" fillId="0" borderId="271" xfId="0" applyNumberFormat="1" applyFont="1" applyBorder="1" applyAlignment="1" applyProtection="1">
      <alignment horizontal="center" vertical="center"/>
    </xf>
    <xf numFmtId="186" fontId="62" fillId="0" borderId="74" xfId="2" applyNumberFormat="1" applyFont="1" applyBorder="1" applyAlignment="1" applyProtection="1">
      <alignment horizontal="center" vertical="center"/>
    </xf>
    <xf numFmtId="186" fontId="62" fillId="0" borderId="87" xfId="2" applyNumberFormat="1" applyFont="1" applyBorder="1" applyAlignment="1" applyProtection="1">
      <alignment horizontal="center" vertical="center"/>
    </xf>
    <xf numFmtId="177" fontId="30" fillId="3" borderId="252" xfId="0" applyNumberFormat="1" applyFont="1" applyFill="1" applyBorder="1" applyAlignment="1" applyProtection="1">
      <alignment horizontal="center" vertical="center" shrinkToFit="1"/>
      <protection locked="0"/>
    </xf>
    <xf numFmtId="177" fontId="30" fillId="3" borderId="253" xfId="0" applyNumberFormat="1" applyFont="1" applyFill="1" applyBorder="1" applyAlignment="1" applyProtection="1">
      <alignment horizontal="center" vertical="center" shrinkToFit="1"/>
      <protection locked="0"/>
    </xf>
    <xf numFmtId="0" fontId="25" fillId="0" borderId="11" xfId="0" applyFont="1" applyBorder="1" applyAlignment="1">
      <alignment horizontal="center" vertical="center"/>
    </xf>
    <xf numFmtId="0" fontId="25" fillId="0" borderId="250" xfId="0" applyFont="1" applyFill="1" applyBorder="1" applyAlignment="1">
      <alignment horizontal="center" vertical="center" wrapText="1"/>
    </xf>
    <xf numFmtId="0" fontId="25" fillId="0" borderId="251" xfId="0" applyFont="1" applyFill="1" applyBorder="1" applyAlignment="1">
      <alignment horizontal="center" vertical="center" wrapText="1"/>
    </xf>
    <xf numFmtId="177" fontId="30" fillId="0" borderId="58" xfId="0" applyNumberFormat="1" applyFont="1" applyFill="1" applyBorder="1" applyAlignment="1">
      <alignment horizontal="center" vertical="center" shrinkToFit="1"/>
    </xf>
    <xf numFmtId="177" fontId="30" fillId="0" borderId="59" xfId="0" applyNumberFormat="1" applyFont="1" applyFill="1" applyBorder="1" applyAlignment="1">
      <alignment horizontal="center" vertical="center" shrinkToFit="1"/>
    </xf>
    <xf numFmtId="177" fontId="30" fillId="3" borderId="254" xfId="0" applyNumberFormat="1" applyFont="1" applyFill="1" applyBorder="1" applyAlignment="1" applyProtection="1">
      <alignment horizontal="center" vertical="center" shrinkToFit="1"/>
      <protection locked="0"/>
    </xf>
    <xf numFmtId="177" fontId="30" fillId="3" borderId="255" xfId="0" applyNumberFormat="1" applyFont="1" applyFill="1" applyBorder="1" applyAlignment="1" applyProtection="1">
      <alignment horizontal="center" vertical="center" shrinkToFit="1"/>
      <protection locked="0"/>
    </xf>
    <xf numFmtId="0" fontId="48" fillId="0" borderId="149" xfId="0" applyFont="1" applyFill="1" applyBorder="1" applyAlignment="1" applyProtection="1">
      <alignment horizontal="center" vertical="center" wrapText="1"/>
    </xf>
    <xf numFmtId="0" fontId="48" fillId="0" borderId="28" xfId="0" applyFont="1" applyFill="1" applyBorder="1" applyAlignment="1" applyProtection="1">
      <alignment horizontal="center" vertical="center" wrapText="1"/>
    </xf>
    <xf numFmtId="0" fontId="48" fillId="0" borderId="176" xfId="0" applyFont="1" applyFill="1" applyBorder="1" applyAlignment="1" applyProtection="1">
      <alignment horizontal="center" vertical="center" wrapText="1"/>
    </xf>
    <xf numFmtId="0" fontId="48" fillId="0" borderId="150" xfId="0" applyFont="1" applyFill="1" applyBorder="1" applyAlignment="1" applyProtection="1">
      <alignment horizontal="center" vertical="center" wrapText="1"/>
    </xf>
    <xf numFmtId="0" fontId="48" fillId="0" borderId="179" xfId="0" applyFont="1" applyFill="1" applyBorder="1" applyAlignment="1" applyProtection="1">
      <alignment horizontal="center" vertical="center" wrapText="1"/>
    </xf>
    <xf numFmtId="0" fontId="48" fillId="0" borderId="120" xfId="0" applyFont="1" applyFill="1" applyBorder="1" applyAlignment="1" applyProtection="1">
      <alignment horizontal="center" vertical="center" wrapText="1"/>
    </xf>
    <xf numFmtId="0" fontId="48" fillId="0" borderId="270" xfId="0" applyFont="1" applyFill="1" applyBorder="1" applyAlignment="1" applyProtection="1">
      <alignment horizontal="center" vertical="center" wrapText="1"/>
    </xf>
    <xf numFmtId="0" fontId="48" fillId="0" borderId="121" xfId="0" applyFont="1" applyFill="1" applyBorder="1" applyAlignment="1" applyProtection="1">
      <alignment horizontal="center" vertical="center" wrapText="1"/>
    </xf>
    <xf numFmtId="0" fontId="48" fillId="0" borderId="15" xfId="0" applyFont="1" applyFill="1" applyBorder="1" applyAlignment="1" applyProtection="1">
      <alignment horizontal="center" vertical="center" wrapText="1"/>
    </xf>
    <xf numFmtId="0" fontId="48" fillId="0" borderId="170" xfId="0" applyFont="1" applyFill="1" applyBorder="1" applyAlignment="1" applyProtection="1">
      <alignment horizontal="center" vertical="center" wrapText="1"/>
    </xf>
    <xf numFmtId="0" fontId="48" fillId="0" borderId="169" xfId="0" applyFont="1" applyFill="1" applyBorder="1" applyAlignment="1" applyProtection="1">
      <alignment horizontal="center" vertical="center" wrapText="1"/>
    </xf>
    <xf numFmtId="0" fontId="48" fillId="0" borderId="40" xfId="0" applyFont="1" applyFill="1" applyBorder="1" applyAlignment="1" applyProtection="1">
      <alignment horizontal="center" vertical="center" wrapText="1"/>
    </xf>
    <xf numFmtId="0" fontId="48" fillId="3" borderId="193" xfId="0" applyNumberFormat="1" applyFont="1" applyFill="1" applyBorder="1" applyAlignment="1" applyProtection="1">
      <alignment horizontal="center" vertical="center" shrinkToFit="1"/>
      <protection locked="0"/>
    </xf>
    <xf numFmtId="0" fontId="48" fillId="3" borderId="257" xfId="0" applyNumberFormat="1" applyFont="1" applyFill="1" applyBorder="1" applyAlignment="1" applyProtection="1">
      <alignment horizontal="center" vertical="center" shrinkToFit="1"/>
      <protection locked="0"/>
    </xf>
    <xf numFmtId="0" fontId="48" fillId="3" borderId="256" xfId="0" applyNumberFormat="1" applyFont="1" applyFill="1" applyBorder="1" applyAlignment="1" applyProtection="1">
      <alignment horizontal="center" vertical="center" shrinkToFit="1"/>
      <protection locked="0"/>
    </xf>
    <xf numFmtId="57" fontId="48" fillId="3" borderId="193" xfId="0" applyNumberFormat="1" applyFont="1" applyFill="1" applyBorder="1" applyAlignment="1" applyProtection="1">
      <alignment horizontal="center" vertical="center" shrinkToFit="1"/>
      <protection locked="0"/>
    </xf>
    <xf numFmtId="57" fontId="48" fillId="3" borderId="257" xfId="0" applyNumberFormat="1" applyFont="1" applyFill="1" applyBorder="1" applyAlignment="1" applyProtection="1">
      <alignment horizontal="center" vertical="center" shrinkToFit="1"/>
      <protection locked="0"/>
    </xf>
    <xf numFmtId="57" fontId="48" fillId="3" borderId="256" xfId="0" applyNumberFormat="1" applyFont="1" applyFill="1" applyBorder="1" applyAlignment="1" applyProtection="1">
      <alignment horizontal="center" vertical="center" shrinkToFit="1"/>
      <protection locked="0"/>
    </xf>
    <xf numFmtId="177" fontId="48" fillId="3" borderId="291" xfId="0" applyNumberFormat="1" applyFont="1" applyFill="1" applyBorder="1" applyAlignment="1" applyProtection="1">
      <alignment horizontal="center" vertical="center" shrinkToFit="1"/>
      <protection locked="0"/>
    </xf>
    <xf numFmtId="177" fontId="48" fillId="3" borderId="257" xfId="0" applyNumberFormat="1" applyFont="1" applyFill="1" applyBorder="1" applyAlignment="1" applyProtection="1">
      <alignment horizontal="center" vertical="center" shrinkToFit="1"/>
      <protection locked="0"/>
    </xf>
    <xf numFmtId="177" fontId="48" fillId="3" borderId="256" xfId="0" applyNumberFormat="1" applyFont="1" applyFill="1" applyBorder="1" applyAlignment="1" applyProtection="1">
      <alignment horizontal="center" vertical="center" shrinkToFit="1"/>
      <protection locked="0"/>
    </xf>
    <xf numFmtId="177" fontId="48" fillId="3" borderId="289" xfId="0" applyNumberFormat="1" applyFont="1" applyFill="1" applyBorder="1" applyAlignment="1" applyProtection="1">
      <alignment horizontal="center" vertical="center" shrinkToFit="1"/>
      <protection locked="0"/>
    </xf>
    <xf numFmtId="177" fontId="48" fillId="3" borderId="290" xfId="0" applyNumberFormat="1" applyFont="1" applyFill="1" applyBorder="1" applyAlignment="1" applyProtection="1">
      <alignment horizontal="center" vertical="center" shrinkToFit="1"/>
      <protection locked="0"/>
    </xf>
    <xf numFmtId="177" fontId="48" fillId="3" borderId="53" xfId="0" applyNumberFormat="1" applyFont="1" applyFill="1" applyBorder="1" applyAlignment="1" applyProtection="1">
      <alignment horizontal="center" vertical="center" shrinkToFit="1"/>
      <protection locked="0"/>
    </xf>
    <xf numFmtId="0" fontId="48" fillId="0" borderId="15" xfId="0" applyFont="1" applyFill="1" applyBorder="1" applyAlignment="1" applyProtection="1">
      <alignment horizontal="center" vertical="center" shrinkToFit="1"/>
    </xf>
    <xf numFmtId="0" fontId="48" fillId="0" borderId="170" xfId="0" applyFont="1" applyFill="1" applyBorder="1" applyAlignment="1" applyProtection="1">
      <alignment horizontal="center" vertical="center" shrinkToFit="1"/>
    </xf>
    <xf numFmtId="0" fontId="48" fillId="3" borderId="258" xfId="0" applyNumberFormat="1" applyFont="1" applyFill="1" applyBorder="1" applyAlignment="1" applyProtection="1">
      <alignment horizontal="center" vertical="center" shrinkToFit="1"/>
      <protection locked="0"/>
    </xf>
    <xf numFmtId="0" fontId="48" fillId="3" borderId="56" xfId="0" applyNumberFormat="1" applyFont="1" applyFill="1" applyBorder="1" applyAlignment="1" applyProtection="1">
      <alignment horizontal="center" vertical="center" shrinkToFit="1"/>
      <protection locked="0"/>
    </xf>
    <xf numFmtId="0" fontId="48" fillId="3" borderId="55" xfId="0" applyNumberFormat="1" applyFont="1" applyFill="1" applyBorder="1" applyAlignment="1" applyProtection="1">
      <alignment horizontal="center" vertical="center" shrinkToFit="1"/>
      <protection locked="0"/>
    </xf>
    <xf numFmtId="57" fontId="48" fillId="3" borderId="258" xfId="0" applyNumberFormat="1" applyFont="1" applyFill="1" applyBorder="1" applyAlignment="1" applyProtection="1">
      <alignment horizontal="center" vertical="center" shrinkToFit="1"/>
      <protection locked="0"/>
    </xf>
    <xf numFmtId="57" fontId="48" fillId="3" borderId="56" xfId="0" applyNumberFormat="1" applyFont="1" applyFill="1" applyBorder="1" applyAlignment="1" applyProtection="1">
      <alignment horizontal="center" vertical="center" shrinkToFit="1"/>
      <protection locked="0"/>
    </xf>
    <xf numFmtId="57" fontId="48" fillId="3" borderId="55" xfId="0" applyNumberFormat="1" applyFont="1" applyFill="1" applyBorder="1" applyAlignment="1" applyProtection="1">
      <alignment horizontal="center" vertical="center" shrinkToFit="1"/>
      <protection locked="0"/>
    </xf>
    <xf numFmtId="0" fontId="48" fillId="0" borderId="270" xfId="0" applyFont="1" applyFill="1" applyBorder="1" applyAlignment="1" applyProtection="1">
      <alignment horizontal="center" vertical="center"/>
    </xf>
    <xf numFmtId="177" fontId="48" fillId="3" borderId="285" xfId="0" applyNumberFormat="1" applyFont="1" applyFill="1" applyBorder="1" applyAlignment="1" applyProtection="1">
      <alignment horizontal="center" vertical="center" shrinkToFit="1"/>
      <protection locked="0"/>
    </xf>
    <xf numFmtId="177" fontId="48" fillId="3" borderId="245" xfId="0" applyNumberFormat="1" applyFont="1" applyFill="1" applyBorder="1" applyAlignment="1" applyProtection="1">
      <alignment horizontal="center" vertical="center" shrinkToFit="1"/>
      <protection locked="0"/>
    </xf>
    <xf numFmtId="177" fontId="48" fillId="3" borderId="249" xfId="0" applyNumberFormat="1" applyFont="1" applyFill="1" applyBorder="1" applyAlignment="1" applyProtection="1">
      <alignment horizontal="center" vertical="center" shrinkToFit="1"/>
      <protection locked="0"/>
    </xf>
    <xf numFmtId="177" fontId="48" fillId="3" borderId="286" xfId="0" applyNumberFormat="1" applyFont="1" applyFill="1" applyBorder="1" applyAlignment="1" applyProtection="1">
      <alignment horizontal="center" vertical="center" shrinkToFit="1"/>
      <protection locked="0"/>
    </xf>
    <xf numFmtId="177" fontId="48" fillId="3" borderId="287" xfId="0" applyNumberFormat="1" applyFont="1" applyFill="1" applyBorder="1" applyAlignment="1" applyProtection="1">
      <alignment horizontal="center" vertical="center" shrinkToFit="1"/>
      <protection locked="0"/>
    </xf>
    <xf numFmtId="177" fontId="48" fillId="3" borderId="288" xfId="0" applyNumberFormat="1" applyFont="1" applyFill="1" applyBorder="1" applyAlignment="1" applyProtection="1">
      <alignment horizontal="center" vertical="center" shrinkToFit="1"/>
      <protection locked="0"/>
    </xf>
    <xf numFmtId="177" fontId="48" fillId="3" borderId="193" xfId="0" applyNumberFormat="1" applyFont="1" applyFill="1" applyBorder="1" applyAlignment="1" applyProtection="1">
      <alignment horizontal="center" vertical="center" shrinkToFit="1"/>
      <protection locked="0"/>
    </xf>
    <xf numFmtId="0" fontId="48" fillId="0" borderId="224" xfId="0" applyFont="1" applyFill="1" applyBorder="1" applyAlignment="1" applyProtection="1">
      <alignment horizontal="center" vertical="center" shrinkToFit="1"/>
    </xf>
    <xf numFmtId="0" fontId="48" fillId="0" borderId="271" xfId="0" applyFont="1" applyFill="1" applyBorder="1" applyAlignment="1" applyProtection="1">
      <alignment horizontal="center" vertical="center" shrinkToFit="1"/>
    </xf>
    <xf numFmtId="0" fontId="48" fillId="0" borderId="87" xfId="0" applyFont="1" applyFill="1" applyBorder="1" applyAlignment="1" applyProtection="1">
      <alignment horizontal="center" vertical="center" shrinkToFit="1"/>
    </xf>
  </cellXfs>
  <cellStyles count="8">
    <cellStyle name="桁区切り" xfId="2" builtinId="6"/>
    <cellStyle name="標準" xfId="0" builtinId="0"/>
    <cellStyle name="標準 2" xfId="3"/>
    <cellStyle name="標準 2 2" xfId="5"/>
    <cellStyle name="標準 2 2 3" xfId="7"/>
    <cellStyle name="標準 3" xfId="4"/>
    <cellStyle name="標準 6" xfId="6"/>
    <cellStyle name="標準_休日保育  様式2・4（予算決算報告）" xfId="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295275</xdr:colOff>
      <xdr:row>40</xdr:row>
      <xdr:rowOff>47624</xdr:rowOff>
    </xdr:from>
    <xdr:to>
      <xdr:col>1</xdr:col>
      <xdr:colOff>409575</xdr:colOff>
      <xdr:row>43</xdr:row>
      <xdr:rowOff>152399</xdr:rowOff>
    </xdr:to>
    <xdr:sp macro="" textlink="">
      <xdr:nvSpPr>
        <xdr:cNvPr id="2" name="左大かっこ 1"/>
        <xdr:cNvSpPr/>
      </xdr:nvSpPr>
      <xdr:spPr>
        <a:xfrm>
          <a:off x="1000125" y="7886699"/>
          <a:ext cx="114300" cy="6191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285750</xdr:colOff>
      <xdr:row>50</xdr:row>
      <xdr:rowOff>28576</xdr:rowOff>
    </xdr:from>
    <xdr:to>
      <xdr:col>1</xdr:col>
      <xdr:colOff>352425</xdr:colOff>
      <xdr:row>52</xdr:row>
      <xdr:rowOff>161926</xdr:rowOff>
    </xdr:to>
    <xdr:sp macro="" textlink="">
      <xdr:nvSpPr>
        <xdr:cNvPr id="3" name="左大かっこ 2"/>
        <xdr:cNvSpPr/>
      </xdr:nvSpPr>
      <xdr:spPr>
        <a:xfrm>
          <a:off x="990600" y="9477376"/>
          <a:ext cx="66675" cy="4762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295275</xdr:colOff>
      <xdr:row>40</xdr:row>
      <xdr:rowOff>47624</xdr:rowOff>
    </xdr:from>
    <xdr:to>
      <xdr:col>1</xdr:col>
      <xdr:colOff>409575</xdr:colOff>
      <xdr:row>43</xdr:row>
      <xdr:rowOff>152399</xdr:rowOff>
    </xdr:to>
    <xdr:sp macro="" textlink="">
      <xdr:nvSpPr>
        <xdr:cNvPr id="4" name="左大かっこ 3"/>
        <xdr:cNvSpPr/>
      </xdr:nvSpPr>
      <xdr:spPr>
        <a:xfrm>
          <a:off x="1000125" y="7781924"/>
          <a:ext cx="114300" cy="6191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285750</xdr:colOff>
      <xdr:row>50</xdr:row>
      <xdr:rowOff>28576</xdr:rowOff>
    </xdr:from>
    <xdr:to>
      <xdr:col>1</xdr:col>
      <xdr:colOff>352425</xdr:colOff>
      <xdr:row>52</xdr:row>
      <xdr:rowOff>161926</xdr:rowOff>
    </xdr:to>
    <xdr:sp macro="" textlink="">
      <xdr:nvSpPr>
        <xdr:cNvPr id="5" name="左大かっこ 4"/>
        <xdr:cNvSpPr/>
      </xdr:nvSpPr>
      <xdr:spPr>
        <a:xfrm>
          <a:off x="990600" y="9372601"/>
          <a:ext cx="66675" cy="4762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952500</xdr:colOff>
      <xdr:row>0</xdr:row>
      <xdr:rowOff>264584</xdr:rowOff>
    </xdr:from>
    <xdr:to>
      <xdr:col>15</xdr:col>
      <xdr:colOff>411692</xdr:colOff>
      <xdr:row>2</xdr:row>
      <xdr:rowOff>15611</xdr:rowOff>
    </xdr:to>
    <xdr:sp macro="" textlink="">
      <xdr:nvSpPr>
        <xdr:cNvPr id="6" name="正方形/長方形 5"/>
        <xdr:cNvSpPr/>
      </xdr:nvSpPr>
      <xdr:spPr>
        <a:xfrm>
          <a:off x="11334750" y="264584"/>
          <a:ext cx="1247775" cy="407194"/>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作成例</a:t>
          </a:r>
          <a:endParaRPr kumimoji="1" lang="ja-JP" altLang="en-US" sz="1600" b="1">
            <a:solidFill>
              <a:sysClr val="windowText" lastClr="00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14</xdr:row>
      <xdr:rowOff>0</xdr:rowOff>
    </xdr:from>
    <xdr:to>
      <xdr:col>9</xdr:col>
      <xdr:colOff>314862</xdr:colOff>
      <xdr:row>21</xdr:row>
      <xdr:rowOff>39844</xdr:rowOff>
    </xdr:to>
    <xdr:sp macro="" textlink="">
      <xdr:nvSpPr>
        <xdr:cNvPr id="2" name="角丸四角形吹き出し 1"/>
        <xdr:cNvSpPr/>
      </xdr:nvSpPr>
      <xdr:spPr>
        <a:xfrm>
          <a:off x="971550" y="3857625"/>
          <a:ext cx="2600862" cy="1906744"/>
        </a:xfrm>
        <a:prstGeom prst="wedgeRoundRectCallout">
          <a:avLst>
            <a:gd name="adj1" fmla="val 52996"/>
            <a:gd name="adj2" fmla="val -96662"/>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途中から待機児童となる場合や、途中で保育所等の利用申し込みを取り下げる場合は、待機児童となっていた期間のみが</a:t>
          </a:r>
          <a:r>
            <a:rPr kumimoji="1" lang="en-US" altLang="ja-JP" sz="1200" b="1"/>
            <a:t>4,400</a:t>
          </a:r>
          <a:r>
            <a:rPr kumimoji="1" lang="ja-JP" altLang="en-US" sz="1200" b="1"/>
            <a:t>円の単価の対象期間となります。</a:t>
          </a:r>
        </a:p>
      </xdr:txBody>
    </xdr:sp>
    <xdr:clientData/>
  </xdr:twoCellAnchor>
  <xdr:twoCellAnchor>
    <xdr:from>
      <xdr:col>15</xdr:col>
      <xdr:colOff>180975</xdr:colOff>
      <xdr:row>11</xdr:row>
      <xdr:rowOff>57150</xdr:rowOff>
    </xdr:from>
    <xdr:to>
      <xdr:col>24</xdr:col>
      <xdr:colOff>15875</xdr:colOff>
      <xdr:row>23</xdr:row>
      <xdr:rowOff>182854</xdr:rowOff>
    </xdr:to>
    <xdr:sp macro="" textlink="">
      <xdr:nvSpPr>
        <xdr:cNvPr id="3" name="角丸四角形吹き出し 2"/>
        <xdr:cNvSpPr/>
      </xdr:nvSpPr>
      <xdr:spPr>
        <a:xfrm>
          <a:off x="5721350" y="3121025"/>
          <a:ext cx="3263900" cy="3364204"/>
        </a:xfrm>
        <a:prstGeom prst="wedgeRoundRectCallout">
          <a:avLst>
            <a:gd name="adj1" fmla="val -69517"/>
            <a:gd name="adj2" fmla="val -52943"/>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今年度中に保育施設等の利用待機となっている期間を、記載してください。</a:t>
          </a:r>
          <a:endParaRPr kumimoji="1" lang="en-US" altLang="ja-JP" sz="1200" b="1"/>
        </a:p>
        <a:p>
          <a:pPr algn="ctr"/>
          <a:r>
            <a:rPr kumimoji="1" lang="ja-JP" altLang="en-US" sz="1200" b="1"/>
            <a:t>また、仙台市から待期期間の確認を受けていない児童については、保護者に確認した待期期間を記載してください。</a:t>
          </a:r>
          <a:endParaRPr kumimoji="1" lang="en-US" altLang="ja-JP" sz="1200" b="1"/>
        </a:p>
        <a:p>
          <a:pPr algn="ctr"/>
          <a:r>
            <a:rPr kumimoji="1" lang="ja-JP" altLang="en-US" sz="1200" b="1"/>
            <a:t>期間が不明な場合は、空欄にしていただいて構いません。</a:t>
          </a:r>
          <a:endParaRPr kumimoji="1" lang="en-US" altLang="ja-JP" sz="1200" b="1"/>
        </a:p>
        <a:p>
          <a:pPr algn="ctr"/>
          <a:r>
            <a:rPr kumimoji="1" lang="en-US" altLang="ja-JP" sz="1200" b="1"/>
            <a:t>※</a:t>
          </a:r>
          <a:r>
            <a:rPr kumimoji="1" lang="ja-JP" altLang="en-US" sz="1200" b="1"/>
            <a:t>令和５年度から継続して保育施設等の利用申込みをしている場合でも、、「令和６年４月１日～」とご記入ください。</a:t>
          </a:r>
          <a:endParaRPr kumimoji="1" lang="en-US" altLang="ja-JP" sz="1200" b="1"/>
        </a:p>
        <a:p>
          <a:pPr algn="ctr"/>
          <a:endParaRPr kumimoji="1" lang="ja-JP" altLang="en-US" sz="1200" b="1"/>
        </a:p>
      </xdr:txBody>
    </xdr:sp>
    <xdr:clientData/>
  </xdr:twoCellAnchor>
  <xdr:twoCellAnchor>
    <xdr:from>
      <xdr:col>2</xdr:col>
      <xdr:colOff>19050</xdr:colOff>
      <xdr:row>23</xdr:row>
      <xdr:rowOff>66675</xdr:rowOff>
    </xdr:from>
    <xdr:to>
      <xdr:col>14</xdr:col>
      <xdr:colOff>59430</xdr:colOff>
      <xdr:row>27</xdr:row>
      <xdr:rowOff>139789</xdr:rowOff>
    </xdr:to>
    <xdr:sp macro="" textlink="">
      <xdr:nvSpPr>
        <xdr:cNvPr id="4" name="角丸四角形吹き出し 3"/>
        <xdr:cNvSpPr/>
      </xdr:nvSpPr>
      <xdr:spPr>
        <a:xfrm>
          <a:off x="609600" y="6324600"/>
          <a:ext cx="4612380" cy="1139914"/>
        </a:xfrm>
        <a:prstGeom prst="wedgeRoundRectCallout">
          <a:avLst>
            <a:gd name="adj1" fmla="val -15535"/>
            <a:gd name="adj2" fmla="val -24919"/>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対象児童の一預かり利用申請書の写しを添付してください。</a:t>
          </a:r>
          <a:endParaRPr kumimoji="1" lang="en-US" altLang="ja-JP" sz="1200" b="1"/>
        </a:p>
        <a:p>
          <a:pPr algn="ctr"/>
          <a:r>
            <a:rPr kumimoji="1" lang="ja-JP" altLang="en-US" sz="1200" b="1"/>
            <a:t>　あわせて、利用申請書において、「当該児童の保育施設等の申し込み状況を、施設が仙台市に確認することに同意する欄に保護者が同意されているかを確認してください。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38100</xdr:colOff>
      <xdr:row>11</xdr:row>
      <xdr:rowOff>171450</xdr:rowOff>
    </xdr:from>
    <xdr:to>
      <xdr:col>17</xdr:col>
      <xdr:colOff>247650</xdr:colOff>
      <xdr:row>13</xdr:row>
      <xdr:rowOff>104775</xdr:rowOff>
    </xdr:to>
    <xdr:sp macro="" textlink="">
      <xdr:nvSpPr>
        <xdr:cNvPr id="3" name="円/楕円 1"/>
        <xdr:cNvSpPr/>
      </xdr:nvSpPr>
      <xdr:spPr>
        <a:xfrm>
          <a:off x="7562850" y="3695700"/>
          <a:ext cx="714375" cy="57150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257175</xdr:colOff>
      <xdr:row>2</xdr:row>
      <xdr:rowOff>0</xdr:rowOff>
    </xdr:from>
    <xdr:to>
      <xdr:col>9</xdr:col>
      <xdr:colOff>271262</xdr:colOff>
      <xdr:row>3</xdr:row>
      <xdr:rowOff>103613</xdr:rowOff>
    </xdr:to>
    <xdr:sp macro="" textlink="">
      <xdr:nvSpPr>
        <xdr:cNvPr id="4" name="角丸四角形吹き出し 3"/>
        <xdr:cNvSpPr/>
      </xdr:nvSpPr>
      <xdr:spPr>
        <a:xfrm>
          <a:off x="2162175" y="685800"/>
          <a:ext cx="2395337" cy="417938"/>
        </a:xfrm>
        <a:prstGeom prst="wedgeRoundRectCallout">
          <a:avLst>
            <a:gd name="adj1" fmla="val 44406"/>
            <a:gd name="adj2" fmla="val -115116"/>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余白に捨印を押印願います。</a:t>
          </a:r>
        </a:p>
      </xdr:txBody>
    </xdr:sp>
    <xdr:clientData/>
  </xdr:twoCellAnchor>
  <xdr:twoCellAnchor>
    <xdr:from>
      <xdr:col>16</xdr:col>
      <xdr:colOff>0</xdr:colOff>
      <xdr:row>1</xdr:row>
      <xdr:rowOff>0</xdr:rowOff>
    </xdr:from>
    <xdr:to>
      <xdr:col>18</xdr:col>
      <xdr:colOff>238125</xdr:colOff>
      <xdr:row>2</xdr:row>
      <xdr:rowOff>92869</xdr:rowOff>
    </xdr:to>
    <xdr:sp macro="" textlink="">
      <xdr:nvSpPr>
        <xdr:cNvPr id="5" name="正方形/長方形 4"/>
        <xdr:cNvSpPr/>
      </xdr:nvSpPr>
      <xdr:spPr>
        <a:xfrm>
          <a:off x="7524750" y="371475"/>
          <a:ext cx="1247775" cy="407194"/>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作成例</a:t>
          </a:r>
          <a:endParaRPr kumimoji="1" lang="ja-JP" altLang="en-US" sz="1600" b="1">
            <a:solidFill>
              <a:sysClr val="windowText" lastClr="000000"/>
            </a:solidFill>
          </a:endParaRPr>
        </a:p>
      </xdr:txBody>
    </xdr:sp>
    <xdr:clientData/>
  </xdr:twoCellAnchor>
  <xdr:twoCellAnchor>
    <xdr:from>
      <xdr:col>0</xdr:col>
      <xdr:colOff>190500</xdr:colOff>
      <xdr:row>5</xdr:row>
      <xdr:rowOff>152400</xdr:rowOff>
    </xdr:from>
    <xdr:to>
      <xdr:col>8</xdr:col>
      <xdr:colOff>161925</xdr:colOff>
      <xdr:row>11</xdr:row>
      <xdr:rowOff>304800</xdr:rowOff>
    </xdr:to>
    <xdr:sp macro="" textlink="">
      <xdr:nvSpPr>
        <xdr:cNvPr id="6" name="角丸四角形吹き出し 5"/>
        <xdr:cNvSpPr/>
      </xdr:nvSpPr>
      <xdr:spPr>
        <a:xfrm>
          <a:off x="190500" y="1781175"/>
          <a:ext cx="3781425" cy="2047875"/>
        </a:xfrm>
        <a:prstGeom prst="wedgeRoundRectCallout">
          <a:avLst>
            <a:gd name="adj1" fmla="val 64354"/>
            <a:gd name="adj2" fmla="val -13390"/>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施設コードを入力すると、法人の所在地又は住所が自動で入力されます（法人代表者名は自動で表示されませんので直接入力してください）。</a:t>
          </a:r>
        </a:p>
        <a:p>
          <a:pPr algn="ctr"/>
          <a:endParaRPr kumimoji="1" lang="ja-JP" altLang="en-US" sz="1200" b="1"/>
        </a:p>
        <a:p>
          <a:pPr algn="ctr"/>
          <a:r>
            <a:rPr kumimoji="1" lang="ja-JP" altLang="en-US" sz="1200" b="1"/>
            <a:t>個人代表、家庭的保育事業者、小規模保育事業Ｃ型の方のみ、債権者登録されている住所（自宅住所）を直接入力してください。</a:t>
          </a:r>
        </a:p>
      </xdr:txBody>
    </xdr:sp>
    <xdr:clientData/>
  </xdr:twoCellAnchor>
  <xdr:twoCellAnchor>
    <xdr:from>
      <xdr:col>9</xdr:col>
      <xdr:colOff>419100</xdr:colOff>
      <xdr:row>13</xdr:row>
      <xdr:rowOff>219075</xdr:rowOff>
    </xdr:from>
    <xdr:to>
      <xdr:col>16</xdr:col>
      <xdr:colOff>104775</xdr:colOff>
      <xdr:row>14</xdr:row>
      <xdr:rowOff>304800</xdr:rowOff>
    </xdr:to>
    <xdr:sp macro="" textlink="">
      <xdr:nvSpPr>
        <xdr:cNvPr id="7" name="角丸四角形吹き出し 6"/>
        <xdr:cNvSpPr/>
      </xdr:nvSpPr>
      <xdr:spPr>
        <a:xfrm>
          <a:off x="4705350" y="4381500"/>
          <a:ext cx="2924175" cy="400050"/>
        </a:xfrm>
        <a:prstGeom prst="wedgeRoundRectCallout">
          <a:avLst>
            <a:gd name="adj1" fmla="val 44406"/>
            <a:gd name="adj2" fmla="val -115116"/>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該当するほうに〇をしてください。</a:t>
          </a:r>
        </a:p>
      </xdr:txBody>
    </xdr:sp>
    <xdr:clientData/>
  </xdr:twoCellAnchor>
  <xdr:twoCellAnchor>
    <xdr:from>
      <xdr:col>4</xdr:col>
      <xdr:colOff>342900</xdr:colOff>
      <xdr:row>15</xdr:row>
      <xdr:rowOff>219075</xdr:rowOff>
    </xdr:from>
    <xdr:to>
      <xdr:col>12</xdr:col>
      <xdr:colOff>193810</xdr:colOff>
      <xdr:row>18</xdr:row>
      <xdr:rowOff>238125</xdr:rowOff>
    </xdr:to>
    <xdr:sp macro="" textlink="">
      <xdr:nvSpPr>
        <xdr:cNvPr id="8" name="AutoShape 5"/>
        <xdr:cNvSpPr>
          <a:spLocks noChangeArrowheads="1"/>
        </xdr:cNvSpPr>
      </xdr:nvSpPr>
      <xdr:spPr bwMode="auto">
        <a:xfrm>
          <a:off x="2247900" y="5010150"/>
          <a:ext cx="3451360" cy="962025"/>
        </a:xfrm>
        <a:prstGeom prst="wedgeRoundRectCallout">
          <a:avLst>
            <a:gd name="adj1" fmla="val 60211"/>
            <a:gd name="adj2" fmla="val 54400"/>
            <a:gd name="adj3" fmla="val 16667"/>
          </a:avLst>
        </a:prstGeom>
        <a:ln>
          <a:headEnd/>
          <a:tailEnd/>
        </a:ln>
      </xdr:spPr>
      <xdr:style>
        <a:lnRef idx="2">
          <a:schemeClr val="accent6"/>
        </a:lnRef>
        <a:fillRef idx="1">
          <a:schemeClr val="lt1"/>
        </a:fillRef>
        <a:effectRef idx="0">
          <a:schemeClr val="accent6"/>
        </a:effectRef>
        <a:fontRef idx="minor">
          <a:schemeClr val="dk1"/>
        </a:fontRef>
      </xdr:style>
      <xdr:txBody>
        <a:bodyPr vertOverflow="clip" wrap="square" lIns="27432" tIns="18288" rIns="0" bIns="18288" anchor="ctr" upright="1"/>
        <a:lstStyle/>
        <a:p>
          <a:pPr algn="ctr" rtl="0">
            <a:lnSpc>
              <a:spcPts val="1200"/>
            </a:lnSpc>
            <a:defRPr sz="1000"/>
          </a:pPr>
          <a:r>
            <a:rPr lang="ja-JP" altLang="en-US" sz="1200" b="1" i="0" u="none" strike="noStrike" baseline="0">
              <a:solidFill>
                <a:srgbClr val="000000"/>
              </a:solidFill>
              <a:latin typeface="ＭＳ Ｐゴシック"/>
              <a:ea typeface="ＭＳ Ｐゴシック"/>
            </a:rPr>
            <a:t>エクセルで作成する場合、「別表１」の</a:t>
          </a:r>
          <a:r>
            <a:rPr lang="en-US" altLang="ja-JP" sz="1200" b="1" i="0" u="none" strike="noStrike" baseline="0">
              <a:solidFill>
                <a:srgbClr val="000000"/>
              </a:solidFill>
              <a:latin typeface="ＭＳ Ｐゴシック"/>
              <a:ea typeface="ＭＳ Ｐゴシック"/>
            </a:rPr>
            <a:t>F</a:t>
          </a:r>
          <a:r>
            <a:rPr lang="ja-JP" altLang="en-US" sz="1200" b="1" i="0" u="none" strike="noStrike" baseline="0">
              <a:solidFill>
                <a:srgbClr val="000000"/>
              </a:solidFill>
              <a:latin typeface="ＭＳ Ｐゴシック"/>
              <a:ea typeface="ＭＳ Ｐゴシック"/>
            </a:rPr>
            <a:t>（補助金所要額）の金額が自動的に反映されます。</a:t>
          </a:r>
          <a:endParaRPr lang="en-US" altLang="ja-JP" sz="1200" b="1" i="0" u="none" strike="noStrike" baseline="0">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361950</xdr:colOff>
      <xdr:row>1</xdr:row>
      <xdr:rowOff>85725</xdr:rowOff>
    </xdr:from>
    <xdr:to>
      <xdr:col>15</xdr:col>
      <xdr:colOff>658345</xdr:colOff>
      <xdr:row>4</xdr:row>
      <xdr:rowOff>171450</xdr:rowOff>
    </xdr:to>
    <xdr:sp macro="" textlink="">
      <xdr:nvSpPr>
        <xdr:cNvPr id="2" name="正方形/長方形 1"/>
        <xdr:cNvSpPr/>
      </xdr:nvSpPr>
      <xdr:spPr>
        <a:xfrm>
          <a:off x="7515225" y="390525"/>
          <a:ext cx="3030070" cy="781050"/>
        </a:xfrm>
        <a:prstGeom prst="rect">
          <a:avLst/>
        </a:prstGeom>
        <a:solidFill>
          <a:srgbClr val="FFFF66"/>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lnSpc>
              <a:spcPts val="1700"/>
            </a:lnSpc>
          </a:pPr>
          <a:r>
            <a:rPr kumimoji="1" lang="ja-JP" altLang="en-US" sz="1400" b="1" u="sng"/>
            <a:t>エクセルで報告書を作成する場合，このシート以降は，黄色の網掛けになっているセルのみ入力してください。</a:t>
          </a:r>
          <a:endParaRPr kumimoji="1" lang="en-US" altLang="ja-JP" sz="1400" b="1" u="sng"/>
        </a:p>
      </xdr:txBody>
    </xdr:sp>
    <xdr:clientData/>
  </xdr:twoCellAnchor>
  <xdr:twoCellAnchor>
    <xdr:from>
      <xdr:col>10</xdr:col>
      <xdr:colOff>104775</xdr:colOff>
      <xdr:row>0</xdr:row>
      <xdr:rowOff>114300</xdr:rowOff>
    </xdr:from>
    <xdr:to>
      <xdr:col>11</xdr:col>
      <xdr:colOff>523875</xdr:colOff>
      <xdr:row>1</xdr:row>
      <xdr:rowOff>180975</xdr:rowOff>
    </xdr:to>
    <xdr:sp macro="" textlink="">
      <xdr:nvSpPr>
        <xdr:cNvPr id="3" name="正方形/長方形 2"/>
        <xdr:cNvSpPr/>
      </xdr:nvSpPr>
      <xdr:spPr>
        <a:xfrm>
          <a:off x="6000750" y="114300"/>
          <a:ext cx="1047750" cy="371475"/>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作成例</a:t>
          </a:r>
          <a:endParaRPr kumimoji="1" lang="ja-JP" altLang="en-US" sz="1600" b="1">
            <a:solidFill>
              <a:sysClr val="windowText" lastClr="000000"/>
            </a:solidFill>
          </a:endParaRPr>
        </a:p>
      </xdr:txBody>
    </xdr:sp>
    <xdr:clientData/>
  </xdr:twoCellAnchor>
  <xdr:twoCellAnchor>
    <xdr:from>
      <xdr:col>4</xdr:col>
      <xdr:colOff>19050</xdr:colOff>
      <xdr:row>11</xdr:row>
      <xdr:rowOff>38100</xdr:rowOff>
    </xdr:from>
    <xdr:to>
      <xdr:col>7</xdr:col>
      <xdr:colOff>561976</xdr:colOff>
      <xdr:row>13</xdr:row>
      <xdr:rowOff>66675</xdr:rowOff>
    </xdr:to>
    <xdr:sp macro="" textlink="">
      <xdr:nvSpPr>
        <xdr:cNvPr id="4" name="角丸四角形吹き出し 3"/>
        <xdr:cNvSpPr/>
      </xdr:nvSpPr>
      <xdr:spPr>
        <a:xfrm>
          <a:off x="2143125" y="3048000"/>
          <a:ext cx="2428876" cy="657225"/>
        </a:xfrm>
        <a:prstGeom prst="wedgeRoundRectCallout">
          <a:avLst>
            <a:gd name="adj1" fmla="val 39700"/>
            <a:gd name="adj2" fmla="val -10321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保護者から徴収する利用料を入力します。</a:t>
          </a:r>
          <a:endParaRPr kumimoji="1" lang="en-US" altLang="ja-JP" sz="1200" b="1"/>
        </a:p>
        <a:p>
          <a:pPr algn="ctr"/>
          <a:endParaRPr kumimoji="1" lang="ja-JP" altLang="en-US" sz="1200" b="1"/>
        </a:p>
      </xdr:txBody>
    </xdr:sp>
    <xdr:clientData/>
  </xdr:twoCellAnchor>
  <xdr:twoCellAnchor>
    <xdr:from>
      <xdr:col>2</xdr:col>
      <xdr:colOff>19050</xdr:colOff>
      <xdr:row>15</xdr:row>
      <xdr:rowOff>38100</xdr:rowOff>
    </xdr:from>
    <xdr:to>
      <xdr:col>9</xdr:col>
      <xdr:colOff>409575</xdr:colOff>
      <xdr:row>18</xdr:row>
      <xdr:rowOff>123825</xdr:rowOff>
    </xdr:to>
    <xdr:sp macro="" textlink="">
      <xdr:nvSpPr>
        <xdr:cNvPr id="5" name="角丸四角形吹き出し 4"/>
        <xdr:cNvSpPr/>
      </xdr:nvSpPr>
      <xdr:spPr>
        <a:xfrm>
          <a:off x="885825" y="4305300"/>
          <a:ext cx="4791075" cy="904875"/>
        </a:xfrm>
        <a:prstGeom prst="wedgeRoundRectCallout">
          <a:avLst>
            <a:gd name="adj1" fmla="val -7293"/>
            <a:gd name="adj2" fmla="val 6353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200" b="1" i="0" baseline="0">
              <a:solidFill>
                <a:schemeClr val="dk1"/>
              </a:solidFill>
              <a:effectLst/>
              <a:latin typeface="+mn-lt"/>
              <a:ea typeface="+mn-ea"/>
              <a:cs typeface="+mn-cs"/>
            </a:rPr>
            <a:t>　通常保育と兼任する職員の人件費や，光熱費など，</a:t>
          </a:r>
          <a:r>
            <a:rPr lang="ja-JP" altLang="en-US" sz="1200" b="1" i="0" baseline="0">
              <a:solidFill>
                <a:schemeClr val="dk1"/>
              </a:solidFill>
              <a:effectLst/>
              <a:latin typeface="+mn-lt"/>
              <a:ea typeface="+mn-ea"/>
              <a:cs typeface="+mn-cs"/>
            </a:rPr>
            <a:t>一時預かり</a:t>
          </a:r>
          <a:r>
            <a:rPr lang="ja-JP" altLang="ja-JP" sz="1200" b="1" i="0" baseline="0">
              <a:solidFill>
                <a:schemeClr val="dk1"/>
              </a:solidFill>
              <a:effectLst/>
              <a:latin typeface="+mn-lt"/>
              <a:ea typeface="+mn-ea"/>
              <a:cs typeface="+mn-cs"/>
            </a:rPr>
            <a:t>分のみの支出額を算出しがたい項目については，全体の支出額をあん分した金額を</a:t>
          </a:r>
          <a:r>
            <a:rPr lang="ja-JP" altLang="en-US" sz="1200" b="1" i="0" baseline="0">
              <a:solidFill>
                <a:schemeClr val="dk1"/>
              </a:solidFill>
              <a:effectLst/>
              <a:latin typeface="+mn-lt"/>
              <a:ea typeface="+mn-ea"/>
              <a:cs typeface="+mn-cs"/>
            </a:rPr>
            <a:t>入力</a:t>
          </a:r>
          <a:r>
            <a:rPr lang="ja-JP" altLang="ja-JP" sz="1200" b="1" i="0" baseline="0">
              <a:solidFill>
                <a:schemeClr val="dk1"/>
              </a:solidFill>
              <a:effectLst/>
              <a:latin typeface="+mn-lt"/>
              <a:ea typeface="+mn-ea"/>
              <a:cs typeface="+mn-cs"/>
            </a:rPr>
            <a:t>してください。</a:t>
          </a:r>
          <a:endParaRPr lang="ja-JP" altLang="ja-JP" sz="1200" b="1">
            <a:effectLst/>
          </a:endParaRPr>
        </a:p>
        <a:p>
          <a:pPr algn="ctr"/>
          <a:endParaRPr kumimoji="1" lang="ja-JP" altLang="en-US" sz="1200" b="1"/>
        </a:p>
      </xdr:txBody>
    </xdr:sp>
    <xdr:clientData/>
  </xdr:twoCellAnchor>
  <xdr:twoCellAnchor>
    <xdr:from>
      <xdr:col>6</xdr:col>
      <xdr:colOff>533400</xdr:colOff>
      <xdr:row>28</xdr:row>
      <xdr:rowOff>152400</xdr:rowOff>
    </xdr:from>
    <xdr:to>
      <xdr:col>11</xdr:col>
      <xdr:colOff>552450</xdr:colOff>
      <xdr:row>39</xdr:row>
      <xdr:rowOff>85726</xdr:rowOff>
    </xdr:to>
    <xdr:sp macro="" textlink="">
      <xdr:nvSpPr>
        <xdr:cNvPr id="6" name="正方形/長方形 5"/>
        <xdr:cNvSpPr/>
      </xdr:nvSpPr>
      <xdr:spPr>
        <a:xfrm>
          <a:off x="3914775" y="8382000"/>
          <a:ext cx="3162300" cy="3390901"/>
        </a:xfrm>
        <a:prstGeom prst="rect">
          <a:avLst/>
        </a:prstGeom>
        <a:solidFill>
          <a:schemeClr val="accent5">
            <a:lumMod val="40000"/>
            <a:lumOff val="6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lnSpc>
              <a:spcPts val="1300"/>
            </a:lnSpc>
          </a:pPr>
          <a:r>
            <a:rPr kumimoji="1" lang="ja-JP" altLang="en-US" sz="1200">
              <a:latin typeface="HGｺﾞｼｯｸM" panose="020B0609000000000000" pitchFamily="49" charset="-128"/>
              <a:ea typeface="HGｺﾞｼｯｸM" panose="020B0609000000000000" pitchFamily="49" charset="-128"/>
            </a:rPr>
            <a:t>（あん分計算の一例）</a:t>
          </a:r>
          <a:endParaRPr kumimoji="1" lang="en-US" altLang="ja-JP" sz="1200">
            <a:latin typeface="HGｺﾞｼｯｸM" panose="020B0609000000000000" pitchFamily="49" charset="-128"/>
            <a:ea typeface="HGｺﾞｼｯｸM" panose="020B0609000000000000" pitchFamily="49" charset="-128"/>
          </a:endParaRPr>
        </a:p>
        <a:p>
          <a:pPr marL="0" marR="0" indent="0" algn="l" defTabSz="914400" eaLnBrk="1" fontAlgn="auto" latinLnBrk="0" hangingPunct="1">
            <a:lnSpc>
              <a:spcPts val="1400"/>
            </a:lnSpc>
            <a:spcBef>
              <a:spcPts val="0"/>
            </a:spcBef>
            <a:spcAft>
              <a:spcPts val="0"/>
            </a:spcAft>
            <a:buClrTx/>
            <a:buSzTx/>
            <a:buFontTx/>
            <a:buNone/>
            <a:tabLst/>
            <a:defRPr/>
          </a:pP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r>
            <a:rPr kumimoji="1" lang="ja-JP" altLang="en-US" sz="1200">
              <a:latin typeface="HGｺﾞｼｯｸM" panose="020B0609000000000000" pitchFamily="49" charset="-128"/>
              <a:ea typeface="HGｺﾞｼｯｸM" panose="020B0609000000000000" pitchFamily="49" charset="-128"/>
            </a:rPr>
            <a:t>　　在園児童数：</a:t>
          </a:r>
          <a:r>
            <a:rPr kumimoji="1" lang="en-US" altLang="ja-JP" sz="1200">
              <a:latin typeface="HGｺﾞｼｯｸM" panose="020B0609000000000000" pitchFamily="49" charset="-128"/>
              <a:ea typeface="HGｺﾞｼｯｸM" panose="020B0609000000000000" pitchFamily="49" charset="-128"/>
            </a:rPr>
            <a:t>100</a:t>
          </a:r>
          <a:r>
            <a:rPr kumimoji="1" lang="ja-JP" altLang="en-US" sz="1200">
              <a:latin typeface="HGｺﾞｼｯｸM" panose="020B0609000000000000" pitchFamily="49" charset="-128"/>
              <a:ea typeface="HGｺﾞｼｯｸM" panose="020B0609000000000000" pitchFamily="49" charset="-128"/>
            </a:rPr>
            <a:t>人</a:t>
          </a:r>
          <a:endParaRPr kumimoji="1" lang="en-US" altLang="ja-JP" sz="1200">
            <a:latin typeface="HGｺﾞｼｯｸM" panose="020B0609000000000000" pitchFamily="49" charset="-128"/>
            <a:ea typeface="HGｺﾞｼｯｸM" panose="020B0609000000000000" pitchFamily="49" charset="-128"/>
          </a:endParaRPr>
        </a:p>
        <a:p>
          <a:pPr algn="l">
            <a:lnSpc>
              <a:spcPts val="1400"/>
            </a:lnSpc>
          </a:pPr>
          <a:r>
            <a:rPr kumimoji="1" lang="ja-JP" altLang="en-US" sz="1200">
              <a:latin typeface="HGｺﾞｼｯｸM" panose="020B0609000000000000" pitchFamily="49" charset="-128"/>
              <a:ea typeface="HGｺﾞｼｯｸM" panose="020B0609000000000000" pitchFamily="49" charset="-128"/>
            </a:rPr>
            <a:t>　　一時預かり事業利用児童数：</a:t>
          </a:r>
          <a:r>
            <a:rPr kumimoji="1" lang="en-US" altLang="ja-JP" sz="1200">
              <a:latin typeface="HGｺﾞｼｯｸM" panose="020B0609000000000000" pitchFamily="49" charset="-128"/>
              <a:ea typeface="HGｺﾞｼｯｸM" panose="020B0609000000000000" pitchFamily="49" charset="-128"/>
            </a:rPr>
            <a:t>20</a:t>
          </a:r>
          <a:r>
            <a:rPr kumimoji="1" lang="ja-JP" altLang="en-US" sz="1200">
              <a:latin typeface="HGｺﾞｼｯｸM" panose="020B0609000000000000" pitchFamily="49" charset="-128"/>
              <a:ea typeface="HGｺﾞｼｯｸM" panose="020B0609000000000000" pitchFamily="49" charset="-128"/>
            </a:rPr>
            <a:t>人</a:t>
          </a:r>
          <a:endParaRPr kumimoji="1" lang="en-US" altLang="ja-JP" sz="1200">
            <a:latin typeface="HGｺﾞｼｯｸM" panose="020B0609000000000000" pitchFamily="49" charset="-128"/>
            <a:ea typeface="HGｺﾞｼｯｸM" panose="020B0609000000000000" pitchFamily="49" charset="-128"/>
          </a:endParaRPr>
        </a:p>
        <a:p>
          <a:pPr algn="l">
            <a:lnSpc>
              <a:spcPts val="1400"/>
            </a:lnSpc>
          </a:pPr>
          <a:r>
            <a:rPr kumimoji="1" lang="ja-JP" altLang="en-US" sz="1200">
              <a:latin typeface="HGｺﾞｼｯｸM" panose="020B0609000000000000" pitchFamily="49" charset="-128"/>
              <a:ea typeface="HGｺﾞｼｯｸM" panose="020B0609000000000000" pitchFamily="49" charset="-128"/>
            </a:rPr>
            <a:t>　　　</a:t>
          </a:r>
          <a:endParaRPr kumimoji="1" lang="en-US" altLang="ja-JP" sz="1200">
            <a:latin typeface="HGｺﾞｼｯｸM" panose="020B0609000000000000" pitchFamily="49" charset="-128"/>
            <a:ea typeface="HGｺﾞｼｯｸM" panose="020B0609000000000000" pitchFamily="49" charset="-128"/>
          </a:endParaRPr>
        </a:p>
        <a:p>
          <a:pPr algn="l">
            <a:lnSpc>
              <a:spcPts val="1400"/>
            </a:lnSpc>
          </a:pPr>
          <a:r>
            <a:rPr kumimoji="1" lang="ja-JP" altLang="en-US" sz="1200">
              <a:latin typeface="HGｺﾞｼｯｸM" panose="020B0609000000000000" pitchFamily="49" charset="-128"/>
              <a:ea typeface="HGｺﾞｼｯｸM" panose="020B0609000000000000" pitchFamily="49" charset="-128"/>
            </a:rPr>
            <a:t>　　一時預かり実施時間：</a:t>
          </a:r>
          <a:r>
            <a:rPr kumimoji="1" lang="en-US" altLang="ja-JP" sz="1200">
              <a:latin typeface="HGｺﾞｼｯｸM" panose="020B0609000000000000" pitchFamily="49" charset="-128"/>
              <a:ea typeface="HGｺﾞｼｯｸM" panose="020B0609000000000000" pitchFamily="49" charset="-128"/>
            </a:rPr>
            <a:t>10</a:t>
          </a:r>
          <a:r>
            <a:rPr kumimoji="1" lang="ja-JP" altLang="en-US" sz="1200">
              <a:latin typeface="HGｺﾞｼｯｸM" panose="020B0609000000000000" pitchFamily="49" charset="-128"/>
              <a:ea typeface="HGｺﾞｼｯｸM" panose="020B0609000000000000" pitchFamily="49" charset="-128"/>
            </a:rPr>
            <a:t>時間</a:t>
          </a:r>
          <a:r>
            <a:rPr kumimoji="1" lang="en-US" altLang="ja-JP" sz="1200">
              <a:latin typeface="HGｺﾞｼｯｸM" panose="020B0609000000000000" pitchFamily="49" charset="-128"/>
              <a:ea typeface="HGｺﾞｼｯｸM" panose="020B0609000000000000" pitchFamily="49" charset="-128"/>
            </a:rPr>
            <a:t>30</a:t>
          </a:r>
          <a:r>
            <a:rPr kumimoji="1" lang="ja-JP" altLang="en-US" sz="1200">
              <a:latin typeface="HGｺﾞｼｯｸM" panose="020B0609000000000000" pitchFamily="49" charset="-128"/>
              <a:ea typeface="HGｺﾞｼｯｸM" panose="020B0609000000000000" pitchFamily="49" charset="-128"/>
            </a:rPr>
            <a:t>分</a:t>
          </a:r>
          <a:endParaRPr kumimoji="1" lang="en-US" altLang="ja-JP" sz="1200">
            <a:latin typeface="HGｺﾞｼｯｸM" panose="020B0609000000000000" pitchFamily="49" charset="-128"/>
            <a:ea typeface="HGｺﾞｼｯｸM" panose="020B0609000000000000" pitchFamily="49" charset="-128"/>
          </a:endParaRPr>
        </a:p>
        <a:p>
          <a:pPr algn="l">
            <a:lnSpc>
              <a:spcPts val="1400"/>
            </a:lnSpc>
          </a:pPr>
          <a:r>
            <a:rPr kumimoji="1" lang="ja-JP" altLang="en-US" sz="1200">
              <a:latin typeface="HGｺﾞｼｯｸM" panose="020B0609000000000000" pitchFamily="49" charset="-128"/>
              <a:ea typeface="HGｺﾞｼｯｸM" panose="020B0609000000000000" pitchFamily="49" charset="-128"/>
            </a:rPr>
            <a:t>　　（通常の保育実施時間と同じ）</a:t>
          </a: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endParaRPr kumimoji="1" lang="en-US" altLang="ja-JP" sz="1200">
            <a:latin typeface="HGｺﾞｼｯｸM" panose="020B0609000000000000" pitchFamily="49" charset="-128"/>
            <a:ea typeface="HGｺﾞｼｯｸM" panose="020B0609000000000000" pitchFamily="49" charset="-128"/>
          </a:endParaRPr>
        </a:p>
        <a:p>
          <a:pPr marL="0" marR="0" indent="0" algn="l" defTabSz="914400" eaLnBrk="1" fontAlgn="auto" latinLnBrk="0" hangingPunct="1">
            <a:lnSpc>
              <a:spcPts val="1300"/>
            </a:lnSpc>
            <a:spcBef>
              <a:spcPts val="0"/>
            </a:spcBef>
            <a:spcAft>
              <a:spcPts val="0"/>
            </a:spcAft>
            <a:buClrTx/>
            <a:buSzTx/>
            <a:buFontTx/>
            <a:buNone/>
            <a:tabLst/>
            <a:defRPr/>
          </a:pPr>
          <a:r>
            <a:rPr kumimoji="1" lang="ja-JP" altLang="en-US" sz="1200">
              <a:solidFill>
                <a:schemeClr val="dk1"/>
              </a:solidFill>
              <a:effectLst/>
              <a:latin typeface="HGｺﾞｼｯｸM" panose="020B0609000000000000" pitchFamily="49" charset="-128"/>
              <a:ea typeface="HGｺﾞｼｯｸM" panose="020B0609000000000000" pitchFamily="49" charset="-128"/>
              <a:cs typeface="+mn-cs"/>
            </a:rPr>
            <a:t>　　</a:t>
          </a:r>
          <a:r>
            <a:rPr kumimoji="1" lang="ja-JP" altLang="ja-JP" sz="1200">
              <a:solidFill>
                <a:schemeClr val="dk1"/>
              </a:solidFill>
              <a:effectLst/>
              <a:latin typeface="HGｺﾞｼｯｸM" panose="020B0609000000000000" pitchFamily="49" charset="-128"/>
              <a:ea typeface="HGｺﾞｼｯｸM" panose="020B0609000000000000" pitchFamily="49" charset="-128"/>
              <a:cs typeface="+mn-cs"/>
            </a:rPr>
            <a:t>全体の光熱費：</a:t>
          </a:r>
          <a:r>
            <a:rPr kumimoji="1" lang="en-US" altLang="ja-JP" sz="1200">
              <a:solidFill>
                <a:schemeClr val="dk1"/>
              </a:solidFill>
              <a:effectLst/>
              <a:latin typeface="HGｺﾞｼｯｸM" panose="020B0609000000000000" pitchFamily="49" charset="-128"/>
              <a:ea typeface="HGｺﾞｼｯｸM" panose="020B0609000000000000" pitchFamily="49" charset="-128"/>
              <a:cs typeface="+mn-cs"/>
            </a:rPr>
            <a:t>1,200,000</a:t>
          </a:r>
          <a:r>
            <a:rPr kumimoji="1" lang="ja-JP" altLang="ja-JP" sz="1200">
              <a:solidFill>
                <a:schemeClr val="dk1"/>
              </a:solidFill>
              <a:effectLst/>
              <a:latin typeface="HGｺﾞｼｯｸM" panose="020B0609000000000000" pitchFamily="49" charset="-128"/>
              <a:ea typeface="HGｺﾞｼｯｸM" panose="020B0609000000000000" pitchFamily="49" charset="-128"/>
              <a:cs typeface="+mn-cs"/>
            </a:rPr>
            <a:t>円</a:t>
          </a:r>
          <a:r>
            <a:rPr kumimoji="1" lang="ja-JP" altLang="en-US" sz="1200">
              <a:latin typeface="HGｺﾞｼｯｸM" panose="020B0609000000000000" pitchFamily="49" charset="-128"/>
              <a:ea typeface="HGｺﾞｼｯｸM" panose="020B0609000000000000" pitchFamily="49" charset="-128"/>
            </a:rPr>
            <a:t>の場合</a:t>
          </a: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endParaRPr kumimoji="1" lang="en-US" altLang="ja-JP" sz="1200">
            <a:latin typeface="HGｺﾞｼｯｸM" panose="020B0609000000000000" pitchFamily="49" charset="-128"/>
            <a:ea typeface="HGｺﾞｼｯｸM" panose="020B0609000000000000" pitchFamily="49" charset="-128"/>
          </a:endParaRPr>
        </a:p>
        <a:p>
          <a:pPr algn="l">
            <a:lnSpc>
              <a:spcPts val="1400"/>
            </a:lnSpc>
          </a:pPr>
          <a:r>
            <a:rPr kumimoji="1" lang="ja-JP" altLang="en-US" sz="1400">
              <a:latin typeface="HGｺﾞｼｯｸM" panose="020B0609000000000000" pitchFamily="49" charset="-128"/>
              <a:ea typeface="HGｺﾞｼｯｸM" panose="020B0609000000000000" pitchFamily="49" charset="-128"/>
            </a:rPr>
            <a:t>（計算方法）</a:t>
          </a:r>
          <a:endParaRPr kumimoji="1" lang="en-US" altLang="ja-JP" sz="1400">
            <a:latin typeface="HGｺﾞｼｯｸM" panose="020B0609000000000000" pitchFamily="49" charset="-128"/>
            <a:ea typeface="HGｺﾞｼｯｸM" panose="020B0609000000000000" pitchFamily="49" charset="-128"/>
          </a:endParaRPr>
        </a:p>
        <a:p>
          <a:pPr algn="l">
            <a:lnSpc>
              <a:spcPts val="2000"/>
            </a:lnSpc>
            <a:spcAft>
              <a:spcPts val="0"/>
            </a:spcAft>
          </a:pPr>
          <a:r>
            <a:rPr kumimoji="1" lang="ja-JP" altLang="en-US" sz="1200" b="0">
              <a:latin typeface="HGｺﾞｼｯｸM" panose="020B0609000000000000" pitchFamily="49" charset="-128"/>
              <a:ea typeface="HGｺﾞｼｯｸM" panose="020B0609000000000000" pitchFamily="49" charset="-128"/>
            </a:rPr>
            <a:t>○一時預かりにかかる光熱費</a:t>
          </a:r>
          <a:endParaRPr kumimoji="1" lang="en-US" altLang="ja-JP" sz="1200" b="0">
            <a:latin typeface="HGｺﾞｼｯｸM" panose="020B0609000000000000" pitchFamily="49" charset="-128"/>
            <a:ea typeface="HGｺﾞｼｯｸM" panose="020B0609000000000000" pitchFamily="49" charset="-128"/>
          </a:endParaRPr>
        </a:p>
        <a:p>
          <a:pPr algn="l">
            <a:lnSpc>
              <a:spcPts val="1600"/>
            </a:lnSpc>
          </a:pPr>
          <a:r>
            <a:rPr kumimoji="1" lang="en-US" altLang="ja-JP" sz="1400" b="0" baseline="0">
              <a:latin typeface="HGｺﾞｼｯｸM" panose="020B0609000000000000" pitchFamily="49" charset="-128"/>
              <a:ea typeface="HGｺﾞｼｯｸM" panose="020B0609000000000000" pitchFamily="49" charset="-128"/>
            </a:rPr>
            <a:t> </a:t>
          </a:r>
          <a:r>
            <a:rPr kumimoji="1" lang="en-US" altLang="ja-JP" sz="1200" b="1">
              <a:latin typeface="HGｺﾞｼｯｸM" panose="020B0609000000000000" pitchFamily="49" charset="-128"/>
              <a:ea typeface="HGｺﾞｼｯｸM" panose="020B0609000000000000" pitchFamily="49" charset="-128"/>
            </a:rPr>
            <a:t>1,200,000</a:t>
          </a:r>
          <a:r>
            <a:rPr kumimoji="1" lang="en-US" altLang="ja-JP" sz="1100" b="1">
              <a:latin typeface="HGｺﾞｼｯｸM" panose="020B0609000000000000" pitchFamily="49" charset="-128"/>
              <a:ea typeface="HGｺﾞｼｯｸM" panose="020B0609000000000000" pitchFamily="49" charset="-128"/>
            </a:rPr>
            <a:t>(</a:t>
          </a:r>
          <a:r>
            <a:rPr kumimoji="1" lang="ja-JP" altLang="en-US" sz="1100" b="1">
              <a:latin typeface="HGｺﾞｼｯｸM" panose="020B0609000000000000" pitchFamily="49" charset="-128"/>
              <a:ea typeface="HGｺﾞｼｯｸM" panose="020B0609000000000000" pitchFamily="49" charset="-128"/>
            </a:rPr>
            <a:t>円</a:t>
          </a:r>
          <a:r>
            <a:rPr kumimoji="1" lang="en-US" altLang="ja-JP" sz="1100" b="1">
              <a:latin typeface="HGｺﾞｼｯｸM" panose="020B0609000000000000" pitchFamily="49" charset="-128"/>
              <a:ea typeface="HGｺﾞｼｯｸM" panose="020B0609000000000000" pitchFamily="49" charset="-128"/>
            </a:rPr>
            <a:t>)</a:t>
          </a:r>
          <a:r>
            <a:rPr kumimoji="1" lang="en-US" altLang="ja-JP" sz="1200" b="1">
              <a:latin typeface="HGｺﾞｼｯｸM" panose="020B0609000000000000" pitchFamily="49" charset="-128"/>
              <a:ea typeface="HGｺﾞｼｯｸM" panose="020B0609000000000000" pitchFamily="49" charset="-128"/>
            </a:rPr>
            <a:t>×</a:t>
          </a:r>
          <a:r>
            <a:rPr kumimoji="1" lang="en-US" altLang="ja-JP" sz="1200" b="1" u="none" baseline="0">
              <a:latin typeface="HGｺﾞｼｯｸM" panose="020B0609000000000000" pitchFamily="49" charset="-128"/>
              <a:ea typeface="HGｺﾞｼｯｸM" panose="020B0609000000000000" pitchFamily="49" charset="-128"/>
            </a:rPr>
            <a:t>20/120</a:t>
          </a:r>
          <a:r>
            <a:rPr kumimoji="1" lang="en-US" altLang="ja-JP" sz="1100" b="1" u="none" baseline="0">
              <a:latin typeface="HGｺﾞｼｯｸM" panose="020B0609000000000000" pitchFamily="49" charset="-128"/>
              <a:ea typeface="HGｺﾞｼｯｸM" panose="020B0609000000000000" pitchFamily="49" charset="-128"/>
            </a:rPr>
            <a:t>(</a:t>
          </a:r>
          <a:r>
            <a:rPr kumimoji="1" lang="ja-JP" altLang="en-US" sz="1100" b="1" u="none" baseline="0">
              <a:latin typeface="HGｺﾞｼｯｸM" panose="020B0609000000000000" pitchFamily="49" charset="-128"/>
              <a:ea typeface="HGｺﾞｼｯｸM" panose="020B0609000000000000" pitchFamily="49" charset="-128"/>
            </a:rPr>
            <a:t>人</a:t>
          </a:r>
          <a:r>
            <a:rPr kumimoji="1" lang="en-US" altLang="ja-JP" sz="1100" b="1" u="none" baseline="0">
              <a:latin typeface="HGｺﾞｼｯｸM" panose="020B0609000000000000" pitchFamily="49" charset="-128"/>
              <a:ea typeface="HGｺﾞｼｯｸM" panose="020B0609000000000000" pitchFamily="49" charset="-128"/>
            </a:rPr>
            <a:t>)</a:t>
          </a:r>
        </a:p>
        <a:p>
          <a:pPr algn="l">
            <a:lnSpc>
              <a:spcPts val="1600"/>
            </a:lnSpc>
          </a:pPr>
          <a:r>
            <a:rPr kumimoji="1" lang="en-US" altLang="ja-JP" sz="1400" b="1" u="none">
              <a:latin typeface="HGｺﾞｼｯｸM" panose="020B0609000000000000" pitchFamily="49" charset="-128"/>
              <a:ea typeface="HGｺﾞｼｯｸM" panose="020B0609000000000000" pitchFamily="49" charset="-128"/>
            </a:rPr>
            <a:t>=</a:t>
          </a:r>
          <a:r>
            <a:rPr kumimoji="1" lang="en-US" altLang="ja-JP" sz="1400" b="1" u="sng">
              <a:latin typeface="HGｺﾞｼｯｸM" panose="020B0609000000000000" pitchFamily="49" charset="-128"/>
              <a:ea typeface="HGｺﾞｼｯｸM" panose="020B0609000000000000" pitchFamily="49" charset="-128"/>
            </a:rPr>
            <a:t>200,000</a:t>
          </a:r>
          <a:r>
            <a:rPr kumimoji="1" lang="en-US" altLang="ja-JP" sz="1100" b="1" u="sng">
              <a:latin typeface="HGｺﾞｼｯｸM" panose="020B0609000000000000" pitchFamily="49" charset="-128"/>
              <a:ea typeface="HGｺﾞｼｯｸM" panose="020B0609000000000000" pitchFamily="49" charset="-128"/>
            </a:rPr>
            <a:t>(</a:t>
          </a:r>
          <a:r>
            <a:rPr kumimoji="1" lang="ja-JP" altLang="en-US" sz="1100" b="1" u="sng">
              <a:latin typeface="HGｺﾞｼｯｸM" panose="020B0609000000000000" pitchFamily="49" charset="-128"/>
              <a:ea typeface="HGｺﾞｼｯｸM" panose="020B0609000000000000" pitchFamily="49" charset="-128"/>
            </a:rPr>
            <a:t>円</a:t>
          </a:r>
          <a:r>
            <a:rPr kumimoji="1" lang="en-US" altLang="ja-JP" sz="1100" b="1" u="sng">
              <a:latin typeface="HGｺﾞｼｯｸM" panose="020B0609000000000000" pitchFamily="49" charset="-128"/>
              <a:ea typeface="HGｺﾞｼｯｸM" panose="020B0609000000000000" pitchFamily="49" charset="-128"/>
            </a:rPr>
            <a:t>)</a:t>
          </a:r>
        </a:p>
        <a:p>
          <a:pPr algn="l">
            <a:lnSpc>
              <a:spcPts val="1600"/>
            </a:lnSpc>
          </a:pPr>
          <a:endParaRPr kumimoji="1" lang="en-US" altLang="ja-JP" sz="1100" b="1" u="sng">
            <a:latin typeface="HGｺﾞｼｯｸM" panose="020B0609000000000000" pitchFamily="49" charset="-128"/>
            <a:ea typeface="HGｺﾞｼｯｸM" panose="020B0609000000000000" pitchFamily="49" charset="-128"/>
          </a:endParaRPr>
        </a:p>
        <a:p>
          <a:pPr algn="l">
            <a:lnSpc>
              <a:spcPts val="1600"/>
            </a:lnSpc>
            <a:spcBef>
              <a:spcPts val="0"/>
            </a:spcBef>
          </a:pPr>
          <a:endParaRPr kumimoji="1" lang="ja-JP" altLang="en-US" sz="1100" b="0" u="none">
            <a:solidFill>
              <a:schemeClr val="dk1"/>
            </a:solidFill>
            <a:effectLst/>
            <a:latin typeface="HGｺﾞｼｯｸM" panose="020B0609000000000000" pitchFamily="49" charset="-128"/>
            <a:ea typeface="HGｺﾞｼｯｸM" panose="020B0609000000000000" pitchFamily="49" charset="-128"/>
            <a:cs typeface="+mn-cs"/>
          </a:endParaRPr>
        </a:p>
      </xdr:txBody>
    </xdr:sp>
    <xdr:clientData/>
  </xdr:twoCellAnchor>
  <xdr:twoCellAnchor>
    <xdr:from>
      <xdr:col>1</xdr:col>
      <xdr:colOff>561975</xdr:colOff>
      <xdr:row>36</xdr:row>
      <xdr:rowOff>57150</xdr:rowOff>
    </xdr:from>
    <xdr:to>
      <xdr:col>5</xdr:col>
      <xdr:colOff>476251</xdr:colOff>
      <xdr:row>38</xdr:row>
      <xdr:rowOff>85725</xdr:rowOff>
    </xdr:to>
    <xdr:sp macro="" textlink="">
      <xdr:nvSpPr>
        <xdr:cNvPr id="7" name="角丸四角形吹き出し 6"/>
        <xdr:cNvSpPr/>
      </xdr:nvSpPr>
      <xdr:spPr>
        <a:xfrm>
          <a:off x="800100" y="10801350"/>
          <a:ext cx="2428876" cy="657225"/>
        </a:xfrm>
        <a:prstGeom prst="wedgeRoundRectCallout">
          <a:avLst>
            <a:gd name="adj1" fmla="val 75387"/>
            <a:gd name="adj2" fmla="val 89543"/>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収入合計と一致していなくてもかまいません。</a:t>
          </a:r>
          <a:endParaRPr kumimoji="1" lang="en-US" altLang="ja-JP" sz="1200" b="1"/>
        </a:p>
        <a:p>
          <a:pPr algn="ctr"/>
          <a:endParaRPr kumimoji="1" lang="ja-JP" altLang="en-US" sz="1200" b="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0</xdr:colOff>
      <xdr:row>2</xdr:row>
      <xdr:rowOff>0</xdr:rowOff>
    </xdr:from>
    <xdr:to>
      <xdr:col>9</xdr:col>
      <xdr:colOff>514350</xdr:colOff>
      <xdr:row>2</xdr:row>
      <xdr:rowOff>434974</xdr:rowOff>
    </xdr:to>
    <xdr:sp macro="" textlink="">
      <xdr:nvSpPr>
        <xdr:cNvPr id="2" name="AutoShape 5"/>
        <xdr:cNvSpPr>
          <a:spLocks noChangeArrowheads="1"/>
        </xdr:cNvSpPr>
      </xdr:nvSpPr>
      <xdr:spPr bwMode="auto">
        <a:xfrm>
          <a:off x="5505450" y="409575"/>
          <a:ext cx="2981325" cy="434974"/>
        </a:xfrm>
        <a:prstGeom prst="wedgeRoundRectCallout">
          <a:avLst>
            <a:gd name="adj1" fmla="val 38472"/>
            <a:gd name="adj2" fmla="val 113566"/>
            <a:gd name="adj3" fmla="val 16667"/>
          </a:avLst>
        </a:prstGeom>
        <a:ln>
          <a:headEnd/>
          <a:tailEnd/>
        </a:ln>
      </xdr:spPr>
      <xdr:style>
        <a:lnRef idx="2">
          <a:schemeClr val="accent6"/>
        </a:lnRef>
        <a:fillRef idx="1">
          <a:schemeClr val="lt1"/>
        </a:fillRef>
        <a:effectRef idx="0">
          <a:schemeClr val="accent6"/>
        </a:effectRef>
        <a:fontRef idx="minor">
          <a:schemeClr val="dk1"/>
        </a:fontRef>
      </xdr:style>
      <xdr:txBody>
        <a:bodyPr vertOverflow="clip" wrap="square" lIns="27432" tIns="18288" rIns="0" bIns="18288" anchor="ctr" upright="1"/>
        <a:lstStyle/>
        <a:p>
          <a:pPr algn="ctr" rtl="0">
            <a:lnSpc>
              <a:spcPts val="1200"/>
            </a:lnSpc>
            <a:defRPr sz="1000"/>
          </a:pPr>
          <a:r>
            <a:rPr lang="ja-JP" altLang="en-US" sz="1100" b="1" i="0" u="none" strike="noStrike" baseline="0">
              <a:solidFill>
                <a:srgbClr val="000000"/>
              </a:solidFill>
              <a:latin typeface="ＭＳ Ｐゴシック"/>
              <a:ea typeface="ＭＳ Ｐゴシック"/>
            </a:rPr>
            <a:t>担当者と連絡先電話番号を記入</a:t>
          </a:r>
          <a:endParaRPr lang="en-US" altLang="ja-JP" sz="1100" b="1" i="0" u="none" strike="noStrike" baseline="0">
            <a:solidFill>
              <a:srgbClr val="000000"/>
            </a:solidFill>
            <a:latin typeface="ＭＳ Ｐゴシック"/>
            <a:ea typeface="ＭＳ Ｐゴシック"/>
          </a:endParaRPr>
        </a:p>
      </xdr:txBody>
    </xdr:sp>
    <xdr:clientData/>
  </xdr:twoCellAnchor>
  <xdr:twoCellAnchor>
    <xdr:from>
      <xdr:col>4</xdr:col>
      <xdr:colOff>466725</xdr:colOff>
      <xdr:row>4</xdr:row>
      <xdr:rowOff>47625</xdr:rowOff>
    </xdr:from>
    <xdr:to>
      <xdr:col>7</xdr:col>
      <xdr:colOff>504825</xdr:colOff>
      <xdr:row>6</xdr:row>
      <xdr:rowOff>253999</xdr:rowOff>
    </xdr:to>
    <xdr:sp macro="" textlink="">
      <xdr:nvSpPr>
        <xdr:cNvPr id="3" name="AutoShape 5"/>
        <xdr:cNvSpPr>
          <a:spLocks noChangeArrowheads="1"/>
        </xdr:cNvSpPr>
      </xdr:nvSpPr>
      <xdr:spPr bwMode="auto">
        <a:xfrm>
          <a:off x="2400300" y="1114425"/>
          <a:ext cx="3609975" cy="835024"/>
        </a:xfrm>
        <a:prstGeom prst="wedgeRoundRectCallout">
          <a:avLst>
            <a:gd name="adj1" fmla="val 108506"/>
            <a:gd name="adj2" fmla="val 103259"/>
            <a:gd name="adj3" fmla="val 16667"/>
          </a:avLst>
        </a:prstGeom>
        <a:ln>
          <a:headEnd/>
          <a:tailEnd/>
        </a:ln>
      </xdr:spPr>
      <xdr:style>
        <a:lnRef idx="2">
          <a:schemeClr val="accent6"/>
        </a:lnRef>
        <a:fillRef idx="1">
          <a:schemeClr val="lt1"/>
        </a:fillRef>
        <a:effectRef idx="0">
          <a:schemeClr val="accent6"/>
        </a:effectRef>
        <a:fontRef idx="minor">
          <a:schemeClr val="dk1"/>
        </a:fontRef>
      </xdr:style>
      <xdr:txBody>
        <a:bodyPr vertOverflow="clip" wrap="square" lIns="27432" tIns="18288" rIns="0" bIns="18288" anchor="ctr" upright="1"/>
        <a:lstStyle/>
        <a:p>
          <a:pPr algn="ctr" rtl="0">
            <a:lnSpc>
              <a:spcPts val="1200"/>
            </a:lnSpc>
            <a:defRPr sz="1000"/>
          </a:pPr>
          <a:r>
            <a:rPr lang="en-US" altLang="ja-JP" sz="1100" b="1" i="0" u="none" strike="noStrike" baseline="0">
              <a:solidFill>
                <a:srgbClr val="000000"/>
              </a:solidFill>
              <a:latin typeface="ＭＳ Ｐゴシック"/>
              <a:ea typeface="ＭＳ Ｐゴシック"/>
            </a:rPr>
            <a:t>F</a:t>
          </a:r>
          <a:r>
            <a:rPr lang="ja-JP" altLang="en-US" sz="1100" b="1" i="0" u="none" strike="noStrike" baseline="0">
              <a:solidFill>
                <a:srgbClr val="000000"/>
              </a:solidFill>
              <a:latin typeface="ＭＳ Ｐゴシック"/>
              <a:ea typeface="ＭＳ Ｐゴシック"/>
            </a:rPr>
            <a:t>「補助金所要額」が補助金の申請額です。</a:t>
          </a:r>
          <a:endParaRPr lang="en-US" altLang="ja-JP" sz="1100" b="1" i="0" u="none" strike="noStrike" baseline="0">
            <a:solidFill>
              <a:srgbClr val="000000"/>
            </a:solidFill>
            <a:latin typeface="ＭＳ Ｐゴシック"/>
            <a:ea typeface="ＭＳ Ｐゴシック"/>
          </a:endParaRPr>
        </a:p>
        <a:p>
          <a:pPr algn="ctr" rtl="0">
            <a:lnSpc>
              <a:spcPts val="1200"/>
            </a:lnSpc>
            <a:defRPr sz="1000"/>
          </a:pPr>
          <a:r>
            <a:rPr lang="ja-JP" altLang="en-US" sz="1100" b="1" i="0" u="none" strike="noStrike" baseline="0">
              <a:solidFill>
                <a:srgbClr val="000000"/>
              </a:solidFill>
              <a:latin typeface="ＭＳ Ｐゴシック"/>
              <a:ea typeface="ＭＳ Ｐゴシック"/>
            </a:rPr>
            <a:t>エクセルで作成する場合、この金額が自動的に様式第</a:t>
          </a:r>
          <a:r>
            <a:rPr lang="en-US" altLang="ja-JP" sz="1100" b="1" i="0" u="none" strike="noStrike" baseline="0">
              <a:solidFill>
                <a:srgbClr val="000000"/>
              </a:solidFill>
              <a:latin typeface="ＭＳ Ｐゴシック"/>
              <a:ea typeface="ＭＳ Ｐゴシック"/>
            </a:rPr>
            <a:t>4</a:t>
          </a:r>
          <a:r>
            <a:rPr lang="ja-JP" altLang="en-US" sz="1100" b="1" i="0" u="none" strike="noStrike" baseline="0">
              <a:solidFill>
                <a:srgbClr val="000000"/>
              </a:solidFill>
              <a:latin typeface="ＭＳ Ｐゴシック"/>
              <a:ea typeface="ＭＳ Ｐゴシック"/>
            </a:rPr>
            <a:t>号に反映されます。</a:t>
          </a:r>
          <a:endParaRPr lang="en-US" altLang="ja-JP" sz="1100" b="1" i="0" u="none" strike="noStrike" baseline="0">
            <a:solidFill>
              <a:srgbClr val="000000"/>
            </a:solidFill>
            <a:latin typeface="ＭＳ Ｐゴシック"/>
            <a:ea typeface="ＭＳ Ｐゴシック"/>
          </a:endParaRPr>
        </a:p>
      </xdr:txBody>
    </xdr:sp>
    <xdr:clientData/>
  </xdr:twoCellAnchor>
  <xdr:twoCellAnchor>
    <xdr:from>
      <xdr:col>10</xdr:col>
      <xdr:colOff>0</xdr:colOff>
      <xdr:row>2</xdr:row>
      <xdr:rowOff>0</xdr:rowOff>
    </xdr:from>
    <xdr:to>
      <xdr:col>10</xdr:col>
      <xdr:colOff>1743075</xdr:colOff>
      <xdr:row>2</xdr:row>
      <xdr:rowOff>407194</xdr:rowOff>
    </xdr:to>
    <xdr:sp macro="" textlink="">
      <xdr:nvSpPr>
        <xdr:cNvPr id="4" name="正方形/長方形 3"/>
        <xdr:cNvSpPr/>
      </xdr:nvSpPr>
      <xdr:spPr>
        <a:xfrm>
          <a:off x="9163050" y="409575"/>
          <a:ext cx="1743075" cy="407194"/>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作成例</a:t>
          </a:r>
          <a:endParaRPr kumimoji="1" lang="ja-JP" altLang="en-US" sz="1600" b="1">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621196</xdr:colOff>
      <xdr:row>0</xdr:row>
      <xdr:rowOff>227772</xdr:rowOff>
    </xdr:from>
    <xdr:to>
      <xdr:col>18</xdr:col>
      <xdr:colOff>186361</xdr:colOff>
      <xdr:row>1</xdr:row>
      <xdr:rowOff>144946</xdr:rowOff>
    </xdr:to>
    <xdr:sp macro="" textlink="">
      <xdr:nvSpPr>
        <xdr:cNvPr id="2" name="正方形/長方形 1"/>
        <xdr:cNvSpPr/>
      </xdr:nvSpPr>
      <xdr:spPr>
        <a:xfrm>
          <a:off x="17497011" y="227772"/>
          <a:ext cx="1470165" cy="579783"/>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作成例</a:t>
          </a:r>
          <a:endParaRPr kumimoji="1" lang="ja-JP" altLang="en-US" sz="2000" b="1">
            <a:solidFill>
              <a:sysClr val="windowText" lastClr="000000"/>
            </a:solidFill>
          </a:endParaRPr>
        </a:p>
      </xdr:txBody>
    </xdr:sp>
    <xdr:clientData/>
  </xdr:twoCellAnchor>
  <xdr:twoCellAnchor>
    <xdr:from>
      <xdr:col>7</xdr:col>
      <xdr:colOff>393424</xdr:colOff>
      <xdr:row>3</xdr:row>
      <xdr:rowOff>82826</xdr:rowOff>
    </xdr:from>
    <xdr:to>
      <xdr:col>10</xdr:col>
      <xdr:colOff>759413</xdr:colOff>
      <xdr:row>5</xdr:row>
      <xdr:rowOff>173037</xdr:rowOff>
    </xdr:to>
    <xdr:sp macro="" textlink="">
      <xdr:nvSpPr>
        <xdr:cNvPr id="3" name="角丸四角形吹き出し 2"/>
        <xdr:cNvSpPr/>
      </xdr:nvSpPr>
      <xdr:spPr>
        <a:xfrm>
          <a:off x="6771033" y="1552989"/>
          <a:ext cx="3679032" cy="649287"/>
        </a:xfrm>
        <a:prstGeom prst="wedgeRoundRectCallout">
          <a:avLst>
            <a:gd name="adj1" fmla="val -18470"/>
            <a:gd name="adj2" fmla="val 11901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プルダウンから選択してください。</a:t>
          </a:r>
        </a:p>
      </xdr:txBody>
    </xdr:sp>
    <xdr:clientData/>
  </xdr:twoCellAnchor>
  <xdr:twoCellAnchor>
    <xdr:from>
      <xdr:col>9</xdr:col>
      <xdr:colOff>621195</xdr:colOff>
      <xdr:row>10</xdr:row>
      <xdr:rowOff>186359</xdr:rowOff>
    </xdr:from>
    <xdr:to>
      <xdr:col>16</xdr:col>
      <xdr:colOff>203677</xdr:colOff>
      <xdr:row>18</xdr:row>
      <xdr:rowOff>372719</xdr:rowOff>
    </xdr:to>
    <xdr:sp macro="" textlink="">
      <xdr:nvSpPr>
        <xdr:cNvPr id="4" name="角丸四角形吹き出し 3"/>
        <xdr:cNvSpPr/>
      </xdr:nvSpPr>
      <xdr:spPr>
        <a:xfrm>
          <a:off x="9504293" y="4410489"/>
          <a:ext cx="7575199" cy="3023154"/>
        </a:xfrm>
        <a:prstGeom prst="wedgeRoundRectCallout">
          <a:avLst>
            <a:gd name="adj1" fmla="val -59231"/>
            <a:gd name="adj2" fmla="val 5753"/>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年間を通じて一時預かり事業を実施する場合は、</a:t>
          </a:r>
          <a:r>
            <a:rPr kumimoji="1" lang="en-US" altLang="ja-JP" sz="1600" b="1"/>
            <a:t>12</a:t>
          </a:r>
          <a:r>
            <a:rPr kumimoji="1" lang="ja-JP" altLang="en-US" sz="1600" b="1"/>
            <a:t>ヶ月です</a:t>
          </a:r>
          <a:r>
            <a:rPr kumimoji="1" lang="en-US" altLang="ja-JP" sz="1600" b="1"/>
            <a:t>(</a:t>
          </a:r>
          <a:r>
            <a:rPr kumimoji="1" lang="ja-JP" altLang="en-US" sz="1600" b="1"/>
            <a:t>そのまま）。</a:t>
          </a:r>
        </a:p>
        <a:p>
          <a:pPr algn="ctr"/>
          <a:endParaRPr kumimoji="1" lang="ja-JP" altLang="en-US" sz="1600" b="1"/>
        </a:p>
        <a:p>
          <a:pPr algn="ctr"/>
          <a:r>
            <a:rPr kumimoji="1" lang="ja-JP" altLang="en-US" sz="1600" b="1"/>
            <a:t>一時預かり事業の開始が年度途中である予定の場合、事業の廃止又は中止が年度途中である予定の場合は実施月数を入力します。</a:t>
          </a:r>
          <a:endParaRPr kumimoji="1" lang="en-US" altLang="ja-JP" sz="1600" b="1"/>
        </a:p>
        <a:p>
          <a:pPr algn="ctr"/>
          <a:r>
            <a:rPr kumimoji="1" lang="ja-JP" altLang="en-US" sz="1600" b="1"/>
            <a:t>例：</a:t>
          </a:r>
          <a:r>
            <a:rPr kumimoji="1" lang="en-US" altLang="ja-JP" sz="1600" b="1"/>
            <a:t>4</a:t>
          </a:r>
          <a:r>
            <a:rPr kumimoji="1" lang="ja-JP" altLang="en-US" sz="1600" b="1"/>
            <a:t>～</a:t>
          </a:r>
          <a:r>
            <a:rPr kumimoji="1" lang="en-US" altLang="ja-JP" sz="1600" b="1"/>
            <a:t>10</a:t>
          </a:r>
          <a:r>
            <a:rPr kumimoji="1" lang="ja-JP" altLang="en-US" sz="1600" b="1"/>
            <a:t>月：一時預かり事業実施予定（７ヶ月実施）</a:t>
          </a:r>
          <a:endParaRPr kumimoji="1" lang="en-US" altLang="ja-JP" sz="1600" b="1"/>
        </a:p>
        <a:p>
          <a:pPr algn="ctr"/>
          <a:r>
            <a:rPr kumimoji="1" lang="en-US" altLang="ja-JP" sz="1600" b="1"/>
            <a:t>11</a:t>
          </a:r>
          <a:r>
            <a:rPr kumimoji="1" lang="ja-JP" altLang="en-US" sz="1600" b="1"/>
            <a:t>～</a:t>
          </a:r>
          <a:r>
            <a:rPr kumimoji="1" lang="en-US" altLang="ja-JP" sz="1600" b="1"/>
            <a:t>3</a:t>
          </a:r>
          <a:r>
            <a:rPr kumimoji="1" lang="ja-JP" altLang="en-US" sz="1600" b="1"/>
            <a:t>月：休止の予定の場合、「７」を入力します。</a:t>
          </a:r>
        </a:p>
      </xdr:txBody>
    </xdr:sp>
    <xdr:clientData/>
  </xdr:twoCellAnchor>
  <xdr:twoCellAnchor>
    <xdr:from>
      <xdr:col>3</xdr:col>
      <xdr:colOff>248479</xdr:colOff>
      <xdr:row>13</xdr:row>
      <xdr:rowOff>41412</xdr:rowOff>
    </xdr:from>
    <xdr:to>
      <xdr:col>7</xdr:col>
      <xdr:colOff>39516</xdr:colOff>
      <xdr:row>15</xdr:row>
      <xdr:rowOff>434837</xdr:rowOff>
    </xdr:to>
    <xdr:sp macro="" textlink="">
      <xdr:nvSpPr>
        <xdr:cNvPr id="5" name="AutoShape 13"/>
        <xdr:cNvSpPr>
          <a:spLocks noChangeArrowheads="1"/>
        </xdr:cNvSpPr>
      </xdr:nvSpPr>
      <xdr:spPr bwMode="auto">
        <a:xfrm>
          <a:off x="2277718" y="5383695"/>
          <a:ext cx="4139407" cy="890381"/>
        </a:xfrm>
        <a:prstGeom prst="wedgeRoundRectCallout">
          <a:avLst>
            <a:gd name="adj1" fmla="val -7361"/>
            <a:gd name="adj2" fmla="val 149348"/>
            <a:gd name="adj3" fmla="val 16667"/>
          </a:avLst>
        </a:prstGeom>
        <a:ln>
          <a:headEnd/>
          <a:tailEnd/>
        </a:ln>
      </xdr:spPr>
      <xdr:style>
        <a:lnRef idx="2">
          <a:schemeClr val="accent6"/>
        </a:lnRef>
        <a:fillRef idx="1">
          <a:schemeClr val="lt1"/>
        </a:fillRef>
        <a:effectRef idx="0">
          <a:schemeClr val="accent6"/>
        </a:effectRef>
        <a:fontRef idx="minor">
          <a:schemeClr val="dk1"/>
        </a:fontRef>
      </xdr:style>
      <xdr:txBody>
        <a:bodyPr vertOverflow="clip" wrap="square" lIns="27432" tIns="18288" rIns="0" bIns="18288" anchor="ctr" upright="1"/>
        <a:lstStyle/>
        <a:p>
          <a:pPr algn="ctr" rtl="0">
            <a:lnSpc>
              <a:spcPts val="1600"/>
            </a:lnSpc>
            <a:defRPr sz="1000"/>
          </a:pPr>
          <a:r>
            <a:rPr lang="ja-JP" altLang="en-US" sz="1600" b="1" i="0" u="none" strike="noStrike" baseline="0">
              <a:solidFill>
                <a:srgbClr val="000000"/>
              </a:solidFill>
              <a:latin typeface="ＭＳ Ｐゴシック"/>
              <a:ea typeface="ＭＳ Ｐゴシック"/>
            </a:rPr>
            <a:t>延べ人数なので、</a:t>
          </a:r>
          <a:r>
            <a:rPr lang="en-US" altLang="ja-JP" sz="1600" b="1" i="0" u="none" strike="noStrike" baseline="0">
              <a:solidFill>
                <a:srgbClr val="000000"/>
              </a:solidFill>
              <a:latin typeface="ＭＳ Ｐゴシック"/>
              <a:ea typeface="ＭＳ Ｐゴシック"/>
            </a:rPr>
            <a:t>1</a:t>
          </a:r>
          <a:r>
            <a:rPr lang="ja-JP" altLang="en-US" sz="1600" b="1" i="0" u="none" strike="noStrike" baseline="0">
              <a:solidFill>
                <a:srgbClr val="000000"/>
              </a:solidFill>
              <a:latin typeface="ＭＳ Ｐゴシック"/>
              <a:ea typeface="ＭＳ Ｐゴシック"/>
            </a:rPr>
            <a:t>人の児童が</a:t>
          </a:r>
          <a:r>
            <a:rPr lang="en-US" altLang="ja-JP" sz="1600" b="1" i="0" u="none" strike="noStrike" baseline="0">
              <a:solidFill>
                <a:srgbClr val="000000"/>
              </a:solidFill>
              <a:latin typeface="ＭＳ Ｐゴシック"/>
              <a:ea typeface="ＭＳ Ｐゴシック"/>
            </a:rPr>
            <a:t>10</a:t>
          </a:r>
          <a:r>
            <a:rPr lang="ja-JP" altLang="en-US" sz="1600" b="1" i="0" u="none" strike="noStrike" baseline="0">
              <a:solidFill>
                <a:srgbClr val="000000"/>
              </a:solidFill>
              <a:latin typeface="ＭＳ Ｐゴシック"/>
              <a:ea typeface="ＭＳ Ｐゴシック"/>
            </a:rPr>
            <a:t>回</a:t>
          </a:r>
        </a:p>
        <a:p>
          <a:pPr algn="ctr" rtl="0">
            <a:lnSpc>
              <a:spcPts val="1500"/>
            </a:lnSpc>
            <a:defRPr sz="1000"/>
          </a:pPr>
          <a:r>
            <a:rPr lang="ja-JP" altLang="en-US" sz="1600" b="1" i="0" u="none" strike="noStrike" baseline="0">
              <a:solidFill>
                <a:srgbClr val="000000"/>
              </a:solidFill>
              <a:latin typeface="ＭＳ Ｐゴシック"/>
              <a:ea typeface="ＭＳ Ｐゴシック"/>
            </a:rPr>
            <a:t>利用すれば、</a:t>
          </a:r>
          <a:r>
            <a:rPr lang="en-US" altLang="ja-JP" sz="1600" b="1" i="0" u="none" strike="noStrike" baseline="0">
              <a:solidFill>
                <a:srgbClr val="000000"/>
              </a:solidFill>
              <a:latin typeface="ＭＳ Ｐゴシック"/>
              <a:ea typeface="ＭＳ Ｐゴシック"/>
            </a:rPr>
            <a:t>10</a:t>
          </a:r>
          <a:r>
            <a:rPr lang="ja-JP" altLang="en-US" sz="1600" b="1" i="0" u="none" strike="noStrike" baseline="0">
              <a:solidFill>
                <a:srgbClr val="000000"/>
              </a:solidFill>
              <a:latin typeface="ＭＳ Ｐゴシック"/>
              <a:ea typeface="ＭＳ Ｐゴシック"/>
            </a:rPr>
            <a:t>人とカウントします。</a:t>
          </a:r>
        </a:p>
      </xdr:txBody>
    </xdr:sp>
    <xdr:clientData/>
  </xdr:twoCellAnchor>
  <xdr:twoCellAnchor>
    <xdr:from>
      <xdr:col>6</xdr:col>
      <xdr:colOff>890381</xdr:colOff>
      <xdr:row>18</xdr:row>
      <xdr:rowOff>227772</xdr:rowOff>
    </xdr:from>
    <xdr:to>
      <xdr:col>10</xdr:col>
      <xdr:colOff>166343</xdr:colOff>
      <xdr:row>28</xdr:row>
      <xdr:rowOff>79203</xdr:rowOff>
    </xdr:to>
    <xdr:sp macro="" textlink="">
      <xdr:nvSpPr>
        <xdr:cNvPr id="6" name="角丸四角形吹き出し 5"/>
        <xdr:cNvSpPr/>
      </xdr:nvSpPr>
      <xdr:spPr>
        <a:xfrm>
          <a:off x="6253370" y="7288696"/>
          <a:ext cx="3603625" cy="3226594"/>
        </a:xfrm>
        <a:prstGeom prst="wedgeRoundRectCallout">
          <a:avLst>
            <a:gd name="adj1" fmla="val -4334"/>
            <a:gd name="adj2" fmla="val 62815"/>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●一時保育</a:t>
          </a:r>
          <a:endParaRPr kumimoji="1" lang="en-US" altLang="ja-JP" sz="1600" b="1"/>
        </a:p>
        <a:p>
          <a:pPr algn="ctr"/>
          <a:r>
            <a:rPr kumimoji="1" lang="ja-JP" altLang="en-US" sz="1600" b="1"/>
            <a:t>　上限額：</a:t>
          </a:r>
          <a:r>
            <a:rPr kumimoji="1" lang="en-US" altLang="ja-JP" sz="1600" b="1"/>
            <a:t>2,707,000</a:t>
          </a:r>
          <a:r>
            <a:rPr kumimoji="1" lang="ja-JP" altLang="en-US" sz="1600" b="1"/>
            <a:t>円</a:t>
          </a:r>
          <a:endParaRPr kumimoji="1" lang="en-US" altLang="ja-JP" sz="1600" b="1"/>
        </a:p>
        <a:p>
          <a:pPr algn="ctr"/>
          <a:r>
            <a:rPr kumimoji="1" lang="ja-JP" altLang="en-US" sz="1600" b="1"/>
            <a:t>　下限額：</a:t>
          </a:r>
          <a:r>
            <a:rPr kumimoji="1" lang="en-US" altLang="ja-JP" sz="1600" b="1"/>
            <a:t>1,092,000</a:t>
          </a:r>
          <a:r>
            <a:rPr kumimoji="1" lang="ja-JP" altLang="en-US" sz="1600" b="1"/>
            <a:t>円</a:t>
          </a:r>
          <a:endParaRPr kumimoji="1" lang="en-US" altLang="ja-JP" sz="1600" b="1"/>
        </a:p>
        <a:p>
          <a:pPr algn="ctr"/>
          <a:endParaRPr kumimoji="1" lang="en-US" altLang="ja-JP" sz="1600" b="1"/>
        </a:p>
        <a:p>
          <a:pPr algn="ctr"/>
          <a:r>
            <a:rPr kumimoji="1" lang="en-US" altLang="ja-JP" sz="1600" b="1"/>
            <a:t>※</a:t>
          </a:r>
          <a:r>
            <a:rPr kumimoji="1" lang="ja-JP" altLang="en-US" sz="1600" b="1"/>
            <a:t>この例では、上限額・下限額の範囲内なので、この金額がそのまま補助額（基本分）となる。</a:t>
          </a:r>
        </a:p>
      </xdr:txBody>
    </xdr:sp>
    <xdr:clientData/>
  </xdr:twoCellAnchor>
  <xdr:twoCellAnchor>
    <xdr:from>
      <xdr:col>1</xdr:col>
      <xdr:colOff>579782</xdr:colOff>
      <xdr:row>44</xdr:row>
      <xdr:rowOff>289891</xdr:rowOff>
    </xdr:from>
    <xdr:to>
      <xdr:col>5</xdr:col>
      <xdr:colOff>205338</xdr:colOff>
      <xdr:row>59</xdr:row>
      <xdr:rowOff>107673</xdr:rowOff>
    </xdr:to>
    <xdr:sp macro="" textlink="">
      <xdr:nvSpPr>
        <xdr:cNvPr id="7" name="角丸四角形吹き出し 6"/>
        <xdr:cNvSpPr/>
      </xdr:nvSpPr>
      <xdr:spPr>
        <a:xfrm>
          <a:off x="704021" y="15695543"/>
          <a:ext cx="3849687" cy="4476750"/>
        </a:xfrm>
        <a:prstGeom prst="wedgeRoundRectCallout">
          <a:avLst>
            <a:gd name="adj1" fmla="val -42876"/>
            <a:gd name="adj2" fmla="val -9669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待機となっている期間に継続的利用を利用した児童の分は「保育施設等利用待機児童」の欄に記載してください。（４時間以内・４時間超の区別はありません。</a:t>
          </a:r>
          <a:endParaRPr kumimoji="1" lang="en-US" altLang="ja-JP" sz="1600" b="1"/>
        </a:p>
        <a:p>
          <a:pPr algn="ctr"/>
          <a:r>
            <a:rPr kumimoji="1" lang="ja-JP" altLang="en-US" sz="1600" b="1"/>
            <a:t>待機となっていない児童の利用分はこれまで通り、４時間以内と４時間超に分けて入力してください</a:t>
          </a:r>
          <a:endParaRPr kumimoji="1" lang="en-US" altLang="ja-JP" sz="1600" b="1"/>
        </a:p>
        <a:p>
          <a:pPr algn="ctr"/>
          <a:endParaRPr kumimoji="1" lang="en-US" altLang="ja-JP" sz="1600" b="1"/>
        </a:p>
        <a:p>
          <a:pPr algn="ctr"/>
          <a:r>
            <a:rPr kumimoji="1" lang="en-US" altLang="ja-JP" sz="1600" b="1"/>
            <a:t>※</a:t>
          </a:r>
          <a:r>
            <a:rPr kumimoji="1" lang="ja-JP" altLang="en-US" sz="1600" b="1"/>
            <a:t>人数は、保護者からの聞き取り等をもとに申請書の提出時点での見込みを入力してください。</a:t>
          </a:r>
          <a:endParaRPr kumimoji="1" lang="en-US" altLang="ja-JP" sz="1600" b="1"/>
        </a:p>
      </xdr:txBody>
    </xdr:sp>
    <xdr:clientData/>
  </xdr:twoCellAnchor>
  <xdr:twoCellAnchor>
    <xdr:from>
      <xdr:col>8</xdr:col>
      <xdr:colOff>0</xdr:colOff>
      <xdr:row>43</xdr:row>
      <xdr:rowOff>0</xdr:rowOff>
    </xdr:from>
    <xdr:to>
      <xdr:col>10</xdr:col>
      <xdr:colOff>212540</xdr:colOff>
      <xdr:row>46</xdr:row>
      <xdr:rowOff>61838</xdr:rowOff>
    </xdr:to>
    <xdr:sp macro="" textlink="">
      <xdr:nvSpPr>
        <xdr:cNvPr id="8" name="Oval 18"/>
        <xdr:cNvSpPr>
          <a:spLocks noChangeArrowheads="1"/>
        </xdr:cNvSpPr>
      </xdr:nvSpPr>
      <xdr:spPr bwMode="auto">
        <a:xfrm>
          <a:off x="7578587" y="15095054"/>
          <a:ext cx="2324605" cy="993632"/>
        </a:xfrm>
        <a:prstGeom prst="ellipse">
          <a:avLst/>
        </a:prstGeom>
        <a:solidFill>
          <a:srgbClr xmlns:mc="http://schemas.openxmlformats.org/markup-compatibility/2006" xmlns:a14="http://schemas.microsoft.com/office/drawing/2010/main" val="FFFFFF" mc:Ignorable="a14" a14:legacySpreadsheetColorIndex="65">
            <a:alpha val="0"/>
          </a:srgbClr>
        </a:solidFill>
        <a:ln w="25400">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5</xdr:col>
      <xdr:colOff>269184</xdr:colOff>
      <xdr:row>45</xdr:row>
      <xdr:rowOff>289892</xdr:rowOff>
    </xdr:from>
    <xdr:to>
      <xdr:col>8</xdr:col>
      <xdr:colOff>1078506</xdr:colOff>
      <xdr:row>68</xdr:row>
      <xdr:rowOff>227773</xdr:rowOff>
    </xdr:to>
    <xdr:sp macro="" textlink="">
      <xdr:nvSpPr>
        <xdr:cNvPr id="9" name="Line 12"/>
        <xdr:cNvSpPr>
          <a:spLocks noChangeShapeType="1"/>
        </xdr:cNvSpPr>
      </xdr:nvSpPr>
      <xdr:spPr bwMode="auto">
        <a:xfrm flipH="1">
          <a:off x="4617554" y="16006142"/>
          <a:ext cx="4039539" cy="7081631"/>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type="stealth" w="lg" len="lg"/>
        </a:ln>
        <a:extLst>
          <a:ext uri="{909E8E84-426E-40DD-AFC4-6F175D3DCCD1}">
            <a14:hiddenFill xmlns:a14="http://schemas.microsoft.com/office/drawing/2010/main">
              <a:noFill/>
            </a14:hiddenFill>
          </a:ext>
        </a:extLst>
      </xdr:spPr>
    </xdr:sp>
    <xdr:clientData/>
  </xdr:twoCellAnchor>
  <xdr:twoCellAnchor>
    <xdr:from>
      <xdr:col>6</xdr:col>
      <xdr:colOff>372718</xdr:colOff>
      <xdr:row>47</xdr:row>
      <xdr:rowOff>62120</xdr:rowOff>
    </xdr:from>
    <xdr:to>
      <xdr:col>9</xdr:col>
      <xdr:colOff>702296</xdr:colOff>
      <xdr:row>58</xdr:row>
      <xdr:rowOff>50731</xdr:rowOff>
    </xdr:to>
    <xdr:sp macro="" textlink="">
      <xdr:nvSpPr>
        <xdr:cNvPr id="10" name="角丸四角形吹き出し 9"/>
        <xdr:cNvSpPr/>
      </xdr:nvSpPr>
      <xdr:spPr>
        <a:xfrm>
          <a:off x="5735707" y="16399566"/>
          <a:ext cx="3849687" cy="3405187"/>
        </a:xfrm>
        <a:prstGeom prst="wedgeRoundRectCallout">
          <a:avLst>
            <a:gd name="adj1" fmla="val -2553"/>
            <a:gd name="adj2" fmla="val -8289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継続的利用</a:t>
          </a:r>
          <a:endParaRPr kumimoji="1" lang="en-US" altLang="ja-JP" sz="1600" b="1"/>
        </a:p>
        <a:p>
          <a:pPr algn="ctr"/>
          <a:r>
            <a:rPr kumimoji="1" lang="ja-JP" altLang="en-US" sz="1600" b="1"/>
            <a:t>下限額：</a:t>
          </a:r>
          <a:r>
            <a:rPr kumimoji="1" lang="en-US" altLang="ja-JP" sz="1600" b="1"/>
            <a:t>1,639,000</a:t>
          </a:r>
          <a:r>
            <a:rPr kumimoji="1" lang="ja-JP" altLang="en-US" sz="1600" b="1"/>
            <a:t>円</a:t>
          </a:r>
          <a:endParaRPr kumimoji="1" lang="en-US" altLang="ja-JP" sz="1600" b="1"/>
        </a:p>
        <a:p>
          <a:pPr algn="ctr"/>
          <a:r>
            <a:rPr kumimoji="1" lang="ja-JP" altLang="en-US" sz="1600" b="1"/>
            <a:t>（上限なし）</a:t>
          </a:r>
          <a:endParaRPr kumimoji="1" lang="en-US" altLang="ja-JP" sz="1600" b="1"/>
        </a:p>
        <a:p>
          <a:pPr algn="ctr"/>
          <a:endParaRPr kumimoji="1" lang="en-US" altLang="ja-JP" sz="1600" b="1"/>
        </a:p>
        <a:p>
          <a:pPr algn="ctr"/>
          <a:r>
            <a:rPr kumimoji="1" lang="en-US" altLang="ja-JP" sz="1600" b="1"/>
            <a:t>※</a:t>
          </a:r>
          <a:r>
            <a:rPr kumimoji="1" lang="ja-JP" altLang="en-US" sz="1600" b="1"/>
            <a:t>この例では、下限額を下回っているので、下限額</a:t>
          </a:r>
          <a:r>
            <a:rPr kumimoji="1" lang="en-US" altLang="ja-JP" sz="1600" b="1"/>
            <a:t>1,639,000</a:t>
          </a:r>
          <a:r>
            <a:rPr kumimoji="1" lang="ja-JP" altLang="en-US" sz="1600" b="1"/>
            <a:t>円が補助額（基本分）となる。</a:t>
          </a:r>
          <a:endParaRPr kumimoji="1" lang="en-US" altLang="ja-JP" sz="1600" b="1"/>
        </a:p>
        <a:p>
          <a:pPr algn="ctr"/>
          <a:r>
            <a:rPr kumimoji="1" lang="en-US" altLang="ja-JP" sz="1600" b="1"/>
            <a:t>※</a:t>
          </a:r>
          <a:r>
            <a:rPr kumimoji="1" lang="ja-JP" altLang="en-US" sz="1600" b="1"/>
            <a:t>実施月数が１２ヵ月に満たない場合は実施月数に応じ下限額が変わります。</a:t>
          </a:r>
          <a:endParaRPr kumimoji="1" lang="en-US" altLang="ja-JP" sz="1600" b="1"/>
        </a:p>
      </xdr:txBody>
    </xdr:sp>
    <xdr:clientData/>
  </xdr:twoCellAnchor>
  <xdr:twoCellAnchor>
    <xdr:from>
      <xdr:col>16</xdr:col>
      <xdr:colOff>62119</xdr:colOff>
      <xdr:row>37</xdr:row>
      <xdr:rowOff>269186</xdr:rowOff>
    </xdr:from>
    <xdr:to>
      <xdr:col>17</xdr:col>
      <xdr:colOff>1019297</xdr:colOff>
      <xdr:row>40</xdr:row>
      <xdr:rowOff>93765</xdr:rowOff>
    </xdr:to>
    <xdr:sp macro="" textlink="">
      <xdr:nvSpPr>
        <xdr:cNvPr id="11" name="Oval 18"/>
        <xdr:cNvSpPr>
          <a:spLocks noChangeArrowheads="1"/>
        </xdr:cNvSpPr>
      </xdr:nvSpPr>
      <xdr:spPr bwMode="auto">
        <a:xfrm>
          <a:off x="16937934" y="13500653"/>
          <a:ext cx="1826852" cy="756373"/>
        </a:xfrm>
        <a:prstGeom prst="ellipse">
          <a:avLst/>
        </a:prstGeom>
        <a:solidFill>
          <a:srgbClr xmlns:mc="http://schemas.openxmlformats.org/markup-compatibility/2006" xmlns:a14="http://schemas.microsoft.com/office/drawing/2010/main" val="FFFFFF" mc:Ignorable="a14" a14:legacySpreadsheetColorIndex="65">
            <a:alpha val="0"/>
          </a:srgbClr>
        </a:solidFill>
        <a:ln w="25400">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10</xdr:col>
      <xdr:colOff>372717</xdr:colOff>
      <xdr:row>40</xdr:row>
      <xdr:rowOff>103533</xdr:rowOff>
    </xdr:from>
    <xdr:to>
      <xdr:col>16</xdr:col>
      <xdr:colOff>719017</xdr:colOff>
      <xdr:row>69</xdr:row>
      <xdr:rowOff>20707</xdr:rowOff>
    </xdr:to>
    <xdr:sp macro="" textlink="">
      <xdr:nvSpPr>
        <xdr:cNvPr id="12" name="Line 12"/>
        <xdr:cNvSpPr>
          <a:spLocks noChangeShapeType="1"/>
        </xdr:cNvSpPr>
      </xdr:nvSpPr>
      <xdr:spPr bwMode="auto">
        <a:xfrm flipH="1">
          <a:off x="10063369" y="14266794"/>
          <a:ext cx="7531463" cy="8924511"/>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type="stealth" w="lg" len="lg"/>
        </a:ln>
        <a:extLst>
          <a:ext uri="{909E8E84-426E-40DD-AFC4-6F175D3DCCD1}">
            <a14:hiddenFill xmlns:a14="http://schemas.microsoft.com/office/drawing/2010/main">
              <a:noFill/>
            </a14:hiddenFill>
          </a:ext>
        </a:extLst>
      </xdr:spPr>
    </xdr:sp>
    <xdr:clientData/>
  </xdr:twoCellAnchor>
  <xdr:twoCellAnchor>
    <xdr:from>
      <xdr:col>11</xdr:col>
      <xdr:colOff>414130</xdr:colOff>
      <xdr:row>38</xdr:row>
      <xdr:rowOff>248479</xdr:rowOff>
    </xdr:from>
    <xdr:to>
      <xdr:col>14</xdr:col>
      <xdr:colOff>90172</xdr:colOff>
      <xdr:row>47</xdr:row>
      <xdr:rowOff>12942</xdr:rowOff>
    </xdr:to>
    <xdr:sp macro="" textlink="">
      <xdr:nvSpPr>
        <xdr:cNvPr id="13" name="角丸四角形吹き出し 12"/>
        <xdr:cNvSpPr/>
      </xdr:nvSpPr>
      <xdr:spPr>
        <a:xfrm>
          <a:off x="11057282" y="13790544"/>
          <a:ext cx="3237564" cy="2559844"/>
        </a:xfrm>
        <a:prstGeom prst="wedgeRoundRectCallout">
          <a:avLst>
            <a:gd name="adj1" fmla="val 22130"/>
            <a:gd name="adj2" fmla="val -68915"/>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今回の申請では無償化対象減免分の欄は入力不要です。</a:t>
          </a:r>
          <a:endParaRPr kumimoji="1" lang="en-US" altLang="ja-JP" sz="1600" b="1"/>
        </a:p>
        <a:p>
          <a:pPr algn="ctr"/>
          <a:r>
            <a:rPr kumimoji="1" lang="ja-JP" altLang="en-US" sz="1600" b="1"/>
            <a:t>（すべて補助金により加算額をお支払いいたします。）</a:t>
          </a:r>
          <a:endParaRPr kumimoji="1" lang="en-US" altLang="ja-JP" sz="1600" b="1"/>
        </a:p>
      </xdr:txBody>
    </xdr:sp>
    <xdr:clientData/>
  </xdr:twoCellAnchor>
  <xdr:twoCellAnchor>
    <xdr:from>
      <xdr:col>14</xdr:col>
      <xdr:colOff>683315</xdr:colOff>
      <xdr:row>65</xdr:row>
      <xdr:rowOff>269184</xdr:rowOff>
    </xdr:from>
    <xdr:to>
      <xdr:col>17</xdr:col>
      <xdr:colOff>977393</xdr:colOff>
      <xdr:row>69</xdr:row>
      <xdr:rowOff>65162</xdr:rowOff>
    </xdr:to>
    <xdr:sp macro="" textlink="">
      <xdr:nvSpPr>
        <xdr:cNvPr id="14" name="AutoShape 17"/>
        <xdr:cNvSpPr>
          <a:spLocks noChangeArrowheads="1"/>
        </xdr:cNvSpPr>
      </xdr:nvSpPr>
      <xdr:spPr bwMode="auto">
        <a:xfrm>
          <a:off x="14887989" y="22197391"/>
          <a:ext cx="3834893" cy="1038369"/>
        </a:xfrm>
        <a:prstGeom prst="wedgeRoundRectCallout">
          <a:avLst>
            <a:gd name="adj1" fmla="val 8345"/>
            <a:gd name="adj2" fmla="val 118928"/>
            <a:gd name="adj3" fmla="val 16667"/>
          </a:avLst>
        </a:prstGeom>
        <a:ln>
          <a:headEnd/>
          <a:tailEnd/>
        </a:ln>
      </xdr:spPr>
      <xdr:style>
        <a:lnRef idx="2">
          <a:schemeClr val="accent6"/>
        </a:lnRef>
        <a:fillRef idx="1">
          <a:schemeClr val="lt1"/>
        </a:fillRef>
        <a:effectRef idx="0">
          <a:schemeClr val="accent6"/>
        </a:effectRef>
        <a:fontRef idx="minor">
          <a:schemeClr val="dk1"/>
        </a:fontRef>
      </xdr:style>
      <xdr:txBody>
        <a:bodyPr vertOverflow="clip" wrap="square" lIns="27432" tIns="18288" rIns="0" bIns="18288" anchor="ctr" upright="1"/>
        <a:lstStyle/>
        <a:p>
          <a:pPr algn="ctr" rtl="0">
            <a:lnSpc>
              <a:spcPts val="1600"/>
            </a:lnSpc>
            <a:defRPr sz="1000"/>
          </a:pPr>
          <a:r>
            <a:rPr lang="ja-JP" altLang="en-US" sz="1600" b="1" i="0" u="none" strike="noStrike" baseline="0">
              <a:solidFill>
                <a:srgbClr val="000000"/>
              </a:solidFill>
              <a:latin typeface="ＭＳ Ｐゴシック"/>
              <a:ea typeface="ＭＳ Ｐゴシック"/>
            </a:rPr>
            <a:t>「別表１」の</a:t>
          </a:r>
          <a:r>
            <a:rPr lang="en-US" altLang="ja-JP" sz="1600" b="1" i="0" u="none" strike="noStrike" baseline="0">
              <a:solidFill>
                <a:srgbClr val="000000"/>
              </a:solidFill>
              <a:latin typeface="ＭＳ Ｐゴシック"/>
              <a:ea typeface="ＭＳ Ｐゴシック"/>
            </a:rPr>
            <a:t>D</a:t>
          </a:r>
          <a:r>
            <a:rPr lang="ja-JP" altLang="en-US" sz="1600" b="1" i="0" u="none" strike="noStrike" baseline="0">
              <a:solidFill>
                <a:srgbClr val="000000"/>
              </a:solidFill>
              <a:latin typeface="ＭＳ Ｐゴシック"/>
              <a:ea typeface="ＭＳ Ｐゴシック"/>
            </a:rPr>
            <a:t>（補助基準額）には</a:t>
          </a:r>
        </a:p>
        <a:p>
          <a:pPr algn="ctr" rtl="0">
            <a:lnSpc>
              <a:spcPts val="1500"/>
            </a:lnSpc>
            <a:defRPr sz="1000"/>
          </a:pPr>
          <a:r>
            <a:rPr lang="ja-JP" altLang="en-US" sz="1600" b="1" i="0" u="none" strike="noStrike" baseline="0">
              <a:solidFill>
                <a:srgbClr val="000000"/>
              </a:solidFill>
              <a:latin typeface="ＭＳ Ｐゴシック"/>
              <a:ea typeface="ＭＳ Ｐゴシック"/>
            </a:rPr>
            <a:t>この額が入ります。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523875</xdr:colOff>
      <xdr:row>0</xdr:row>
      <xdr:rowOff>238125</xdr:rowOff>
    </xdr:from>
    <xdr:to>
      <xdr:col>15</xdr:col>
      <xdr:colOff>476679</xdr:colOff>
      <xdr:row>1</xdr:row>
      <xdr:rowOff>153172</xdr:rowOff>
    </xdr:to>
    <xdr:sp macro="" textlink="">
      <xdr:nvSpPr>
        <xdr:cNvPr id="2" name="正方形/長方形 1"/>
        <xdr:cNvSpPr/>
      </xdr:nvSpPr>
      <xdr:spPr>
        <a:xfrm>
          <a:off x="15287625" y="238125"/>
          <a:ext cx="1667304" cy="692922"/>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作成例</a:t>
          </a:r>
          <a:endParaRPr kumimoji="1" lang="ja-JP" altLang="en-US" sz="2000" b="1">
            <a:solidFill>
              <a:sysClr val="windowText" lastClr="000000"/>
            </a:solidFill>
          </a:endParaRPr>
        </a:p>
      </xdr:txBody>
    </xdr:sp>
    <xdr:clientData/>
  </xdr:twoCellAnchor>
  <xdr:twoCellAnchor>
    <xdr:from>
      <xdr:col>4</xdr:col>
      <xdr:colOff>1079500</xdr:colOff>
      <xdr:row>3</xdr:row>
      <xdr:rowOff>206375</xdr:rowOff>
    </xdr:from>
    <xdr:to>
      <xdr:col>8</xdr:col>
      <xdr:colOff>78839</xdr:colOff>
      <xdr:row>5</xdr:row>
      <xdr:rowOff>249992</xdr:rowOff>
    </xdr:to>
    <xdr:sp macro="" textlink="">
      <xdr:nvSpPr>
        <xdr:cNvPr id="3" name="角丸四角形吹き出し 2"/>
        <xdr:cNvSpPr/>
      </xdr:nvSpPr>
      <xdr:spPr>
        <a:xfrm>
          <a:off x="4746625" y="1857375"/>
          <a:ext cx="3317339" cy="662742"/>
        </a:xfrm>
        <a:prstGeom prst="wedgeRoundRectCallout">
          <a:avLst>
            <a:gd name="adj1" fmla="val -18470"/>
            <a:gd name="adj2" fmla="val 11901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プルダウンから選択してください。</a:t>
          </a:r>
        </a:p>
      </xdr:txBody>
    </xdr:sp>
    <xdr:clientData/>
  </xdr:twoCellAnchor>
  <xdr:twoCellAnchor>
    <xdr:from>
      <xdr:col>7</xdr:col>
      <xdr:colOff>619125</xdr:colOff>
      <xdr:row>37</xdr:row>
      <xdr:rowOff>333375</xdr:rowOff>
    </xdr:from>
    <xdr:to>
      <xdr:col>10</xdr:col>
      <xdr:colOff>1137422</xdr:colOff>
      <xdr:row>40</xdr:row>
      <xdr:rowOff>30386</xdr:rowOff>
    </xdr:to>
    <xdr:sp macro="" textlink="">
      <xdr:nvSpPr>
        <xdr:cNvPr id="4" name="角丸四角形吹き出し 3"/>
        <xdr:cNvSpPr/>
      </xdr:nvSpPr>
      <xdr:spPr>
        <a:xfrm>
          <a:off x="7635875" y="17192625"/>
          <a:ext cx="3915547" cy="1570261"/>
        </a:xfrm>
        <a:prstGeom prst="wedgeRoundRectCallout">
          <a:avLst>
            <a:gd name="adj1" fmla="val 14513"/>
            <a:gd name="adj2" fmla="val -86779"/>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今回の申請では無償化対象減免分の欄は入力不要です。</a:t>
          </a:r>
          <a:endParaRPr kumimoji="1" lang="en-US" altLang="ja-JP" sz="1600" b="1"/>
        </a:p>
        <a:p>
          <a:pPr algn="ctr"/>
          <a:r>
            <a:rPr kumimoji="1" lang="ja-JP" altLang="en-US" sz="1600" b="1"/>
            <a:t>（すべて補助金により加算額をお支払いいたします。）</a:t>
          </a:r>
          <a:endParaRPr kumimoji="1" lang="en-US" altLang="ja-JP" sz="1600" b="1"/>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18</xdr:col>
      <xdr:colOff>933450</xdr:colOff>
      <xdr:row>0</xdr:row>
      <xdr:rowOff>285750</xdr:rowOff>
    </xdr:from>
    <xdr:to>
      <xdr:col>20</xdr:col>
      <xdr:colOff>279400</xdr:colOff>
      <xdr:row>1</xdr:row>
      <xdr:rowOff>165588</xdr:rowOff>
    </xdr:to>
    <xdr:sp macro="" textlink="">
      <xdr:nvSpPr>
        <xdr:cNvPr id="2" name="正方形/長方形 1"/>
        <xdr:cNvSpPr/>
      </xdr:nvSpPr>
      <xdr:spPr>
        <a:xfrm>
          <a:off x="19773900" y="285750"/>
          <a:ext cx="1593850" cy="660888"/>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作成例</a:t>
          </a:r>
          <a:endParaRPr kumimoji="1" lang="ja-JP" altLang="en-US" sz="2000" b="1">
            <a:solidFill>
              <a:sysClr val="windowText" lastClr="000000"/>
            </a:solidFill>
          </a:endParaRPr>
        </a:p>
      </xdr:txBody>
    </xdr:sp>
    <xdr:clientData/>
  </xdr:twoCellAnchor>
  <xdr:twoCellAnchor>
    <xdr:from>
      <xdr:col>1</xdr:col>
      <xdr:colOff>876300</xdr:colOff>
      <xdr:row>29</xdr:row>
      <xdr:rowOff>323850</xdr:rowOff>
    </xdr:from>
    <xdr:to>
      <xdr:col>4</xdr:col>
      <xdr:colOff>232996</xdr:colOff>
      <xdr:row>31</xdr:row>
      <xdr:rowOff>118940</xdr:rowOff>
    </xdr:to>
    <xdr:sp macro="" textlink="">
      <xdr:nvSpPr>
        <xdr:cNvPr id="3" name="角丸四角形吹き出し 2"/>
        <xdr:cNvSpPr/>
      </xdr:nvSpPr>
      <xdr:spPr>
        <a:xfrm>
          <a:off x="1028700" y="13335000"/>
          <a:ext cx="2842846" cy="671390"/>
        </a:xfrm>
        <a:prstGeom prst="wedgeRoundRectCallout">
          <a:avLst>
            <a:gd name="adj1" fmla="val 39700"/>
            <a:gd name="adj2" fmla="val -10321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t>年間延べ利用児童数</a:t>
          </a:r>
          <a:r>
            <a:rPr kumimoji="1" lang="en-US" altLang="ja-JP" sz="1400" b="1"/>
            <a:t>×2,400</a:t>
          </a:r>
          <a:r>
            <a:rPr kumimoji="1" lang="ja-JP" altLang="en-US" sz="1400" b="1"/>
            <a:t>円</a:t>
          </a:r>
          <a:endParaRPr kumimoji="1" lang="en-US" altLang="ja-JP" sz="1400" b="1"/>
        </a:p>
        <a:p>
          <a:pPr algn="l"/>
          <a:r>
            <a:rPr kumimoji="1" lang="ja-JP" altLang="en-US" sz="1400" b="1"/>
            <a:t>（児童一人あたり）</a:t>
          </a:r>
          <a:endParaRPr kumimoji="1" lang="en-US" altLang="ja-JP" sz="1400" b="1"/>
        </a:p>
        <a:p>
          <a:pPr algn="l"/>
          <a:endParaRPr kumimoji="1" lang="en-US" altLang="ja-JP" sz="1400" b="1"/>
        </a:p>
      </xdr:txBody>
    </xdr:sp>
    <xdr:clientData/>
  </xdr:twoCellAnchor>
  <xdr:twoCellAnchor>
    <xdr:from>
      <xdr:col>11</xdr:col>
      <xdr:colOff>95250</xdr:colOff>
      <xdr:row>33</xdr:row>
      <xdr:rowOff>381000</xdr:rowOff>
    </xdr:from>
    <xdr:to>
      <xdr:col>15</xdr:col>
      <xdr:colOff>223978</xdr:colOff>
      <xdr:row>37</xdr:row>
      <xdr:rowOff>198515</xdr:rowOff>
    </xdr:to>
    <xdr:sp macro="" textlink="">
      <xdr:nvSpPr>
        <xdr:cNvPr id="4" name="角丸四角形吹き出し 3"/>
        <xdr:cNvSpPr/>
      </xdr:nvSpPr>
      <xdr:spPr>
        <a:xfrm>
          <a:off x="11734800" y="15144750"/>
          <a:ext cx="3900628" cy="1570115"/>
        </a:xfrm>
        <a:prstGeom prst="wedgeRoundRectCallout">
          <a:avLst>
            <a:gd name="adj1" fmla="val -2998"/>
            <a:gd name="adj2" fmla="val 267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今回の申請では無償化対象減免分の欄は入力不要です。</a:t>
          </a:r>
          <a:endParaRPr kumimoji="1" lang="en-US" altLang="ja-JP" sz="1600" b="1"/>
        </a:p>
        <a:p>
          <a:pPr algn="ctr"/>
          <a:r>
            <a:rPr kumimoji="1" lang="ja-JP" altLang="en-US" sz="1600" b="1"/>
            <a:t>（すべて補助金により加算額をお支払いいたします。）</a:t>
          </a:r>
          <a:endParaRPr kumimoji="1" lang="en-US" altLang="ja-JP" sz="1600" b="1"/>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166688</xdr:colOff>
      <xdr:row>5</xdr:row>
      <xdr:rowOff>59531</xdr:rowOff>
    </xdr:from>
    <xdr:to>
      <xdr:col>11</xdr:col>
      <xdr:colOff>357187</xdr:colOff>
      <xdr:row>8</xdr:row>
      <xdr:rowOff>988220</xdr:rowOff>
    </xdr:to>
    <xdr:sp macro="" textlink="">
      <xdr:nvSpPr>
        <xdr:cNvPr id="3" name="角丸四角形吹き出し 2"/>
        <xdr:cNvSpPr/>
      </xdr:nvSpPr>
      <xdr:spPr>
        <a:xfrm>
          <a:off x="1690688" y="1131094"/>
          <a:ext cx="4441030" cy="1607345"/>
        </a:xfrm>
        <a:prstGeom prst="wedgeRoundRectCallout">
          <a:avLst>
            <a:gd name="adj1" fmla="val -60906"/>
            <a:gd name="adj2" fmla="val -20570"/>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rtl="0"/>
          <a:r>
            <a:rPr lang="ja-JP" altLang="ja-JP" sz="1400" b="1" i="0" baseline="0">
              <a:solidFill>
                <a:schemeClr val="dk1"/>
              </a:solidFill>
              <a:effectLst/>
              <a:latin typeface="+mn-lt"/>
              <a:ea typeface="+mn-ea"/>
              <a:cs typeface="+mn-cs"/>
            </a:rPr>
            <a:t>加算要件をすべて満たしている場合のみ，各加算対象となります。</a:t>
          </a:r>
          <a:endParaRPr lang="ja-JP" altLang="ja-JP" sz="1400" b="1">
            <a:effectLst/>
          </a:endParaRPr>
        </a:p>
        <a:p>
          <a:pPr rtl="0"/>
          <a:r>
            <a:rPr lang="ja-JP" altLang="ja-JP" sz="1400" b="1" i="0" baseline="0">
              <a:solidFill>
                <a:schemeClr val="dk1"/>
              </a:solidFill>
              <a:effectLst/>
              <a:latin typeface="+mn-lt"/>
              <a:ea typeface="+mn-ea"/>
              <a:cs typeface="+mn-cs"/>
            </a:rPr>
            <a:t>ひとつでも該当しない場合は，こちらのシートの記載は不要です。</a:t>
          </a:r>
          <a:endParaRPr lang="ja-JP" altLang="ja-JP" sz="1400" b="1">
            <a:effectLst/>
          </a:endParaRPr>
        </a:p>
        <a:p>
          <a:pPr rtl="0"/>
          <a:r>
            <a:rPr lang="ja-JP" altLang="ja-JP" sz="1400" b="1" i="0" baseline="0">
              <a:solidFill>
                <a:schemeClr val="dk1"/>
              </a:solidFill>
              <a:effectLst/>
              <a:latin typeface="+mn-lt"/>
              <a:ea typeface="+mn-ea"/>
              <a:cs typeface="+mn-cs"/>
            </a:rPr>
            <a:t>加算要件をよくご確認ください。</a:t>
          </a:r>
          <a:endParaRPr lang="ja-JP" altLang="ja-JP" sz="1400" b="1">
            <a:effectLst/>
          </a:endParaRPr>
        </a:p>
        <a:p>
          <a:pPr algn="ctr"/>
          <a:endParaRPr kumimoji="1" lang="en-US" altLang="ja-JP" sz="1600" b="1"/>
        </a:p>
      </xdr:txBody>
    </xdr:sp>
    <xdr:clientData/>
  </xdr:twoCellAnchor>
  <xdr:twoCellAnchor>
    <xdr:from>
      <xdr:col>8</xdr:col>
      <xdr:colOff>226218</xdr:colOff>
      <xdr:row>8</xdr:row>
      <xdr:rowOff>1488282</xdr:rowOff>
    </xdr:from>
    <xdr:to>
      <xdr:col>13</xdr:col>
      <xdr:colOff>166687</xdr:colOff>
      <xdr:row>16</xdr:row>
      <xdr:rowOff>166687</xdr:rowOff>
    </xdr:to>
    <xdr:sp macro="" textlink="">
      <xdr:nvSpPr>
        <xdr:cNvPr id="4" name="角丸四角形吹き出し 3"/>
        <xdr:cNvSpPr/>
      </xdr:nvSpPr>
      <xdr:spPr>
        <a:xfrm>
          <a:off x="4119562" y="3238501"/>
          <a:ext cx="4333875" cy="2357436"/>
        </a:xfrm>
        <a:prstGeom prst="wedgeRoundRectCallout">
          <a:avLst>
            <a:gd name="adj1" fmla="val -73212"/>
            <a:gd name="adj2" fmla="val 12128"/>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rtl="0"/>
          <a:r>
            <a:rPr lang="en-US" altLang="ja-JP" sz="1200" b="1" i="0" baseline="0">
              <a:solidFill>
                <a:schemeClr val="dk1"/>
              </a:solidFill>
              <a:effectLst/>
              <a:latin typeface="+mn-lt"/>
              <a:ea typeface="+mn-ea"/>
              <a:cs typeface="+mn-cs"/>
            </a:rPr>
            <a:t>【</a:t>
          </a:r>
          <a:r>
            <a:rPr lang="ja-JP" altLang="ja-JP" sz="1200" b="1" i="0" baseline="0">
              <a:solidFill>
                <a:schemeClr val="dk1"/>
              </a:solidFill>
              <a:effectLst/>
              <a:latin typeface="+mn-lt"/>
              <a:ea typeface="+mn-ea"/>
              <a:cs typeface="+mn-cs"/>
            </a:rPr>
            <a:t>一時預かり事業の職員配置基準</a:t>
          </a:r>
          <a:r>
            <a:rPr lang="en-US" altLang="ja-JP" sz="1200" b="1" i="0" baseline="0">
              <a:solidFill>
                <a:schemeClr val="dk1"/>
              </a:solidFill>
              <a:effectLst/>
              <a:latin typeface="+mn-lt"/>
              <a:ea typeface="+mn-ea"/>
              <a:cs typeface="+mn-cs"/>
            </a:rPr>
            <a:t>】</a:t>
          </a:r>
          <a:endParaRPr lang="ja-JP" altLang="ja-JP" sz="1200" b="1">
            <a:effectLst/>
          </a:endParaRPr>
        </a:p>
        <a:p>
          <a:pPr rtl="0"/>
          <a:r>
            <a:rPr lang="ja-JP" altLang="ja-JP" sz="1200" b="1" i="0" baseline="0">
              <a:solidFill>
                <a:schemeClr val="dk1"/>
              </a:solidFill>
              <a:effectLst/>
              <a:latin typeface="+mn-lt"/>
              <a:ea typeface="+mn-ea"/>
              <a:cs typeface="+mn-cs"/>
            </a:rPr>
            <a:t>保育士等の数は</a:t>
          </a:r>
          <a:r>
            <a:rPr lang="en-US" altLang="ja-JP" sz="1200" b="1" i="0" baseline="0">
              <a:solidFill>
                <a:schemeClr val="dk1"/>
              </a:solidFill>
              <a:effectLst/>
              <a:latin typeface="+mn-lt"/>
              <a:ea typeface="+mn-ea"/>
              <a:cs typeface="+mn-cs"/>
            </a:rPr>
            <a:t>2</a:t>
          </a:r>
          <a:r>
            <a:rPr lang="ja-JP" altLang="ja-JP" sz="1200" b="1" i="0" baseline="0">
              <a:solidFill>
                <a:schemeClr val="dk1"/>
              </a:solidFill>
              <a:effectLst/>
              <a:latin typeface="+mn-lt"/>
              <a:ea typeface="+mn-ea"/>
              <a:cs typeface="+mn-cs"/>
            </a:rPr>
            <a:t>名を下ることはできないこと。ただし保育所等と一体的に事業を実施し，当該保育所等の職員による支援を受けられる場合には，保育士</a:t>
          </a:r>
          <a:r>
            <a:rPr lang="en-US" altLang="ja-JP" sz="1200" b="1" i="0" baseline="0">
              <a:solidFill>
                <a:schemeClr val="dk1"/>
              </a:solidFill>
              <a:effectLst/>
              <a:latin typeface="+mn-lt"/>
              <a:ea typeface="+mn-ea"/>
              <a:cs typeface="+mn-cs"/>
            </a:rPr>
            <a:t>1</a:t>
          </a:r>
          <a:r>
            <a:rPr lang="ja-JP" altLang="ja-JP" sz="1200" b="1" i="0" baseline="0">
              <a:solidFill>
                <a:schemeClr val="dk1"/>
              </a:solidFill>
              <a:effectLst/>
              <a:latin typeface="+mn-lt"/>
              <a:ea typeface="+mn-ea"/>
              <a:cs typeface="+mn-cs"/>
            </a:rPr>
            <a:t>名で処遇ができる乳幼児数の範囲内において，保育士</a:t>
          </a:r>
          <a:r>
            <a:rPr lang="en-US" altLang="ja-JP" sz="1200" b="1" i="0" baseline="0">
              <a:solidFill>
                <a:schemeClr val="dk1"/>
              </a:solidFill>
              <a:effectLst/>
              <a:latin typeface="+mn-lt"/>
              <a:ea typeface="+mn-ea"/>
              <a:cs typeface="+mn-cs"/>
            </a:rPr>
            <a:t>1</a:t>
          </a:r>
          <a:r>
            <a:rPr lang="ja-JP" altLang="ja-JP" sz="1200" b="1" i="0" baseline="0">
              <a:solidFill>
                <a:schemeClr val="dk1"/>
              </a:solidFill>
              <a:effectLst/>
              <a:latin typeface="+mn-lt"/>
              <a:ea typeface="+mn-ea"/>
              <a:cs typeface="+mn-cs"/>
            </a:rPr>
            <a:t>名とすることができる。</a:t>
          </a:r>
          <a:endParaRPr lang="ja-JP" altLang="ja-JP" sz="1200" b="1">
            <a:effectLst/>
          </a:endParaRPr>
        </a:p>
        <a:p>
          <a:pPr rtl="0"/>
          <a:r>
            <a:rPr lang="en-US" altLang="ja-JP" sz="1200" b="1" i="0" baseline="0">
              <a:solidFill>
                <a:schemeClr val="dk1"/>
              </a:solidFill>
              <a:effectLst/>
              <a:latin typeface="+mn-lt"/>
              <a:ea typeface="+mn-ea"/>
              <a:cs typeface="+mn-cs"/>
            </a:rPr>
            <a:t>※</a:t>
          </a:r>
          <a:r>
            <a:rPr lang="ja-JP" altLang="ja-JP" sz="1200" b="1" i="0" baseline="0">
              <a:solidFill>
                <a:schemeClr val="dk1"/>
              </a:solidFill>
              <a:effectLst/>
              <a:latin typeface="+mn-lt"/>
              <a:ea typeface="+mn-ea"/>
              <a:cs typeface="+mn-cs"/>
            </a:rPr>
            <a:t>通常保育における必要配置基準職員数は満たしていただくようにお願いします。</a:t>
          </a:r>
          <a:endParaRPr lang="ja-JP" altLang="ja-JP" sz="1200" b="1">
            <a:effectLst/>
          </a:endParaRPr>
        </a:p>
        <a:p>
          <a:pPr algn="ctr"/>
          <a:endParaRPr kumimoji="1" lang="en-US" altLang="ja-JP" sz="1600" b="1"/>
        </a:p>
      </xdr:txBody>
    </xdr:sp>
    <xdr:clientData/>
  </xdr:twoCellAnchor>
  <xdr:twoCellAnchor>
    <xdr:from>
      <xdr:col>8</xdr:col>
      <xdr:colOff>202405</xdr:colOff>
      <xdr:row>17</xdr:row>
      <xdr:rowOff>71438</xdr:rowOff>
    </xdr:from>
    <xdr:to>
      <xdr:col>12</xdr:col>
      <xdr:colOff>547685</xdr:colOff>
      <xdr:row>21</xdr:row>
      <xdr:rowOff>214313</xdr:rowOff>
    </xdr:to>
    <xdr:sp macro="" textlink="">
      <xdr:nvSpPr>
        <xdr:cNvPr id="5" name="角丸四角形吹き出し 4"/>
        <xdr:cNvSpPr/>
      </xdr:nvSpPr>
      <xdr:spPr>
        <a:xfrm>
          <a:off x="4095749" y="5822157"/>
          <a:ext cx="4143374" cy="1238250"/>
        </a:xfrm>
        <a:prstGeom prst="wedgeRoundRectCallout">
          <a:avLst>
            <a:gd name="adj1" fmla="val -131011"/>
            <a:gd name="adj2" fmla="val -52399"/>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rtl="0"/>
          <a:r>
            <a:rPr lang="ja-JP" altLang="ja-JP" sz="1400" b="1" i="0" baseline="0">
              <a:solidFill>
                <a:schemeClr val="dk1"/>
              </a:solidFill>
              <a:effectLst/>
              <a:latin typeface="+mn-lt"/>
              <a:ea typeface="+mn-ea"/>
              <a:cs typeface="+mn-cs"/>
            </a:rPr>
            <a:t>対象児童を受け入れる日の状況で構いません。</a:t>
          </a:r>
          <a:endParaRPr lang="ja-JP" altLang="ja-JP" sz="1400" b="1">
            <a:effectLst/>
          </a:endParaRPr>
        </a:p>
        <a:p>
          <a:pPr rtl="0"/>
          <a:r>
            <a:rPr lang="ja-JP" altLang="ja-JP" sz="1400" b="1" i="0" baseline="0">
              <a:solidFill>
                <a:schemeClr val="dk1"/>
              </a:solidFill>
              <a:effectLst/>
              <a:latin typeface="+mn-lt"/>
              <a:ea typeface="+mn-ea"/>
              <a:cs typeface="+mn-cs"/>
            </a:rPr>
            <a:t>非該当の場合は，当該加算対象外となりますのでご注意ください。</a:t>
          </a:r>
          <a:endParaRPr lang="ja-JP" altLang="ja-JP" sz="1400" b="1">
            <a:effectLst/>
          </a:endParaRPr>
        </a:p>
        <a:p>
          <a:pPr algn="ctr"/>
          <a:endParaRPr kumimoji="1" lang="en-US" altLang="ja-JP" sz="1600" b="1"/>
        </a:p>
      </xdr:txBody>
    </xdr:sp>
    <xdr:clientData/>
  </xdr:twoCellAnchor>
  <xdr:twoCellAnchor>
    <xdr:from>
      <xdr:col>3</xdr:col>
      <xdr:colOff>392907</xdr:colOff>
      <xdr:row>25</xdr:row>
      <xdr:rowOff>190500</xdr:rowOff>
    </xdr:from>
    <xdr:to>
      <xdr:col>10</xdr:col>
      <xdr:colOff>678656</xdr:colOff>
      <xdr:row>29</xdr:row>
      <xdr:rowOff>190498</xdr:rowOff>
    </xdr:to>
    <xdr:sp macro="" textlink="">
      <xdr:nvSpPr>
        <xdr:cNvPr id="6" name="角丸四角形吹き出し 5"/>
        <xdr:cNvSpPr/>
      </xdr:nvSpPr>
      <xdr:spPr>
        <a:xfrm>
          <a:off x="1214438" y="8322469"/>
          <a:ext cx="4441031" cy="1285873"/>
        </a:xfrm>
        <a:prstGeom prst="wedgeRoundRectCallout">
          <a:avLst>
            <a:gd name="adj1" fmla="val -28512"/>
            <a:gd name="adj2" fmla="val -88948"/>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rtl="0"/>
          <a:r>
            <a:rPr lang="ja-JP" altLang="ja-JP" sz="1400" b="1" i="0" baseline="0">
              <a:solidFill>
                <a:schemeClr val="dk1"/>
              </a:solidFill>
              <a:effectLst/>
              <a:latin typeface="+mn-lt"/>
              <a:ea typeface="+mn-ea"/>
              <a:cs typeface="+mn-cs"/>
            </a:rPr>
            <a:t>対象児童が利用し，なおかつ職員配置基準を超えて職員を配置する日数（見込み）のみ記載してください。</a:t>
          </a:r>
          <a:endParaRPr lang="ja-JP" altLang="ja-JP" sz="1400" b="1">
            <a:effectLst/>
          </a:endParaRPr>
        </a:p>
        <a:p>
          <a:pPr rtl="0"/>
          <a:r>
            <a:rPr lang="ja-JP" altLang="ja-JP" sz="1400" b="1" i="0" baseline="0">
              <a:solidFill>
                <a:schemeClr val="dk1"/>
              </a:solidFill>
              <a:effectLst/>
              <a:latin typeface="+mn-lt"/>
              <a:ea typeface="+mn-ea"/>
              <a:cs typeface="+mn-cs"/>
            </a:rPr>
            <a:t>職員配置基準を超えない日は含めません。</a:t>
          </a:r>
          <a:endParaRPr lang="ja-JP" altLang="ja-JP" sz="1400" b="1">
            <a:effectLst/>
          </a:endParaRPr>
        </a:p>
        <a:p>
          <a:pPr algn="ctr"/>
          <a:endParaRPr kumimoji="1" lang="en-US" altLang="ja-JP" sz="1600" b="1"/>
        </a:p>
      </xdr:txBody>
    </xdr:sp>
    <xdr:clientData/>
  </xdr:twoCellAnchor>
  <xdr:twoCellAnchor>
    <xdr:from>
      <xdr:col>6</xdr:col>
      <xdr:colOff>416718</xdr:colOff>
      <xdr:row>31</xdr:row>
      <xdr:rowOff>71438</xdr:rowOff>
    </xdr:from>
    <xdr:to>
      <xdr:col>11</xdr:col>
      <xdr:colOff>1387250</xdr:colOff>
      <xdr:row>33</xdr:row>
      <xdr:rowOff>226218</xdr:rowOff>
    </xdr:to>
    <xdr:sp macro="" textlink="">
      <xdr:nvSpPr>
        <xdr:cNvPr id="7" name="角丸四角形吹き出し 6"/>
        <xdr:cNvSpPr/>
      </xdr:nvSpPr>
      <xdr:spPr>
        <a:xfrm>
          <a:off x="3250406" y="10132219"/>
          <a:ext cx="3911375" cy="607218"/>
        </a:xfrm>
        <a:prstGeom prst="wedgeRoundRectCallout">
          <a:avLst>
            <a:gd name="adj1" fmla="val -58746"/>
            <a:gd name="adj2" fmla="val 108658"/>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400" b="1" i="0" baseline="0">
              <a:solidFill>
                <a:schemeClr val="dk1"/>
              </a:solidFill>
              <a:effectLst/>
              <a:latin typeface="+mn-lt"/>
              <a:ea typeface="+mn-ea"/>
              <a:cs typeface="+mn-cs"/>
            </a:rPr>
            <a:t>単価は児童</a:t>
          </a:r>
          <a:r>
            <a:rPr lang="en-US" altLang="ja-JP" sz="1400" b="1" i="0" baseline="0">
              <a:solidFill>
                <a:schemeClr val="dk1"/>
              </a:solidFill>
              <a:effectLst/>
              <a:latin typeface="+mn-lt"/>
              <a:ea typeface="+mn-ea"/>
              <a:cs typeface="+mn-cs"/>
            </a:rPr>
            <a:t>1</a:t>
          </a:r>
          <a:r>
            <a:rPr lang="ja-JP" altLang="ja-JP" sz="1400" b="1" i="0" baseline="0">
              <a:solidFill>
                <a:schemeClr val="dk1"/>
              </a:solidFill>
              <a:effectLst/>
              <a:latin typeface="+mn-lt"/>
              <a:ea typeface="+mn-ea"/>
              <a:cs typeface="+mn-cs"/>
            </a:rPr>
            <a:t>人あたり日額</a:t>
          </a:r>
          <a:r>
            <a:rPr lang="en-US" altLang="ja-JP" sz="1400" b="1" i="0" u="sng" baseline="0">
              <a:solidFill>
                <a:schemeClr val="dk1"/>
              </a:solidFill>
              <a:effectLst/>
              <a:latin typeface="+mn-lt"/>
              <a:ea typeface="+mn-ea"/>
              <a:cs typeface="+mn-cs"/>
            </a:rPr>
            <a:t>3,600</a:t>
          </a:r>
          <a:r>
            <a:rPr lang="ja-JP" altLang="ja-JP" sz="1400" b="1" i="0" u="sng" baseline="0">
              <a:solidFill>
                <a:schemeClr val="dk1"/>
              </a:solidFill>
              <a:effectLst/>
              <a:latin typeface="+mn-lt"/>
              <a:ea typeface="+mn-ea"/>
              <a:cs typeface="+mn-cs"/>
            </a:rPr>
            <a:t>円</a:t>
          </a:r>
          <a:r>
            <a:rPr lang="ja-JP" altLang="ja-JP" sz="1400" b="1" i="0" baseline="0">
              <a:solidFill>
                <a:schemeClr val="dk1"/>
              </a:solidFill>
              <a:effectLst/>
              <a:latin typeface="+mn-lt"/>
              <a:ea typeface="+mn-ea"/>
              <a:cs typeface="+mn-cs"/>
            </a:rPr>
            <a:t>です。</a:t>
          </a:r>
          <a:endParaRPr lang="ja-JP" altLang="ja-JP" sz="1400" b="1">
            <a:effectLst/>
          </a:endParaRPr>
        </a:p>
        <a:p>
          <a:pPr algn="ctr"/>
          <a:endParaRPr kumimoji="1" lang="en-US" altLang="ja-JP" sz="1600" b="1"/>
        </a:p>
      </xdr:txBody>
    </xdr:sp>
    <xdr:clientData/>
  </xdr:twoCellAnchor>
  <xdr:twoCellAnchor>
    <xdr:from>
      <xdr:col>13</xdr:col>
      <xdr:colOff>95250</xdr:colOff>
      <xdr:row>1</xdr:row>
      <xdr:rowOff>250031</xdr:rowOff>
    </xdr:from>
    <xdr:to>
      <xdr:col>22</xdr:col>
      <xdr:colOff>9525</xdr:colOff>
      <xdr:row>3</xdr:row>
      <xdr:rowOff>273843</xdr:rowOff>
    </xdr:to>
    <xdr:sp macro="" textlink="">
      <xdr:nvSpPr>
        <xdr:cNvPr id="8" name="角丸四角形吹き出し 7"/>
        <xdr:cNvSpPr/>
      </xdr:nvSpPr>
      <xdr:spPr>
        <a:xfrm>
          <a:off x="8382000" y="404812"/>
          <a:ext cx="4676775" cy="511969"/>
        </a:xfrm>
        <a:prstGeom prst="wedgeRoundRectCallout">
          <a:avLst>
            <a:gd name="adj1" fmla="val -15535"/>
            <a:gd name="adj2" fmla="val -24919"/>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600" b="1" i="0" baseline="0">
              <a:solidFill>
                <a:schemeClr val="dk1"/>
              </a:solidFill>
              <a:effectLst/>
              <a:latin typeface="+mn-lt"/>
              <a:ea typeface="+mn-ea"/>
              <a:cs typeface="+mn-cs"/>
            </a:rPr>
            <a:t>（</a:t>
          </a:r>
          <a:r>
            <a:rPr lang="en-US" altLang="ja-JP" sz="1600" b="1" i="0" baseline="0">
              <a:solidFill>
                <a:schemeClr val="dk1"/>
              </a:solidFill>
              <a:effectLst/>
              <a:latin typeface="+mn-lt"/>
              <a:ea typeface="+mn-ea"/>
              <a:cs typeface="+mn-cs"/>
            </a:rPr>
            <a:t>1</a:t>
          </a:r>
          <a:r>
            <a:rPr lang="ja-JP" altLang="ja-JP" sz="1600" b="1" i="0" baseline="0">
              <a:solidFill>
                <a:schemeClr val="dk1"/>
              </a:solidFill>
              <a:effectLst/>
              <a:latin typeface="+mn-lt"/>
              <a:ea typeface="+mn-ea"/>
              <a:cs typeface="+mn-cs"/>
            </a:rPr>
            <a:t>）と（</a:t>
          </a:r>
          <a:r>
            <a:rPr lang="en-US" altLang="ja-JP" sz="1600" b="1" i="0" baseline="0">
              <a:solidFill>
                <a:schemeClr val="dk1"/>
              </a:solidFill>
              <a:effectLst/>
              <a:latin typeface="+mn-lt"/>
              <a:ea typeface="+mn-ea"/>
              <a:cs typeface="+mn-cs"/>
            </a:rPr>
            <a:t>2</a:t>
          </a:r>
          <a:r>
            <a:rPr lang="ja-JP" altLang="ja-JP" sz="1600" b="1" i="0" baseline="0">
              <a:solidFill>
                <a:schemeClr val="dk1"/>
              </a:solidFill>
              <a:effectLst/>
              <a:latin typeface="+mn-lt"/>
              <a:ea typeface="+mn-ea"/>
              <a:cs typeface="+mn-cs"/>
            </a:rPr>
            <a:t>）の対象児童を兼ねることはできません。</a:t>
          </a:r>
          <a:endParaRPr lang="ja-JP" altLang="ja-JP" sz="1600" b="1">
            <a:effectLst/>
          </a:endParaRPr>
        </a:p>
        <a:p>
          <a:pPr algn="ctr"/>
          <a:endParaRPr kumimoji="1" lang="ja-JP" altLang="en-US" sz="1200" b="1"/>
        </a:p>
      </xdr:txBody>
    </xdr:sp>
    <xdr:clientData/>
  </xdr:twoCellAnchor>
  <xdr:twoCellAnchor>
    <xdr:from>
      <xdr:col>24</xdr:col>
      <xdr:colOff>0</xdr:colOff>
      <xdr:row>2</xdr:row>
      <xdr:rowOff>0</xdr:rowOff>
    </xdr:from>
    <xdr:to>
      <xdr:col>24</xdr:col>
      <xdr:colOff>1247775</xdr:colOff>
      <xdr:row>3</xdr:row>
      <xdr:rowOff>192881</xdr:rowOff>
    </xdr:to>
    <xdr:sp macro="" textlink="">
      <xdr:nvSpPr>
        <xdr:cNvPr id="9" name="正方形/長方形 8"/>
        <xdr:cNvSpPr/>
      </xdr:nvSpPr>
      <xdr:spPr>
        <a:xfrm>
          <a:off x="14501813" y="428625"/>
          <a:ext cx="1247775" cy="407194"/>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作成例</a:t>
          </a:r>
          <a:endParaRPr kumimoji="1" lang="ja-JP" altLang="en-US" sz="1600" b="1">
            <a:solidFill>
              <a:sysClr val="windowText" lastClr="000000"/>
            </a:solidFill>
          </a:endParaRPr>
        </a:p>
      </xdr:txBody>
    </xdr:sp>
    <xdr:clientData/>
  </xdr:twoCellAnchor>
  <xdr:twoCellAnchor>
    <xdr:from>
      <xdr:col>16</xdr:col>
      <xdr:colOff>202406</xdr:colOff>
      <xdr:row>15</xdr:row>
      <xdr:rowOff>83344</xdr:rowOff>
    </xdr:from>
    <xdr:to>
      <xdr:col>22</xdr:col>
      <xdr:colOff>660969</xdr:colOff>
      <xdr:row>23</xdr:row>
      <xdr:rowOff>0</xdr:rowOff>
    </xdr:to>
    <xdr:sp macro="" textlink="">
      <xdr:nvSpPr>
        <xdr:cNvPr id="10" name="角丸四角形吹き出し 9"/>
        <xdr:cNvSpPr/>
      </xdr:nvSpPr>
      <xdr:spPr>
        <a:xfrm>
          <a:off x="9798844" y="5345907"/>
          <a:ext cx="3911375" cy="2143124"/>
        </a:xfrm>
        <a:prstGeom prst="wedgeRoundRectCallout">
          <a:avLst>
            <a:gd name="adj1" fmla="val -38961"/>
            <a:gd name="adj2" fmla="val -54356"/>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rtl="0"/>
          <a:r>
            <a:rPr lang="ja-JP" altLang="ja-JP" sz="1400" b="1" i="0" u="sng" baseline="0">
              <a:solidFill>
                <a:srgbClr val="FF0000"/>
              </a:solidFill>
              <a:effectLst/>
              <a:latin typeface="+mn-lt"/>
              <a:ea typeface="+mn-ea"/>
              <a:cs typeface="+mn-cs"/>
            </a:rPr>
            <a:t>定員を超えた児童のみ記載します。</a:t>
          </a:r>
          <a:endParaRPr lang="ja-JP" altLang="ja-JP" sz="1400" b="1">
            <a:solidFill>
              <a:srgbClr val="FF0000"/>
            </a:solidFill>
            <a:effectLst/>
          </a:endParaRPr>
        </a:p>
        <a:p>
          <a:pPr rtl="0"/>
          <a:r>
            <a:rPr lang="ja-JP" altLang="ja-JP" sz="1400" b="1" i="0" baseline="0">
              <a:solidFill>
                <a:schemeClr val="dk1"/>
              </a:solidFill>
              <a:effectLst/>
              <a:latin typeface="+mn-lt"/>
              <a:ea typeface="+mn-ea"/>
              <a:cs typeface="+mn-cs"/>
            </a:rPr>
            <a:t>この例の場合，</a:t>
          </a:r>
          <a:endParaRPr lang="ja-JP" altLang="ja-JP" sz="1400" b="1">
            <a:effectLst/>
          </a:endParaRPr>
        </a:p>
        <a:p>
          <a:pPr rtl="0"/>
          <a:r>
            <a:rPr lang="ja-JP" altLang="ja-JP" sz="1400" b="1" i="0" baseline="0">
              <a:solidFill>
                <a:schemeClr val="dk1"/>
              </a:solidFill>
              <a:effectLst/>
              <a:latin typeface="+mn-lt"/>
              <a:ea typeface="+mn-ea"/>
              <a:cs typeface="+mn-cs"/>
            </a:rPr>
            <a:t>双子の仙台太郎くんと仙台次郎くんが一時預かりを利用しており，定員を超えたのは仙台太郎くんのみ　と想定しています。</a:t>
          </a:r>
          <a:endParaRPr lang="ja-JP" altLang="ja-JP" sz="1400" b="1">
            <a:effectLst/>
          </a:endParaRPr>
        </a:p>
        <a:p>
          <a:pPr rtl="0"/>
          <a:r>
            <a:rPr lang="ja-JP" altLang="ja-JP" sz="1400" b="1" i="0" baseline="0">
              <a:solidFill>
                <a:schemeClr val="dk1"/>
              </a:solidFill>
              <a:effectLst/>
              <a:latin typeface="+mn-lt"/>
              <a:ea typeface="+mn-ea"/>
              <a:cs typeface="+mn-cs"/>
            </a:rPr>
            <a:t>よって，対象児童として次郎くんは記載せず，太郎くんのみを記載します。</a:t>
          </a:r>
          <a:endParaRPr lang="ja-JP" altLang="ja-JP" sz="1400" b="1">
            <a:effectLst/>
          </a:endParaRPr>
        </a:p>
        <a:p>
          <a:pPr algn="ctr"/>
          <a:endParaRPr kumimoji="1" lang="en-US" altLang="ja-JP" sz="1600" b="1"/>
        </a:p>
      </xdr:txBody>
    </xdr:sp>
    <xdr:clientData/>
  </xdr:twoCellAnchor>
  <xdr:twoCellAnchor>
    <xdr:from>
      <xdr:col>15</xdr:col>
      <xdr:colOff>678656</xdr:colOff>
      <xdr:row>23</xdr:row>
      <xdr:rowOff>214313</xdr:rowOff>
    </xdr:from>
    <xdr:to>
      <xdr:col>22</xdr:col>
      <xdr:colOff>434750</xdr:colOff>
      <xdr:row>25</xdr:row>
      <xdr:rowOff>195036</xdr:rowOff>
    </xdr:to>
    <xdr:sp macro="" textlink="">
      <xdr:nvSpPr>
        <xdr:cNvPr id="11" name="角丸四角形吹き出し 10"/>
        <xdr:cNvSpPr/>
      </xdr:nvSpPr>
      <xdr:spPr>
        <a:xfrm>
          <a:off x="9572625" y="7703344"/>
          <a:ext cx="3911375" cy="623661"/>
        </a:xfrm>
        <a:prstGeom prst="wedgeRoundRectCallout">
          <a:avLst>
            <a:gd name="adj1" fmla="val -30437"/>
            <a:gd name="adj2" fmla="val -2467"/>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400" b="1" i="0" baseline="0">
              <a:solidFill>
                <a:schemeClr val="dk1"/>
              </a:solidFill>
              <a:effectLst/>
              <a:latin typeface="+mn-lt"/>
              <a:ea typeface="+mn-ea"/>
              <a:cs typeface="+mn-cs"/>
            </a:rPr>
            <a:t>行数が足りない場合はご連絡ください。</a:t>
          </a:r>
          <a:endParaRPr lang="ja-JP" altLang="ja-JP" sz="1400" b="1">
            <a:effectLst/>
          </a:endParaRPr>
        </a:p>
        <a:p>
          <a:pPr algn="ctr"/>
          <a:endParaRPr kumimoji="1" lang="en-US" altLang="ja-JP" sz="1600" b="1"/>
        </a:p>
      </xdr:txBody>
    </xdr:sp>
    <xdr:clientData/>
  </xdr:twoCellAnchor>
  <xdr:twoCellAnchor>
    <xdr:from>
      <xdr:col>17</xdr:col>
      <xdr:colOff>381000</xdr:colOff>
      <xdr:row>29</xdr:row>
      <xdr:rowOff>95250</xdr:rowOff>
    </xdr:from>
    <xdr:to>
      <xdr:col>24</xdr:col>
      <xdr:colOff>89468</xdr:colOff>
      <xdr:row>31</xdr:row>
      <xdr:rowOff>75974</xdr:rowOff>
    </xdr:to>
    <xdr:sp macro="" textlink="">
      <xdr:nvSpPr>
        <xdr:cNvPr id="12" name="角丸四角形吹き出し 11"/>
        <xdr:cNvSpPr/>
      </xdr:nvSpPr>
      <xdr:spPr>
        <a:xfrm>
          <a:off x="10679906" y="9513094"/>
          <a:ext cx="3911375" cy="623661"/>
        </a:xfrm>
        <a:prstGeom prst="wedgeRoundRectCallout">
          <a:avLst>
            <a:gd name="adj1" fmla="val -36525"/>
            <a:gd name="adj2" fmla="val -82649"/>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400" b="1" i="0" baseline="0">
              <a:solidFill>
                <a:schemeClr val="dk1"/>
              </a:solidFill>
              <a:effectLst/>
              <a:latin typeface="+mn-lt"/>
              <a:ea typeface="+mn-ea"/>
              <a:cs typeface="+mn-cs"/>
            </a:rPr>
            <a:t>単価は児童</a:t>
          </a:r>
          <a:r>
            <a:rPr lang="en-US" altLang="ja-JP" sz="1400" b="1" i="0" baseline="0">
              <a:solidFill>
                <a:schemeClr val="dk1"/>
              </a:solidFill>
              <a:effectLst/>
              <a:latin typeface="+mn-lt"/>
              <a:ea typeface="+mn-ea"/>
              <a:cs typeface="+mn-cs"/>
            </a:rPr>
            <a:t>1</a:t>
          </a:r>
          <a:r>
            <a:rPr lang="ja-JP" altLang="ja-JP" sz="1400" b="1" i="0" baseline="0">
              <a:solidFill>
                <a:schemeClr val="dk1"/>
              </a:solidFill>
              <a:effectLst/>
              <a:latin typeface="+mn-lt"/>
              <a:ea typeface="+mn-ea"/>
              <a:cs typeface="+mn-cs"/>
            </a:rPr>
            <a:t>人あたり日額</a:t>
          </a:r>
          <a:r>
            <a:rPr lang="en-US" altLang="ja-JP" sz="1400" b="1" i="0" u="sng" baseline="0">
              <a:solidFill>
                <a:schemeClr val="dk1"/>
              </a:solidFill>
              <a:effectLst/>
              <a:latin typeface="+mn-lt"/>
              <a:ea typeface="+mn-ea"/>
              <a:cs typeface="+mn-cs"/>
            </a:rPr>
            <a:t>3,600</a:t>
          </a:r>
          <a:r>
            <a:rPr lang="ja-JP" altLang="ja-JP" sz="1400" b="1" i="0" u="sng" baseline="0">
              <a:solidFill>
                <a:schemeClr val="dk1"/>
              </a:solidFill>
              <a:effectLst/>
              <a:latin typeface="+mn-lt"/>
              <a:ea typeface="+mn-ea"/>
              <a:cs typeface="+mn-cs"/>
            </a:rPr>
            <a:t>円</a:t>
          </a:r>
          <a:r>
            <a:rPr lang="ja-JP" altLang="ja-JP" sz="1400" b="1" i="0" baseline="0">
              <a:solidFill>
                <a:schemeClr val="dk1"/>
              </a:solidFill>
              <a:effectLst/>
              <a:latin typeface="+mn-lt"/>
              <a:ea typeface="+mn-ea"/>
              <a:cs typeface="+mn-cs"/>
            </a:rPr>
            <a:t>です。</a:t>
          </a:r>
          <a:endParaRPr lang="ja-JP" altLang="ja-JP" sz="1400" b="1">
            <a:effectLst/>
          </a:endParaRPr>
        </a:p>
        <a:p>
          <a:pPr algn="ctr"/>
          <a:endParaRPr kumimoji="1" lang="en-US" altLang="ja-JP" sz="1600" b="1"/>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8</xdr:col>
      <xdr:colOff>1385455</xdr:colOff>
      <xdr:row>0</xdr:row>
      <xdr:rowOff>190500</xdr:rowOff>
    </xdr:from>
    <xdr:to>
      <xdr:col>8</xdr:col>
      <xdr:colOff>2840182</xdr:colOff>
      <xdr:row>2</xdr:row>
      <xdr:rowOff>173183</xdr:rowOff>
    </xdr:to>
    <xdr:sp macro="" textlink="">
      <xdr:nvSpPr>
        <xdr:cNvPr id="2" name="正方形/長方形 1"/>
        <xdr:cNvSpPr/>
      </xdr:nvSpPr>
      <xdr:spPr>
        <a:xfrm>
          <a:off x="12884728" y="190500"/>
          <a:ext cx="1454727" cy="692728"/>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作成例</a:t>
          </a:r>
          <a:endParaRPr kumimoji="1" lang="ja-JP" altLang="en-US" sz="1600" b="1">
            <a:solidFill>
              <a:sysClr val="windowText" lastClr="000000"/>
            </a:solidFill>
          </a:endParaRPr>
        </a:p>
      </xdr:txBody>
    </xdr:sp>
    <xdr:clientData/>
  </xdr:twoCellAnchor>
  <xdr:twoCellAnchor>
    <xdr:from>
      <xdr:col>2</xdr:col>
      <xdr:colOff>207818</xdr:colOff>
      <xdr:row>11</xdr:row>
      <xdr:rowOff>259773</xdr:rowOff>
    </xdr:from>
    <xdr:to>
      <xdr:col>6</xdr:col>
      <xdr:colOff>2070513</xdr:colOff>
      <xdr:row>15</xdr:row>
      <xdr:rowOff>421698</xdr:rowOff>
    </xdr:to>
    <xdr:sp macro="" textlink="">
      <xdr:nvSpPr>
        <xdr:cNvPr id="3" name="角丸四角形 2"/>
        <xdr:cNvSpPr/>
      </xdr:nvSpPr>
      <xdr:spPr>
        <a:xfrm>
          <a:off x="1420091" y="5541818"/>
          <a:ext cx="6400058" cy="24479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800">
              <a:solidFill>
                <a:srgbClr val="FF0000"/>
              </a:solidFill>
              <a:latin typeface="+mj-ea"/>
              <a:ea typeface="+mj-ea"/>
            </a:rPr>
            <a:t>このシートは１ヵ月の利用料の合計が５万円を超える児童がいる予定の場合のみ記入してください。</a:t>
          </a:r>
          <a:endParaRPr kumimoji="1" lang="en-US" altLang="ja-JP" sz="1800">
            <a:solidFill>
              <a:srgbClr val="FF0000"/>
            </a:solidFill>
            <a:latin typeface="+mj-ea"/>
            <a:ea typeface="+mj-ea"/>
          </a:endParaRPr>
        </a:p>
        <a:p>
          <a:pPr algn="ctr"/>
          <a:r>
            <a:rPr kumimoji="1" lang="ja-JP" altLang="en-US" sz="1800">
              <a:solidFill>
                <a:srgbClr val="FF0000"/>
              </a:solidFill>
              <a:latin typeface="+mj-ea"/>
              <a:ea typeface="+mj-ea"/>
            </a:rPr>
            <a:t>（利用料（給食費を除く）の合計が５万円を超えた月の分のみ記入してください。）</a:t>
          </a:r>
        </a:p>
      </xdr:txBody>
    </xdr:sp>
    <xdr:clientData/>
  </xdr:twoCellAnchor>
  <xdr:twoCellAnchor>
    <xdr:from>
      <xdr:col>6</xdr:col>
      <xdr:colOff>2563092</xdr:colOff>
      <xdr:row>12</xdr:row>
      <xdr:rowOff>294409</xdr:rowOff>
    </xdr:from>
    <xdr:to>
      <xdr:col>8</xdr:col>
      <xdr:colOff>2381251</xdr:colOff>
      <xdr:row>17</xdr:row>
      <xdr:rowOff>225137</xdr:rowOff>
    </xdr:to>
    <xdr:sp macro="" textlink="">
      <xdr:nvSpPr>
        <xdr:cNvPr id="4" name="角丸四角形吹き出し 3"/>
        <xdr:cNvSpPr/>
      </xdr:nvSpPr>
      <xdr:spPr>
        <a:xfrm>
          <a:off x="8312728" y="6147954"/>
          <a:ext cx="5567796" cy="2788228"/>
        </a:xfrm>
        <a:prstGeom prst="wedgeRoundRectCallout">
          <a:avLst>
            <a:gd name="adj1" fmla="val -11308"/>
            <a:gd name="adj2" fmla="val -84375"/>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上限額は、保育施設等に入所できた場合の月額保育料５万円以内の場合は「５０，０００円」と記入してください。</a:t>
          </a:r>
          <a:endParaRPr kumimoji="1" lang="en-US" altLang="ja-JP" sz="1600" b="1"/>
        </a:p>
        <a:p>
          <a:pPr algn="ctr"/>
          <a:endParaRPr kumimoji="1" lang="en-US" altLang="ja-JP" sz="1600" b="1"/>
        </a:p>
        <a:p>
          <a:pPr algn="ctr"/>
          <a:r>
            <a:rPr kumimoji="1" lang="ja-JP" altLang="en-US" sz="1600" b="1"/>
            <a:t>月額保育料が５万円を超える場合（３歳未満児・第１子・Ｃ１１階層以上の場合）は、月額保育料（不明な場合は仙台市で確認します）を記入してください。</a:t>
          </a:r>
          <a:endParaRPr kumimoji="1" lang="en-US" altLang="ja-JP" sz="16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comments" Target="../comments7.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16"/>
  <sheetViews>
    <sheetView tabSelected="1" view="pageBreakPreview" zoomScale="90" zoomScaleNormal="100" zoomScaleSheetLayoutView="90" workbookViewId="0">
      <selection activeCell="C9" sqref="C9"/>
    </sheetView>
  </sheetViews>
  <sheetFormatPr defaultRowHeight="13.5"/>
  <cols>
    <col min="1" max="1" width="9.25" style="74" customWidth="1"/>
    <col min="2" max="2" width="9" style="74" customWidth="1"/>
    <col min="3" max="3" width="17.5" style="74" customWidth="1"/>
    <col min="4" max="4" width="8.625" style="74" customWidth="1"/>
    <col min="5" max="5" width="9" style="74" customWidth="1"/>
    <col min="6" max="6" width="26.75" style="74" customWidth="1"/>
    <col min="7" max="7" width="3" style="74" customWidth="1"/>
    <col min="8" max="8" width="3.25" style="74" customWidth="1"/>
    <col min="9" max="9" width="9.5" style="74" customWidth="1"/>
    <col min="10" max="10" width="26" style="74" customWidth="1"/>
    <col min="11" max="11" width="2.125" style="74" customWidth="1"/>
    <col min="12" max="12" width="3.25" style="74" customWidth="1"/>
    <col min="13" max="13" width="9" style="74"/>
    <col min="14" max="14" width="14.375" style="74" customWidth="1"/>
    <col min="15" max="16384" width="9" style="74"/>
  </cols>
  <sheetData>
    <row r="1" spans="1:15" ht="33.75" customHeight="1">
      <c r="A1" s="482" t="s">
        <v>382</v>
      </c>
      <c r="B1" s="482"/>
      <c r="C1" s="482"/>
      <c r="D1" s="482"/>
      <c r="E1" s="482"/>
      <c r="F1" s="482"/>
      <c r="G1" s="482"/>
      <c r="H1" s="482"/>
      <c r="I1" s="482"/>
      <c r="J1" s="482"/>
    </row>
    <row r="2" spans="1:15" ht="17.25">
      <c r="A2" s="75"/>
    </row>
    <row r="3" spans="1:15">
      <c r="A3" s="76"/>
    </row>
    <row r="4" spans="1:15">
      <c r="A4" s="76"/>
    </row>
    <row r="5" spans="1:15" ht="14.25">
      <c r="A5" s="77" t="s">
        <v>141</v>
      </c>
      <c r="B5" s="78"/>
      <c r="C5" s="78"/>
      <c r="D5" s="78"/>
      <c r="E5" s="78"/>
      <c r="F5" s="78"/>
      <c r="G5" s="78"/>
      <c r="H5" s="78"/>
      <c r="I5" s="78"/>
      <c r="J5" s="78"/>
      <c r="K5" s="78"/>
    </row>
    <row r="6" spans="1:15" ht="14.25">
      <c r="A6" s="78"/>
      <c r="B6" s="78"/>
      <c r="C6" s="78"/>
      <c r="D6" s="78"/>
      <c r="E6" s="78"/>
      <c r="F6" s="78"/>
      <c r="G6" s="78"/>
      <c r="H6" s="78"/>
      <c r="I6" s="78"/>
      <c r="J6" s="78"/>
      <c r="K6" s="78"/>
    </row>
    <row r="7" spans="1:15" ht="14.25">
      <c r="A7" s="79" t="s">
        <v>142</v>
      </c>
      <c r="B7" s="78" t="s">
        <v>143</v>
      </c>
      <c r="C7" s="78"/>
      <c r="D7" s="78"/>
      <c r="E7" s="78"/>
      <c r="F7" s="78"/>
      <c r="G7" s="78"/>
      <c r="H7" s="78"/>
      <c r="I7" s="78"/>
      <c r="J7" s="78"/>
      <c r="K7" s="78"/>
    </row>
    <row r="8" spans="1:15" ht="15" thickBot="1">
      <c r="A8" s="79"/>
      <c r="B8" s="78"/>
      <c r="C8" s="78"/>
      <c r="D8" s="78"/>
      <c r="E8" s="78"/>
      <c r="F8" s="78"/>
      <c r="G8" s="78"/>
      <c r="H8" s="78"/>
      <c r="I8" s="78"/>
      <c r="J8" s="78"/>
      <c r="K8" s="78"/>
    </row>
    <row r="9" spans="1:15" ht="30" customHeight="1" thickTop="1" thickBot="1">
      <c r="A9" s="79"/>
      <c r="B9" s="78"/>
      <c r="C9" s="5" t="s">
        <v>543</v>
      </c>
      <c r="D9" s="78"/>
      <c r="E9" s="78"/>
      <c r="F9" s="78"/>
      <c r="G9" s="78"/>
      <c r="H9" s="78"/>
      <c r="I9" s="78"/>
      <c r="J9" s="78"/>
      <c r="K9" s="78"/>
    </row>
    <row r="10" spans="1:15" ht="15" thickTop="1">
      <c r="A10" s="79"/>
      <c r="B10" s="78"/>
      <c r="C10" s="78"/>
      <c r="D10" s="78"/>
      <c r="E10" s="78"/>
      <c r="F10" s="78"/>
      <c r="G10" s="78"/>
      <c r="H10" s="78"/>
      <c r="I10" s="78"/>
      <c r="J10" s="78"/>
      <c r="K10" s="78"/>
    </row>
    <row r="11" spans="1:15" ht="14.25">
      <c r="A11" s="79" t="s">
        <v>144</v>
      </c>
      <c r="B11" s="80" t="s">
        <v>386</v>
      </c>
      <c r="C11" s="78"/>
      <c r="D11" s="78"/>
      <c r="E11" s="78"/>
      <c r="F11" s="78"/>
      <c r="G11" s="78"/>
      <c r="H11" s="78"/>
      <c r="I11" s="78"/>
      <c r="J11" s="78"/>
      <c r="K11" s="78"/>
    </row>
    <row r="12" spans="1:15" ht="15" thickBot="1">
      <c r="A12" s="79"/>
      <c r="B12" s="78"/>
      <c r="C12" s="78"/>
      <c r="D12" s="78"/>
      <c r="E12" s="78"/>
      <c r="F12" s="78"/>
      <c r="G12" s="78"/>
      <c r="H12" s="78"/>
      <c r="I12" s="78"/>
      <c r="J12" s="78"/>
      <c r="K12" s="78"/>
    </row>
    <row r="13" spans="1:15" ht="30" customHeight="1" thickTop="1" thickBot="1">
      <c r="A13" s="79"/>
      <c r="B13" s="78"/>
      <c r="C13" s="4" t="s">
        <v>704</v>
      </c>
      <c r="D13" s="78"/>
      <c r="E13" s="78"/>
      <c r="F13" s="78"/>
      <c r="G13" s="78"/>
      <c r="H13" s="78"/>
      <c r="I13" s="78"/>
      <c r="J13" s="78"/>
      <c r="K13" s="78"/>
      <c r="L13" s="81"/>
    </row>
    <row r="14" spans="1:15" ht="15" thickTop="1">
      <c r="A14" s="79"/>
      <c r="B14" s="78"/>
      <c r="C14" s="78"/>
      <c r="D14" s="78"/>
      <c r="E14" s="78"/>
      <c r="F14" s="78"/>
      <c r="G14" s="78"/>
      <c r="H14" s="78"/>
      <c r="I14" s="78"/>
      <c r="J14" s="78"/>
      <c r="K14" s="78"/>
      <c r="L14" s="81"/>
    </row>
    <row r="15" spans="1:15" ht="18.75" customHeight="1">
      <c r="A15" s="79"/>
      <c r="B15" s="483" t="s">
        <v>462</v>
      </c>
      <c r="C15" s="483"/>
      <c r="D15" s="483"/>
      <c r="E15" s="483"/>
      <c r="F15" s="483"/>
      <c r="G15" s="483"/>
      <c r="H15" s="483"/>
      <c r="I15" s="483"/>
      <c r="J15" s="483"/>
      <c r="K15" s="483"/>
      <c r="L15" s="483"/>
      <c r="M15" s="483"/>
      <c r="N15" s="483"/>
      <c r="O15" s="483"/>
    </row>
    <row r="16" spans="1:15" ht="18.75" customHeight="1">
      <c r="A16" s="79"/>
      <c r="B16" s="483"/>
      <c r="C16" s="483"/>
      <c r="D16" s="483"/>
      <c r="E16" s="483"/>
      <c r="F16" s="483"/>
      <c r="G16" s="483"/>
      <c r="H16" s="483"/>
      <c r="I16" s="483"/>
      <c r="J16" s="483"/>
      <c r="K16" s="483"/>
      <c r="L16" s="483"/>
      <c r="M16" s="483"/>
      <c r="N16" s="483"/>
      <c r="O16" s="483"/>
    </row>
    <row r="17" spans="1:15" ht="12.75" customHeight="1">
      <c r="A17" s="79"/>
      <c r="B17" s="483"/>
      <c r="C17" s="483"/>
      <c r="D17" s="483"/>
      <c r="E17" s="483"/>
      <c r="F17" s="483"/>
      <c r="G17" s="483"/>
      <c r="H17" s="483"/>
      <c r="I17" s="483"/>
      <c r="J17" s="483"/>
      <c r="K17" s="483"/>
      <c r="L17" s="483"/>
      <c r="M17" s="483"/>
      <c r="N17" s="483"/>
      <c r="O17" s="483"/>
    </row>
    <row r="18" spans="1:15" ht="14.25">
      <c r="A18" s="79"/>
      <c r="B18" s="78"/>
      <c r="C18" s="78"/>
      <c r="D18" s="78"/>
      <c r="E18" s="78"/>
      <c r="F18" s="78"/>
      <c r="G18" s="78"/>
      <c r="H18" s="78"/>
      <c r="I18" s="78"/>
      <c r="J18" s="78"/>
      <c r="K18" s="78"/>
      <c r="L18" s="81"/>
    </row>
    <row r="19" spans="1:15" ht="13.5" customHeight="1">
      <c r="A19" s="82" t="s">
        <v>352</v>
      </c>
      <c r="B19" s="83" t="s">
        <v>383</v>
      </c>
      <c r="C19" s="84"/>
      <c r="D19" s="84"/>
      <c r="E19" s="84"/>
      <c r="F19" s="84"/>
      <c r="G19" s="84"/>
      <c r="H19" s="84"/>
      <c r="I19" s="84"/>
      <c r="J19" s="84"/>
      <c r="K19" s="84"/>
      <c r="L19" s="84"/>
      <c r="M19" s="84"/>
      <c r="N19" s="84"/>
      <c r="O19" s="84"/>
    </row>
    <row r="20" spans="1:15" ht="13.5" customHeight="1">
      <c r="A20" s="82"/>
      <c r="B20" s="83" t="s">
        <v>463</v>
      </c>
      <c r="C20" s="84"/>
      <c r="D20" s="84"/>
      <c r="E20" s="84"/>
      <c r="F20" s="84"/>
      <c r="G20" s="84"/>
      <c r="H20" s="84"/>
      <c r="I20" s="84"/>
      <c r="J20" s="84"/>
      <c r="K20" s="84"/>
      <c r="L20" s="84"/>
      <c r="M20" s="84"/>
      <c r="N20" s="84"/>
      <c r="O20" s="84"/>
    </row>
    <row r="21" spans="1:15" ht="13.5" customHeight="1">
      <c r="A21" s="82"/>
      <c r="B21" s="83" t="s">
        <v>464</v>
      </c>
      <c r="C21" s="84"/>
      <c r="D21" s="84"/>
      <c r="E21" s="84"/>
      <c r="F21" s="84"/>
      <c r="G21" s="84"/>
      <c r="H21" s="84"/>
      <c r="I21" s="84"/>
      <c r="J21" s="84"/>
      <c r="K21" s="84"/>
      <c r="L21" s="84"/>
      <c r="M21" s="84"/>
      <c r="N21" s="84"/>
      <c r="O21" s="84"/>
    </row>
    <row r="22" spans="1:15" ht="13.5" customHeight="1">
      <c r="A22" s="82"/>
      <c r="B22" s="83" t="s">
        <v>384</v>
      </c>
      <c r="C22" s="84"/>
      <c r="D22" s="84"/>
      <c r="E22" s="84"/>
      <c r="F22" s="84"/>
      <c r="G22" s="84"/>
      <c r="H22" s="84"/>
      <c r="I22" s="84"/>
      <c r="J22" s="84"/>
      <c r="K22" s="84"/>
      <c r="L22" s="84"/>
      <c r="M22" s="84"/>
      <c r="N22" s="84"/>
      <c r="O22" s="84"/>
    </row>
    <row r="23" spans="1:15" ht="13.5" customHeight="1">
      <c r="A23" s="82"/>
      <c r="B23" s="83"/>
      <c r="C23" s="84"/>
      <c r="D23" s="84"/>
      <c r="E23" s="84"/>
      <c r="F23" s="84"/>
      <c r="G23" s="84"/>
      <c r="H23" s="84"/>
      <c r="I23" s="84"/>
      <c r="J23" s="84"/>
      <c r="K23" s="84"/>
      <c r="L23" s="84"/>
      <c r="M23" s="84"/>
      <c r="N23" s="84"/>
      <c r="O23" s="84"/>
    </row>
    <row r="24" spans="1:15" ht="13.5" customHeight="1">
      <c r="A24" s="82" t="s">
        <v>353</v>
      </c>
      <c r="B24" s="83" t="s">
        <v>385</v>
      </c>
      <c r="C24" s="84"/>
      <c r="D24" s="84"/>
      <c r="E24" s="84"/>
      <c r="F24" s="84"/>
      <c r="G24" s="84"/>
      <c r="H24" s="84"/>
      <c r="I24" s="84"/>
      <c r="J24" s="84"/>
      <c r="K24" s="84"/>
      <c r="L24" s="84"/>
      <c r="M24" s="84"/>
      <c r="N24" s="84"/>
      <c r="O24" s="84"/>
    </row>
    <row r="25" spans="1:15" ht="13.5" customHeight="1">
      <c r="A25" s="82"/>
      <c r="B25" s="83" t="s">
        <v>465</v>
      </c>
      <c r="C25" s="84"/>
      <c r="D25" s="84"/>
      <c r="E25" s="84"/>
      <c r="F25" s="84"/>
      <c r="G25" s="84"/>
      <c r="H25" s="84"/>
      <c r="I25" s="84"/>
      <c r="J25" s="84"/>
      <c r="K25" s="84"/>
      <c r="L25" s="84"/>
      <c r="M25" s="84"/>
      <c r="N25" s="84"/>
      <c r="O25" s="84"/>
    </row>
    <row r="26" spans="1:15" ht="13.5" customHeight="1">
      <c r="A26" s="82"/>
      <c r="B26" s="83" t="s">
        <v>466</v>
      </c>
      <c r="C26" s="84"/>
      <c r="D26" s="84"/>
      <c r="E26" s="84"/>
      <c r="F26" s="84"/>
      <c r="G26" s="84"/>
      <c r="H26" s="84"/>
      <c r="I26" s="84"/>
      <c r="J26" s="84"/>
      <c r="K26" s="84"/>
      <c r="L26" s="84"/>
      <c r="M26" s="84"/>
      <c r="N26" s="84"/>
      <c r="O26" s="84"/>
    </row>
    <row r="27" spans="1:15" ht="13.5" customHeight="1">
      <c r="A27" s="82"/>
      <c r="B27" s="83" t="s">
        <v>467</v>
      </c>
      <c r="C27" s="84"/>
      <c r="D27" s="84"/>
      <c r="E27" s="84"/>
      <c r="F27" s="84"/>
      <c r="G27" s="84"/>
      <c r="H27" s="84"/>
      <c r="I27" s="84"/>
      <c r="J27" s="84"/>
      <c r="K27" s="84"/>
      <c r="L27" s="84"/>
      <c r="M27" s="84"/>
      <c r="N27" s="84"/>
      <c r="O27" s="84"/>
    </row>
    <row r="28" spans="1:15" ht="13.5" customHeight="1">
      <c r="A28" s="82"/>
      <c r="B28" s="83" t="s">
        <v>468</v>
      </c>
      <c r="C28" s="84"/>
      <c r="D28" s="84"/>
      <c r="E28" s="84"/>
      <c r="F28" s="84"/>
      <c r="G28" s="84"/>
      <c r="H28" s="84"/>
      <c r="I28" s="84"/>
      <c r="J28" s="84"/>
      <c r="K28" s="84"/>
      <c r="L28" s="84"/>
      <c r="M28" s="84"/>
      <c r="N28" s="84"/>
      <c r="O28" s="84"/>
    </row>
    <row r="29" spans="1:15" ht="13.5" customHeight="1">
      <c r="A29" s="82"/>
      <c r="B29" s="83" t="s">
        <v>469</v>
      </c>
      <c r="C29" s="84"/>
      <c r="D29" s="84"/>
      <c r="E29" s="84"/>
      <c r="F29" s="84"/>
      <c r="G29" s="84"/>
      <c r="H29" s="84"/>
      <c r="I29" s="84"/>
      <c r="J29" s="84"/>
      <c r="K29" s="84"/>
      <c r="L29" s="84"/>
      <c r="M29" s="84"/>
      <c r="N29" s="84"/>
      <c r="O29" s="84"/>
    </row>
    <row r="30" spans="1:15" ht="13.5" customHeight="1">
      <c r="A30" s="82"/>
      <c r="B30" s="83" t="s">
        <v>470</v>
      </c>
      <c r="C30" s="84"/>
      <c r="D30" s="84"/>
      <c r="E30" s="84"/>
      <c r="F30" s="84"/>
      <c r="G30" s="84"/>
      <c r="H30" s="84"/>
      <c r="I30" s="84"/>
      <c r="J30" s="84"/>
      <c r="K30" s="84"/>
      <c r="L30" s="84"/>
      <c r="M30" s="84"/>
      <c r="N30" s="84"/>
      <c r="O30" s="84"/>
    </row>
    <row r="31" spans="1:15" ht="13.5" customHeight="1">
      <c r="A31" s="82"/>
      <c r="B31" s="83" t="s">
        <v>471</v>
      </c>
      <c r="C31" s="84"/>
      <c r="D31" s="84"/>
      <c r="E31" s="84"/>
      <c r="F31" s="84"/>
      <c r="G31" s="84"/>
      <c r="H31" s="84"/>
      <c r="I31" s="84"/>
      <c r="J31" s="84"/>
      <c r="K31" s="84"/>
      <c r="L31" s="84"/>
      <c r="M31" s="84"/>
      <c r="N31" s="84"/>
      <c r="O31" s="84"/>
    </row>
    <row r="32" spans="1:15" ht="13.5" customHeight="1">
      <c r="A32" s="82"/>
      <c r="B32" s="83"/>
      <c r="C32" s="84"/>
      <c r="D32" s="84"/>
      <c r="E32" s="84"/>
      <c r="F32" s="84"/>
      <c r="G32" s="84"/>
      <c r="H32" s="84"/>
      <c r="I32" s="84"/>
      <c r="J32" s="84"/>
      <c r="K32" s="84"/>
      <c r="L32" s="84"/>
      <c r="M32" s="84"/>
      <c r="N32" s="84"/>
      <c r="O32" s="84"/>
    </row>
    <row r="33" spans="1:15" ht="13.5" customHeight="1">
      <c r="A33" s="82"/>
      <c r="B33" s="382" t="s">
        <v>472</v>
      </c>
      <c r="C33" s="383"/>
      <c r="D33" s="84"/>
      <c r="E33" s="84"/>
      <c r="F33" s="84"/>
      <c r="G33" s="84"/>
      <c r="H33" s="84"/>
      <c r="I33" s="84"/>
      <c r="J33" s="84"/>
      <c r="K33" s="84"/>
      <c r="L33" s="84"/>
      <c r="M33" s="84"/>
      <c r="N33" s="84"/>
      <c r="O33" s="84"/>
    </row>
    <row r="34" spans="1:15" ht="13.5" customHeight="1">
      <c r="A34" s="82"/>
      <c r="B34" s="382" t="s">
        <v>491</v>
      </c>
      <c r="C34" s="383"/>
      <c r="D34" s="84"/>
      <c r="E34" s="84"/>
      <c r="F34" s="84"/>
      <c r="G34" s="84"/>
      <c r="H34" s="84"/>
      <c r="I34" s="84"/>
      <c r="J34" s="84"/>
      <c r="K34" s="84"/>
      <c r="L34" s="84"/>
      <c r="M34" s="84"/>
      <c r="N34" s="84"/>
      <c r="O34" s="84"/>
    </row>
    <row r="35" spans="1:15" ht="13.5" customHeight="1">
      <c r="A35" s="82"/>
      <c r="B35" s="382"/>
      <c r="C35" s="383"/>
      <c r="D35" s="84"/>
      <c r="E35" s="84"/>
      <c r="F35" s="84"/>
      <c r="G35" s="84"/>
      <c r="H35" s="84"/>
      <c r="I35" s="84"/>
      <c r="J35" s="84"/>
      <c r="K35" s="84"/>
      <c r="L35" s="84"/>
      <c r="M35" s="84"/>
      <c r="N35" s="84"/>
      <c r="O35" s="84"/>
    </row>
    <row r="36" spans="1:15" ht="15" customHeight="1">
      <c r="A36" s="401" t="s">
        <v>433</v>
      </c>
      <c r="B36" s="402" t="s">
        <v>437</v>
      </c>
      <c r="C36" s="298"/>
      <c r="D36" s="294"/>
      <c r="E36" s="294"/>
      <c r="F36" s="294"/>
      <c r="G36" s="294"/>
      <c r="H36" s="294"/>
      <c r="I36" s="294"/>
      <c r="J36" s="294"/>
      <c r="K36" s="294"/>
      <c r="L36" s="294"/>
      <c r="M36" s="294"/>
      <c r="N36" s="84"/>
      <c r="O36" s="84"/>
    </row>
    <row r="37" spans="1:15" ht="15" customHeight="1">
      <c r="A37" s="401"/>
      <c r="B37" s="298" t="s">
        <v>473</v>
      </c>
      <c r="C37" s="298"/>
      <c r="D37" s="294"/>
      <c r="E37" s="294"/>
      <c r="F37" s="294"/>
      <c r="G37" s="294"/>
      <c r="H37" s="294"/>
      <c r="I37" s="294"/>
      <c r="J37" s="294"/>
      <c r="K37" s="294"/>
      <c r="L37" s="294"/>
      <c r="M37" s="294"/>
      <c r="N37" s="84"/>
      <c r="O37" s="84"/>
    </row>
    <row r="38" spans="1:15" ht="3" customHeight="1">
      <c r="A38" s="401"/>
      <c r="B38" s="298"/>
      <c r="C38" s="298"/>
      <c r="D38" s="294"/>
      <c r="E38" s="294"/>
      <c r="F38" s="294"/>
      <c r="G38" s="294"/>
      <c r="H38" s="294"/>
      <c r="I38" s="294"/>
      <c r="J38" s="294"/>
      <c r="K38" s="294"/>
      <c r="L38" s="294"/>
      <c r="M38" s="294"/>
      <c r="N38" s="84"/>
      <c r="O38" s="84"/>
    </row>
    <row r="39" spans="1:15" ht="13.5" customHeight="1">
      <c r="A39" s="401"/>
      <c r="B39" s="403" t="s">
        <v>438</v>
      </c>
      <c r="C39" s="404"/>
      <c r="D39" s="405"/>
      <c r="E39" s="294"/>
      <c r="F39" s="294"/>
      <c r="G39" s="294"/>
      <c r="H39" s="294"/>
      <c r="I39" s="294"/>
      <c r="J39" s="294"/>
      <c r="K39" s="294"/>
      <c r="L39" s="294"/>
      <c r="M39" s="294"/>
      <c r="N39" s="84"/>
      <c r="O39" s="84"/>
    </row>
    <row r="40" spans="1:15" ht="13.5" customHeight="1">
      <c r="A40" s="401"/>
      <c r="B40" s="402" t="s">
        <v>440</v>
      </c>
      <c r="C40" s="298"/>
      <c r="D40" s="294"/>
      <c r="E40" s="294"/>
      <c r="F40" s="294"/>
      <c r="G40" s="294"/>
      <c r="H40" s="294"/>
      <c r="I40" s="294"/>
      <c r="J40" s="294"/>
      <c r="K40" s="294"/>
      <c r="L40" s="294"/>
      <c r="M40" s="294"/>
      <c r="N40" s="84"/>
      <c r="O40" s="84"/>
    </row>
    <row r="41" spans="1:15" ht="13.5" customHeight="1">
      <c r="A41" s="401"/>
      <c r="B41" s="402" t="s">
        <v>441</v>
      </c>
      <c r="C41" s="298"/>
      <c r="D41" s="294"/>
      <c r="E41" s="294"/>
      <c r="F41" s="294"/>
      <c r="G41" s="294"/>
      <c r="H41" s="294"/>
      <c r="I41" s="294"/>
      <c r="J41" s="294"/>
      <c r="K41" s="294"/>
      <c r="L41" s="294"/>
      <c r="M41" s="294"/>
      <c r="N41" s="84"/>
      <c r="O41" s="84"/>
    </row>
    <row r="42" spans="1:15" ht="13.5" customHeight="1">
      <c r="A42" s="401"/>
      <c r="B42" s="402" t="s">
        <v>442</v>
      </c>
      <c r="C42" s="298"/>
      <c r="D42" s="294"/>
      <c r="E42" s="294"/>
      <c r="F42" s="294"/>
      <c r="G42" s="294"/>
      <c r="H42" s="294"/>
      <c r="I42" s="294"/>
      <c r="J42" s="294"/>
      <c r="K42" s="294"/>
      <c r="L42" s="294"/>
      <c r="M42" s="294"/>
      <c r="N42" s="84"/>
      <c r="O42" s="84"/>
    </row>
    <row r="43" spans="1:15" ht="13.5" customHeight="1">
      <c r="A43" s="401"/>
      <c r="B43" s="402" t="s">
        <v>444</v>
      </c>
      <c r="C43" s="298"/>
      <c r="D43" s="294"/>
      <c r="E43" s="294"/>
      <c r="F43" s="294"/>
      <c r="G43" s="294"/>
      <c r="H43" s="294"/>
      <c r="I43" s="294"/>
      <c r="J43" s="294"/>
      <c r="K43" s="294"/>
      <c r="L43" s="294"/>
      <c r="M43" s="294"/>
      <c r="N43" s="84"/>
      <c r="O43" s="84"/>
    </row>
    <row r="44" spans="1:15" ht="13.5" customHeight="1">
      <c r="A44" s="401"/>
      <c r="B44" s="402" t="s">
        <v>445</v>
      </c>
      <c r="C44" s="298"/>
      <c r="D44" s="294"/>
      <c r="E44" s="294"/>
      <c r="F44" s="294"/>
      <c r="G44" s="294"/>
      <c r="H44" s="294"/>
      <c r="I44" s="294"/>
      <c r="J44" s="294"/>
      <c r="K44" s="294"/>
      <c r="L44" s="294"/>
      <c r="M44" s="294"/>
      <c r="N44" s="84"/>
      <c r="O44" s="84"/>
    </row>
    <row r="45" spans="1:15" ht="13.5" customHeight="1">
      <c r="A45" s="401"/>
      <c r="B45" s="402" t="s">
        <v>474</v>
      </c>
      <c r="C45" s="298"/>
      <c r="D45" s="294"/>
      <c r="E45" s="294"/>
      <c r="F45" s="294"/>
      <c r="G45" s="294"/>
      <c r="H45" s="294"/>
      <c r="I45" s="294"/>
      <c r="J45" s="294"/>
      <c r="K45" s="294"/>
      <c r="L45" s="294"/>
      <c r="M45" s="294"/>
      <c r="N45" s="84"/>
      <c r="O45" s="84"/>
    </row>
    <row r="46" spans="1:15" ht="13.5" customHeight="1">
      <c r="A46" s="401"/>
      <c r="B46" s="402" t="s">
        <v>475</v>
      </c>
      <c r="C46" s="298"/>
      <c r="D46" s="294"/>
      <c r="E46" s="294"/>
      <c r="F46" s="294"/>
      <c r="G46" s="294"/>
      <c r="H46" s="294"/>
      <c r="I46" s="294"/>
      <c r="J46" s="294"/>
      <c r="K46" s="294"/>
      <c r="L46" s="294"/>
      <c r="M46" s="294"/>
      <c r="N46" s="84"/>
      <c r="O46" s="84"/>
    </row>
    <row r="47" spans="1:15" ht="13.5" customHeight="1">
      <c r="A47" s="401"/>
      <c r="B47" s="402" t="s">
        <v>439</v>
      </c>
      <c r="C47" s="298"/>
      <c r="D47" s="294"/>
      <c r="E47" s="294"/>
      <c r="F47" s="294"/>
      <c r="G47" s="294"/>
      <c r="H47" s="294"/>
      <c r="I47" s="294"/>
      <c r="J47" s="294"/>
      <c r="K47" s="294"/>
      <c r="L47" s="294"/>
      <c r="M47" s="294"/>
      <c r="N47" s="84"/>
      <c r="O47" s="84"/>
    </row>
    <row r="48" spans="1:15" ht="5.25" customHeight="1">
      <c r="A48" s="401"/>
      <c r="B48" s="402"/>
      <c r="C48" s="298"/>
      <c r="D48" s="294"/>
      <c r="E48" s="294"/>
      <c r="F48" s="294"/>
      <c r="G48" s="294"/>
      <c r="H48" s="294"/>
      <c r="I48" s="294"/>
      <c r="J48" s="294"/>
      <c r="K48" s="294"/>
      <c r="L48" s="294"/>
      <c r="M48" s="294"/>
      <c r="N48" s="84"/>
      <c r="O48" s="84"/>
    </row>
    <row r="49" spans="1:15" ht="13.5" customHeight="1">
      <c r="A49" s="401"/>
      <c r="B49" s="403" t="s">
        <v>446</v>
      </c>
      <c r="C49" s="298"/>
      <c r="D49" s="294"/>
      <c r="E49" s="294"/>
      <c r="F49" s="294"/>
      <c r="G49" s="294"/>
      <c r="H49" s="294"/>
      <c r="I49" s="294"/>
      <c r="J49" s="294"/>
      <c r="K49" s="294"/>
      <c r="L49" s="294"/>
      <c r="M49" s="294"/>
      <c r="N49" s="84"/>
      <c r="O49" s="84"/>
    </row>
    <row r="50" spans="1:15" ht="13.5" customHeight="1">
      <c r="A50" s="401"/>
      <c r="B50" s="402" t="s">
        <v>443</v>
      </c>
      <c r="C50" s="298"/>
      <c r="D50" s="294"/>
      <c r="E50" s="294"/>
      <c r="F50" s="294"/>
      <c r="G50" s="294"/>
      <c r="H50" s="294"/>
      <c r="I50" s="294"/>
      <c r="J50" s="294"/>
      <c r="K50" s="294"/>
      <c r="L50" s="294"/>
      <c r="M50" s="294"/>
      <c r="N50" s="84"/>
      <c r="O50" s="84"/>
    </row>
    <row r="51" spans="1:15" ht="13.5" customHeight="1">
      <c r="A51" s="401"/>
      <c r="B51" s="402" t="s">
        <v>447</v>
      </c>
      <c r="C51" s="298"/>
      <c r="D51" s="294"/>
      <c r="E51" s="294"/>
      <c r="F51" s="294"/>
      <c r="G51" s="294"/>
      <c r="H51" s="294"/>
      <c r="I51" s="294"/>
      <c r="J51" s="294"/>
      <c r="K51" s="294"/>
      <c r="L51" s="294"/>
      <c r="M51" s="294"/>
      <c r="N51" s="84"/>
      <c r="O51" s="84"/>
    </row>
    <row r="52" spans="1:15" ht="13.5" customHeight="1">
      <c r="A52" s="401"/>
      <c r="B52" s="402" t="s">
        <v>448</v>
      </c>
      <c r="C52" s="298"/>
      <c r="D52" s="294"/>
      <c r="E52" s="294"/>
      <c r="F52" s="294"/>
      <c r="G52" s="294"/>
      <c r="H52" s="294"/>
      <c r="I52" s="294"/>
      <c r="J52" s="294"/>
      <c r="K52" s="294"/>
      <c r="L52" s="294"/>
      <c r="M52" s="294"/>
      <c r="N52" s="84"/>
      <c r="O52" s="84"/>
    </row>
    <row r="53" spans="1:15" ht="13.5" customHeight="1">
      <c r="A53" s="401"/>
      <c r="B53" s="402" t="s">
        <v>449</v>
      </c>
      <c r="C53" s="298"/>
      <c r="D53" s="294"/>
      <c r="E53" s="294"/>
      <c r="F53" s="294"/>
      <c r="G53" s="294"/>
      <c r="H53" s="294"/>
      <c r="I53" s="294"/>
      <c r="J53" s="294"/>
      <c r="K53" s="294"/>
      <c r="L53" s="294"/>
      <c r="M53" s="294"/>
      <c r="N53" s="84"/>
      <c r="O53" s="84"/>
    </row>
    <row r="54" spans="1:15" ht="15.75" customHeight="1">
      <c r="A54" s="401"/>
      <c r="B54" s="402" t="s">
        <v>476</v>
      </c>
      <c r="C54" s="298"/>
      <c r="D54" s="294"/>
      <c r="E54" s="294"/>
      <c r="F54" s="294"/>
      <c r="G54" s="294"/>
      <c r="H54" s="294"/>
      <c r="I54" s="294"/>
      <c r="J54" s="294"/>
      <c r="K54" s="294"/>
      <c r="L54" s="294"/>
      <c r="M54" s="294"/>
      <c r="N54" s="84"/>
      <c r="O54" s="84"/>
    </row>
    <row r="55" spans="1:15" ht="13.5" customHeight="1">
      <c r="A55" s="401"/>
      <c r="B55" s="402" t="s">
        <v>453</v>
      </c>
      <c r="C55" s="298"/>
      <c r="D55" s="294"/>
      <c r="E55" s="294"/>
      <c r="F55" s="294"/>
      <c r="G55" s="294"/>
      <c r="H55" s="294"/>
      <c r="I55" s="294"/>
      <c r="J55" s="294"/>
      <c r="K55" s="294"/>
      <c r="L55" s="294"/>
      <c r="M55" s="294"/>
      <c r="N55" s="84"/>
      <c r="O55" s="84"/>
    </row>
    <row r="56" spans="1:15" ht="13.5" customHeight="1">
      <c r="A56" s="406"/>
      <c r="B56" s="298"/>
      <c r="C56" s="298"/>
      <c r="D56" s="294"/>
      <c r="E56" s="294"/>
      <c r="F56" s="294"/>
      <c r="G56" s="294"/>
      <c r="H56" s="294"/>
      <c r="I56" s="294"/>
      <c r="J56" s="294"/>
      <c r="K56" s="294"/>
      <c r="L56" s="294"/>
      <c r="M56" s="294"/>
      <c r="N56" s="84"/>
      <c r="O56" s="84"/>
    </row>
    <row r="57" spans="1:15" ht="13.5" customHeight="1">
      <c r="A57" s="82" t="s">
        <v>354</v>
      </c>
      <c r="B57" s="83" t="s">
        <v>347</v>
      </c>
      <c r="C57" s="84"/>
      <c r="D57" s="84"/>
      <c r="E57" s="84"/>
      <c r="F57" s="84"/>
      <c r="G57" s="84"/>
      <c r="H57" s="84"/>
      <c r="I57" s="84"/>
      <c r="J57" s="84"/>
      <c r="K57" s="84"/>
      <c r="L57" s="84"/>
      <c r="M57" s="84"/>
      <c r="N57" s="84"/>
      <c r="O57" s="84"/>
    </row>
    <row r="58" spans="1:15" ht="13.5" customHeight="1">
      <c r="A58" s="82"/>
      <c r="B58" s="83" t="s">
        <v>477</v>
      </c>
      <c r="C58" s="84"/>
      <c r="D58" s="84"/>
      <c r="E58" s="84"/>
      <c r="F58" s="84"/>
      <c r="G58" s="84"/>
      <c r="H58" s="84"/>
      <c r="I58" s="84"/>
      <c r="J58" s="84"/>
      <c r="K58" s="84"/>
      <c r="L58" s="84"/>
      <c r="M58" s="84"/>
      <c r="N58" s="84"/>
      <c r="O58" s="84"/>
    </row>
    <row r="59" spans="1:15" ht="13.5" customHeight="1">
      <c r="A59" s="82"/>
      <c r="B59" s="83" t="s">
        <v>478</v>
      </c>
      <c r="C59" s="84"/>
      <c r="D59" s="84"/>
      <c r="E59" s="84"/>
      <c r="F59" s="84"/>
      <c r="G59" s="84"/>
      <c r="H59" s="84"/>
      <c r="I59" s="84"/>
      <c r="J59" s="84"/>
      <c r="K59" s="84"/>
      <c r="L59" s="84"/>
      <c r="M59" s="84"/>
      <c r="N59" s="84"/>
      <c r="O59" s="84"/>
    </row>
    <row r="60" spans="1:15" ht="13.5" customHeight="1">
      <c r="A60" s="82"/>
      <c r="B60" s="83" t="s">
        <v>348</v>
      </c>
      <c r="C60" s="84"/>
      <c r="D60" s="84"/>
      <c r="E60" s="84"/>
      <c r="F60" s="84"/>
      <c r="G60" s="84"/>
      <c r="H60" s="84"/>
      <c r="I60" s="84"/>
      <c r="J60" s="84"/>
      <c r="K60" s="84"/>
      <c r="L60" s="84"/>
      <c r="M60" s="84"/>
      <c r="N60" s="84"/>
      <c r="O60" s="84"/>
    </row>
    <row r="61" spans="1:15" ht="13.5" customHeight="1">
      <c r="A61" s="82"/>
      <c r="B61" s="83" t="s">
        <v>479</v>
      </c>
      <c r="C61" s="84"/>
      <c r="D61" s="84"/>
      <c r="E61" s="84"/>
      <c r="F61" s="84"/>
      <c r="G61" s="84"/>
      <c r="H61" s="84"/>
      <c r="I61" s="84"/>
      <c r="J61" s="84"/>
      <c r="K61" s="84"/>
      <c r="L61" s="84"/>
      <c r="M61" s="84"/>
      <c r="N61" s="84"/>
      <c r="O61" s="84"/>
    </row>
    <row r="62" spans="1:15" ht="13.5" customHeight="1">
      <c r="A62" s="82"/>
      <c r="B62" s="83" t="s">
        <v>480</v>
      </c>
      <c r="C62" s="84"/>
      <c r="D62" s="84"/>
      <c r="E62" s="84"/>
      <c r="F62" s="84"/>
      <c r="G62" s="84"/>
      <c r="H62" s="84"/>
      <c r="I62" s="84"/>
      <c r="J62" s="84"/>
      <c r="K62" s="84"/>
      <c r="L62" s="84"/>
      <c r="M62" s="84"/>
      <c r="N62" s="84"/>
      <c r="O62" s="84"/>
    </row>
    <row r="63" spans="1:15" ht="13.5" customHeight="1">
      <c r="A63" s="82"/>
      <c r="B63" s="83" t="s">
        <v>481</v>
      </c>
      <c r="C63" s="84"/>
      <c r="D63" s="84"/>
      <c r="E63" s="84"/>
      <c r="F63" s="84"/>
      <c r="G63" s="84"/>
      <c r="H63" s="84"/>
      <c r="I63" s="84"/>
      <c r="J63" s="84"/>
      <c r="K63" s="84"/>
      <c r="L63" s="84"/>
      <c r="M63" s="84"/>
      <c r="N63" s="84"/>
      <c r="O63" s="84"/>
    </row>
    <row r="64" spans="1:15" ht="13.5" customHeight="1">
      <c r="A64" s="82"/>
      <c r="B64" s="83"/>
      <c r="C64" s="84"/>
      <c r="D64" s="84"/>
      <c r="E64" s="84"/>
      <c r="F64" s="84"/>
      <c r="G64" s="84"/>
      <c r="H64" s="84"/>
      <c r="I64" s="84"/>
      <c r="J64" s="84"/>
      <c r="K64" s="84"/>
      <c r="L64" s="84"/>
      <c r="M64" s="84"/>
      <c r="N64" s="84"/>
      <c r="O64" s="84"/>
    </row>
    <row r="65" spans="1:17" ht="13.5" customHeight="1">
      <c r="A65" s="82" t="s">
        <v>349</v>
      </c>
      <c r="B65" s="83" t="s">
        <v>350</v>
      </c>
      <c r="C65" s="84"/>
      <c r="D65" s="84"/>
      <c r="E65" s="84"/>
      <c r="F65" s="84"/>
      <c r="G65" s="84"/>
      <c r="H65" s="84"/>
      <c r="I65" s="84"/>
      <c r="J65" s="84"/>
      <c r="K65" s="84"/>
      <c r="L65" s="84"/>
      <c r="M65" s="84"/>
      <c r="N65" s="84"/>
      <c r="O65" s="84"/>
    </row>
    <row r="66" spans="1:17" ht="13.5" customHeight="1">
      <c r="A66" s="82"/>
      <c r="B66" s="83" t="s">
        <v>482</v>
      </c>
      <c r="C66" s="84"/>
      <c r="D66" s="84"/>
      <c r="E66" s="84"/>
      <c r="F66" s="84"/>
      <c r="G66" s="84"/>
      <c r="H66" s="84"/>
      <c r="I66" s="84"/>
      <c r="J66" s="84"/>
      <c r="K66" s="84"/>
      <c r="L66" s="84"/>
      <c r="M66" s="84"/>
      <c r="N66" s="84"/>
      <c r="O66" s="84"/>
    </row>
    <row r="67" spans="1:17" ht="13.5" customHeight="1">
      <c r="A67" s="82"/>
      <c r="B67" s="83" t="s">
        <v>483</v>
      </c>
      <c r="C67" s="84"/>
      <c r="D67" s="84"/>
      <c r="E67" s="84"/>
      <c r="F67" s="84"/>
      <c r="G67" s="84"/>
      <c r="H67" s="84"/>
      <c r="I67" s="84"/>
      <c r="J67" s="84"/>
      <c r="K67" s="84"/>
      <c r="L67" s="84"/>
      <c r="M67" s="84"/>
      <c r="N67" s="84"/>
      <c r="O67" s="84"/>
    </row>
    <row r="68" spans="1:17" ht="13.5" customHeight="1">
      <c r="A68" s="82"/>
      <c r="B68" s="83" t="s">
        <v>484</v>
      </c>
      <c r="C68" s="84"/>
      <c r="D68" s="84"/>
      <c r="E68" s="84"/>
      <c r="F68" s="84"/>
      <c r="G68" s="84"/>
      <c r="H68" s="84"/>
      <c r="I68" s="84"/>
      <c r="J68" s="84"/>
      <c r="K68" s="84"/>
      <c r="L68" s="84"/>
      <c r="M68" s="84"/>
      <c r="N68" s="84"/>
      <c r="O68" s="84"/>
    </row>
    <row r="69" spans="1:17" ht="13.5" customHeight="1">
      <c r="A69" s="82"/>
      <c r="B69" s="83"/>
      <c r="C69" s="84"/>
      <c r="D69" s="84"/>
      <c r="E69" s="84"/>
      <c r="F69" s="84"/>
      <c r="G69" s="84"/>
      <c r="H69" s="84"/>
      <c r="I69" s="84"/>
      <c r="J69" s="84"/>
      <c r="K69" s="84"/>
      <c r="L69" s="84"/>
      <c r="M69" s="84"/>
      <c r="N69" s="84"/>
      <c r="O69" s="84"/>
    </row>
    <row r="70" spans="1:17" ht="13.5" customHeight="1">
      <c r="A70" s="82" t="s">
        <v>351</v>
      </c>
      <c r="B70" s="83" t="s">
        <v>485</v>
      </c>
      <c r="C70" s="84"/>
      <c r="D70" s="84"/>
      <c r="E70" s="84"/>
      <c r="F70" s="84"/>
      <c r="G70" s="84"/>
      <c r="H70" s="84"/>
      <c r="I70" s="84"/>
      <c r="J70" s="84"/>
      <c r="K70" s="84"/>
      <c r="L70" s="84"/>
      <c r="M70" s="84"/>
      <c r="N70" s="84"/>
      <c r="O70" s="84"/>
    </row>
    <row r="71" spans="1:17" ht="13.5" customHeight="1">
      <c r="A71" s="82"/>
      <c r="B71" s="83" t="s">
        <v>486</v>
      </c>
      <c r="C71" s="84"/>
      <c r="D71" s="84"/>
      <c r="E71" s="84"/>
      <c r="F71" s="84"/>
      <c r="G71" s="84"/>
      <c r="H71" s="84"/>
      <c r="I71" s="84"/>
      <c r="J71" s="84"/>
      <c r="K71" s="84"/>
      <c r="L71" s="84"/>
      <c r="M71" s="84"/>
      <c r="N71" s="84"/>
      <c r="O71" s="84"/>
    </row>
    <row r="72" spans="1:17" ht="14.25">
      <c r="A72" s="79"/>
      <c r="B72" s="78"/>
      <c r="C72" s="78"/>
      <c r="D72" s="78"/>
      <c r="E72" s="78"/>
      <c r="F72" s="78"/>
      <c r="G72" s="78"/>
      <c r="H72" s="78"/>
      <c r="I72" s="78"/>
      <c r="J72" s="78"/>
      <c r="K72" s="78"/>
      <c r="L72" s="81"/>
    </row>
    <row r="73" spans="1:17" ht="13.5" customHeight="1">
      <c r="A73" s="79" t="s">
        <v>355</v>
      </c>
      <c r="B73" s="484" t="s">
        <v>487</v>
      </c>
      <c r="C73" s="484"/>
      <c r="D73" s="484"/>
      <c r="E73" s="484"/>
      <c r="F73" s="484"/>
      <c r="G73" s="484"/>
      <c r="H73" s="484"/>
      <c r="I73" s="484"/>
      <c r="J73" s="484"/>
      <c r="K73" s="484"/>
      <c r="L73" s="484"/>
      <c r="M73" s="484"/>
      <c r="N73" s="484"/>
    </row>
    <row r="74" spans="1:17" ht="59.25" customHeight="1">
      <c r="A74" s="79"/>
      <c r="B74" s="484"/>
      <c r="C74" s="484"/>
      <c r="D74" s="484"/>
      <c r="E74" s="484"/>
      <c r="F74" s="484"/>
      <c r="G74" s="484"/>
      <c r="H74" s="484"/>
      <c r="I74" s="484"/>
      <c r="J74" s="484"/>
      <c r="K74" s="484"/>
      <c r="L74" s="484"/>
      <c r="M74" s="484"/>
      <c r="N74" s="484"/>
    </row>
    <row r="75" spans="1:17">
      <c r="A75" s="85"/>
    </row>
    <row r="76" spans="1:17" s="86" customFormat="1" ht="14.25">
      <c r="A76" s="485" t="s">
        <v>145</v>
      </c>
      <c r="B76" s="485"/>
      <c r="C76" s="485"/>
      <c r="D76" s="485"/>
      <c r="E76" s="485"/>
      <c r="F76" s="485"/>
      <c r="G76" s="485"/>
      <c r="H76" s="485"/>
      <c r="I76" s="485"/>
      <c r="J76" s="485"/>
      <c r="K76" s="485"/>
      <c r="L76" s="485"/>
      <c r="M76" s="485"/>
      <c r="N76" s="485"/>
      <c r="O76" s="485"/>
      <c r="P76" s="485"/>
    </row>
    <row r="77" spans="1:17" s="86" customFormat="1">
      <c r="A77" s="486" t="s">
        <v>146</v>
      </c>
      <c r="B77" s="487"/>
      <c r="C77" s="487"/>
      <c r="D77" s="487"/>
      <c r="E77" s="487"/>
      <c r="F77" s="487"/>
      <c r="G77" s="487"/>
      <c r="H77" s="487"/>
      <c r="I77" s="487"/>
      <c r="J77" s="487"/>
      <c r="K77" s="487"/>
      <c r="L77" s="487"/>
      <c r="M77" s="487"/>
      <c r="N77" s="487"/>
      <c r="O77" s="487"/>
      <c r="P77" s="487"/>
      <c r="Q77" s="87"/>
    </row>
    <row r="78" spans="1:17" s="407" customFormat="1" ht="13.5" customHeight="1">
      <c r="A78" s="488" t="s">
        <v>492</v>
      </c>
      <c r="B78" s="489"/>
      <c r="C78" s="489"/>
      <c r="D78" s="490"/>
      <c r="E78" s="488" t="s">
        <v>493</v>
      </c>
      <c r="F78" s="489"/>
      <c r="G78" s="489"/>
      <c r="H78" s="490"/>
      <c r="I78" s="476" t="s">
        <v>494</v>
      </c>
      <c r="J78" s="477"/>
      <c r="K78" s="477"/>
      <c r="L78" s="478"/>
      <c r="M78" s="451" t="s">
        <v>190</v>
      </c>
      <c r="N78" s="469" t="s">
        <v>191</v>
      </c>
      <c r="O78" s="470"/>
      <c r="P78" s="471"/>
    </row>
    <row r="79" spans="1:17" s="407" customFormat="1" ht="13.5" customHeight="1">
      <c r="A79" s="452" t="s">
        <v>147</v>
      </c>
      <c r="B79" s="479" t="s">
        <v>148</v>
      </c>
      <c r="C79" s="480"/>
      <c r="D79" s="481"/>
      <c r="E79" s="452" t="s">
        <v>149</v>
      </c>
      <c r="F79" s="479" t="s">
        <v>150</v>
      </c>
      <c r="G79" s="480"/>
      <c r="H79" s="481"/>
      <c r="I79" s="451" t="s">
        <v>297</v>
      </c>
      <c r="J79" s="469" t="s">
        <v>298</v>
      </c>
      <c r="K79" s="470"/>
      <c r="L79" s="471"/>
      <c r="M79" s="451" t="s">
        <v>198</v>
      </c>
      <c r="N79" s="469" t="s">
        <v>199</v>
      </c>
      <c r="O79" s="470"/>
      <c r="P79" s="471"/>
      <c r="Q79" s="408"/>
    </row>
    <row r="80" spans="1:17" s="407" customFormat="1" ht="13.5" customHeight="1">
      <c r="A80" s="453" t="s">
        <v>153</v>
      </c>
      <c r="B80" s="469" t="s">
        <v>154</v>
      </c>
      <c r="C80" s="470"/>
      <c r="D80" s="471"/>
      <c r="E80" s="453" t="s">
        <v>155</v>
      </c>
      <c r="F80" s="469" t="s">
        <v>156</v>
      </c>
      <c r="G80" s="470"/>
      <c r="H80" s="471"/>
      <c r="I80" s="451" t="s">
        <v>302</v>
      </c>
      <c r="J80" s="469" t="s">
        <v>303</v>
      </c>
      <c r="K80" s="470"/>
      <c r="L80" s="471"/>
      <c r="M80" s="454" t="s">
        <v>214</v>
      </c>
      <c r="N80" s="469" t="s">
        <v>215</v>
      </c>
      <c r="O80" s="470"/>
      <c r="P80" s="471"/>
      <c r="Q80" s="408"/>
    </row>
    <row r="81" spans="1:17" s="407" customFormat="1" ht="13.5" customHeight="1">
      <c r="A81" s="453" t="s">
        <v>164</v>
      </c>
      <c r="B81" s="469" t="s">
        <v>165</v>
      </c>
      <c r="C81" s="470"/>
      <c r="D81" s="471"/>
      <c r="E81" s="453" t="s">
        <v>159</v>
      </c>
      <c r="F81" s="469" t="s">
        <v>160</v>
      </c>
      <c r="G81" s="470"/>
      <c r="H81" s="471"/>
      <c r="I81" s="451" t="s">
        <v>306</v>
      </c>
      <c r="J81" s="469" t="s">
        <v>307</v>
      </c>
      <c r="K81" s="470"/>
      <c r="L81" s="471"/>
      <c r="M81" s="454" t="s">
        <v>495</v>
      </c>
      <c r="N81" s="469" t="s">
        <v>496</v>
      </c>
      <c r="O81" s="470"/>
      <c r="P81" s="471"/>
      <c r="Q81" s="408"/>
    </row>
    <row r="82" spans="1:17" s="407" customFormat="1" ht="13.5" customHeight="1">
      <c r="A82" s="453" t="s">
        <v>168</v>
      </c>
      <c r="B82" s="469" t="s">
        <v>169</v>
      </c>
      <c r="C82" s="470"/>
      <c r="D82" s="471"/>
      <c r="E82" s="453" t="s">
        <v>170</v>
      </c>
      <c r="F82" s="469" t="s">
        <v>171</v>
      </c>
      <c r="G82" s="470"/>
      <c r="H82" s="471"/>
      <c r="I82" s="451" t="s">
        <v>157</v>
      </c>
      <c r="J82" s="469" t="s">
        <v>158</v>
      </c>
      <c r="K82" s="470"/>
      <c r="L82" s="471"/>
      <c r="M82" s="454" t="s">
        <v>546</v>
      </c>
      <c r="N82" s="469" t="s">
        <v>547</v>
      </c>
      <c r="O82" s="470"/>
      <c r="P82" s="471"/>
      <c r="Q82" s="408"/>
    </row>
    <row r="83" spans="1:17" s="407" customFormat="1" ht="13.5" customHeight="1">
      <c r="A83" s="453" t="s">
        <v>174</v>
      </c>
      <c r="B83" s="469" t="s">
        <v>175</v>
      </c>
      <c r="C83" s="470"/>
      <c r="D83" s="471"/>
      <c r="E83" s="453" t="s">
        <v>176</v>
      </c>
      <c r="F83" s="469" t="s">
        <v>177</v>
      </c>
      <c r="G83" s="470"/>
      <c r="H83" s="471"/>
      <c r="I83" s="451" t="s">
        <v>161</v>
      </c>
      <c r="J83" s="469" t="s">
        <v>162</v>
      </c>
      <c r="K83" s="470"/>
      <c r="L83" s="471"/>
      <c r="M83" s="451" t="s">
        <v>705</v>
      </c>
      <c r="N83" s="472" t="s">
        <v>706</v>
      </c>
      <c r="O83" s="473"/>
      <c r="P83" s="474"/>
      <c r="Q83" s="408"/>
    </row>
    <row r="84" spans="1:17" s="407" customFormat="1" ht="13.5" customHeight="1">
      <c r="A84" s="453" t="s">
        <v>180</v>
      </c>
      <c r="B84" s="469" t="s">
        <v>181</v>
      </c>
      <c r="C84" s="470"/>
      <c r="D84" s="471"/>
      <c r="E84" s="453" t="s">
        <v>188</v>
      </c>
      <c r="F84" s="469" t="s">
        <v>189</v>
      </c>
      <c r="G84" s="470"/>
      <c r="H84" s="471"/>
      <c r="I84" s="451" t="s">
        <v>166</v>
      </c>
      <c r="J84" s="469" t="s">
        <v>167</v>
      </c>
      <c r="K84" s="470"/>
      <c r="L84" s="471"/>
      <c r="M84" s="476" t="s">
        <v>497</v>
      </c>
      <c r="N84" s="477"/>
      <c r="O84" s="477"/>
      <c r="P84" s="478"/>
      <c r="Q84" s="408"/>
    </row>
    <row r="85" spans="1:17" s="407" customFormat="1" ht="13.5" customHeight="1">
      <c r="A85" s="453" t="s">
        <v>186</v>
      </c>
      <c r="B85" s="469" t="s">
        <v>187</v>
      </c>
      <c r="C85" s="470"/>
      <c r="D85" s="471"/>
      <c r="E85" s="453" t="s">
        <v>194</v>
      </c>
      <c r="F85" s="469" t="s">
        <v>195</v>
      </c>
      <c r="G85" s="470"/>
      <c r="H85" s="471"/>
      <c r="I85" s="451" t="s">
        <v>172</v>
      </c>
      <c r="J85" s="469" t="s">
        <v>173</v>
      </c>
      <c r="K85" s="470"/>
      <c r="L85" s="471"/>
      <c r="M85" s="455" t="s">
        <v>222</v>
      </c>
      <c r="N85" s="469" t="s">
        <v>223</v>
      </c>
      <c r="O85" s="470"/>
      <c r="P85" s="471"/>
      <c r="Q85" s="408"/>
    </row>
    <row r="86" spans="1:17" s="407" customFormat="1" ht="13.5" customHeight="1">
      <c r="A86" s="453" t="s">
        <v>192</v>
      </c>
      <c r="B86" s="469" t="s">
        <v>193</v>
      </c>
      <c r="C86" s="470"/>
      <c r="D86" s="471"/>
      <c r="E86" s="453" t="s">
        <v>202</v>
      </c>
      <c r="F86" s="469" t="s">
        <v>203</v>
      </c>
      <c r="G86" s="470"/>
      <c r="H86" s="471"/>
      <c r="I86" s="451" t="s">
        <v>182</v>
      </c>
      <c r="J86" s="469" t="s">
        <v>183</v>
      </c>
      <c r="K86" s="470"/>
      <c r="L86" s="471"/>
      <c r="M86" s="451" t="s">
        <v>230</v>
      </c>
      <c r="N86" s="469" t="s">
        <v>231</v>
      </c>
      <c r="O86" s="470"/>
      <c r="P86" s="471"/>
      <c r="Q86" s="408"/>
    </row>
    <row r="87" spans="1:17" s="407" customFormat="1" ht="13.5" customHeight="1">
      <c r="A87" s="453" t="s">
        <v>200</v>
      </c>
      <c r="B87" s="469" t="s">
        <v>201</v>
      </c>
      <c r="C87" s="470"/>
      <c r="D87" s="471"/>
      <c r="E87" s="453" t="s">
        <v>212</v>
      </c>
      <c r="F87" s="469" t="s">
        <v>213</v>
      </c>
      <c r="G87" s="470"/>
      <c r="H87" s="471"/>
      <c r="I87" s="451" t="s">
        <v>196</v>
      </c>
      <c r="J87" s="469" t="s">
        <v>197</v>
      </c>
      <c r="K87" s="470"/>
      <c r="L87" s="471"/>
      <c r="M87" s="451" t="s">
        <v>245</v>
      </c>
      <c r="N87" s="469" t="s">
        <v>246</v>
      </c>
      <c r="O87" s="470"/>
      <c r="P87" s="471"/>
      <c r="Q87" s="408"/>
    </row>
    <row r="88" spans="1:17" s="407" customFormat="1" ht="13.5" customHeight="1">
      <c r="A88" s="453" t="s">
        <v>206</v>
      </c>
      <c r="B88" s="469" t="s">
        <v>207</v>
      </c>
      <c r="C88" s="470"/>
      <c r="D88" s="471"/>
      <c r="E88" s="453" t="s">
        <v>228</v>
      </c>
      <c r="F88" s="472" t="s">
        <v>229</v>
      </c>
      <c r="G88" s="473"/>
      <c r="H88" s="474"/>
      <c r="I88" s="451" t="s">
        <v>204</v>
      </c>
      <c r="J88" s="469" t="s">
        <v>205</v>
      </c>
      <c r="K88" s="470"/>
      <c r="L88" s="471"/>
      <c r="M88" s="451" t="s">
        <v>254</v>
      </c>
      <c r="N88" s="469" t="s">
        <v>255</v>
      </c>
      <c r="O88" s="470"/>
      <c r="P88" s="471"/>
      <c r="Q88" s="408"/>
    </row>
    <row r="89" spans="1:17" s="407" customFormat="1" ht="13.5" customHeight="1">
      <c r="A89" s="453" t="s">
        <v>210</v>
      </c>
      <c r="B89" s="469" t="s">
        <v>211</v>
      </c>
      <c r="C89" s="470"/>
      <c r="D89" s="471"/>
      <c r="E89" s="453" t="s">
        <v>234</v>
      </c>
      <c r="F89" s="472" t="s">
        <v>235</v>
      </c>
      <c r="G89" s="473"/>
      <c r="H89" s="474"/>
      <c r="I89" s="451" t="s">
        <v>208</v>
      </c>
      <c r="J89" s="469" t="s">
        <v>209</v>
      </c>
      <c r="K89" s="470"/>
      <c r="L89" s="471"/>
      <c r="M89" s="451" t="s">
        <v>264</v>
      </c>
      <c r="N89" s="469" t="s">
        <v>265</v>
      </c>
      <c r="O89" s="470"/>
      <c r="P89" s="471"/>
      <c r="Q89" s="408"/>
    </row>
    <row r="90" spans="1:17" s="407" customFormat="1" ht="13.5" customHeight="1">
      <c r="A90" s="453" t="s">
        <v>216</v>
      </c>
      <c r="B90" s="469" t="s">
        <v>217</v>
      </c>
      <c r="C90" s="470"/>
      <c r="D90" s="471"/>
      <c r="E90" s="453" t="s">
        <v>237</v>
      </c>
      <c r="F90" s="472" t="s">
        <v>238</v>
      </c>
      <c r="G90" s="473"/>
      <c r="H90" s="474"/>
      <c r="I90" s="451" t="s">
        <v>218</v>
      </c>
      <c r="J90" s="469" t="s">
        <v>219</v>
      </c>
      <c r="K90" s="470"/>
      <c r="L90" s="471"/>
      <c r="M90" s="451" t="s">
        <v>273</v>
      </c>
      <c r="N90" s="469" t="s">
        <v>274</v>
      </c>
      <c r="O90" s="470"/>
      <c r="P90" s="471"/>
      <c r="Q90" s="408"/>
    </row>
    <row r="91" spans="1:17" s="407" customFormat="1" ht="13.5" customHeight="1">
      <c r="A91" s="453" t="s">
        <v>220</v>
      </c>
      <c r="B91" s="469" t="s">
        <v>221</v>
      </c>
      <c r="C91" s="470"/>
      <c r="D91" s="471"/>
      <c r="E91" s="453" t="s">
        <v>242</v>
      </c>
      <c r="F91" s="472" t="s">
        <v>243</v>
      </c>
      <c r="G91" s="473"/>
      <c r="H91" s="474"/>
      <c r="I91" s="451" t="s">
        <v>236</v>
      </c>
      <c r="J91" s="469" t="s">
        <v>707</v>
      </c>
      <c r="K91" s="470"/>
      <c r="L91" s="471"/>
      <c r="M91" s="451" t="s">
        <v>277</v>
      </c>
      <c r="N91" s="469" t="s">
        <v>278</v>
      </c>
      <c r="O91" s="470"/>
      <c r="P91" s="471"/>
      <c r="Q91" s="408"/>
    </row>
    <row r="92" spans="1:17" s="407" customFormat="1" ht="13.5" customHeight="1">
      <c r="A92" s="453" t="s">
        <v>224</v>
      </c>
      <c r="B92" s="469" t="s">
        <v>225</v>
      </c>
      <c r="C92" s="470"/>
      <c r="D92" s="471"/>
      <c r="E92" s="453" t="s">
        <v>247</v>
      </c>
      <c r="F92" s="472" t="s">
        <v>248</v>
      </c>
      <c r="G92" s="473"/>
      <c r="H92" s="474"/>
      <c r="I92" s="451" t="s">
        <v>239</v>
      </c>
      <c r="J92" s="469" t="s">
        <v>708</v>
      </c>
      <c r="K92" s="470"/>
      <c r="L92" s="471"/>
      <c r="M92" s="451" t="s">
        <v>286</v>
      </c>
      <c r="N92" s="469" t="s">
        <v>287</v>
      </c>
      <c r="O92" s="470"/>
      <c r="P92" s="471"/>
      <c r="Q92" s="408"/>
    </row>
    <row r="93" spans="1:17" s="407" customFormat="1" ht="13.5" customHeight="1">
      <c r="A93" s="453" t="s">
        <v>226</v>
      </c>
      <c r="B93" s="469" t="s">
        <v>227</v>
      </c>
      <c r="C93" s="470"/>
      <c r="D93" s="471"/>
      <c r="E93" s="453" t="s">
        <v>251</v>
      </c>
      <c r="F93" s="472" t="s">
        <v>709</v>
      </c>
      <c r="G93" s="473"/>
      <c r="H93" s="474"/>
      <c r="I93" s="451" t="s">
        <v>244</v>
      </c>
      <c r="J93" s="469" t="s">
        <v>710</v>
      </c>
      <c r="K93" s="470"/>
      <c r="L93" s="471"/>
      <c r="M93" s="451" t="s">
        <v>292</v>
      </c>
      <c r="N93" s="469" t="s">
        <v>293</v>
      </c>
      <c r="O93" s="470"/>
      <c r="P93" s="471"/>
      <c r="Q93" s="408"/>
    </row>
    <row r="94" spans="1:17" s="407" customFormat="1" ht="13.5" customHeight="1">
      <c r="A94" s="453" t="s">
        <v>232</v>
      </c>
      <c r="B94" s="469" t="s">
        <v>233</v>
      </c>
      <c r="C94" s="470"/>
      <c r="D94" s="471"/>
      <c r="E94" s="453" t="s">
        <v>258</v>
      </c>
      <c r="F94" s="472" t="s">
        <v>711</v>
      </c>
      <c r="G94" s="473"/>
      <c r="H94" s="474"/>
      <c r="I94" s="451" t="s">
        <v>252</v>
      </c>
      <c r="J94" s="469" t="s">
        <v>253</v>
      </c>
      <c r="K94" s="470"/>
      <c r="L94" s="471"/>
      <c r="M94" s="451" t="s">
        <v>300</v>
      </c>
      <c r="N94" s="469" t="s">
        <v>301</v>
      </c>
      <c r="O94" s="470"/>
      <c r="P94" s="471"/>
      <c r="Q94" s="408"/>
    </row>
    <row r="95" spans="1:17" s="407" customFormat="1" ht="13.5" customHeight="1">
      <c r="A95" s="453" t="s">
        <v>240</v>
      </c>
      <c r="B95" s="469" t="s">
        <v>241</v>
      </c>
      <c r="C95" s="470"/>
      <c r="D95" s="471"/>
      <c r="E95" s="453" t="s">
        <v>259</v>
      </c>
      <c r="F95" s="472" t="s">
        <v>712</v>
      </c>
      <c r="G95" s="473"/>
      <c r="H95" s="474"/>
      <c r="I95" s="451" t="s">
        <v>395</v>
      </c>
      <c r="J95" s="469" t="s">
        <v>498</v>
      </c>
      <c r="K95" s="470"/>
      <c r="L95" s="471"/>
      <c r="M95" s="451" t="s">
        <v>304</v>
      </c>
      <c r="N95" s="469" t="s">
        <v>305</v>
      </c>
      <c r="O95" s="470"/>
      <c r="P95" s="471"/>
      <c r="Q95" s="408"/>
    </row>
    <row r="96" spans="1:17" s="407" customFormat="1" ht="13.5" customHeight="1">
      <c r="A96" s="453" t="s">
        <v>249</v>
      </c>
      <c r="B96" s="469" t="s">
        <v>250</v>
      </c>
      <c r="C96" s="470"/>
      <c r="D96" s="471"/>
      <c r="E96" s="453" t="s">
        <v>262</v>
      </c>
      <c r="F96" s="472" t="s">
        <v>263</v>
      </c>
      <c r="G96" s="473"/>
      <c r="H96" s="474"/>
      <c r="I96" s="451" t="s">
        <v>461</v>
      </c>
      <c r="J96" s="469" t="s">
        <v>713</v>
      </c>
      <c r="K96" s="470"/>
      <c r="L96" s="471"/>
      <c r="M96" s="451" t="s">
        <v>396</v>
      </c>
      <c r="N96" s="469" t="s">
        <v>500</v>
      </c>
      <c r="O96" s="470"/>
      <c r="P96" s="471"/>
      <c r="Q96" s="408"/>
    </row>
    <row r="97" spans="1:17" s="407" customFormat="1" ht="13.5" customHeight="1">
      <c r="A97" s="453" t="s">
        <v>256</v>
      </c>
      <c r="B97" s="469" t="s">
        <v>257</v>
      </c>
      <c r="C97" s="470"/>
      <c r="D97" s="471"/>
      <c r="E97" s="453" t="s">
        <v>266</v>
      </c>
      <c r="F97" s="472" t="s">
        <v>714</v>
      </c>
      <c r="G97" s="473"/>
      <c r="H97" s="474"/>
      <c r="I97" s="451" t="s">
        <v>715</v>
      </c>
      <c r="J97" s="472" t="s">
        <v>716</v>
      </c>
      <c r="K97" s="473"/>
      <c r="L97" s="474"/>
      <c r="M97" s="451" t="s">
        <v>397</v>
      </c>
      <c r="N97" s="469" t="s">
        <v>503</v>
      </c>
      <c r="O97" s="470"/>
      <c r="P97" s="471"/>
      <c r="Q97" s="408"/>
    </row>
    <row r="98" spans="1:17" s="407" customFormat="1" ht="13.5" customHeight="1">
      <c r="A98" s="453" t="s">
        <v>260</v>
      </c>
      <c r="B98" s="469" t="s">
        <v>261</v>
      </c>
      <c r="C98" s="470"/>
      <c r="D98" s="471"/>
      <c r="E98" s="453" t="s">
        <v>267</v>
      </c>
      <c r="F98" s="472" t="s">
        <v>268</v>
      </c>
      <c r="G98" s="473"/>
      <c r="H98" s="474"/>
      <c r="I98" s="476" t="s">
        <v>499</v>
      </c>
      <c r="J98" s="477"/>
      <c r="K98" s="477"/>
      <c r="L98" s="478"/>
      <c r="M98" s="451" t="s">
        <v>505</v>
      </c>
      <c r="N98" s="469" t="s">
        <v>506</v>
      </c>
      <c r="O98" s="470"/>
      <c r="P98" s="471"/>
      <c r="Q98" s="408"/>
    </row>
    <row r="99" spans="1:17" s="407" customFormat="1" ht="13.5" customHeight="1">
      <c r="A99" s="453" t="s">
        <v>269</v>
      </c>
      <c r="B99" s="469" t="s">
        <v>270</v>
      </c>
      <c r="C99" s="470"/>
      <c r="D99" s="471"/>
      <c r="E99" s="453" t="s">
        <v>717</v>
      </c>
      <c r="F99" s="472" t="s">
        <v>718</v>
      </c>
      <c r="G99" s="473"/>
      <c r="H99" s="474"/>
      <c r="I99" s="451" t="s">
        <v>271</v>
      </c>
      <c r="J99" s="469" t="s">
        <v>272</v>
      </c>
      <c r="K99" s="470"/>
      <c r="L99" s="471"/>
      <c r="M99" s="456"/>
      <c r="N99" s="457"/>
      <c r="O99" s="457"/>
      <c r="P99" s="457"/>
      <c r="Q99" s="408"/>
    </row>
    <row r="100" spans="1:17" s="407" customFormat="1" ht="13.5" customHeight="1">
      <c r="A100" s="458" t="s">
        <v>501</v>
      </c>
      <c r="B100" s="469" t="s">
        <v>502</v>
      </c>
      <c r="C100" s="470"/>
      <c r="D100" s="471"/>
      <c r="E100" s="453" t="s">
        <v>281</v>
      </c>
      <c r="F100" s="472" t="s">
        <v>719</v>
      </c>
      <c r="G100" s="473"/>
      <c r="H100" s="474"/>
      <c r="I100" s="451" t="s">
        <v>275</v>
      </c>
      <c r="J100" s="469" t="s">
        <v>276</v>
      </c>
      <c r="K100" s="470"/>
      <c r="L100" s="471"/>
      <c r="M100" s="459"/>
      <c r="N100" s="460"/>
      <c r="O100" s="460"/>
      <c r="P100" s="460"/>
      <c r="Q100" s="408"/>
    </row>
    <row r="101" spans="1:17" s="407" customFormat="1" ht="13.5" customHeight="1">
      <c r="A101" s="476" t="s">
        <v>504</v>
      </c>
      <c r="B101" s="477"/>
      <c r="C101" s="477"/>
      <c r="D101" s="478"/>
      <c r="E101" s="453" t="s">
        <v>284</v>
      </c>
      <c r="F101" s="472" t="s">
        <v>285</v>
      </c>
      <c r="G101" s="473"/>
      <c r="H101" s="474"/>
      <c r="I101" s="451" t="s">
        <v>291</v>
      </c>
      <c r="J101" s="469" t="s">
        <v>720</v>
      </c>
      <c r="K101" s="470"/>
      <c r="L101" s="471"/>
      <c r="M101" s="459"/>
      <c r="N101" s="460"/>
      <c r="O101" s="460"/>
      <c r="P101" s="460"/>
      <c r="Q101" s="408"/>
    </row>
    <row r="102" spans="1:17" s="407" customFormat="1" ht="13.5" customHeight="1">
      <c r="A102" s="452" t="s">
        <v>279</v>
      </c>
      <c r="B102" s="469" t="s">
        <v>280</v>
      </c>
      <c r="C102" s="470"/>
      <c r="D102" s="471"/>
      <c r="E102" s="453" t="s">
        <v>290</v>
      </c>
      <c r="F102" s="472" t="s">
        <v>721</v>
      </c>
      <c r="G102" s="473"/>
      <c r="H102" s="474"/>
      <c r="I102" s="451" t="s">
        <v>294</v>
      </c>
      <c r="J102" s="469" t="s">
        <v>722</v>
      </c>
      <c r="K102" s="470"/>
      <c r="L102" s="471"/>
      <c r="M102" s="459"/>
      <c r="N102" s="460"/>
      <c r="O102" s="460"/>
      <c r="P102" s="460"/>
      <c r="Q102" s="408"/>
    </row>
    <row r="103" spans="1:17" s="407" customFormat="1" ht="13.5" customHeight="1">
      <c r="A103" s="453" t="s">
        <v>282</v>
      </c>
      <c r="B103" s="469" t="s">
        <v>283</v>
      </c>
      <c r="C103" s="470"/>
      <c r="D103" s="471"/>
      <c r="E103" s="453" t="s">
        <v>723</v>
      </c>
      <c r="F103" s="472" t="s">
        <v>507</v>
      </c>
      <c r="G103" s="473"/>
      <c r="H103" s="474"/>
      <c r="I103" s="451" t="s">
        <v>299</v>
      </c>
      <c r="J103" s="469" t="s">
        <v>724</v>
      </c>
      <c r="K103" s="470"/>
      <c r="L103" s="471"/>
      <c r="M103" s="459"/>
      <c r="N103" s="460"/>
      <c r="O103" s="460"/>
      <c r="P103" s="460"/>
      <c r="Q103" s="408"/>
    </row>
    <row r="104" spans="1:17" s="407" customFormat="1" ht="13.5" customHeight="1">
      <c r="A104" s="453" t="s">
        <v>288</v>
      </c>
      <c r="B104" s="479" t="s">
        <v>289</v>
      </c>
      <c r="C104" s="480"/>
      <c r="D104" s="481"/>
      <c r="E104" s="453" t="s">
        <v>725</v>
      </c>
      <c r="F104" s="472" t="s">
        <v>726</v>
      </c>
      <c r="G104" s="473"/>
      <c r="H104" s="474"/>
      <c r="I104" s="451" t="s">
        <v>308</v>
      </c>
      <c r="J104" s="469" t="s">
        <v>727</v>
      </c>
      <c r="K104" s="470"/>
      <c r="L104" s="471"/>
      <c r="M104" s="459"/>
      <c r="N104" s="475"/>
      <c r="O104" s="475"/>
      <c r="P104" s="475"/>
      <c r="Q104" s="408"/>
    </row>
    <row r="105" spans="1:17" s="407" customFormat="1" ht="13.5" customHeight="1">
      <c r="A105" s="453" t="s">
        <v>295</v>
      </c>
      <c r="B105" s="469" t="s">
        <v>296</v>
      </c>
      <c r="C105" s="470"/>
      <c r="D105" s="471"/>
      <c r="E105" s="453" t="s">
        <v>508</v>
      </c>
      <c r="F105" s="472" t="s">
        <v>728</v>
      </c>
      <c r="G105" s="473"/>
      <c r="H105" s="474"/>
      <c r="I105" s="451" t="s">
        <v>311</v>
      </c>
      <c r="J105" s="469" t="s">
        <v>729</v>
      </c>
      <c r="K105" s="470"/>
      <c r="L105" s="471"/>
      <c r="M105" s="459"/>
      <c r="N105" s="460"/>
      <c r="O105" s="460"/>
      <c r="P105" s="460"/>
      <c r="Q105" s="408"/>
    </row>
    <row r="106" spans="1:17" s="407" customFormat="1" ht="13.5" customHeight="1">
      <c r="A106" s="453" t="s">
        <v>309</v>
      </c>
      <c r="B106" s="469" t="s">
        <v>310</v>
      </c>
      <c r="C106" s="470"/>
      <c r="D106" s="470"/>
      <c r="E106" s="453" t="s">
        <v>509</v>
      </c>
      <c r="F106" s="472" t="s">
        <v>730</v>
      </c>
      <c r="G106" s="473"/>
      <c r="H106" s="474"/>
      <c r="I106" s="451" t="s">
        <v>151</v>
      </c>
      <c r="J106" s="469" t="s">
        <v>152</v>
      </c>
      <c r="K106" s="470"/>
      <c r="L106" s="471"/>
      <c r="M106" s="459"/>
      <c r="N106" s="460"/>
      <c r="O106" s="460"/>
      <c r="P106" s="460"/>
      <c r="Q106" s="408"/>
    </row>
    <row r="107" spans="1:17" s="407" customFormat="1" ht="13.5" customHeight="1">
      <c r="A107" s="453" t="s">
        <v>398</v>
      </c>
      <c r="B107" s="469" t="s">
        <v>510</v>
      </c>
      <c r="C107" s="470"/>
      <c r="D107" s="471"/>
      <c r="E107" s="453" t="s">
        <v>511</v>
      </c>
      <c r="F107" s="472" t="s">
        <v>731</v>
      </c>
      <c r="G107" s="473"/>
      <c r="H107" s="474"/>
      <c r="I107" s="451" t="s">
        <v>163</v>
      </c>
      <c r="J107" s="469" t="s">
        <v>732</v>
      </c>
      <c r="K107" s="470"/>
      <c r="L107" s="471"/>
      <c r="M107" s="459"/>
      <c r="N107" s="475"/>
      <c r="O107" s="475"/>
      <c r="P107" s="475"/>
      <c r="Q107" s="408"/>
    </row>
    <row r="108" spans="1:17" s="407" customFormat="1" ht="13.5" customHeight="1">
      <c r="A108" s="461" t="s">
        <v>544</v>
      </c>
      <c r="B108" s="469" t="s">
        <v>545</v>
      </c>
      <c r="C108" s="470"/>
      <c r="D108" s="471"/>
      <c r="E108" s="453" t="s">
        <v>733</v>
      </c>
      <c r="F108" s="472" t="s">
        <v>734</v>
      </c>
      <c r="G108" s="473"/>
      <c r="H108" s="474"/>
      <c r="I108" s="451" t="s">
        <v>178</v>
      </c>
      <c r="J108" s="469" t="s">
        <v>179</v>
      </c>
      <c r="K108" s="470"/>
      <c r="L108" s="471"/>
      <c r="M108" s="459"/>
      <c r="N108" s="475"/>
      <c r="O108" s="475"/>
      <c r="P108" s="475"/>
      <c r="Q108" s="408"/>
    </row>
    <row r="109" spans="1:17" s="407" customFormat="1" ht="13.5" customHeight="1">
      <c r="A109" s="462"/>
      <c r="B109" s="462"/>
      <c r="C109" s="462"/>
      <c r="D109" s="462"/>
      <c r="E109" s="453" t="s">
        <v>735</v>
      </c>
      <c r="F109" s="472" t="s">
        <v>736</v>
      </c>
      <c r="G109" s="473"/>
      <c r="H109" s="474"/>
      <c r="I109" s="451" t="s">
        <v>184</v>
      </c>
      <c r="J109" s="469" t="s">
        <v>185</v>
      </c>
      <c r="K109" s="470"/>
      <c r="L109" s="471"/>
      <c r="M109" s="463"/>
      <c r="N109" s="475"/>
      <c r="O109" s="475"/>
      <c r="P109" s="475"/>
      <c r="Q109" s="408"/>
    </row>
    <row r="110" spans="1:17" s="407" customFormat="1" ht="13.5" customHeight="1">
      <c r="A110" s="446"/>
      <c r="B110" s="447"/>
      <c r="C110" s="447"/>
      <c r="D110" s="447"/>
      <c r="E110" s="448"/>
      <c r="F110" s="449"/>
      <c r="G110" s="449"/>
      <c r="H110" s="449"/>
      <c r="I110" s="445"/>
      <c r="J110" s="449"/>
      <c r="K110" s="449"/>
      <c r="L110" s="449"/>
      <c r="M110" s="445"/>
      <c r="N110" s="449"/>
      <c r="O110" s="449"/>
      <c r="P110" s="449"/>
      <c r="Q110" s="408"/>
    </row>
    <row r="111" spans="1:17" s="86" customFormat="1">
      <c r="A111" s="468" t="s">
        <v>552</v>
      </c>
      <c r="B111" s="468"/>
      <c r="C111" s="468"/>
      <c r="D111" s="468"/>
      <c r="E111" s="468"/>
      <c r="F111" s="468"/>
      <c r="G111" s="468"/>
      <c r="H111" s="468"/>
      <c r="I111" s="468"/>
      <c r="J111" s="468"/>
      <c r="K111" s="87"/>
      <c r="L111" s="87"/>
      <c r="M111" s="87"/>
      <c r="N111" s="87"/>
      <c r="O111" s="87"/>
      <c r="P111" s="87"/>
      <c r="Q111" s="87"/>
    </row>
    <row r="112" spans="1:17" s="444" customFormat="1">
      <c r="A112" s="464" t="s">
        <v>553</v>
      </c>
      <c r="B112" s="464"/>
      <c r="C112" s="464"/>
      <c r="D112" s="450">
        <v>71101</v>
      </c>
      <c r="E112" s="465" t="s">
        <v>554</v>
      </c>
      <c r="F112" s="466"/>
      <c r="G112" s="466"/>
      <c r="H112" s="466"/>
      <c r="I112" s="466"/>
      <c r="J112" s="467"/>
      <c r="K112" s="409"/>
      <c r="L112" s="409"/>
      <c r="M112" s="409"/>
      <c r="N112" s="409"/>
      <c r="O112" s="409"/>
      <c r="P112" s="409"/>
      <c r="Q112" s="443"/>
    </row>
    <row r="113" spans="1:17" s="86" customFormat="1">
      <c r="A113" s="464" t="s">
        <v>553</v>
      </c>
      <c r="B113" s="464"/>
      <c r="C113" s="464"/>
      <c r="D113" s="450">
        <v>71102</v>
      </c>
      <c r="E113" s="465" t="s">
        <v>555</v>
      </c>
      <c r="F113" s="466"/>
      <c r="G113" s="466"/>
      <c r="H113" s="466"/>
      <c r="I113" s="466"/>
      <c r="J113" s="467"/>
      <c r="K113" s="409"/>
      <c r="L113" s="409"/>
      <c r="M113" s="409"/>
      <c r="N113" s="409"/>
      <c r="O113" s="409"/>
      <c r="P113" s="409"/>
      <c r="Q113" s="87"/>
    </row>
    <row r="114" spans="1:17" s="409" customFormat="1">
      <c r="A114" s="464" t="s">
        <v>553</v>
      </c>
      <c r="B114" s="464"/>
      <c r="C114" s="464"/>
      <c r="D114" s="450">
        <v>71103</v>
      </c>
      <c r="E114" s="465" t="s">
        <v>556</v>
      </c>
      <c r="F114" s="466"/>
      <c r="G114" s="466"/>
      <c r="H114" s="466"/>
      <c r="I114" s="466"/>
      <c r="J114" s="467"/>
    </row>
    <row r="115" spans="1:17" s="409" customFormat="1">
      <c r="A115" s="464" t="s">
        <v>553</v>
      </c>
      <c r="B115" s="464"/>
      <c r="C115" s="464"/>
      <c r="D115" s="450">
        <v>71104</v>
      </c>
      <c r="E115" s="465" t="s">
        <v>557</v>
      </c>
      <c r="F115" s="466"/>
      <c r="G115" s="466"/>
      <c r="H115" s="466"/>
      <c r="I115" s="466"/>
      <c r="J115" s="467"/>
    </row>
    <row r="116" spans="1:17" s="409" customFormat="1">
      <c r="A116" s="464" t="s">
        <v>553</v>
      </c>
      <c r="B116" s="464"/>
      <c r="C116" s="464"/>
      <c r="D116" s="450">
        <v>71105</v>
      </c>
      <c r="E116" s="465" t="s">
        <v>558</v>
      </c>
      <c r="F116" s="466"/>
      <c r="G116" s="466"/>
      <c r="H116" s="466"/>
      <c r="I116" s="466"/>
      <c r="J116" s="467"/>
    </row>
    <row r="117" spans="1:17" s="409" customFormat="1">
      <c r="A117" s="464" t="s">
        <v>553</v>
      </c>
      <c r="B117" s="464"/>
      <c r="C117" s="464"/>
      <c r="D117" s="450">
        <v>71107</v>
      </c>
      <c r="E117" s="465" t="s">
        <v>559</v>
      </c>
      <c r="F117" s="466"/>
      <c r="G117" s="466"/>
      <c r="H117" s="466"/>
      <c r="I117" s="466"/>
      <c r="J117" s="467"/>
    </row>
    <row r="118" spans="1:17" s="409" customFormat="1">
      <c r="A118" s="464" t="s">
        <v>553</v>
      </c>
      <c r="B118" s="464"/>
      <c r="C118" s="464"/>
      <c r="D118" s="450">
        <v>71108</v>
      </c>
      <c r="E118" s="465" t="s">
        <v>560</v>
      </c>
      <c r="F118" s="466"/>
      <c r="G118" s="466"/>
      <c r="H118" s="466"/>
      <c r="I118" s="466"/>
      <c r="J118" s="467"/>
    </row>
    <row r="119" spans="1:17" s="409" customFormat="1">
      <c r="A119" s="464" t="s">
        <v>553</v>
      </c>
      <c r="B119" s="464"/>
      <c r="C119" s="464"/>
      <c r="D119" s="450" t="s">
        <v>627</v>
      </c>
      <c r="E119" s="465" t="s">
        <v>561</v>
      </c>
      <c r="F119" s="466"/>
      <c r="G119" s="466"/>
      <c r="H119" s="466"/>
      <c r="I119" s="466"/>
      <c r="J119" s="467"/>
    </row>
    <row r="120" spans="1:17" s="409" customFormat="1">
      <c r="A120" s="464" t="s">
        <v>553</v>
      </c>
      <c r="B120" s="464"/>
      <c r="C120" s="464"/>
      <c r="D120" s="450" t="s">
        <v>628</v>
      </c>
      <c r="E120" s="465" t="s">
        <v>562</v>
      </c>
      <c r="F120" s="466"/>
      <c r="G120" s="466"/>
      <c r="H120" s="466"/>
      <c r="I120" s="466"/>
      <c r="J120" s="467"/>
    </row>
    <row r="121" spans="1:17" s="409" customFormat="1">
      <c r="A121" s="464" t="s">
        <v>553</v>
      </c>
      <c r="B121" s="464"/>
      <c r="C121" s="464"/>
      <c r="D121" s="450" t="s">
        <v>629</v>
      </c>
      <c r="E121" s="465" t="s">
        <v>630</v>
      </c>
      <c r="F121" s="466"/>
      <c r="G121" s="466"/>
      <c r="H121" s="466"/>
      <c r="I121" s="466"/>
      <c r="J121" s="467"/>
    </row>
    <row r="122" spans="1:17" s="409" customFormat="1">
      <c r="A122" s="464" t="s">
        <v>553</v>
      </c>
      <c r="B122" s="464"/>
      <c r="C122" s="464"/>
      <c r="D122" s="450">
        <v>71201</v>
      </c>
      <c r="E122" s="465" t="s">
        <v>563</v>
      </c>
      <c r="F122" s="466"/>
      <c r="G122" s="466"/>
      <c r="H122" s="466"/>
      <c r="I122" s="466"/>
      <c r="J122" s="467"/>
    </row>
    <row r="123" spans="1:17" s="409" customFormat="1">
      <c r="A123" s="464" t="s">
        <v>553</v>
      </c>
      <c r="B123" s="464"/>
      <c r="C123" s="464"/>
      <c r="D123" s="450">
        <v>71202</v>
      </c>
      <c r="E123" s="465" t="s">
        <v>564</v>
      </c>
      <c r="F123" s="466"/>
      <c r="G123" s="466"/>
      <c r="H123" s="466"/>
      <c r="I123" s="466"/>
      <c r="J123" s="467"/>
    </row>
    <row r="124" spans="1:17" s="409" customFormat="1">
      <c r="A124" s="464" t="s">
        <v>553</v>
      </c>
      <c r="B124" s="464"/>
      <c r="C124" s="464"/>
      <c r="D124" s="450">
        <v>71203</v>
      </c>
      <c r="E124" s="465" t="s">
        <v>565</v>
      </c>
      <c r="F124" s="466"/>
      <c r="G124" s="466"/>
      <c r="H124" s="466"/>
      <c r="I124" s="466"/>
      <c r="J124" s="467"/>
    </row>
    <row r="125" spans="1:17" s="409" customFormat="1">
      <c r="A125" s="464" t="s">
        <v>553</v>
      </c>
      <c r="B125" s="464"/>
      <c r="C125" s="464"/>
      <c r="D125" s="450">
        <v>71204</v>
      </c>
      <c r="E125" s="465" t="s">
        <v>566</v>
      </c>
      <c r="F125" s="466"/>
      <c r="G125" s="466"/>
      <c r="H125" s="466"/>
      <c r="I125" s="466"/>
      <c r="J125" s="467"/>
    </row>
    <row r="126" spans="1:17" s="409" customFormat="1">
      <c r="A126" s="464" t="s">
        <v>553</v>
      </c>
      <c r="B126" s="464"/>
      <c r="C126" s="464"/>
      <c r="D126" s="450">
        <v>71205</v>
      </c>
      <c r="E126" s="465" t="s">
        <v>512</v>
      </c>
      <c r="F126" s="466"/>
      <c r="G126" s="466"/>
      <c r="H126" s="466"/>
      <c r="I126" s="466"/>
      <c r="J126" s="467"/>
    </row>
    <row r="127" spans="1:17" s="409" customFormat="1">
      <c r="A127" s="464" t="s">
        <v>553</v>
      </c>
      <c r="B127" s="464"/>
      <c r="C127" s="464"/>
      <c r="D127" s="450">
        <v>71206</v>
      </c>
      <c r="E127" s="465" t="s">
        <v>513</v>
      </c>
      <c r="F127" s="466"/>
      <c r="G127" s="466"/>
      <c r="H127" s="466"/>
      <c r="I127" s="466"/>
      <c r="J127" s="467"/>
    </row>
    <row r="128" spans="1:17" s="409" customFormat="1">
      <c r="A128" s="464" t="s">
        <v>553</v>
      </c>
      <c r="B128" s="464"/>
      <c r="C128" s="464"/>
      <c r="D128" s="450">
        <v>71207</v>
      </c>
      <c r="E128" s="465" t="s">
        <v>567</v>
      </c>
      <c r="F128" s="466"/>
      <c r="G128" s="466"/>
      <c r="H128" s="466"/>
      <c r="I128" s="466"/>
      <c r="J128" s="467"/>
    </row>
    <row r="129" spans="1:16" s="409" customFormat="1">
      <c r="A129" s="464" t="s">
        <v>553</v>
      </c>
      <c r="B129" s="464"/>
      <c r="C129" s="464"/>
      <c r="D129" s="450">
        <v>71208</v>
      </c>
      <c r="E129" s="465" t="s">
        <v>514</v>
      </c>
      <c r="F129" s="466"/>
      <c r="G129" s="466"/>
      <c r="H129" s="466"/>
      <c r="I129" s="466"/>
      <c r="J129" s="467"/>
      <c r="K129" s="74"/>
      <c r="L129" s="74"/>
      <c r="M129" s="74"/>
      <c r="N129" s="74"/>
      <c r="O129" s="74"/>
      <c r="P129" s="74"/>
    </row>
    <row r="130" spans="1:16">
      <c r="A130" s="464" t="s">
        <v>553</v>
      </c>
      <c r="B130" s="464"/>
      <c r="C130" s="464"/>
      <c r="D130" s="450" t="s">
        <v>631</v>
      </c>
      <c r="E130" s="465" t="s">
        <v>569</v>
      </c>
      <c r="F130" s="466"/>
      <c r="G130" s="466"/>
      <c r="H130" s="466"/>
      <c r="I130" s="466"/>
      <c r="J130" s="467"/>
    </row>
    <row r="131" spans="1:16">
      <c r="A131" s="464" t="s">
        <v>553</v>
      </c>
      <c r="B131" s="464"/>
      <c r="C131" s="464"/>
      <c r="D131" s="450" t="s">
        <v>632</v>
      </c>
      <c r="E131" s="465" t="s">
        <v>570</v>
      </c>
      <c r="F131" s="466"/>
      <c r="G131" s="466"/>
      <c r="H131" s="466"/>
      <c r="I131" s="466"/>
      <c r="J131" s="467"/>
    </row>
    <row r="132" spans="1:16">
      <c r="A132" s="464" t="s">
        <v>553</v>
      </c>
      <c r="B132" s="464"/>
      <c r="C132" s="464"/>
      <c r="D132" s="450">
        <v>71301</v>
      </c>
      <c r="E132" s="465" t="s">
        <v>571</v>
      </c>
      <c r="F132" s="466"/>
      <c r="G132" s="466"/>
      <c r="H132" s="466"/>
      <c r="I132" s="466"/>
      <c r="J132" s="467"/>
    </row>
    <row r="133" spans="1:16">
      <c r="A133" s="464" t="s">
        <v>553</v>
      </c>
      <c r="B133" s="464"/>
      <c r="C133" s="464"/>
      <c r="D133" s="450">
        <v>71302</v>
      </c>
      <c r="E133" s="465" t="s">
        <v>572</v>
      </c>
      <c r="F133" s="466"/>
      <c r="G133" s="466"/>
      <c r="H133" s="466"/>
      <c r="I133" s="466"/>
      <c r="J133" s="467"/>
    </row>
    <row r="134" spans="1:16">
      <c r="A134" s="464" t="s">
        <v>553</v>
      </c>
      <c r="B134" s="464"/>
      <c r="C134" s="464"/>
      <c r="D134" s="450">
        <v>71303</v>
      </c>
      <c r="E134" s="465" t="s">
        <v>454</v>
      </c>
      <c r="F134" s="466"/>
      <c r="G134" s="466"/>
      <c r="H134" s="466"/>
      <c r="I134" s="466"/>
      <c r="J134" s="467"/>
    </row>
    <row r="135" spans="1:16">
      <c r="A135" s="464" t="s">
        <v>553</v>
      </c>
      <c r="B135" s="464"/>
      <c r="C135" s="464"/>
      <c r="D135" s="450">
        <v>71304</v>
      </c>
      <c r="E135" s="465" t="s">
        <v>573</v>
      </c>
      <c r="F135" s="466"/>
      <c r="G135" s="466"/>
      <c r="H135" s="466"/>
      <c r="I135" s="466"/>
      <c r="J135" s="467"/>
    </row>
    <row r="136" spans="1:16">
      <c r="A136" s="464" t="s">
        <v>553</v>
      </c>
      <c r="B136" s="464"/>
      <c r="C136" s="464"/>
      <c r="D136" s="450">
        <v>71305</v>
      </c>
      <c r="E136" s="465" t="s">
        <v>633</v>
      </c>
      <c r="F136" s="466"/>
      <c r="G136" s="466"/>
      <c r="H136" s="466"/>
      <c r="I136" s="466"/>
      <c r="J136" s="467"/>
    </row>
    <row r="137" spans="1:16">
      <c r="A137" s="464" t="s">
        <v>553</v>
      </c>
      <c r="B137" s="464"/>
      <c r="C137" s="464"/>
      <c r="D137" s="450" t="s">
        <v>634</v>
      </c>
      <c r="E137" s="465" t="s">
        <v>635</v>
      </c>
      <c r="F137" s="466"/>
      <c r="G137" s="466"/>
      <c r="H137" s="466"/>
      <c r="I137" s="466"/>
      <c r="J137" s="467"/>
    </row>
    <row r="138" spans="1:16">
      <c r="A138" s="464" t="s">
        <v>553</v>
      </c>
      <c r="B138" s="464"/>
      <c r="C138" s="464"/>
      <c r="D138" s="450" t="s">
        <v>636</v>
      </c>
      <c r="E138" s="465" t="s">
        <v>637</v>
      </c>
      <c r="F138" s="466"/>
      <c r="G138" s="466"/>
      <c r="H138" s="466"/>
      <c r="I138" s="466"/>
      <c r="J138" s="467"/>
    </row>
    <row r="139" spans="1:16">
      <c r="A139" s="464" t="s">
        <v>553</v>
      </c>
      <c r="B139" s="464"/>
      <c r="C139" s="464"/>
      <c r="D139" s="450" t="s">
        <v>634</v>
      </c>
      <c r="E139" s="465" t="s">
        <v>638</v>
      </c>
      <c r="F139" s="466"/>
      <c r="G139" s="466"/>
      <c r="H139" s="466"/>
      <c r="I139" s="466"/>
      <c r="J139" s="467"/>
    </row>
    <row r="140" spans="1:16">
      <c r="A140" s="464" t="s">
        <v>553</v>
      </c>
      <c r="B140" s="464"/>
      <c r="C140" s="464"/>
      <c r="D140" s="450">
        <v>71401</v>
      </c>
      <c r="E140" s="465" t="s">
        <v>574</v>
      </c>
      <c r="F140" s="466"/>
      <c r="G140" s="466"/>
      <c r="H140" s="466"/>
      <c r="I140" s="466"/>
      <c r="J140" s="467"/>
    </row>
    <row r="141" spans="1:16">
      <c r="A141" s="464" t="s">
        <v>553</v>
      </c>
      <c r="B141" s="464"/>
      <c r="C141" s="464"/>
      <c r="D141" s="450">
        <v>71402</v>
      </c>
      <c r="E141" s="465" t="s">
        <v>575</v>
      </c>
      <c r="F141" s="466"/>
      <c r="G141" s="466"/>
      <c r="H141" s="466"/>
      <c r="I141" s="466"/>
      <c r="J141" s="467"/>
    </row>
    <row r="142" spans="1:16">
      <c r="A142" s="464" t="s">
        <v>553</v>
      </c>
      <c r="B142" s="464"/>
      <c r="C142" s="464"/>
      <c r="D142" s="450">
        <v>71403</v>
      </c>
      <c r="E142" s="465" t="s">
        <v>576</v>
      </c>
      <c r="F142" s="466"/>
      <c r="G142" s="466"/>
      <c r="H142" s="466"/>
      <c r="I142" s="466"/>
      <c r="J142" s="467"/>
    </row>
    <row r="143" spans="1:16">
      <c r="A143" s="464" t="s">
        <v>553</v>
      </c>
      <c r="B143" s="464"/>
      <c r="C143" s="464"/>
      <c r="D143" s="450">
        <v>71404</v>
      </c>
      <c r="E143" s="465" t="s">
        <v>577</v>
      </c>
      <c r="F143" s="466"/>
      <c r="G143" s="466"/>
      <c r="H143" s="466"/>
      <c r="I143" s="466"/>
      <c r="J143" s="467"/>
    </row>
    <row r="144" spans="1:16">
      <c r="A144" s="464" t="s">
        <v>553</v>
      </c>
      <c r="B144" s="464"/>
      <c r="C144" s="464"/>
      <c r="D144" s="450">
        <v>71405</v>
      </c>
      <c r="E144" s="465" t="s">
        <v>578</v>
      </c>
      <c r="F144" s="466"/>
      <c r="G144" s="466"/>
      <c r="H144" s="466"/>
      <c r="I144" s="466"/>
      <c r="J144" s="467"/>
    </row>
    <row r="145" spans="1:10">
      <c r="A145" s="464" t="s">
        <v>553</v>
      </c>
      <c r="B145" s="464"/>
      <c r="C145" s="464"/>
      <c r="D145" s="450">
        <v>71406</v>
      </c>
      <c r="E145" s="465" t="s">
        <v>455</v>
      </c>
      <c r="F145" s="466"/>
      <c r="G145" s="466"/>
      <c r="H145" s="466"/>
      <c r="I145" s="466"/>
      <c r="J145" s="467"/>
    </row>
    <row r="146" spans="1:10">
      <c r="A146" s="464" t="s">
        <v>553</v>
      </c>
      <c r="B146" s="464"/>
      <c r="C146" s="464"/>
      <c r="D146" s="450">
        <v>71407</v>
      </c>
      <c r="E146" s="465" t="s">
        <v>456</v>
      </c>
      <c r="F146" s="466"/>
      <c r="G146" s="466"/>
      <c r="H146" s="466"/>
      <c r="I146" s="466"/>
      <c r="J146" s="467"/>
    </row>
    <row r="147" spans="1:10">
      <c r="A147" s="464" t="s">
        <v>553</v>
      </c>
      <c r="B147" s="464"/>
      <c r="C147" s="464"/>
      <c r="D147" s="450">
        <v>71408</v>
      </c>
      <c r="E147" s="465" t="s">
        <v>579</v>
      </c>
      <c r="F147" s="466"/>
      <c r="G147" s="466"/>
      <c r="H147" s="466"/>
      <c r="I147" s="466"/>
      <c r="J147" s="467"/>
    </row>
    <row r="148" spans="1:10">
      <c r="A148" s="464" t="s">
        <v>553</v>
      </c>
      <c r="B148" s="464"/>
      <c r="C148" s="464"/>
      <c r="D148" s="450" t="s">
        <v>639</v>
      </c>
      <c r="E148" s="465" t="s">
        <v>640</v>
      </c>
      <c r="F148" s="466"/>
      <c r="G148" s="466"/>
      <c r="H148" s="466"/>
      <c r="I148" s="466"/>
      <c r="J148" s="467"/>
    </row>
    <row r="149" spans="1:10">
      <c r="A149" s="464" t="s">
        <v>553</v>
      </c>
      <c r="B149" s="464"/>
      <c r="C149" s="464"/>
      <c r="D149" s="450" t="s">
        <v>641</v>
      </c>
      <c r="E149" s="465" t="s">
        <v>642</v>
      </c>
      <c r="F149" s="466"/>
      <c r="G149" s="466"/>
      <c r="H149" s="466"/>
      <c r="I149" s="466"/>
      <c r="J149" s="467"/>
    </row>
    <row r="150" spans="1:10">
      <c r="A150" s="464" t="s">
        <v>553</v>
      </c>
      <c r="B150" s="464"/>
      <c r="C150" s="464"/>
      <c r="D150" s="450">
        <v>71501</v>
      </c>
      <c r="E150" s="465" t="s">
        <v>580</v>
      </c>
      <c r="F150" s="466"/>
      <c r="G150" s="466"/>
      <c r="H150" s="466"/>
      <c r="I150" s="466"/>
      <c r="J150" s="467"/>
    </row>
    <row r="151" spans="1:10">
      <c r="A151" s="464" t="s">
        <v>553</v>
      </c>
      <c r="B151" s="464"/>
      <c r="C151" s="464"/>
      <c r="D151" s="450">
        <v>71502</v>
      </c>
      <c r="E151" s="465" t="s">
        <v>581</v>
      </c>
      <c r="F151" s="466"/>
      <c r="G151" s="466"/>
      <c r="H151" s="466"/>
      <c r="I151" s="466"/>
      <c r="J151" s="467"/>
    </row>
    <row r="152" spans="1:10">
      <c r="A152" s="464" t="s">
        <v>553</v>
      </c>
      <c r="B152" s="464"/>
      <c r="C152" s="464"/>
      <c r="D152" s="450">
        <v>71503</v>
      </c>
      <c r="E152" s="465" t="s">
        <v>582</v>
      </c>
      <c r="F152" s="466"/>
      <c r="G152" s="466"/>
      <c r="H152" s="466"/>
      <c r="I152" s="466"/>
      <c r="J152" s="467"/>
    </row>
    <row r="153" spans="1:10">
      <c r="A153" s="464" t="s">
        <v>553</v>
      </c>
      <c r="B153" s="464"/>
      <c r="C153" s="464"/>
      <c r="D153" s="450">
        <v>71504</v>
      </c>
      <c r="E153" s="465" t="s">
        <v>583</v>
      </c>
      <c r="F153" s="466"/>
      <c r="G153" s="466"/>
      <c r="H153" s="466"/>
      <c r="I153" s="466"/>
      <c r="J153" s="467"/>
    </row>
    <row r="154" spans="1:10">
      <c r="A154" s="464" t="s">
        <v>553</v>
      </c>
      <c r="B154" s="464"/>
      <c r="C154" s="464"/>
      <c r="D154" s="450">
        <v>71505</v>
      </c>
      <c r="E154" s="465" t="s">
        <v>515</v>
      </c>
      <c r="F154" s="466"/>
      <c r="G154" s="466"/>
      <c r="H154" s="466"/>
      <c r="I154" s="466"/>
      <c r="J154" s="467"/>
    </row>
    <row r="155" spans="1:10">
      <c r="A155" s="464" t="s">
        <v>553</v>
      </c>
      <c r="B155" s="464"/>
      <c r="C155" s="464"/>
      <c r="D155" s="450">
        <v>71506</v>
      </c>
      <c r="E155" s="465" t="s">
        <v>457</v>
      </c>
      <c r="F155" s="466"/>
      <c r="G155" s="466"/>
      <c r="H155" s="466"/>
      <c r="I155" s="466"/>
      <c r="J155" s="467"/>
    </row>
    <row r="156" spans="1:10">
      <c r="A156" s="464" t="s">
        <v>553</v>
      </c>
      <c r="B156" s="464"/>
      <c r="C156" s="464"/>
      <c r="D156" s="450">
        <v>71507</v>
      </c>
      <c r="E156" s="465" t="s">
        <v>584</v>
      </c>
      <c r="F156" s="466"/>
      <c r="G156" s="466"/>
      <c r="H156" s="466"/>
      <c r="I156" s="466"/>
      <c r="J156" s="467"/>
    </row>
    <row r="157" spans="1:10">
      <c r="A157" s="464" t="s">
        <v>553</v>
      </c>
      <c r="B157" s="464"/>
      <c r="C157" s="464"/>
      <c r="D157" s="450">
        <v>71508</v>
      </c>
      <c r="E157" s="465" t="s">
        <v>585</v>
      </c>
      <c r="F157" s="466"/>
      <c r="G157" s="466"/>
      <c r="H157" s="466"/>
      <c r="I157" s="466"/>
      <c r="J157" s="467"/>
    </row>
    <row r="158" spans="1:10">
      <c r="A158" s="464" t="s">
        <v>553</v>
      </c>
      <c r="B158" s="464"/>
      <c r="C158" s="464"/>
      <c r="D158" s="450" t="s">
        <v>643</v>
      </c>
      <c r="E158" s="465" t="s">
        <v>586</v>
      </c>
      <c r="F158" s="466"/>
      <c r="G158" s="466"/>
      <c r="H158" s="466"/>
      <c r="I158" s="466"/>
      <c r="J158" s="467"/>
    </row>
    <row r="159" spans="1:10">
      <c r="A159" s="464" t="s">
        <v>553</v>
      </c>
      <c r="B159" s="464"/>
      <c r="C159" s="464"/>
      <c r="D159" s="450" t="s">
        <v>644</v>
      </c>
      <c r="E159" s="465" t="s">
        <v>587</v>
      </c>
      <c r="F159" s="466"/>
      <c r="G159" s="466"/>
      <c r="H159" s="466"/>
      <c r="I159" s="466"/>
      <c r="J159" s="467"/>
    </row>
    <row r="160" spans="1:10">
      <c r="A160" s="464" t="s">
        <v>553</v>
      </c>
      <c r="B160" s="464"/>
      <c r="C160" s="464"/>
      <c r="D160" s="450" t="s">
        <v>645</v>
      </c>
      <c r="E160" s="465" t="s">
        <v>588</v>
      </c>
      <c r="F160" s="466"/>
      <c r="G160" s="466"/>
      <c r="H160" s="466"/>
      <c r="I160" s="466"/>
      <c r="J160" s="467"/>
    </row>
    <row r="161" spans="1:10">
      <c r="A161" s="464" t="s">
        <v>553</v>
      </c>
      <c r="B161" s="464"/>
      <c r="C161" s="464"/>
      <c r="D161" s="450" t="s">
        <v>646</v>
      </c>
      <c r="E161" s="465" t="s">
        <v>589</v>
      </c>
      <c r="F161" s="466"/>
      <c r="G161" s="466"/>
      <c r="H161" s="466"/>
      <c r="I161" s="466"/>
      <c r="J161" s="467"/>
    </row>
    <row r="162" spans="1:10">
      <c r="A162" s="464" t="s">
        <v>553</v>
      </c>
      <c r="B162" s="464"/>
      <c r="C162" s="464"/>
      <c r="D162" s="450" t="s">
        <v>647</v>
      </c>
      <c r="E162" s="465" t="s">
        <v>590</v>
      </c>
      <c r="F162" s="466"/>
      <c r="G162" s="466"/>
      <c r="H162" s="466"/>
      <c r="I162" s="466"/>
      <c r="J162" s="467"/>
    </row>
    <row r="163" spans="1:10">
      <c r="A163" s="464" t="s">
        <v>553</v>
      </c>
      <c r="B163" s="464"/>
      <c r="C163" s="464"/>
      <c r="D163" s="450" t="s">
        <v>648</v>
      </c>
      <c r="E163" s="465" t="s">
        <v>649</v>
      </c>
      <c r="F163" s="466"/>
      <c r="G163" s="466"/>
      <c r="H163" s="466"/>
      <c r="I163" s="466"/>
      <c r="J163" s="467"/>
    </row>
    <row r="164" spans="1:10">
      <c r="A164" s="464" t="s">
        <v>553</v>
      </c>
      <c r="B164" s="464"/>
      <c r="C164" s="464"/>
      <c r="D164" s="450" t="s">
        <v>650</v>
      </c>
      <c r="E164" s="465" t="s">
        <v>651</v>
      </c>
      <c r="F164" s="466"/>
      <c r="G164" s="466"/>
      <c r="H164" s="466"/>
      <c r="I164" s="466"/>
      <c r="J164" s="467"/>
    </row>
    <row r="165" spans="1:10">
      <c r="A165" s="464" t="s">
        <v>553</v>
      </c>
      <c r="B165" s="464"/>
      <c r="C165" s="464"/>
      <c r="D165" s="450">
        <v>71614</v>
      </c>
      <c r="E165" s="465" t="s">
        <v>591</v>
      </c>
      <c r="F165" s="466"/>
      <c r="G165" s="466"/>
      <c r="H165" s="466"/>
      <c r="I165" s="466"/>
      <c r="J165" s="467"/>
    </row>
    <row r="166" spans="1:10">
      <c r="A166" s="464" t="s">
        <v>553</v>
      </c>
      <c r="B166" s="464"/>
      <c r="C166" s="464"/>
      <c r="D166" s="450" t="s">
        <v>652</v>
      </c>
      <c r="E166" s="465" t="s">
        <v>592</v>
      </c>
      <c r="F166" s="466"/>
      <c r="G166" s="466"/>
      <c r="H166" s="466"/>
      <c r="I166" s="466"/>
      <c r="J166" s="467"/>
    </row>
    <row r="167" spans="1:10">
      <c r="A167" s="464" t="s">
        <v>553</v>
      </c>
      <c r="B167" s="464"/>
      <c r="C167" s="464"/>
      <c r="D167" s="450" t="s">
        <v>653</v>
      </c>
      <c r="E167" s="465" t="s">
        <v>593</v>
      </c>
      <c r="F167" s="466"/>
      <c r="G167" s="466"/>
      <c r="H167" s="466"/>
      <c r="I167" s="466"/>
      <c r="J167" s="467"/>
    </row>
    <row r="168" spans="1:10">
      <c r="A168" s="464" t="s">
        <v>594</v>
      </c>
      <c r="B168" s="464"/>
      <c r="C168" s="464"/>
      <c r="D168" s="450">
        <v>72101</v>
      </c>
      <c r="E168" s="465" t="s">
        <v>595</v>
      </c>
      <c r="F168" s="466"/>
      <c r="G168" s="466"/>
      <c r="H168" s="466"/>
      <c r="I168" s="466"/>
      <c r="J168" s="467"/>
    </row>
    <row r="169" spans="1:10">
      <c r="A169" s="464" t="s">
        <v>594</v>
      </c>
      <c r="B169" s="464"/>
      <c r="C169" s="464"/>
      <c r="D169" s="450">
        <v>72104</v>
      </c>
      <c r="E169" s="465" t="s">
        <v>596</v>
      </c>
      <c r="F169" s="466"/>
      <c r="G169" s="466"/>
      <c r="H169" s="466"/>
      <c r="I169" s="466"/>
      <c r="J169" s="467"/>
    </row>
    <row r="170" spans="1:10">
      <c r="A170" s="464" t="s">
        <v>594</v>
      </c>
      <c r="B170" s="464"/>
      <c r="C170" s="464"/>
      <c r="D170" s="450">
        <v>72201</v>
      </c>
      <c r="E170" s="465" t="s">
        <v>597</v>
      </c>
      <c r="F170" s="466"/>
      <c r="G170" s="466"/>
      <c r="H170" s="466"/>
      <c r="I170" s="466"/>
      <c r="J170" s="467"/>
    </row>
    <row r="171" spans="1:10">
      <c r="A171" s="464" t="s">
        <v>594</v>
      </c>
      <c r="B171" s="464"/>
      <c r="C171" s="464"/>
      <c r="D171" s="450">
        <v>72301</v>
      </c>
      <c r="E171" s="465" t="s">
        <v>598</v>
      </c>
      <c r="F171" s="466"/>
      <c r="G171" s="466"/>
      <c r="H171" s="466"/>
      <c r="I171" s="466"/>
      <c r="J171" s="467"/>
    </row>
    <row r="172" spans="1:10">
      <c r="A172" s="464" t="s">
        <v>594</v>
      </c>
      <c r="B172" s="464"/>
      <c r="C172" s="464"/>
      <c r="D172" s="450" t="s">
        <v>654</v>
      </c>
      <c r="E172" s="465" t="s">
        <v>655</v>
      </c>
      <c r="F172" s="466"/>
      <c r="G172" s="466"/>
      <c r="H172" s="466"/>
      <c r="I172" s="466"/>
      <c r="J172" s="467"/>
    </row>
    <row r="173" spans="1:10">
      <c r="A173" s="464" t="s">
        <v>594</v>
      </c>
      <c r="B173" s="464"/>
      <c r="C173" s="464"/>
      <c r="D173" s="450">
        <v>72401</v>
      </c>
      <c r="E173" s="465" t="s">
        <v>599</v>
      </c>
      <c r="F173" s="466"/>
      <c r="G173" s="466"/>
      <c r="H173" s="466"/>
      <c r="I173" s="466"/>
      <c r="J173" s="467"/>
    </row>
    <row r="174" spans="1:10">
      <c r="A174" s="464" t="s">
        <v>594</v>
      </c>
      <c r="B174" s="464"/>
      <c r="C174" s="464"/>
      <c r="D174" s="450">
        <v>72501</v>
      </c>
      <c r="E174" s="465" t="s">
        <v>600</v>
      </c>
      <c r="F174" s="466"/>
      <c r="G174" s="466"/>
      <c r="H174" s="466"/>
      <c r="I174" s="466"/>
      <c r="J174" s="467"/>
    </row>
    <row r="175" spans="1:10">
      <c r="A175" s="464" t="s">
        <v>594</v>
      </c>
      <c r="B175" s="464"/>
      <c r="C175" s="464"/>
      <c r="D175" s="450">
        <v>72502</v>
      </c>
      <c r="E175" s="465" t="s">
        <v>601</v>
      </c>
      <c r="F175" s="466"/>
      <c r="G175" s="466"/>
      <c r="H175" s="466"/>
      <c r="I175" s="466"/>
      <c r="J175" s="467"/>
    </row>
    <row r="176" spans="1:10">
      <c r="A176" s="464" t="s">
        <v>594</v>
      </c>
      <c r="B176" s="464"/>
      <c r="C176" s="464"/>
      <c r="D176" s="450" t="s">
        <v>656</v>
      </c>
      <c r="E176" s="465" t="s">
        <v>602</v>
      </c>
      <c r="F176" s="466"/>
      <c r="G176" s="466"/>
      <c r="H176" s="466"/>
      <c r="I176" s="466"/>
      <c r="J176" s="467"/>
    </row>
    <row r="177" spans="1:10">
      <c r="A177" s="464" t="s">
        <v>594</v>
      </c>
      <c r="B177" s="464"/>
      <c r="C177" s="464"/>
      <c r="D177" s="450" t="s">
        <v>657</v>
      </c>
      <c r="E177" s="465" t="s">
        <v>603</v>
      </c>
      <c r="F177" s="466"/>
      <c r="G177" s="466"/>
      <c r="H177" s="466"/>
      <c r="I177" s="466"/>
      <c r="J177" s="467"/>
    </row>
    <row r="178" spans="1:10">
      <c r="A178" s="464" t="s">
        <v>594</v>
      </c>
      <c r="B178" s="464"/>
      <c r="C178" s="464"/>
      <c r="D178" s="450" t="s">
        <v>658</v>
      </c>
      <c r="E178" s="465" t="s">
        <v>604</v>
      </c>
      <c r="F178" s="466"/>
      <c r="G178" s="466"/>
      <c r="H178" s="466"/>
      <c r="I178" s="466"/>
      <c r="J178" s="467"/>
    </row>
    <row r="179" spans="1:10">
      <c r="A179" s="464" t="s">
        <v>594</v>
      </c>
      <c r="B179" s="464"/>
      <c r="C179" s="464"/>
      <c r="D179" s="450" t="s">
        <v>659</v>
      </c>
      <c r="E179" s="465" t="s">
        <v>605</v>
      </c>
      <c r="F179" s="466"/>
      <c r="G179" s="466"/>
      <c r="H179" s="466"/>
      <c r="I179" s="466"/>
      <c r="J179" s="467"/>
    </row>
    <row r="180" spans="1:10">
      <c r="A180" s="464" t="s">
        <v>594</v>
      </c>
      <c r="B180" s="464"/>
      <c r="C180" s="464"/>
      <c r="D180" s="450" t="s">
        <v>660</v>
      </c>
      <c r="E180" s="465" t="s">
        <v>606</v>
      </c>
      <c r="F180" s="466"/>
      <c r="G180" s="466"/>
      <c r="H180" s="466"/>
      <c r="I180" s="466"/>
      <c r="J180" s="467"/>
    </row>
    <row r="181" spans="1:10">
      <c r="A181" s="464" t="s">
        <v>594</v>
      </c>
      <c r="B181" s="464"/>
      <c r="C181" s="464"/>
      <c r="D181" s="450">
        <v>72605</v>
      </c>
      <c r="E181" s="465" t="s">
        <v>607</v>
      </c>
      <c r="F181" s="466"/>
      <c r="G181" s="466"/>
      <c r="H181" s="466"/>
      <c r="I181" s="466"/>
      <c r="J181" s="467"/>
    </row>
    <row r="182" spans="1:10">
      <c r="A182" s="464" t="s">
        <v>608</v>
      </c>
      <c r="B182" s="464"/>
      <c r="C182" s="464"/>
      <c r="D182" s="450" t="s">
        <v>661</v>
      </c>
      <c r="E182" s="465" t="s">
        <v>609</v>
      </c>
      <c r="F182" s="466"/>
      <c r="G182" s="466"/>
      <c r="H182" s="466"/>
      <c r="I182" s="466"/>
      <c r="J182" s="467"/>
    </row>
    <row r="183" spans="1:10">
      <c r="A183" s="464" t="s">
        <v>608</v>
      </c>
      <c r="B183" s="464"/>
      <c r="C183" s="464"/>
      <c r="D183" s="450" t="s">
        <v>662</v>
      </c>
      <c r="E183" s="465" t="s">
        <v>663</v>
      </c>
      <c r="F183" s="466"/>
      <c r="G183" s="466"/>
      <c r="H183" s="466"/>
      <c r="I183" s="466"/>
      <c r="J183" s="467"/>
    </row>
    <row r="184" spans="1:10">
      <c r="A184" s="464" t="s">
        <v>608</v>
      </c>
      <c r="B184" s="464"/>
      <c r="C184" s="464"/>
      <c r="D184" s="450" t="s">
        <v>664</v>
      </c>
      <c r="E184" s="465" t="s">
        <v>665</v>
      </c>
      <c r="F184" s="466"/>
      <c r="G184" s="466"/>
      <c r="H184" s="466"/>
      <c r="I184" s="466"/>
      <c r="J184" s="467"/>
    </row>
    <row r="185" spans="1:10">
      <c r="A185" s="464" t="s">
        <v>608</v>
      </c>
      <c r="B185" s="464"/>
      <c r="C185" s="464"/>
      <c r="D185" s="450">
        <v>73201</v>
      </c>
      <c r="E185" s="465" t="s">
        <v>610</v>
      </c>
      <c r="F185" s="466"/>
      <c r="G185" s="466"/>
      <c r="H185" s="466"/>
      <c r="I185" s="466"/>
      <c r="J185" s="467"/>
    </row>
    <row r="186" spans="1:10">
      <c r="A186" s="464" t="s">
        <v>608</v>
      </c>
      <c r="B186" s="464"/>
      <c r="C186" s="464"/>
      <c r="D186" s="450">
        <v>73202</v>
      </c>
      <c r="E186" s="465" t="s">
        <v>516</v>
      </c>
      <c r="F186" s="466"/>
      <c r="G186" s="466"/>
      <c r="H186" s="466"/>
      <c r="I186" s="466"/>
      <c r="J186" s="467"/>
    </row>
    <row r="187" spans="1:10">
      <c r="A187" s="464" t="s">
        <v>608</v>
      </c>
      <c r="B187" s="464"/>
      <c r="C187" s="464"/>
      <c r="D187" s="450" t="s">
        <v>666</v>
      </c>
      <c r="E187" s="465" t="s">
        <v>611</v>
      </c>
      <c r="F187" s="466"/>
      <c r="G187" s="466"/>
      <c r="H187" s="466"/>
      <c r="I187" s="466"/>
      <c r="J187" s="467"/>
    </row>
    <row r="188" spans="1:10">
      <c r="A188" s="464" t="s">
        <v>608</v>
      </c>
      <c r="B188" s="464"/>
      <c r="C188" s="464"/>
      <c r="D188" s="450" t="s">
        <v>667</v>
      </c>
      <c r="E188" s="465" t="s">
        <v>612</v>
      </c>
      <c r="F188" s="466"/>
      <c r="G188" s="466"/>
      <c r="H188" s="466"/>
      <c r="I188" s="466"/>
      <c r="J188" s="467"/>
    </row>
    <row r="189" spans="1:10">
      <c r="A189" s="464" t="s">
        <v>608</v>
      </c>
      <c r="B189" s="464"/>
      <c r="C189" s="464"/>
      <c r="D189" s="450" t="s">
        <v>668</v>
      </c>
      <c r="E189" s="465" t="s">
        <v>613</v>
      </c>
      <c r="F189" s="466"/>
      <c r="G189" s="466"/>
      <c r="H189" s="466"/>
      <c r="I189" s="466"/>
      <c r="J189" s="467"/>
    </row>
    <row r="190" spans="1:10">
      <c r="A190" s="464" t="s">
        <v>608</v>
      </c>
      <c r="B190" s="464"/>
      <c r="C190" s="464"/>
      <c r="D190" s="450" t="s">
        <v>669</v>
      </c>
      <c r="E190" s="465" t="s">
        <v>670</v>
      </c>
      <c r="F190" s="466"/>
      <c r="G190" s="466"/>
      <c r="H190" s="466"/>
      <c r="I190" s="466"/>
      <c r="J190" s="467"/>
    </row>
    <row r="191" spans="1:10">
      <c r="A191" s="464" t="s">
        <v>608</v>
      </c>
      <c r="B191" s="464"/>
      <c r="C191" s="464"/>
      <c r="D191" s="450" t="s">
        <v>671</v>
      </c>
      <c r="E191" s="465" t="s">
        <v>672</v>
      </c>
      <c r="F191" s="466"/>
      <c r="G191" s="466"/>
      <c r="H191" s="466"/>
      <c r="I191" s="466"/>
      <c r="J191" s="467"/>
    </row>
    <row r="192" spans="1:10">
      <c r="A192" s="464" t="s">
        <v>608</v>
      </c>
      <c r="B192" s="464"/>
      <c r="C192" s="464"/>
      <c r="D192" s="450" t="s">
        <v>673</v>
      </c>
      <c r="E192" s="465" t="s">
        <v>674</v>
      </c>
      <c r="F192" s="466"/>
      <c r="G192" s="466"/>
      <c r="H192" s="466"/>
      <c r="I192" s="466"/>
      <c r="J192" s="467"/>
    </row>
    <row r="193" spans="1:10">
      <c r="A193" s="464" t="s">
        <v>608</v>
      </c>
      <c r="B193" s="464"/>
      <c r="C193" s="464"/>
      <c r="D193" s="450" t="s">
        <v>675</v>
      </c>
      <c r="E193" s="465" t="s">
        <v>676</v>
      </c>
      <c r="F193" s="466"/>
      <c r="G193" s="466"/>
      <c r="H193" s="466"/>
      <c r="I193" s="466"/>
      <c r="J193" s="467"/>
    </row>
    <row r="194" spans="1:10">
      <c r="A194" s="464" t="s">
        <v>608</v>
      </c>
      <c r="B194" s="464"/>
      <c r="C194" s="464"/>
      <c r="D194" s="450" t="s">
        <v>677</v>
      </c>
      <c r="E194" s="465" t="s">
        <v>678</v>
      </c>
      <c r="F194" s="466"/>
      <c r="G194" s="466"/>
      <c r="H194" s="466"/>
      <c r="I194" s="466"/>
      <c r="J194" s="467"/>
    </row>
    <row r="195" spans="1:10">
      <c r="A195" s="464" t="s">
        <v>608</v>
      </c>
      <c r="B195" s="464"/>
      <c r="C195" s="464"/>
      <c r="D195" s="450" t="s">
        <v>679</v>
      </c>
      <c r="E195" s="465" t="s">
        <v>680</v>
      </c>
      <c r="F195" s="466"/>
      <c r="G195" s="466"/>
      <c r="H195" s="466"/>
      <c r="I195" s="466"/>
      <c r="J195" s="467"/>
    </row>
    <row r="196" spans="1:10">
      <c r="A196" s="464" t="s">
        <v>608</v>
      </c>
      <c r="B196" s="464"/>
      <c r="C196" s="464"/>
      <c r="D196" s="450" t="s">
        <v>681</v>
      </c>
      <c r="E196" s="465" t="s">
        <v>568</v>
      </c>
      <c r="F196" s="466"/>
      <c r="G196" s="466"/>
      <c r="H196" s="466"/>
      <c r="I196" s="466"/>
      <c r="J196" s="467"/>
    </row>
    <row r="197" spans="1:10">
      <c r="A197" s="464" t="s">
        <v>608</v>
      </c>
      <c r="B197" s="464"/>
      <c r="C197" s="464"/>
      <c r="D197" s="450">
        <v>73301</v>
      </c>
      <c r="E197" s="465" t="s">
        <v>517</v>
      </c>
      <c r="F197" s="466"/>
      <c r="G197" s="466"/>
      <c r="H197" s="466"/>
      <c r="I197" s="466"/>
      <c r="J197" s="467"/>
    </row>
    <row r="198" spans="1:10">
      <c r="A198" s="464" t="s">
        <v>608</v>
      </c>
      <c r="B198" s="464"/>
      <c r="C198" s="464"/>
      <c r="D198" s="450">
        <v>73302</v>
      </c>
      <c r="E198" s="465" t="s">
        <v>614</v>
      </c>
      <c r="F198" s="466"/>
      <c r="G198" s="466"/>
      <c r="H198" s="466"/>
      <c r="I198" s="466"/>
      <c r="J198" s="467"/>
    </row>
    <row r="199" spans="1:10">
      <c r="A199" s="464" t="s">
        <v>608</v>
      </c>
      <c r="B199" s="464"/>
      <c r="C199" s="464"/>
      <c r="D199" s="450" t="s">
        <v>682</v>
      </c>
      <c r="E199" s="465" t="s">
        <v>615</v>
      </c>
      <c r="F199" s="466"/>
      <c r="G199" s="466"/>
      <c r="H199" s="466"/>
      <c r="I199" s="466"/>
      <c r="J199" s="467"/>
    </row>
    <row r="200" spans="1:10">
      <c r="A200" s="464" t="s">
        <v>608</v>
      </c>
      <c r="B200" s="464"/>
      <c r="C200" s="464"/>
      <c r="D200" s="450" t="s">
        <v>683</v>
      </c>
      <c r="E200" s="465" t="s">
        <v>616</v>
      </c>
      <c r="F200" s="466"/>
      <c r="G200" s="466"/>
      <c r="H200" s="466"/>
      <c r="I200" s="466"/>
      <c r="J200" s="467"/>
    </row>
    <row r="201" spans="1:10">
      <c r="A201" s="464" t="s">
        <v>608</v>
      </c>
      <c r="B201" s="464"/>
      <c r="C201" s="464"/>
      <c r="D201" s="450" t="s">
        <v>684</v>
      </c>
      <c r="E201" s="465" t="s">
        <v>617</v>
      </c>
      <c r="F201" s="466"/>
      <c r="G201" s="466"/>
      <c r="H201" s="466"/>
      <c r="I201" s="466"/>
      <c r="J201" s="467"/>
    </row>
    <row r="202" spans="1:10">
      <c r="A202" s="464" t="s">
        <v>608</v>
      </c>
      <c r="B202" s="464"/>
      <c r="C202" s="464"/>
      <c r="D202" s="450" t="s">
        <v>685</v>
      </c>
      <c r="E202" s="465" t="s">
        <v>618</v>
      </c>
      <c r="F202" s="466"/>
      <c r="G202" s="466"/>
      <c r="H202" s="466"/>
      <c r="I202" s="466"/>
      <c r="J202" s="467"/>
    </row>
    <row r="203" spans="1:10">
      <c r="A203" s="464" t="s">
        <v>608</v>
      </c>
      <c r="B203" s="464"/>
      <c r="C203" s="464"/>
      <c r="D203" s="450" t="s">
        <v>686</v>
      </c>
      <c r="E203" s="465" t="s">
        <v>619</v>
      </c>
      <c r="F203" s="466"/>
      <c r="G203" s="466"/>
      <c r="H203" s="466"/>
      <c r="I203" s="466"/>
      <c r="J203" s="467"/>
    </row>
    <row r="204" spans="1:10">
      <c r="A204" s="464" t="s">
        <v>608</v>
      </c>
      <c r="B204" s="464"/>
      <c r="C204" s="464"/>
      <c r="D204" s="450" t="s">
        <v>687</v>
      </c>
      <c r="E204" s="465" t="s">
        <v>688</v>
      </c>
      <c r="F204" s="466"/>
      <c r="G204" s="466"/>
      <c r="H204" s="466"/>
      <c r="I204" s="466"/>
      <c r="J204" s="467"/>
    </row>
    <row r="205" spans="1:10">
      <c r="A205" s="464" t="s">
        <v>608</v>
      </c>
      <c r="B205" s="464"/>
      <c r="C205" s="464"/>
      <c r="D205" s="450" t="s">
        <v>689</v>
      </c>
      <c r="E205" s="465" t="s">
        <v>620</v>
      </c>
      <c r="F205" s="466"/>
      <c r="G205" s="466"/>
      <c r="H205" s="466"/>
      <c r="I205" s="466"/>
      <c r="J205" s="467"/>
    </row>
    <row r="206" spans="1:10">
      <c r="A206" s="464" t="s">
        <v>608</v>
      </c>
      <c r="B206" s="464"/>
      <c r="C206" s="464"/>
      <c r="D206" s="450" t="s">
        <v>690</v>
      </c>
      <c r="E206" s="465" t="s">
        <v>621</v>
      </c>
      <c r="F206" s="466"/>
      <c r="G206" s="466"/>
      <c r="H206" s="466"/>
      <c r="I206" s="466"/>
      <c r="J206" s="467"/>
    </row>
    <row r="207" spans="1:10">
      <c r="A207" s="464" t="s">
        <v>608</v>
      </c>
      <c r="B207" s="464"/>
      <c r="C207" s="464"/>
      <c r="D207" s="450" t="s">
        <v>691</v>
      </c>
      <c r="E207" s="465" t="s">
        <v>622</v>
      </c>
      <c r="F207" s="466"/>
      <c r="G207" s="466"/>
      <c r="H207" s="466"/>
      <c r="I207" s="466"/>
      <c r="J207" s="467"/>
    </row>
    <row r="208" spans="1:10">
      <c r="A208" s="464" t="s">
        <v>608</v>
      </c>
      <c r="B208" s="464"/>
      <c r="C208" s="464"/>
      <c r="D208" s="450" t="s">
        <v>692</v>
      </c>
      <c r="E208" s="465" t="s">
        <v>693</v>
      </c>
      <c r="F208" s="466"/>
      <c r="G208" s="466"/>
      <c r="H208" s="466"/>
      <c r="I208" s="466"/>
      <c r="J208" s="467"/>
    </row>
    <row r="209" spans="1:10">
      <c r="A209" s="464" t="s">
        <v>608</v>
      </c>
      <c r="B209" s="464"/>
      <c r="C209" s="464"/>
      <c r="D209" s="450">
        <v>73501</v>
      </c>
      <c r="E209" s="465" t="s">
        <v>623</v>
      </c>
      <c r="F209" s="466"/>
      <c r="G209" s="466"/>
      <c r="H209" s="466"/>
      <c r="I209" s="466"/>
      <c r="J209" s="467"/>
    </row>
    <row r="210" spans="1:10">
      <c r="A210" s="464" t="s">
        <v>608</v>
      </c>
      <c r="B210" s="464"/>
      <c r="C210" s="464"/>
      <c r="D210" s="450" t="s">
        <v>694</v>
      </c>
      <c r="E210" s="465" t="s">
        <v>624</v>
      </c>
      <c r="F210" s="466"/>
      <c r="G210" s="466"/>
      <c r="H210" s="466"/>
      <c r="I210" s="466"/>
      <c r="J210" s="467"/>
    </row>
    <row r="211" spans="1:10">
      <c r="A211" s="464" t="s">
        <v>608</v>
      </c>
      <c r="B211" s="464"/>
      <c r="C211" s="464"/>
      <c r="D211" s="450" t="s">
        <v>695</v>
      </c>
      <c r="E211" s="465" t="s">
        <v>625</v>
      </c>
      <c r="F211" s="466"/>
      <c r="G211" s="466"/>
      <c r="H211" s="466"/>
      <c r="I211" s="466"/>
      <c r="J211" s="467"/>
    </row>
    <row r="212" spans="1:10">
      <c r="A212" s="464" t="s">
        <v>608</v>
      </c>
      <c r="B212" s="464"/>
      <c r="C212" s="464"/>
      <c r="D212" s="450" t="s">
        <v>696</v>
      </c>
      <c r="E212" s="465" t="s">
        <v>697</v>
      </c>
      <c r="F212" s="466"/>
      <c r="G212" s="466"/>
      <c r="H212" s="466"/>
      <c r="I212" s="466"/>
      <c r="J212" s="467"/>
    </row>
    <row r="213" spans="1:10">
      <c r="A213" s="464" t="s">
        <v>608</v>
      </c>
      <c r="B213" s="464"/>
      <c r="C213" s="464"/>
      <c r="D213" s="450" t="s">
        <v>698</v>
      </c>
      <c r="E213" s="465" t="s">
        <v>699</v>
      </c>
      <c r="F213" s="466"/>
      <c r="G213" s="466"/>
      <c r="H213" s="466"/>
      <c r="I213" s="466"/>
      <c r="J213" s="467"/>
    </row>
    <row r="214" spans="1:10">
      <c r="A214" s="464" t="s">
        <v>608</v>
      </c>
      <c r="B214" s="464"/>
      <c r="C214" s="464"/>
      <c r="D214" s="450" t="s">
        <v>700</v>
      </c>
      <c r="E214" s="465" t="s">
        <v>701</v>
      </c>
      <c r="F214" s="466"/>
      <c r="G214" s="466"/>
      <c r="H214" s="466"/>
      <c r="I214" s="466"/>
      <c r="J214" s="467"/>
    </row>
    <row r="215" spans="1:10">
      <c r="A215" s="464" t="s">
        <v>608</v>
      </c>
      <c r="B215" s="464"/>
      <c r="C215" s="464"/>
      <c r="D215" s="450" t="s">
        <v>700</v>
      </c>
      <c r="E215" s="465" t="s">
        <v>702</v>
      </c>
      <c r="F215" s="466"/>
      <c r="G215" s="466"/>
      <c r="H215" s="466"/>
      <c r="I215" s="466"/>
      <c r="J215" s="467"/>
    </row>
    <row r="216" spans="1:10">
      <c r="A216" s="464" t="s">
        <v>608</v>
      </c>
      <c r="B216" s="464"/>
      <c r="C216" s="464"/>
      <c r="D216" s="450" t="s">
        <v>703</v>
      </c>
      <c r="E216" s="465" t="s">
        <v>626</v>
      </c>
      <c r="F216" s="466"/>
      <c r="G216" s="466"/>
      <c r="H216" s="466"/>
      <c r="I216" s="466"/>
      <c r="J216" s="467"/>
    </row>
  </sheetData>
  <sheetProtection algorithmName="SHA-512" hashValue="huvieyHdLrYcep7qr6t03tmnrmhfRXzznLa9hXmp18GDGEa4EuOfmlT5DA+RHprChypau6CC6pFaTNlOlkGvLA==" saltValue="RLPHOBtqVmzezB3tRk+A5Q==" spinCount="100000" sheet="1" objects="1" scenarios="1"/>
  <mergeCells count="336">
    <mergeCell ref="A214:C214"/>
    <mergeCell ref="E214:J214"/>
    <mergeCell ref="A215:C215"/>
    <mergeCell ref="E215:J215"/>
    <mergeCell ref="A216:C216"/>
    <mergeCell ref="E216:J216"/>
    <mergeCell ref="A209:C209"/>
    <mergeCell ref="E209:J209"/>
    <mergeCell ref="A210:C210"/>
    <mergeCell ref="E210:J210"/>
    <mergeCell ref="A211:C211"/>
    <mergeCell ref="E211:J211"/>
    <mergeCell ref="A212:C212"/>
    <mergeCell ref="E212:J212"/>
    <mergeCell ref="A213:C213"/>
    <mergeCell ref="E213:J213"/>
    <mergeCell ref="A204:C204"/>
    <mergeCell ref="E204:J204"/>
    <mergeCell ref="A205:C205"/>
    <mergeCell ref="E205:J205"/>
    <mergeCell ref="A206:C206"/>
    <mergeCell ref="E206:J206"/>
    <mergeCell ref="A207:C207"/>
    <mergeCell ref="E207:J207"/>
    <mergeCell ref="A208:C208"/>
    <mergeCell ref="E208:J208"/>
    <mergeCell ref="A199:C199"/>
    <mergeCell ref="E199:J199"/>
    <mergeCell ref="A200:C200"/>
    <mergeCell ref="E200:J200"/>
    <mergeCell ref="A201:C201"/>
    <mergeCell ref="E201:J201"/>
    <mergeCell ref="A202:C202"/>
    <mergeCell ref="E202:J202"/>
    <mergeCell ref="A203:C203"/>
    <mergeCell ref="E203:J203"/>
    <mergeCell ref="A131:C131"/>
    <mergeCell ref="E131:J131"/>
    <mergeCell ref="A195:C195"/>
    <mergeCell ref="E195:J195"/>
    <mergeCell ref="A196:C196"/>
    <mergeCell ref="E196:J196"/>
    <mergeCell ref="A197:C197"/>
    <mergeCell ref="E197:J197"/>
    <mergeCell ref="A198:C198"/>
    <mergeCell ref="E198:J198"/>
    <mergeCell ref="A132:C132"/>
    <mergeCell ref="E132:J132"/>
    <mergeCell ref="A133:C133"/>
    <mergeCell ref="E133:J133"/>
    <mergeCell ref="A134:C134"/>
    <mergeCell ref="E134:J134"/>
    <mergeCell ref="A135:C135"/>
    <mergeCell ref="E135:J135"/>
    <mergeCell ref="A136:C136"/>
    <mergeCell ref="E136:J136"/>
    <mergeCell ref="A137:C137"/>
    <mergeCell ref="E137:J137"/>
    <mergeCell ref="A138:C138"/>
    <mergeCell ref="E138:J138"/>
    <mergeCell ref="A126:C126"/>
    <mergeCell ref="E126:J126"/>
    <mergeCell ref="A127:C127"/>
    <mergeCell ref="E127:J127"/>
    <mergeCell ref="A128:C128"/>
    <mergeCell ref="E128:J128"/>
    <mergeCell ref="A129:C129"/>
    <mergeCell ref="E129:J129"/>
    <mergeCell ref="A130:C130"/>
    <mergeCell ref="E130:J130"/>
    <mergeCell ref="E121:J121"/>
    <mergeCell ref="A122:C122"/>
    <mergeCell ref="E122:J122"/>
    <mergeCell ref="A123:C123"/>
    <mergeCell ref="E123:J123"/>
    <mergeCell ref="A124:C124"/>
    <mergeCell ref="E124:J124"/>
    <mergeCell ref="A125:C125"/>
    <mergeCell ref="E125:J125"/>
    <mergeCell ref="N109:P109"/>
    <mergeCell ref="B107:D107"/>
    <mergeCell ref="F107:H107"/>
    <mergeCell ref="J107:L107"/>
    <mergeCell ref="F108:H108"/>
    <mergeCell ref="J108:L108"/>
    <mergeCell ref="J109:L109"/>
    <mergeCell ref="A116:C116"/>
    <mergeCell ref="E116:J116"/>
    <mergeCell ref="F109:H109"/>
    <mergeCell ref="F104:H104"/>
    <mergeCell ref="J104:L104"/>
    <mergeCell ref="B105:D105"/>
    <mergeCell ref="F105:H105"/>
    <mergeCell ref="J105:L105"/>
    <mergeCell ref="F106:H106"/>
    <mergeCell ref="J106:L106"/>
    <mergeCell ref="B108:D108"/>
    <mergeCell ref="F99:H99"/>
    <mergeCell ref="J99:L99"/>
    <mergeCell ref="B100:D100"/>
    <mergeCell ref="B102:D102"/>
    <mergeCell ref="F102:H102"/>
    <mergeCell ref="J103:L103"/>
    <mergeCell ref="B106:D106"/>
    <mergeCell ref="N107:P107"/>
    <mergeCell ref="N108:P108"/>
    <mergeCell ref="F97:H97"/>
    <mergeCell ref="N97:P97"/>
    <mergeCell ref="B92:D92"/>
    <mergeCell ref="F92:H92"/>
    <mergeCell ref="J92:L92"/>
    <mergeCell ref="N92:P92"/>
    <mergeCell ref="B93:D93"/>
    <mergeCell ref="F93:H93"/>
    <mergeCell ref="J93:L93"/>
    <mergeCell ref="F86:H86"/>
    <mergeCell ref="B84:D84"/>
    <mergeCell ref="J95:L95"/>
    <mergeCell ref="B73:N74"/>
    <mergeCell ref="A76:P76"/>
    <mergeCell ref="A77:P77"/>
    <mergeCell ref="A78:D78"/>
    <mergeCell ref="E78:H78"/>
    <mergeCell ref="N80:P80"/>
    <mergeCell ref="B82:D82"/>
    <mergeCell ref="F82:H82"/>
    <mergeCell ref="J82:L82"/>
    <mergeCell ref="N82:P82"/>
    <mergeCell ref="N83:P83"/>
    <mergeCell ref="F84:H84"/>
    <mergeCell ref="J84:L84"/>
    <mergeCell ref="N93:P93"/>
    <mergeCell ref="B94:D94"/>
    <mergeCell ref="F94:H94"/>
    <mergeCell ref="J94:L94"/>
    <mergeCell ref="N94:P94"/>
    <mergeCell ref="J89:L89"/>
    <mergeCell ref="N89:P89"/>
    <mergeCell ref="B90:D90"/>
    <mergeCell ref="F90:H90"/>
    <mergeCell ref="J90:L90"/>
    <mergeCell ref="N90:P90"/>
    <mergeCell ref="B91:D91"/>
    <mergeCell ref="F91:H91"/>
    <mergeCell ref="J91:L91"/>
    <mergeCell ref="N91:P91"/>
    <mergeCell ref="N86:P86"/>
    <mergeCell ref="B86:D86"/>
    <mergeCell ref="A1:J1"/>
    <mergeCell ref="B85:D85"/>
    <mergeCell ref="F85:H85"/>
    <mergeCell ref="J85:L85"/>
    <mergeCell ref="B83:D83"/>
    <mergeCell ref="F83:H83"/>
    <mergeCell ref="J83:L83"/>
    <mergeCell ref="J86:L86"/>
    <mergeCell ref="B15:O17"/>
    <mergeCell ref="N78:P78"/>
    <mergeCell ref="B79:D79"/>
    <mergeCell ref="F79:H79"/>
    <mergeCell ref="J79:L79"/>
    <mergeCell ref="N79:P79"/>
    <mergeCell ref="B80:D80"/>
    <mergeCell ref="F80:H80"/>
    <mergeCell ref="J80:L80"/>
    <mergeCell ref="I78:L78"/>
    <mergeCell ref="N85:P85"/>
    <mergeCell ref="M84:P84"/>
    <mergeCell ref="B81:D81"/>
    <mergeCell ref="F81:H81"/>
    <mergeCell ref="J81:L81"/>
    <mergeCell ref="N81:P81"/>
    <mergeCell ref="N95:P95"/>
    <mergeCell ref="B96:D96"/>
    <mergeCell ref="F96:H96"/>
    <mergeCell ref="J96:L96"/>
    <mergeCell ref="N96:P96"/>
    <mergeCell ref="N104:P104"/>
    <mergeCell ref="F103:H103"/>
    <mergeCell ref="B103:D103"/>
    <mergeCell ref="B98:D98"/>
    <mergeCell ref="F98:H98"/>
    <mergeCell ref="N98:P98"/>
    <mergeCell ref="B99:D99"/>
    <mergeCell ref="J102:L102"/>
    <mergeCell ref="I98:L98"/>
    <mergeCell ref="J100:L100"/>
    <mergeCell ref="A101:D101"/>
    <mergeCell ref="B104:D104"/>
    <mergeCell ref="B95:D95"/>
    <mergeCell ref="F95:H95"/>
    <mergeCell ref="J97:L97"/>
    <mergeCell ref="F101:H101"/>
    <mergeCell ref="J101:L101"/>
    <mergeCell ref="F100:H100"/>
    <mergeCell ref="B97:D97"/>
    <mergeCell ref="J87:L87"/>
    <mergeCell ref="N87:P87"/>
    <mergeCell ref="B88:D88"/>
    <mergeCell ref="F88:H88"/>
    <mergeCell ref="J88:L88"/>
    <mergeCell ref="B89:D89"/>
    <mergeCell ref="F89:H89"/>
    <mergeCell ref="B87:D87"/>
    <mergeCell ref="F87:H87"/>
    <mergeCell ref="N88:P88"/>
    <mergeCell ref="A139:C139"/>
    <mergeCell ref="E139:J139"/>
    <mergeCell ref="A140:C140"/>
    <mergeCell ref="E140:J140"/>
    <mergeCell ref="A141:C141"/>
    <mergeCell ref="E141:J141"/>
    <mergeCell ref="A111:J111"/>
    <mergeCell ref="A112:C112"/>
    <mergeCell ref="E112:J112"/>
    <mergeCell ref="A113:C113"/>
    <mergeCell ref="E113:J113"/>
    <mergeCell ref="A114:C114"/>
    <mergeCell ref="E114:J114"/>
    <mergeCell ref="A115:C115"/>
    <mergeCell ref="E115:J115"/>
    <mergeCell ref="A117:C117"/>
    <mergeCell ref="E117:J117"/>
    <mergeCell ref="A118:C118"/>
    <mergeCell ref="E118:J118"/>
    <mergeCell ref="A119:C119"/>
    <mergeCell ref="E119:J119"/>
    <mergeCell ref="A120:C120"/>
    <mergeCell ref="E120:J120"/>
    <mergeCell ref="A121:C121"/>
    <mergeCell ref="A142:C142"/>
    <mergeCell ref="E142:J142"/>
    <mergeCell ref="A143:C143"/>
    <mergeCell ref="E143:J143"/>
    <mergeCell ref="A144:C144"/>
    <mergeCell ref="E144:J144"/>
    <mergeCell ref="A145:C145"/>
    <mergeCell ref="E145:J145"/>
    <mergeCell ref="A146:C146"/>
    <mergeCell ref="E146:J146"/>
    <mergeCell ref="A147:C147"/>
    <mergeCell ref="E147:J147"/>
    <mergeCell ref="A148:C148"/>
    <mergeCell ref="E148:J148"/>
    <mergeCell ref="A149:C149"/>
    <mergeCell ref="E149:J149"/>
    <mergeCell ref="A150:C150"/>
    <mergeCell ref="E150:J150"/>
    <mergeCell ref="A151:C151"/>
    <mergeCell ref="E151:J151"/>
    <mergeCell ref="A152:C152"/>
    <mergeCell ref="E152:J152"/>
    <mergeCell ref="A153:C153"/>
    <mergeCell ref="E153:J153"/>
    <mergeCell ref="A154:C154"/>
    <mergeCell ref="E154:J154"/>
    <mergeCell ref="A155:C155"/>
    <mergeCell ref="E155:J155"/>
    <mergeCell ref="A156:C156"/>
    <mergeCell ref="E156:J156"/>
    <mergeCell ref="A157:C157"/>
    <mergeCell ref="E157:J157"/>
    <mergeCell ref="A158:C158"/>
    <mergeCell ref="E158:J158"/>
    <mergeCell ref="A159:C159"/>
    <mergeCell ref="E159:J159"/>
    <mergeCell ref="A160:C160"/>
    <mergeCell ref="E160:J160"/>
    <mergeCell ref="A161:C161"/>
    <mergeCell ref="E161:J161"/>
    <mergeCell ref="A162:C162"/>
    <mergeCell ref="E162:J162"/>
    <mergeCell ref="A163:C163"/>
    <mergeCell ref="E163:J163"/>
    <mergeCell ref="A164:C164"/>
    <mergeCell ref="E164:J164"/>
    <mergeCell ref="A165:C165"/>
    <mergeCell ref="E165:J165"/>
    <mergeCell ref="A166:C166"/>
    <mergeCell ref="E166:J166"/>
    <mergeCell ref="A167:C167"/>
    <mergeCell ref="E167:J167"/>
    <mergeCell ref="A168:C168"/>
    <mergeCell ref="E168:J168"/>
    <mergeCell ref="A169:C169"/>
    <mergeCell ref="E169:J169"/>
    <mergeCell ref="A170:C170"/>
    <mergeCell ref="E170:J170"/>
    <mergeCell ref="A171:C171"/>
    <mergeCell ref="E171:J171"/>
    <mergeCell ref="A172:C172"/>
    <mergeCell ref="E172:J172"/>
    <mergeCell ref="A173:C173"/>
    <mergeCell ref="E173:J173"/>
    <mergeCell ref="A174:C174"/>
    <mergeCell ref="E174:J174"/>
    <mergeCell ref="A175:C175"/>
    <mergeCell ref="E175:J175"/>
    <mergeCell ref="A176:C176"/>
    <mergeCell ref="E176:J176"/>
    <mergeCell ref="A177:C177"/>
    <mergeCell ref="E177:J177"/>
    <mergeCell ref="A178:C178"/>
    <mergeCell ref="E178:J178"/>
    <mergeCell ref="A179:C179"/>
    <mergeCell ref="E179:J179"/>
    <mergeCell ref="A180:C180"/>
    <mergeCell ref="E180:J180"/>
    <mergeCell ref="A181:C181"/>
    <mergeCell ref="E181:J181"/>
    <mergeCell ref="A182:C182"/>
    <mergeCell ref="E182:J182"/>
    <mergeCell ref="A183:C183"/>
    <mergeCell ref="E183:J183"/>
    <mergeCell ref="A184:C184"/>
    <mergeCell ref="E184:J184"/>
    <mergeCell ref="A185:C185"/>
    <mergeCell ref="E185:J185"/>
    <mergeCell ref="A186:C186"/>
    <mergeCell ref="E186:J186"/>
    <mergeCell ref="A192:C192"/>
    <mergeCell ref="E192:J192"/>
    <mergeCell ref="A193:C193"/>
    <mergeCell ref="E193:J193"/>
    <mergeCell ref="A194:C194"/>
    <mergeCell ref="E194:J194"/>
    <mergeCell ref="A187:C187"/>
    <mergeCell ref="E187:J187"/>
    <mergeCell ref="A188:C188"/>
    <mergeCell ref="E188:J188"/>
    <mergeCell ref="A189:C189"/>
    <mergeCell ref="E189:J189"/>
    <mergeCell ref="A190:C190"/>
    <mergeCell ref="E190:J190"/>
    <mergeCell ref="A191:C191"/>
    <mergeCell ref="E191:J191"/>
  </mergeCells>
  <phoneticPr fontId="2"/>
  <pageMargins left="0.7" right="0.7" top="0.75" bottom="0.75" header="0.3" footer="0.3"/>
  <pageSetup paperSize="9" scale="25" orientation="portrait"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56"/>
  <sheetViews>
    <sheetView showZeros="0" view="pageBreakPreview" zoomScale="60" zoomScaleNormal="75" workbookViewId="0">
      <selection activeCell="K15" sqref="K15:M15"/>
    </sheetView>
  </sheetViews>
  <sheetFormatPr defaultRowHeight="12"/>
  <cols>
    <col min="1" max="1" width="2.75" style="435" customWidth="1"/>
    <col min="2" max="22" width="5" style="437" customWidth="1"/>
    <col min="23" max="27" width="5" style="435" customWidth="1"/>
    <col min="28" max="28" width="5" style="436" customWidth="1"/>
    <col min="29" max="29" width="0.875" style="437" customWidth="1"/>
    <col min="30" max="30" width="4.375" style="437" customWidth="1"/>
    <col min="31" max="38" width="8.75" style="437" customWidth="1"/>
    <col min="39" max="16384" width="9" style="437"/>
  </cols>
  <sheetData>
    <row r="1" spans="1:31" s="323" customFormat="1" ht="22.5" customHeight="1">
      <c r="A1" s="322"/>
      <c r="W1" s="322"/>
      <c r="X1" s="322"/>
      <c r="Y1" s="322"/>
      <c r="Z1" s="322"/>
      <c r="AA1" s="322"/>
      <c r="AB1" s="324"/>
    </row>
    <row r="2" spans="1:31" s="323" customFormat="1" ht="22.5" customHeight="1">
      <c r="A2" s="238" t="s">
        <v>94</v>
      </c>
    </row>
    <row r="3" spans="1:31" s="323" customFormat="1" ht="22.5" customHeight="1">
      <c r="A3" s="322"/>
    </row>
    <row r="4" spans="1:31" s="323" customFormat="1" ht="22.5" customHeight="1">
      <c r="A4" s="325"/>
      <c r="B4" s="125" t="s">
        <v>334</v>
      </c>
      <c r="C4" s="126" t="str">
        <f>一番最初に入力!$C$13&amp;""</f>
        <v>６</v>
      </c>
      <c r="D4" s="326" t="s">
        <v>337</v>
      </c>
      <c r="E4" s="327"/>
      <c r="F4" s="327"/>
      <c r="G4" s="328"/>
      <c r="H4" s="328"/>
      <c r="I4" s="328"/>
      <c r="J4" s="328"/>
      <c r="K4" s="328"/>
      <c r="L4" s="328"/>
      <c r="M4" s="328"/>
      <c r="N4" s="329"/>
      <c r="O4" s="329"/>
      <c r="P4" s="329"/>
      <c r="Q4" s="329"/>
      <c r="R4" s="329"/>
      <c r="S4" s="329"/>
      <c r="T4" s="329"/>
      <c r="U4" s="329"/>
      <c r="V4" s="329"/>
      <c r="W4" s="236"/>
      <c r="X4" s="236"/>
      <c r="Y4" s="322"/>
      <c r="Z4" s="322"/>
      <c r="AA4" s="322"/>
      <c r="AB4" s="324"/>
      <c r="AE4" s="432" t="s">
        <v>344</v>
      </c>
    </row>
    <row r="5" spans="1:31" s="323" customFormat="1" ht="22.5" customHeight="1">
      <c r="A5" s="322"/>
      <c r="B5" s="330"/>
      <c r="C5" s="331"/>
      <c r="D5" s="328"/>
      <c r="E5" s="230"/>
      <c r="F5" s="230"/>
      <c r="G5" s="328"/>
      <c r="H5" s="328"/>
      <c r="I5" s="328"/>
      <c r="J5" s="328"/>
      <c r="K5" s="328"/>
      <c r="L5" s="328"/>
      <c r="M5" s="328"/>
      <c r="N5" s="329"/>
      <c r="O5" s="329"/>
      <c r="P5" s="329"/>
      <c r="Q5" s="329"/>
      <c r="R5" s="329"/>
      <c r="S5" s="329"/>
      <c r="T5" s="329"/>
      <c r="U5" s="329"/>
      <c r="V5" s="329"/>
      <c r="W5" s="236"/>
      <c r="X5" s="236"/>
      <c r="Y5" s="322"/>
      <c r="Z5" s="322"/>
      <c r="AA5" s="322"/>
      <c r="AB5" s="324"/>
    </row>
    <row r="6" spans="1:31" s="323" customFormat="1" ht="22.5" customHeight="1">
      <c r="A6" s="322"/>
      <c r="S6" s="332" t="s">
        <v>102</v>
      </c>
      <c r="T6" s="1106" t="str">
        <f>様式第４号!K7</f>
        <v>きゅうふこども園</v>
      </c>
      <c r="U6" s="1106"/>
      <c r="V6" s="1106"/>
      <c r="W6" s="1106"/>
      <c r="X6" s="1106"/>
      <c r="Y6" s="1106"/>
      <c r="Z6" s="1106"/>
      <c r="AA6" s="1106"/>
      <c r="AB6" s="1106"/>
    </row>
    <row r="7" spans="1:31" s="323" customFormat="1" ht="22.5" customHeight="1" thickBot="1">
      <c r="A7" s="322"/>
      <c r="B7" s="333"/>
      <c r="C7" s="333"/>
      <c r="D7" s="333"/>
      <c r="E7" s="333"/>
      <c r="F7" s="333"/>
      <c r="G7" s="333"/>
      <c r="H7" s="333"/>
      <c r="I7" s="333"/>
      <c r="J7" s="333"/>
      <c r="K7" s="333"/>
      <c r="L7" s="333"/>
      <c r="M7" s="333"/>
      <c r="N7" s="334"/>
      <c r="O7" s="334"/>
      <c r="P7" s="334"/>
      <c r="Q7" s="334"/>
      <c r="R7" s="334"/>
      <c r="S7" s="334"/>
      <c r="T7" s="334"/>
      <c r="U7" s="334"/>
      <c r="V7" s="334"/>
      <c r="W7" s="322"/>
      <c r="X7" s="322"/>
      <c r="Y7" s="322"/>
      <c r="Z7" s="322"/>
      <c r="AA7" s="322"/>
      <c r="AB7" s="324"/>
    </row>
    <row r="8" spans="1:31" s="323" customFormat="1" ht="15" customHeight="1">
      <c r="B8" s="1074" t="s">
        <v>95</v>
      </c>
      <c r="C8" s="1076" t="s">
        <v>75</v>
      </c>
      <c r="D8" s="1077"/>
      <c r="E8" s="1077"/>
      <c r="F8" s="1078"/>
      <c r="G8" s="1076" t="s">
        <v>96</v>
      </c>
      <c r="H8" s="1077"/>
      <c r="I8" s="1077"/>
      <c r="J8" s="1078"/>
      <c r="K8" s="1076" t="s">
        <v>97</v>
      </c>
      <c r="L8" s="1077"/>
      <c r="M8" s="1078" t="s">
        <v>97</v>
      </c>
      <c r="N8" s="1076" t="s">
        <v>98</v>
      </c>
      <c r="O8" s="1077"/>
      <c r="P8" s="1077"/>
      <c r="Q8" s="1077"/>
      <c r="R8" s="1077"/>
      <c r="S8" s="1077"/>
      <c r="T8" s="1078"/>
      <c r="U8" s="1084" t="s">
        <v>99</v>
      </c>
      <c r="V8" s="1084"/>
      <c r="W8" s="1084"/>
      <c r="X8" s="1084"/>
      <c r="Y8" s="1084"/>
      <c r="Z8" s="1084"/>
      <c r="AA8" s="1084"/>
      <c r="AB8" s="1085"/>
      <c r="AC8" s="322"/>
      <c r="AD8" s="324"/>
    </row>
    <row r="9" spans="1:31" s="323" customFormat="1" ht="26.25" customHeight="1">
      <c r="B9" s="1075"/>
      <c r="C9" s="1079"/>
      <c r="D9" s="1080"/>
      <c r="E9" s="1080"/>
      <c r="F9" s="1081"/>
      <c r="G9" s="1079"/>
      <c r="H9" s="1080"/>
      <c r="I9" s="1080"/>
      <c r="J9" s="1081"/>
      <c r="K9" s="1079"/>
      <c r="L9" s="1080"/>
      <c r="M9" s="1081"/>
      <c r="N9" s="1079"/>
      <c r="O9" s="1080"/>
      <c r="P9" s="1080"/>
      <c r="Q9" s="1080"/>
      <c r="R9" s="1080"/>
      <c r="S9" s="1080"/>
      <c r="T9" s="1081"/>
      <c r="U9" s="431" t="s">
        <v>100</v>
      </c>
      <c r="V9" s="1082" t="s">
        <v>101</v>
      </c>
      <c r="W9" s="1082"/>
      <c r="X9" s="1082"/>
      <c r="Y9" s="1082"/>
      <c r="Z9" s="1082"/>
      <c r="AA9" s="1082"/>
      <c r="AB9" s="1083"/>
      <c r="AC9" s="322"/>
      <c r="AD9" s="324"/>
    </row>
    <row r="10" spans="1:31" s="323" customFormat="1" ht="21" customHeight="1">
      <c r="B10" s="335">
        <v>1</v>
      </c>
      <c r="C10" s="1086" t="s">
        <v>541</v>
      </c>
      <c r="D10" s="1087"/>
      <c r="E10" s="1087"/>
      <c r="F10" s="1088"/>
      <c r="G10" s="1086" t="s">
        <v>541</v>
      </c>
      <c r="H10" s="1087"/>
      <c r="I10" s="1087"/>
      <c r="J10" s="1088"/>
      <c r="K10" s="1089">
        <v>43735</v>
      </c>
      <c r="L10" s="1090"/>
      <c r="M10" s="1091"/>
      <c r="N10" s="1113" t="s">
        <v>738</v>
      </c>
      <c r="O10" s="1093"/>
      <c r="P10" s="1093"/>
      <c r="Q10" s="1093"/>
      <c r="R10" s="1093"/>
      <c r="S10" s="1093"/>
      <c r="T10" s="1094"/>
      <c r="U10" s="336"/>
      <c r="V10" s="1098" t="s">
        <v>381</v>
      </c>
      <c r="W10" s="1098"/>
      <c r="X10" s="1098"/>
      <c r="Y10" s="1098"/>
      <c r="Z10" s="1098"/>
      <c r="AA10" s="1098"/>
      <c r="AB10" s="1099"/>
      <c r="AC10" s="322"/>
      <c r="AD10" s="324"/>
    </row>
    <row r="11" spans="1:31" s="323" customFormat="1" ht="21" customHeight="1">
      <c r="B11" s="335">
        <v>2</v>
      </c>
      <c r="C11" s="1086" t="s">
        <v>542</v>
      </c>
      <c r="D11" s="1087"/>
      <c r="E11" s="1087"/>
      <c r="F11" s="1088"/>
      <c r="G11" s="1086" t="s">
        <v>542</v>
      </c>
      <c r="H11" s="1087"/>
      <c r="I11" s="1087"/>
      <c r="J11" s="1088"/>
      <c r="K11" s="1089">
        <v>44358</v>
      </c>
      <c r="L11" s="1090"/>
      <c r="M11" s="1091"/>
      <c r="N11" s="1095" t="s">
        <v>738</v>
      </c>
      <c r="O11" s="1096"/>
      <c r="P11" s="1096"/>
      <c r="Q11" s="1096"/>
      <c r="R11" s="1096"/>
      <c r="S11" s="1096"/>
      <c r="T11" s="1097"/>
      <c r="U11" s="337"/>
      <c r="V11" s="1098" t="s">
        <v>381</v>
      </c>
      <c r="W11" s="1098"/>
      <c r="X11" s="1098"/>
      <c r="Y11" s="1098"/>
      <c r="Z11" s="1098"/>
      <c r="AA11" s="1098"/>
      <c r="AB11" s="1099"/>
      <c r="AC11" s="322"/>
      <c r="AD11" s="324"/>
    </row>
    <row r="12" spans="1:31" s="323" customFormat="1" ht="21" customHeight="1">
      <c r="B12" s="335">
        <v>3</v>
      </c>
      <c r="C12" s="1086"/>
      <c r="D12" s="1087"/>
      <c r="E12" s="1087"/>
      <c r="F12" s="1088"/>
      <c r="G12" s="1086"/>
      <c r="H12" s="1087"/>
      <c r="I12" s="1087"/>
      <c r="J12" s="1088"/>
      <c r="K12" s="1089"/>
      <c r="L12" s="1090"/>
      <c r="M12" s="1091"/>
      <c r="N12" s="1095" t="s">
        <v>380</v>
      </c>
      <c r="O12" s="1096"/>
      <c r="P12" s="1096"/>
      <c r="Q12" s="1096"/>
      <c r="R12" s="1096"/>
      <c r="S12" s="1096"/>
      <c r="T12" s="1097"/>
      <c r="U12" s="337"/>
      <c r="V12" s="1098" t="s">
        <v>381</v>
      </c>
      <c r="W12" s="1098"/>
      <c r="X12" s="1098"/>
      <c r="Y12" s="1098"/>
      <c r="Z12" s="1098"/>
      <c r="AA12" s="1098"/>
      <c r="AB12" s="1099"/>
      <c r="AC12" s="322"/>
      <c r="AD12" s="324"/>
    </row>
    <row r="13" spans="1:31" s="323" customFormat="1" ht="21" customHeight="1">
      <c r="B13" s="335">
        <v>4</v>
      </c>
      <c r="C13" s="1086"/>
      <c r="D13" s="1087"/>
      <c r="E13" s="1087"/>
      <c r="F13" s="1088"/>
      <c r="G13" s="1086"/>
      <c r="H13" s="1087"/>
      <c r="I13" s="1087"/>
      <c r="J13" s="1088"/>
      <c r="K13" s="1089"/>
      <c r="L13" s="1090"/>
      <c r="M13" s="1091"/>
      <c r="N13" s="1095" t="s">
        <v>380</v>
      </c>
      <c r="O13" s="1096"/>
      <c r="P13" s="1096"/>
      <c r="Q13" s="1096"/>
      <c r="R13" s="1096"/>
      <c r="S13" s="1096"/>
      <c r="T13" s="1097"/>
      <c r="U13" s="337"/>
      <c r="V13" s="1098" t="s">
        <v>381</v>
      </c>
      <c r="W13" s="1098"/>
      <c r="X13" s="1098"/>
      <c r="Y13" s="1098"/>
      <c r="Z13" s="1098"/>
      <c r="AA13" s="1098"/>
      <c r="AB13" s="1099"/>
      <c r="AC13" s="322"/>
      <c r="AD13" s="324"/>
    </row>
    <row r="14" spans="1:31" s="323" customFormat="1" ht="21" customHeight="1">
      <c r="B14" s="335">
        <v>5</v>
      </c>
      <c r="C14" s="1086"/>
      <c r="D14" s="1087"/>
      <c r="E14" s="1087"/>
      <c r="F14" s="1088"/>
      <c r="G14" s="1086"/>
      <c r="H14" s="1087"/>
      <c r="I14" s="1087"/>
      <c r="J14" s="1088"/>
      <c r="K14" s="1089"/>
      <c r="L14" s="1090"/>
      <c r="M14" s="1091"/>
      <c r="N14" s="1110" t="s">
        <v>380</v>
      </c>
      <c r="O14" s="1111"/>
      <c r="P14" s="1111"/>
      <c r="Q14" s="1111"/>
      <c r="R14" s="1111"/>
      <c r="S14" s="1111"/>
      <c r="T14" s="1112"/>
      <c r="U14" s="337"/>
      <c r="V14" s="1098" t="s">
        <v>381</v>
      </c>
      <c r="W14" s="1098"/>
      <c r="X14" s="1098"/>
      <c r="Y14" s="1098"/>
      <c r="Z14" s="1098"/>
      <c r="AA14" s="1098"/>
      <c r="AB14" s="1099"/>
      <c r="AC14" s="322"/>
      <c r="AD14" s="324"/>
    </row>
    <row r="15" spans="1:31" s="323" customFormat="1" ht="21" customHeight="1">
      <c r="B15" s="335">
        <v>6</v>
      </c>
      <c r="C15" s="1086"/>
      <c r="D15" s="1087"/>
      <c r="E15" s="1087"/>
      <c r="F15" s="1088"/>
      <c r="G15" s="1086"/>
      <c r="H15" s="1087"/>
      <c r="I15" s="1087"/>
      <c r="J15" s="1088"/>
      <c r="K15" s="1089"/>
      <c r="L15" s="1090"/>
      <c r="M15" s="1091"/>
      <c r="N15" s="1092" t="s">
        <v>380</v>
      </c>
      <c r="O15" s="1093"/>
      <c r="P15" s="1093"/>
      <c r="Q15" s="1093"/>
      <c r="R15" s="1093"/>
      <c r="S15" s="1093"/>
      <c r="T15" s="1094"/>
      <c r="U15" s="337"/>
      <c r="V15" s="1098" t="s">
        <v>381</v>
      </c>
      <c r="W15" s="1098"/>
      <c r="X15" s="1098"/>
      <c r="Y15" s="1098"/>
      <c r="Z15" s="1098"/>
      <c r="AA15" s="1098"/>
      <c r="AB15" s="1099"/>
      <c r="AC15" s="322"/>
      <c r="AD15" s="324"/>
    </row>
    <row r="16" spans="1:31" s="323" customFormat="1" ht="21" customHeight="1">
      <c r="B16" s="335">
        <v>7</v>
      </c>
      <c r="C16" s="1086"/>
      <c r="D16" s="1087"/>
      <c r="E16" s="1087"/>
      <c r="F16" s="1088"/>
      <c r="G16" s="1086"/>
      <c r="H16" s="1087"/>
      <c r="I16" s="1087"/>
      <c r="J16" s="1088"/>
      <c r="K16" s="1089"/>
      <c r="L16" s="1090"/>
      <c r="M16" s="1091"/>
      <c r="N16" s="1095" t="s">
        <v>380</v>
      </c>
      <c r="O16" s="1096"/>
      <c r="P16" s="1096"/>
      <c r="Q16" s="1096"/>
      <c r="R16" s="1096"/>
      <c r="S16" s="1096"/>
      <c r="T16" s="1097"/>
      <c r="U16" s="337"/>
      <c r="V16" s="1098" t="s">
        <v>381</v>
      </c>
      <c r="W16" s="1098"/>
      <c r="X16" s="1098"/>
      <c r="Y16" s="1098"/>
      <c r="Z16" s="1098"/>
      <c r="AA16" s="1098"/>
      <c r="AB16" s="1099"/>
      <c r="AC16" s="322"/>
      <c r="AD16" s="324"/>
    </row>
    <row r="17" spans="1:30" s="323" customFormat="1" ht="21" customHeight="1">
      <c r="B17" s="335">
        <v>8</v>
      </c>
      <c r="C17" s="1086"/>
      <c r="D17" s="1087"/>
      <c r="E17" s="1087"/>
      <c r="F17" s="1088"/>
      <c r="G17" s="1086"/>
      <c r="H17" s="1087"/>
      <c r="I17" s="1087"/>
      <c r="J17" s="1088"/>
      <c r="K17" s="1089"/>
      <c r="L17" s="1090"/>
      <c r="M17" s="1091"/>
      <c r="N17" s="1095" t="s">
        <v>380</v>
      </c>
      <c r="O17" s="1096"/>
      <c r="P17" s="1096"/>
      <c r="Q17" s="1096"/>
      <c r="R17" s="1096"/>
      <c r="S17" s="1096"/>
      <c r="T17" s="1097"/>
      <c r="U17" s="337"/>
      <c r="V17" s="1098" t="s">
        <v>381</v>
      </c>
      <c r="W17" s="1098"/>
      <c r="X17" s="1098"/>
      <c r="Y17" s="1098"/>
      <c r="Z17" s="1098"/>
      <c r="AA17" s="1098"/>
      <c r="AB17" s="1099"/>
      <c r="AC17" s="322"/>
      <c r="AD17" s="324"/>
    </row>
    <row r="18" spans="1:30" s="323" customFormat="1" ht="21" customHeight="1">
      <c r="B18" s="335">
        <v>9</v>
      </c>
      <c r="C18" s="1086"/>
      <c r="D18" s="1087"/>
      <c r="E18" s="1087"/>
      <c r="F18" s="1088"/>
      <c r="G18" s="1086"/>
      <c r="H18" s="1087"/>
      <c r="I18" s="1087"/>
      <c r="J18" s="1088"/>
      <c r="K18" s="1089"/>
      <c r="L18" s="1090"/>
      <c r="M18" s="1091"/>
      <c r="N18" s="1095" t="s">
        <v>380</v>
      </c>
      <c r="O18" s="1096"/>
      <c r="P18" s="1096"/>
      <c r="Q18" s="1096"/>
      <c r="R18" s="1096"/>
      <c r="S18" s="1096"/>
      <c r="T18" s="1097"/>
      <c r="U18" s="337"/>
      <c r="V18" s="1098" t="s">
        <v>381</v>
      </c>
      <c r="W18" s="1098"/>
      <c r="X18" s="1098"/>
      <c r="Y18" s="1098"/>
      <c r="Z18" s="1098"/>
      <c r="AA18" s="1098"/>
      <c r="AB18" s="1099"/>
      <c r="AC18" s="322"/>
      <c r="AD18" s="324"/>
    </row>
    <row r="19" spans="1:30" s="323" customFormat="1" ht="21" customHeight="1">
      <c r="B19" s="335">
        <v>10</v>
      </c>
      <c r="C19" s="1086"/>
      <c r="D19" s="1087"/>
      <c r="E19" s="1087"/>
      <c r="F19" s="1088"/>
      <c r="G19" s="1086"/>
      <c r="H19" s="1087"/>
      <c r="I19" s="1087"/>
      <c r="J19" s="1088"/>
      <c r="K19" s="1089"/>
      <c r="L19" s="1090"/>
      <c r="M19" s="1091"/>
      <c r="N19" s="1110" t="s">
        <v>380</v>
      </c>
      <c r="O19" s="1111"/>
      <c r="P19" s="1111"/>
      <c r="Q19" s="1111"/>
      <c r="R19" s="1111"/>
      <c r="S19" s="1111"/>
      <c r="T19" s="1112"/>
      <c r="U19" s="337"/>
      <c r="V19" s="1098" t="s">
        <v>381</v>
      </c>
      <c r="W19" s="1098"/>
      <c r="X19" s="1098"/>
      <c r="Y19" s="1098"/>
      <c r="Z19" s="1098"/>
      <c r="AA19" s="1098"/>
      <c r="AB19" s="1099"/>
      <c r="AC19" s="322"/>
      <c r="AD19" s="324"/>
    </row>
    <row r="20" spans="1:30" s="323" customFormat="1" ht="21" customHeight="1">
      <c r="B20" s="335">
        <v>11</v>
      </c>
      <c r="C20" s="1086"/>
      <c r="D20" s="1087"/>
      <c r="E20" s="1087"/>
      <c r="F20" s="1088"/>
      <c r="G20" s="1086"/>
      <c r="H20" s="1087"/>
      <c r="I20" s="1087"/>
      <c r="J20" s="1088"/>
      <c r="K20" s="1089"/>
      <c r="L20" s="1090"/>
      <c r="M20" s="1091"/>
      <c r="N20" s="1092" t="s">
        <v>380</v>
      </c>
      <c r="O20" s="1093"/>
      <c r="P20" s="1093"/>
      <c r="Q20" s="1093"/>
      <c r="R20" s="1093"/>
      <c r="S20" s="1093"/>
      <c r="T20" s="1094"/>
      <c r="U20" s="337"/>
      <c r="V20" s="1098" t="s">
        <v>381</v>
      </c>
      <c r="W20" s="1098"/>
      <c r="X20" s="1098"/>
      <c r="Y20" s="1098"/>
      <c r="Z20" s="1098"/>
      <c r="AA20" s="1098"/>
      <c r="AB20" s="1099"/>
      <c r="AC20" s="322"/>
      <c r="AD20" s="324"/>
    </row>
    <row r="21" spans="1:30" s="323" customFormat="1" ht="21" customHeight="1">
      <c r="B21" s="335">
        <v>12</v>
      </c>
      <c r="C21" s="1086"/>
      <c r="D21" s="1087"/>
      <c r="E21" s="1087"/>
      <c r="F21" s="1088"/>
      <c r="G21" s="1086"/>
      <c r="H21" s="1087"/>
      <c r="I21" s="1087"/>
      <c r="J21" s="1088"/>
      <c r="K21" s="1089"/>
      <c r="L21" s="1090"/>
      <c r="M21" s="1091"/>
      <c r="N21" s="1095" t="s">
        <v>380</v>
      </c>
      <c r="O21" s="1096"/>
      <c r="P21" s="1096"/>
      <c r="Q21" s="1096"/>
      <c r="R21" s="1096"/>
      <c r="S21" s="1096"/>
      <c r="T21" s="1097"/>
      <c r="U21" s="337"/>
      <c r="V21" s="1098" t="s">
        <v>381</v>
      </c>
      <c r="W21" s="1098"/>
      <c r="X21" s="1098"/>
      <c r="Y21" s="1098"/>
      <c r="Z21" s="1098"/>
      <c r="AA21" s="1098"/>
      <c r="AB21" s="1099"/>
      <c r="AC21" s="322"/>
      <c r="AD21" s="324"/>
    </row>
    <row r="22" spans="1:30" s="323" customFormat="1" ht="21" customHeight="1">
      <c r="B22" s="335">
        <v>13</v>
      </c>
      <c r="C22" s="1086"/>
      <c r="D22" s="1087"/>
      <c r="E22" s="1087"/>
      <c r="F22" s="1088"/>
      <c r="G22" s="1086"/>
      <c r="H22" s="1087"/>
      <c r="I22" s="1087"/>
      <c r="J22" s="1088"/>
      <c r="K22" s="1089"/>
      <c r="L22" s="1090"/>
      <c r="M22" s="1091"/>
      <c r="N22" s="1095" t="s">
        <v>380</v>
      </c>
      <c r="O22" s="1096"/>
      <c r="P22" s="1096"/>
      <c r="Q22" s="1096"/>
      <c r="R22" s="1096"/>
      <c r="S22" s="1096"/>
      <c r="T22" s="1097"/>
      <c r="U22" s="337"/>
      <c r="V22" s="1098" t="s">
        <v>381</v>
      </c>
      <c r="W22" s="1098"/>
      <c r="X22" s="1098"/>
      <c r="Y22" s="1098"/>
      <c r="Z22" s="1098"/>
      <c r="AA22" s="1098"/>
      <c r="AB22" s="1099"/>
      <c r="AC22" s="322"/>
      <c r="AD22" s="324"/>
    </row>
    <row r="23" spans="1:30" s="323" customFormat="1" ht="21" customHeight="1">
      <c r="B23" s="335">
        <v>14</v>
      </c>
      <c r="C23" s="1086"/>
      <c r="D23" s="1087"/>
      <c r="E23" s="1087"/>
      <c r="F23" s="1088"/>
      <c r="G23" s="1086"/>
      <c r="H23" s="1087"/>
      <c r="I23" s="1087"/>
      <c r="J23" s="1088"/>
      <c r="K23" s="1089"/>
      <c r="L23" s="1090"/>
      <c r="M23" s="1091"/>
      <c r="N23" s="1095" t="s">
        <v>380</v>
      </c>
      <c r="O23" s="1096"/>
      <c r="P23" s="1096"/>
      <c r="Q23" s="1096"/>
      <c r="R23" s="1096"/>
      <c r="S23" s="1096"/>
      <c r="T23" s="1097"/>
      <c r="U23" s="337"/>
      <c r="V23" s="1098" t="s">
        <v>381</v>
      </c>
      <c r="W23" s="1098"/>
      <c r="X23" s="1098"/>
      <c r="Y23" s="1098"/>
      <c r="Z23" s="1098"/>
      <c r="AA23" s="1098"/>
      <c r="AB23" s="1099"/>
      <c r="AC23" s="322"/>
      <c r="AD23" s="324"/>
    </row>
    <row r="24" spans="1:30" s="323" customFormat="1" ht="21" customHeight="1">
      <c r="B24" s="335">
        <v>15</v>
      </c>
      <c r="C24" s="1086"/>
      <c r="D24" s="1087"/>
      <c r="E24" s="1087"/>
      <c r="F24" s="1088"/>
      <c r="G24" s="1086"/>
      <c r="H24" s="1087"/>
      <c r="I24" s="1087"/>
      <c r="J24" s="1088"/>
      <c r="K24" s="1089"/>
      <c r="L24" s="1090"/>
      <c r="M24" s="1091"/>
      <c r="N24" s="1095" t="s">
        <v>380</v>
      </c>
      <c r="O24" s="1096"/>
      <c r="P24" s="1096"/>
      <c r="Q24" s="1096"/>
      <c r="R24" s="1096"/>
      <c r="S24" s="1096"/>
      <c r="T24" s="1097"/>
      <c r="U24" s="337"/>
      <c r="V24" s="1098" t="s">
        <v>381</v>
      </c>
      <c r="W24" s="1098"/>
      <c r="X24" s="1098"/>
      <c r="Y24" s="1098"/>
      <c r="Z24" s="1098"/>
      <c r="AA24" s="1098"/>
      <c r="AB24" s="1099"/>
      <c r="AC24" s="322"/>
      <c r="AD24" s="324"/>
    </row>
    <row r="25" spans="1:30" s="323" customFormat="1" ht="21" customHeight="1">
      <c r="B25" s="335">
        <v>16</v>
      </c>
      <c r="C25" s="1086"/>
      <c r="D25" s="1087"/>
      <c r="E25" s="1087"/>
      <c r="F25" s="1088"/>
      <c r="G25" s="1086"/>
      <c r="H25" s="1087"/>
      <c r="I25" s="1087"/>
      <c r="J25" s="1088"/>
      <c r="K25" s="1089"/>
      <c r="L25" s="1090"/>
      <c r="M25" s="1091"/>
      <c r="N25" s="1110" t="s">
        <v>380</v>
      </c>
      <c r="O25" s="1111"/>
      <c r="P25" s="1111"/>
      <c r="Q25" s="1111"/>
      <c r="R25" s="1111"/>
      <c r="S25" s="1111"/>
      <c r="T25" s="1112"/>
      <c r="U25" s="337"/>
      <c r="V25" s="1098" t="s">
        <v>381</v>
      </c>
      <c r="W25" s="1098"/>
      <c r="X25" s="1098"/>
      <c r="Y25" s="1098"/>
      <c r="Z25" s="1098"/>
      <c r="AA25" s="1098"/>
      <c r="AB25" s="1099"/>
      <c r="AC25" s="322"/>
      <c r="AD25" s="324"/>
    </row>
    <row r="26" spans="1:30" s="323" customFormat="1" ht="21" customHeight="1">
      <c r="B26" s="335">
        <v>17</v>
      </c>
      <c r="C26" s="1086"/>
      <c r="D26" s="1087"/>
      <c r="E26" s="1087"/>
      <c r="F26" s="1088"/>
      <c r="G26" s="1086"/>
      <c r="H26" s="1087"/>
      <c r="I26" s="1087"/>
      <c r="J26" s="1088"/>
      <c r="K26" s="1089"/>
      <c r="L26" s="1090"/>
      <c r="M26" s="1091"/>
      <c r="N26" s="1092" t="s">
        <v>380</v>
      </c>
      <c r="O26" s="1093"/>
      <c r="P26" s="1093"/>
      <c r="Q26" s="1093"/>
      <c r="R26" s="1093"/>
      <c r="S26" s="1093"/>
      <c r="T26" s="1094"/>
      <c r="U26" s="337"/>
      <c r="V26" s="1098" t="s">
        <v>381</v>
      </c>
      <c r="W26" s="1098"/>
      <c r="X26" s="1098"/>
      <c r="Y26" s="1098"/>
      <c r="Z26" s="1098"/>
      <c r="AA26" s="1098"/>
      <c r="AB26" s="1099"/>
      <c r="AC26" s="322"/>
      <c r="AD26" s="324"/>
    </row>
    <row r="27" spans="1:30" s="323" customFormat="1" ht="21" customHeight="1">
      <c r="B27" s="335">
        <v>18</v>
      </c>
      <c r="C27" s="1086"/>
      <c r="D27" s="1087"/>
      <c r="E27" s="1087"/>
      <c r="F27" s="1088"/>
      <c r="G27" s="1086"/>
      <c r="H27" s="1087"/>
      <c r="I27" s="1087"/>
      <c r="J27" s="1088"/>
      <c r="K27" s="1089"/>
      <c r="L27" s="1090"/>
      <c r="M27" s="1091"/>
      <c r="N27" s="1095" t="s">
        <v>380</v>
      </c>
      <c r="O27" s="1096"/>
      <c r="P27" s="1096"/>
      <c r="Q27" s="1096"/>
      <c r="R27" s="1096"/>
      <c r="S27" s="1096"/>
      <c r="T27" s="1097"/>
      <c r="U27" s="337"/>
      <c r="V27" s="1098" t="s">
        <v>381</v>
      </c>
      <c r="W27" s="1098"/>
      <c r="X27" s="1098"/>
      <c r="Y27" s="1098"/>
      <c r="Z27" s="1098"/>
      <c r="AA27" s="1098"/>
      <c r="AB27" s="1099"/>
      <c r="AC27" s="322"/>
      <c r="AD27" s="324"/>
    </row>
    <row r="28" spans="1:30" s="323" customFormat="1" ht="21" customHeight="1">
      <c r="B28" s="335">
        <v>19</v>
      </c>
      <c r="C28" s="1086"/>
      <c r="D28" s="1087"/>
      <c r="E28" s="1087"/>
      <c r="F28" s="1088"/>
      <c r="G28" s="1086"/>
      <c r="H28" s="1087"/>
      <c r="I28" s="1087"/>
      <c r="J28" s="1088"/>
      <c r="K28" s="1089"/>
      <c r="L28" s="1090"/>
      <c r="M28" s="1091"/>
      <c r="N28" s="1095" t="s">
        <v>380</v>
      </c>
      <c r="O28" s="1096"/>
      <c r="P28" s="1096"/>
      <c r="Q28" s="1096"/>
      <c r="R28" s="1096"/>
      <c r="S28" s="1096"/>
      <c r="T28" s="1097"/>
      <c r="U28" s="337"/>
      <c r="V28" s="1098" t="s">
        <v>381</v>
      </c>
      <c r="W28" s="1098"/>
      <c r="X28" s="1098"/>
      <c r="Y28" s="1098"/>
      <c r="Z28" s="1098"/>
      <c r="AA28" s="1098"/>
      <c r="AB28" s="1099"/>
      <c r="AC28" s="322"/>
      <c r="AD28" s="324"/>
    </row>
    <row r="29" spans="1:30" s="323" customFormat="1" ht="21" customHeight="1" thickBot="1">
      <c r="B29" s="338">
        <v>20</v>
      </c>
      <c r="C29" s="1100"/>
      <c r="D29" s="1101"/>
      <c r="E29" s="1101"/>
      <c r="F29" s="1102"/>
      <c r="G29" s="1100"/>
      <c r="H29" s="1101"/>
      <c r="I29" s="1101"/>
      <c r="J29" s="1102"/>
      <c r="K29" s="1103"/>
      <c r="L29" s="1104"/>
      <c r="M29" s="1105"/>
      <c r="N29" s="1107" t="s">
        <v>380</v>
      </c>
      <c r="O29" s="1108"/>
      <c r="P29" s="1108"/>
      <c r="Q29" s="1108"/>
      <c r="R29" s="1108"/>
      <c r="S29" s="1108"/>
      <c r="T29" s="1109"/>
      <c r="U29" s="339"/>
      <c r="V29" s="1114" t="s">
        <v>381</v>
      </c>
      <c r="W29" s="1115"/>
      <c r="X29" s="1115"/>
      <c r="Y29" s="1115"/>
      <c r="Z29" s="1115"/>
      <c r="AA29" s="1115"/>
      <c r="AB29" s="1116"/>
      <c r="AC29" s="322"/>
      <c r="AD29" s="324"/>
    </row>
    <row r="30" spans="1:30" s="323" customFormat="1">
      <c r="A30" s="322"/>
      <c r="W30" s="322"/>
      <c r="X30" s="322"/>
      <c r="Y30" s="322"/>
      <c r="Z30" s="322"/>
      <c r="AA30" s="322"/>
      <c r="AB30" s="324"/>
    </row>
    <row r="31" spans="1:30" s="323" customFormat="1">
      <c r="A31" s="322"/>
      <c r="W31" s="322"/>
      <c r="X31" s="322"/>
      <c r="Y31" s="322"/>
      <c r="Z31" s="322"/>
      <c r="AA31" s="322"/>
      <c r="AB31" s="324"/>
    </row>
    <row r="32" spans="1:30" s="323" customFormat="1">
      <c r="A32" s="322"/>
      <c r="W32" s="322"/>
      <c r="X32" s="322"/>
      <c r="Y32" s="322"/>
      <c r="Z32" s="322"/>
      <c r="AA32" s="322"/>
      <c r="AB32" s="324"/>
    </row>
    <row r="33" spans="1:30" s="323" customFormat="1">
      <c r="A33" s="322"/>
      <c r="W33" s="322"/>
      <c r="X33" s="322"/>
      <c r="Y33" s="322"/>
      <c r="Z33" s="322"/>
      <c r="AA33" s="322"/>
      <c r="AB33" s="324"/>
    </row>
    <row r="34" spans="1:30" s="323" customFormat="1">
      <c r="A34" s="322"/>
      <c r="W34" s="322"/>
      <c r="X34" s="322"/>
      <c r="Y34" s="322"/>
      <c r="Z34" s="322"/>
      <c r="AA34" s="322"/>
      <c r="AB34" s="324"/>
    </row>
    <row r="35" spans="1:30" s="323" customFormat="1">
      <c r="A35" s="322"/>
      <c r="W35" s="322"/>
      <c r="X35" s="322"/>
      <c r="Y35" s="322"/>
      <c r="Z35" s="322"/>
      <c r="AA35" s="322"/>
      <c r="AB35" s="324"/>
    </row>
    <row r="36" spans="1:30" s="323" customFormat="1">
      <c r="A36" s="322"/>
      <c r="W36" s="322"/>
      <c r="X36" s="322"/>
      <c r="Y36" s="322"/>
      <c r="Z36" s="322"/>
      <c r="AA36" s="322"/>
      <c r="AB36" s="324"/>
    </row>
    <row r="37" spans="1:30" s="323" customFormat="1">
      <c r="A37" s="322"/>
      <c r="W37" s="322"/>
      <c r="X37" s="322"/>
      <c r="Y37" s="322"/>
      <c r="Z37" s="322"/>
      <c r="AA37" s="322"/>
      <c r="AB37" s="324"/>
    </row>
    <row r="38" spans="1:30" s="323" customFormat="1">
      <c r="A38" s="322"/>
      <c r="W38" s="322"/>
      <c r="X38" s="322"/>
      <c r="Y38" s="322"/>
      <c r="Z38" s="322"/>
      <c r="AA38" s="433"/>
      <c r="AB38" s="324"/>
      <c r="AD38" s="434"/>
    </row>
    <row r="39" spans="1:30" s="323" customFormat="1">
      <c r="A39" s="322"/>
      <c r="W39" s="322"/>
      <c r="X39" s="322"/>
      <c r="Y39" s="322"/>
      <c r="Z39" s="322"/>
      <c r="AA39" s="322"/>
      <c r="AB39" s="324"/>
    </row>
    <row r="40" spans="1:30" s="323" customFormat="1">
      <c r="A40" s="322"/>
      <c r="W40" s="322"/>
      <c r="X40" s="322"/>
      <c r="Y40" s="322"/>
      <c r="Z40" s="322"/>
      <c r="AA40" s="322"/>
      <c r="AB40" s="324"/>
    </row>
    <row r="41" spans="1:30" s="323" customFormat="1">
      <c r="A41" s="322"/>
      <c r="W41" s="322"/>
      <c r="X41" s="322"/>
      <c r="Y41" s="322"/>
      <c r="Z41" s="322"/>
      <c r="AA41" s="322"/>
      <c r="AB41" s="324"/>
    </row>
    <row r="42" spans="1:30" s="323" customFormat="1">
      <c r="A42" s="322"/>
      <c r="W42" s="322"/>
      <c r="X42" s="322"/>
      <c r="Y42" s="322"/>
      <c r="Z42" s="322"/>
      <c r="AA42" s="322"/>
      <c r="AB42" s="324"/>
    </row>
    <row r="43" spans="1:30" s="323" customFormat="1">
      <c r="A43" s="322"/>
      <c r="W43" s="322"/>
      <c r="X43" s="322"/>
      <c r="Y43" s="322"/>
      <c r="Z43" s="322"/>
      <c r="AA43" s="322"/>
      <c r="AB43" s="324"/>
    </row>
    <row r="44" spans="1:30" s="323" customFormat="1">
      <c r="A44" s="322"/>
      <c r="W44" s="322"/>
      <c r="X44" s="322"/>
      <c r="Y44" s="322"/>
      <c r="Z44" s="322"/>
      <c r="AA44" s="322"/>
      <c r="AB44" s="324"/>
    </row>
    <row r="45" spans="1:30" s="323" customFormat="1">
      <c r="A45" s="322"/>
      <c r="W45" s="322"/>
      <c r="X45" s="322"/>
      <c r="Y45" s="322"/>
      <c r="Z45" s="322"/>
      <c r="AA45" s="322"/>
      <c r="AB45" s="324"/>
    </row>
    <row r="46" spans="1:30" s="323" customFormat="1">
      <c r="A46" s="322"/>
      <c r="W46" s="322"/>
      <c r="X46" s="322"/>
      <c r="Y46" s="322"/>
      <c r="Z46" s="322"/>
      <c r="AA46" s="322"/>
      <c r="AB46" s="324"/>
    </row>
    <row r="47" spans="1:30" s="323" customFormat="1">
      <c r="A47" s="322"/>
      <c r="W47" s="322"/>
      <c r="X47" s="322"/>
      <c r="Y47" s="322"/>
      <c r="Z47" s="322"/>
      <c r="AA47" s="322"/>
      <c r="AB47" s="324"/>
    </row>
    <row r="48" spans="1:30" s="323" customFormat="1">
      <c r="A48" s="322"/>
      <c r="W48" s="322"/>
      <c r="X48" s="322"/>
      <c r="Y48" s="322"/>
      <c r="Z48" s="322"/>
      <c r="AA48" s="322"/>
      <c r="AB48" s="324"/>
    </row>
    <row r="49" spans="1:29" s="323" customFormat="1">
      <c r="A49" s="322"/>
      <c r="W49" s="322"/>
      <c r="X49" s="322"/>
      <c r="Y49" s="322"/>
      <c r="Z49" s="322"/>
      <c r="AA49" s="322"/>
      <c r="AB49" s="324"/>
    </row>
    <row r="50" spans="1:29" s="323" customFormat="1">
      <c r="A50" s="322"/>
      <c r="W50" s="322"/>
      <c r="X50" s="322"/>
      <c r="Y50" s="322"/>
      <c r="Z50" s="322"/>
      <c r="AA50" s="322"/>
      <c r="AB50" s="324"/>
    </row>
    <row r="51" spans="1:29" s="323" customFormat="1">
      <c r="A51" s="322"/>
      <c r="W51" s="322"/>
      <c r="X51" s="322"/>
      <c r="Y51" s="322"/>
      <c r="Z51" s="322"/>
      <c r="AA51" s="322"/>
      <c r="AB51" s="324"/>
    </row>
    <row r="52" spans="1:29" s="323" customFormat="1">
      <c r="A52" s="322"/>
      <c r="W52" s="322"/>
      <c r="X52" s="322"/>
      <c r="Y52" s="322"/>
      <c r="Z52" s="322"/>
      <c r="AA52" s="322"/>
      <c r="AB52" s="324"/>
    </row>
    <row r="53" spans="1:29" s="323" customFormat="1">
      <c r="A53" s="322"/>
      <c r="W53" s="322"/>
      <c r="X53" s="322"/>
      <c r="Y53" s="322"/>
      <c r="Z53" s="322"/>
      <c r="AA53" s="322"/>
      <c r="AB53" s="324"/>
    </row>
    <row r="54" spans="1:29" s="323" customFormat="1">
      <c r="A54" s="322"/>
      <c r="W54" s="322"/>
      <c r="X54" s="322"/>
      <c r="Y54" s="322"/>
      <c r="Z54" s="322"/>
      <c r="AA54" s="322"/>
      <c r="AB54" s="324"/>
    </row>
    <row r="55" spans="1:29" s="323" customFormat="1">
      <c r="A55" s="435"/>
      <c r="W55" s="435"/>
      <c r="X55" s="435"/>
      <c r="Y55" s="435"/>
      <c r="Z55" s="435"/>
      <c r="AA55" s="435"/>
      <c r="AB55" s="436"/>
      <c r="AC55" s="437"/>
    </row>
    <row r="56" spans="1:29" s="323" customFormat="1">
      <c r="A56" s="435"/>
      <c r="B56" s="437"/>
      <c r="C56" s="437"/>
      <c r="D56" s="437"/>
      <c r="E56" s="437"/>
      <c r="F56" s="437"/>
      <c r="G56" s="437"/>
      <c r="H56" s="437"/>
      <c r="I56" s="437"/>
      <c r="J56" s="437"/>
      <c r="K56" s="437"/>
      <c r="L56" s="437"/>
      <c r="M56" s="437"/>
      <c r="N56" s="437"/>
      <c r="O56" s="437"/>
      <c r="P56" s="437"/>
      <c r="Q56" s="437"/>
      <c r="R56" s="437"/>
      <c r="S56" s="437"/>
      <c r="T56" s="437"/>
      <c r="U56" s="437"/>
      <c r="V56" s="437"/>
      <c r="W56" s="435"/>
      <c r="X56" s="435"/>
      <c r="Y56" s="435"/>
      <c r="Z56" s="435"/>
      <c r="AA56" s="435"/>
      <c r="AB56" s="436"/>
      <c r="AC56" s="437"/>
    </row>
  </sheetData>
  <sheetProtection algorithmName="SHA-512" hashValue="zqulrJ2Ev0L/Ph0L9ZDJ/U/kHjuoGjAjVQo7QXK+jWk3X11tQpF3Nll3TRKpAdhjFdT3MH0jp3Rp2UaC5zTkLg==" saltValue="tH/EJocEBZ0RvGKshOrmVg==" spinCount="100000" sheet="1" objects="1" scenarios="1"/>
  <mergeCells count="108">
    <mergeCell ref="V25:AB25"/>
    <mergeCell ref="V26:AB26"/>
    <mergeCell ref="V27:AB27"/>
    <mergeCell ref="V28:AB28"/>
    <mergeCell ref="V29:AB29"/>
    <mergeCell ref="V20:AB20"/>
    <mergeCell ref="V21:AB21"/>
    <mergeCell ref="V22:AB22"/>
    <mergeCell ref="V23:AB23"/>
    <mergeCell ref="V24:AB24"/>
    <mergeCell ref="T6:AB6"/>
    <mergeCell ref="N26:T26"/>
    <mergeCell ref="N27:T27"/>
    <mergeCell ref="N28:T28"/>
    <mergeCell ref="N29:T29"/>
    <mergeCell ref="N20:T20"/>
    <mergeCell ref="N21:T21"/>
    <mergeCell ref="N22:T22"/>
    <mergeCell ref="N23:T23"/>
    <mergeCell ref="N24:T24"/>
    <mergeCell ref="N17:T17"/>
    <mergeCell ref="N18:T18"/>
    <mergeCell ref="N19:T19"/>
    <mergeCell ref="N10:T10"/>
    <mergeCell ref="N11:T11"/>
    <mergeCell ref="N12:T12"/>
    <mergeCell ref="N13:T13"/>
    <mergeCell ref="N14:T14"/>
    <mergeCell ref="N25:T25"/>
    <mergeCell ref="V15:AB15"/>
    <mergeCell ref="V16:AB16"/>
    <mergeCell ref="V17:AB17"/>
    <mergeCell ref="V18:AB18"/>
    <mergeCell ref="V19:AB19"/>
    <mergeCell ref="K26:M26"/>
    <mergeCell ref="K27:M27"/>
    <mergeCell ref="K28:M28"/>
    <mergeCell ref="K29:M29"/>
    <mergeCell ref="K20:M20"/>
    <mergeCell ref="K21:M21"/>
    <mergeCell ref="K22:M22"/>
    <mergeCell ref="K23:M23"/>
    <mergeCell ref="K24:M24"/>
    <mergeCell ref="K17:M17"/>
    <mergeCell ref="K18:M18"/>
    <mergeCell ref="K19:M19"/>
    <mergeCell ref="K10:M10"/>
    <mergeCell ref="K11:M11"/>
    <mergeCell ref="K12:M12"/>
    <mergeCell ref="K13:M13"/>
    <mergeCell ref="K14:M14"/>
    <mergeCell ref="K25:M25"/>
    <mergeCell ref="G26:J26"/>
    <mergeCell ref="G27:J27"/>
    <mergeCell ref="G28:J28"/>
    <mergeCell ref="G29:J29"/>
    <mergeCell ref="G20:J20"/>
    <mergeCell ref="G21:J21"/>
    <mergeCell ref="G22:J22"/>
    <mergeCell ref="G23:J23"/>
    <mergeCell ref="G24:J24"/>
    <mergeCell ref="G17:J17"/>
    <mergeCell ref="G18:J18"/>
    <mergeCell ref="G19:J19"/>
    <mergeCell ref="G10:J10"/>
    <mergeCell ref="G11:J11"/>
    <mergeCell ref="G12:J12"/>
    <mergeCell ref="G13:J13"/>
    <mergeCell ref="G14:J14"/>
    <mergeCell ref="G25:J25"/>
    <mergeCell ref="C26:F26"/>
    <mergeCell ref="C27:F27"/>
    <mergeCell ref="C28:F28"/>
    <mergeCell ref="C29:F29"/>
    <mergeCell ref="C20:F20"/>
    <mergeCell ref="C21:F21"/>
    <mergeCell ref="C22:F22"/>
    <mergeCell ref="C23:F23"/>
    <mergeCell ref="C24:F24"/>
    <mergeCell ref="C17:F17"/>
    <mergeCell ref="C18:F18"/>
    <mergeCell ref="C19:F19"/>
    <mergeCell ref="C10:F10"/>
    <mergeCell ref="C11:F11"/>
    <mergeCell ref="C12:F12"/>
    <mergeCell ref="C13:F13"/>
    <mergeCell ref="C14:F14"/>
    <mergeCell ref="C25:F25"/>
    <mergeCell ref="B8:B9"/>
    <mergeCell ref="C8:F9"/>
    <mergeCell ref="G8:J9"/>
    <mergeCell ref="K8:M9"/>
    <mergeCell ref="N8:T9"/>
    <mergeCell ref="V9:AB9"/>
    <mergeCell ref="U8:AB8"/>
    <mergeCell ref="C15:F15"/>
    <mergeCell ref="C16:F16"/>
    <mergeCell ref="G15:J15"/>
    <mergeCell ref="G16:J16"/>
    <mergeCell ref="K15:M15"/>
    <mergeCell ref="K16:M16"/>
    <mergeCell ref="N15:T15"/>
    <mergeCell ref="N16:T16"/>
    <mergeCell ref="V10:AB10"/>
    <mergeCell ref="V11:AB11"/>
    <mergeCell ref="V12:AB12"/>
    <mergeCell ref="V13:AB13"/>
    <mergeCell ref="V14:AB14"/>
  </mergeCells>
  <phoneticPr fontId="2"/>
  <dataValidations count="1">
    <dataValidation imeMode="fullKatakana" allowBlank="1" showInputMessage="1" showErrorMessage="1" sqref="G10:J29"/>
  </dataValidations>
  <pageMargins left="0.70866141732283472" right="0.70866141732283472" top="0.74803149606299213" bottom="0.55118110236220474" header="0.31496062992125984" footer="0.39370078740157483"/>
  <pageSetup paperSize="9" scale="63" orientation="portrait" r:id="rId1"/>
  <headerFooter alignWithMargins="0"/>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
  <sheetViews>
    <sheetView topLeftCell="L1" zoomScale="53" zoomScaleNormal="53" workbookViewId="0">
      <selection activeCell="K1" sqref="A1:K1048576"/>
    </sheetView>
  </sheetViews>
  <sheetFormatPr defaultRowHeight="14.25"/>
  <cols>
    <col min="1" max="1" width="9" style="385" hidden="1" customWidth="1"/>
    <col min="2" max="2" width="15.625" style="349" hidden="1" customWidth="1"/>
    <col min="3" max="3" width="37.125" style="348" hidden="1" customWidth="1"/>
    <col min="4" max="4" width="39.25" style="348" hidden="1" customWidth="1"/>
    <col min="5" max="5" width="39.75" style="348" hidden="1" customWidth="1"/>
    <col min="6" max="6" width="31.875" style="348" hidden="1" customWidth="1"/>
    <col min="7" max="9" width="12.75" style="350" hidden="1" customWidth="1"/>
    <col min="10" max="10" width="12.875" style="348" hidden="1" customWidth="1"/>
    <col min="11" max="11" width="23" style="348" hidden="1" customWidth="1"/>
    <col min="12" max="19" width="9" style="348" customWidth="1"/>
    <col min="20" max="16384" width="9" style="348"/>
  </cols>
  <sheetData>
    <row r="1" spans="1:10" s="346" customFormat="1" ht="38.25" customHeight="1">
      <c r="A1" s="384" t="s">
        <v>312</v>
      </c>
      <c r="B1" s="343" t="s">
        <v>313</v>
      </c>
      <c r="C1" s="342" t="s">
        <v>314</v>
      </c>
      <c r="D1" s="342" t="s">
        <v>315</v>
      </c>
      <c r="E1" s="342" t="s">
        <v>316</v>
      </c>
      <c r="F1" s="342" t="s">
        <v>317</v>
      </c>
      <c r="G1" s="344" t="s">
        <v>318</v>
      </c>
      <c r="H1" s="344" t="s">
        <v>319</v>
      </c>
      <c r="I1" s="344" t="s">
        <v>320</v>
      </c>
      <c r="J1" s="345" t="s">
        <v>321</v>
      </c>
    </row>
    <row r="2" spans="1:10">
      <c r="A2" s="347" t="s">
        <v>518</v>
      </c>
      <c r="B2" s="347" t="s">
        <v>389</v>
      </c>
      <c r="C2" s="347" t="s">
        <v>519</v>
      </c>
      <c r="D2" s="347" t="s">
        <v>520</v>
      </c>
      <c r="E2" s="347" t="s">
        <v>521</v>
      </c>
    </row>
  </sheetData>
  <sheetProtection algorithmName="SHA-512" hashValue="VBJam0UuKj8IT2BSlZIBfv9R4o6SBMzYfQ5lxYyYKNgA5u02RMcevdtHWJwhT90C16z3rhQGJ6abm3ZF3Wl3fw==" saltValue="lgjT5MuDWr4sUFuNINNctg==" spinCount="100000" sheet="1" objects="1" scenarios="1"/>
  <phoneticPr fontId="2"/>
  <pageMargins left="0.7" right="0.7" top="0.75" bottom="0.75" header="0.3" footer="0.3"/>
  <pageSetup paperSize="9" scale="2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0"/>
  <sheetViews>
    <sheetView view="pageBreakPreview" zoomScaleNormal="85" zoomScaleSheetLayoutView="100" workbookViewId="0">
      <selection activeCell="N5" sqref="N5"/>
    </sheetView>
  </sheetViews>
  <sheetFormatPr defaultRowHeight="13.5"/>
  <cols>
    <col min="1" max="1" width="6.25" style="91" customWidth="1"/>
    <col min="2" max="10" width="6.25" style="92" customWidth="1"/>
    <col min="11" max="12" width="4.875" style="92" customWidth="1"/>
    <col min="13" max="18" width="6.625" style="92" customWidth="1"/>
    <col min="19" max="19" width="8.5" style="92" customWidth="1"/>
    <col min="20" max="20" width="7.5" style="92" customWidth="1"/>
    <col min="21" max="16384" width="9" style="92"/>
  </cols>
  <sheetData>
    <row r="1" spans="1:19" s="89" customFormat="1" ht="29.25" customHeight="1">
      <c r="A1" s="88"/>
      <c r="J1" s="90" t="s">
        <v>322</v>
      </c>
      <c r="R1" s="495" t="str">
        <f>一番最初に入力!$C$9&amp;""</f>
        <v>79999</v>
      </c>
      <c r="S1" s="495"/>
    </row>
    <row r="2" spans="1:19" s="89" customFormat="1" ht="24.75" customHeight="1">
      <c r="A2" s="1" t="s">
        <v>370</v>
      </c>
      <c r="B2" s="1"/>
    </row>
    <row r="3" spans="1:19" ht="24.75" customHeight="1"/>
    <row r="4" spans="1:19" s="89" customFormat="1" ht="24.75" customHeight="1">
      <c r="A4" s="88"/>
      <c r="M4" s="340" t="s">
        <v>394</v>
      </c>
      <c r="N4" s="351">
        <v>6</v>
      </c>
      <c r="O4" s="1" t="s">
        <v>393</v>
      </c>
      <c r="P4" s="351">
        <v>4</v>
      </c>
      <c r="Q4" s="340" t="s">
        <v>392</v>
      </c>
      <c r="R4" s="351" t="s">
        <v>522</v>
      </c>
      <c r="S4" s="340" t="s">
        <v>391</v>
      </c>
    </row>
    <row r="5" spans="1:19" s="89" customFormat="1" ht="24.75" customHeight="1">
      <c r="A5" s="88"/>
      <c r="B5" s="89" t="s">
        <v>32</v>
      </c>
    </row>
    <row r="6" spans="1:19" s="89" customFormat="1" ht="24.75" customHeight="1">
      <c r="A6" s="88"/>
      <c r="E6" s="1"/>
      <c r="F6" s="1"/>
      <c r="G6" s="1"/>
      <c r="H6" s="1"/>
      <c r="I6" s="502" t="s">
        <v>329</v>
      </c>
      <c r="J6" s="502"/>
      <c r="K6" s="501" t="str">
        <f>IFERROR(VLOOKUP(一番最初に入力!$C$9,※要更新【適宜更新してください】法人情報!$1:$1048576,2),"")</f>
        <v>幼保連携型認定こども園</v>
      </c>
      <c r="L6" s="501"/>
      <c r="M6" s="501"/>
      <c r="N6" s="501"/>
      <c r="O6" s="501"/>
      <c r="P6" s="501"/>
      <c r="Q6" s="501"/>
      <c r="R6" s="501"/>
      <c r="S6" s="1" t="s">
        <v>330</v>
      </c>
    </row>
    <row r="7" spans="1:19" s="89" customFormat="1" ht="24.75" customHeight="1">
      <c r="A7" s="88"/>
      <c r="E7" s="1"/>
      <c r="F7" s="1"/>
      <c r="G7" s="1"/>
      <c r="H7" s="1"/>
      <c r="I7" s="1"/>
      <c r="J7" s="2" t="s">
        <v>323</v>
      </c>
      <c r="K7" s="500" t="str">
        <f>IFERROR(VLOOKUP(一番最初に入力!$C$9,※要更新【適宜更新してください】法人情報!$1:$1048576,3),"")</f>
        <v>きゅうふこども園</v>
      </c>
      <c r="L7" s="501"/>
      <c r="M7" s="501"/>
      <c r="N7" s="501"/>
      <c r="O7" s="501"/>
      <c r="P7" s="501"/>
      <c r="Q7" s="501"/>
      <c r="R7" s="501"/>
      <c r="S7" s="1" t="s">
        <v>330</v>
      </c>
    </row>
    <row r="8" spans="1:19" s="89" customFormat="1" ht="24.75" customHeight="1">
      <c r="A8" s="88"/>
      <c r="E8" s="496" t="s">
        <v>324</v>
      </c>
      <c r="F8" s="496"/>
      <c r="G8" s="496"/>
      <c r="H8" s="496"/>
      <c r="I8" s="496"/>
      <c r="J8" s="496"/>
      <c r="K8" s="496"/>
      <c r="L8" s="496"/>
      <c r="M8" s="497" t="str">
        <f>IFERROR(VLOOKUP(一番最初に入力!$C$9,※要更新【適宜更新してください】法人情報!$1:$1048576,4),"")</f>
        <v>仙台市青葉区×××</v>
      </c>
      <c r="N8" s="497"/>
      <c r="O8" s="497"/>
      <c r="P8" s="497"/>
      <c r="Q8" s="497"/>
      <c r="R8" s="497"/>
      <c r="S8" s="497"/>
    </row>
    <row r="9" spans="1:19" s="89" customFormat="1" ht="24.75" customHeight="1">
      <c r="A9" s="88"/>
      <c r="E9" s="93"/>
      <c r="F9" s="93"/>
      <c r="G9" s="93"/>
      <c r="H9" s="93"/>
      <c r="I9" s="93"/>
      <c r="J9" s="496" t="s">
        <v>325</v>
      </c>
      <c r="K9" s="496"/>
      <c r="L9" s="496"/>
      <c r="M9" s="497" t="str">
        <f>IFERROR(VLOOKUP(一番最初に入力!$C$9,※要更新【適宜更新してください】法人情報!$1:$1048576,5),"")</f>
        <v>社会福祉法人　〇〇会</v>
      </c>
      <c r="N9" s="497"/>
      <c r="O9" s="497"/>
      <c r="P9" s="497"/>
      <c r="Q9" s="497"/>
      <c r="R9" s="497"/>
      <c r="S9" s="497"/>
    </row>
    <row r="10" spans="1:19" s="89" customFormat="1" ht="24.75" customHeight="1">
      <c r="A10" s="88"/>
      <c r="E10" s="93"/>
      <c r="F10" s="93"/>
      <c r="G10" s="93"/>
      <c r="H10" s="93"/>
      <c r="I10" s="93"/>
      <c r="J10" s="93"/>
      <c r="K10" s="498" t="s">
        <v>326</v>
      </c>
      <c r="L10" s="498"/>
      <c r="M10" s="499" t="s">
        <v>523</v>
      </c>
      <c r="N10" s="499"/>
      <c r="O10" s="499"/>
      <c r="P10" s="499"/>
      <c r="Q10" s="499"/>
      <c r="R10" s="3" t="s">
        <v>327</v>
      </c>
      <c r="S10" s="6"/>
    </row>
    <row r="11" spans="1:19" ht="25.5" customHeight="1">
      <c r="E11" s="93"/>
      <c r="F11" s="93"/>
      <c r="G11" s="93"/>
      <c r="H11" s="93"/>
      <c r="I11" s="93"/>
      <c r="J11" s="93"/>
      <c r="K11" s="491" t="s">
        <v>328</v>
      </c>
      <c r="L11" s="491"/>
      <c r="M11" s="93"/>
      <c r="N11" s="93"/>
      <c r="O11" s="93"/>
      <c r="P11" s="93"/>
      <c r="Q11" s="93"/>
      <c r="R11" s="93"/>
      <c r="S11" s="93"/>
    </row>
    <row r="12" spans="1:19" ht="25.5" customHeight="1"/>
    <row r="13" spans="1:19" s="96" customFormat="1" ht="24.95" customHeight="1">
      <c r="A13" s="494" t="s">
        <v>331</v>
      </c>
      <c r="B13" s="494"/>
      <c r="C13" s="341" t="str">
        <f>一番最初に入力!$C$13&amp;""</f>
        <v>６</v>
      </c>
      <c r="D13" s="94" t="s">
        <v>332</v>
      </c>
      <c r="E13" s="95" t="s">
        <v>356</v>
      </c>
      <c r="I13" s="95"/>
      <c r="J13" s="95"/>
      <c r="K13" s="95"/>
      <c r="L13" s="95"/>
      <c r="M13" s="95"/>
      <c r="N13" s="95"/>
      <c r="O13" s="95"/>
      <c r="P13" s="97"/>
      <c r="Q13" s="97"/>
      <c r="R13" s="97"/>
      <c r="S13" s="97"/>
    </row>
    <row r="14" spans="1:19" ht="24.95" customHeight="1"/>
    <row r="15" spans="1:19" ht="24.95" customHeight="1"/>
    <row r="16" spans="1:19" s="89" customFormat="1" ht="24.95" customHeight="1">
      <c r="A16" s="88"/>
      <c r="B16" s="72"/>
      <c r="C16" s="492" t="s">
        <v>357</v>
      </c>
      <c r="D16" s="492"/>
      <c r="E16" s="492"/>
      <c r="F16" s="492"/>
      <c r="G16" s="492"/>
      <c r="H16" s="492"/>
      <c r="I16" s="492"/>
      <c r="J16" s="492"/>
      <c r="K16" s="492"/>
      <c r="L16" s="492"/>
      <c r="M16" s="492"/>
      <c r="N16" s="492"/>
      <c r="O16" s="492"/>
      <c r="P16" s="492"/>
      <c r="Q16" s="492"/>
      <c r="R16" s="492"/>
      <c r="S16" s="71"/>
    </row>
    <row r="17" spans="1:18" s="89" customFormat="1" ht="24.95" customHeight="1">
      <c r="A17" s="88"/>
      <c r="B17" s="98"/>
      <c r="C17" s="98" t="s">
        <v>460</v>
      </c>
      <c r="D17" s="98"/>
      <c r="E17" s="98"/>
      <c r="F17" s="98"/>
      <c r="G17" s="98"/>
      <c r="H17" s="98"/>
      <c r="I17" s="98"/>
      <c r="J17" s="98"/>
      <c r="K17" s="98"/>
      <c r="L17" s="98"/>
      <c r="M17" s="98"/>
      <c r="N17" s="98"/>
      <c r="O17" s="98"/>
      <c r="P17" s="98"/>
      <c r="Q17" s="98"/>
      <c r="R17" s="98"/>
    </row>
    <row r="18" spans="1:18" s="89" customFormat="1" ht="24.95" customHeight="1">
      <c r="A18" s="88"/>
      <c r="B18" s="98"/>
      <c r="C18" s="98"/>
      <c r="D18" s="98"/>
      <c r="E18" s="98"/>
      <c r="F18" s="98"/>
      <c r="G18" s="98"/>
      <c r="H18" s="98"/>
      <c r="I18" s="98"/>
      <c r="J18" s="98"/>
      <c r="K18" s="98"/>
      <c r="L18" s="98"/>
      <c r="M18" s="98"/>
      <c r="N18" s="98"/>
      <c r="O18" s="98"/>
      <c r="P18" s="98"/>
      <c r="Q18" s="98"/>
      <c r="R18" s="98"/>
    </row>
    <row r="19" spans="1:18" s="89" customFormat="1" ht="24.95" customHeight="1">
      <c r="A19" s="88"/>
      <c r="B19" s="99"/>
    </row>
    <row r="20" spans="1:18" s="89" customFormat="1" ht="24.95" customHeight="1">
      <c r="A20" s="88"/>
      <c r="C20" s="100">
        <v>1</v>
      </c>
      <c r="D20" s="1" t="s">
        <v>358</v>
      </c>
      <c r="E20" s="2"/>
      <c r="H20" s="101" t="s">
        <v>362</v>
      </c>
      <c r="I20" s="493">
        <f>IF(別表１!J12=0,"",別表１!J12)</f>
        <v>3808000</v>
      </c>
      <c r="J20" s="493"/>
      <c r="K20" s="493"/>
      <c r="L20" s="493"/>
      <c r="M20" s="493"/>
      <c r="N20" s="493"/>
      <c r="O20" s="101" t="s">
        <v>363</v>
      </c>
    </row>
    <row r="21" spans="1:18" s="89" customFormat="1" ht="24.95" customHeight="1">
      <c r="A21" s="88"/>
      <c r="C21" s="100"/>
      <c r="D21" s="1"/>
      <c r="E21" s="1"/>
    </row>
    <row r="22" spans="1:18" s="89" customFormat="1" ht="24.95" customHeight="1">
      <c r="A22" s="88"/>
      <c r="C22" s="100">
        <v>2</v>
      </c>
      <c r="D22" s="2" t="s">
        <v>359</v>
      </c>
      <c r="E22" s="102" t="str">
        <f>一番最初に入力!C13</f>
        <v>６</v>
      </c>
      <c r="F22" s="103" t="s">
        <v>360</v>
      </c>
    </row>
    <row r="23" spans="1:18" s="89" customFormat="1" ht="24.95" customHeight="1">
      <c r="A23" s="88"/>
      <c r="C23" s="100">
        <v>3</v>
      </c>
      <c r="D23" s="2" t="s">
        <v>359</v>
      </c>
      <c r="E23" s="102" t="str">
        <f>一番最初に入力!C13</f>
        <v>６</v>
      </c>
      <c r="F23" s="1" t="s">
        <v>399</v>
      </c>
    </row>
    <row r="24" spans="1:18" s="89" customFormat="1" ht="24.95" customHeight="1">
      <c r="A24" s="88"/>
      <c r="C24" s="100">
        <v>4</v>
      </c>
      <c r="D24" s="2" t="s">
        <v>359</v>
      </c>
      <c r="E24" s="102" t="str">
        <f>一番最初に入力!C13</f>
        <v>６</v>
      </c>
      <c r="F24" s="1" t="s">
        <v>361</v>
      </c>
    </row>
    <row r="25" spans="1:18" s="89" customFormat="1" ht="24.75" customHeight="1">
      <c r="A25" s="88"/>
    </row>
    <row r="26" spans="1:18" s="89" customFormat="1" ht="24.75" customHeight="1">
      <c r="A26" s="88"/>
      <c r="C26" s="103" t="s">
        <v>333</v>
      </c>
    </row>
    <row r="27" spans="1:18" s="89" customFormat="1" ht="24.75" customHeight="1">
      <c r="A27" s="88"/>
      <c r="C27" s="103" t="s">
        <v>365</v>
      </c>
    </row>
    <row r="28" spans="1:18" ht="24.75" customHeight="1">
      <c r="C28" s="103" t="s">
        <v>366</v>
      </c>
      <c r="D28" s="89"/>
      <c r="E28" s="89"/>
      <c r="F28" s="89"/>
      <c r="G28" s="89"/>
      <c r="H28" s="89"/>
      <c r="I28" s="89"/>
      <c r="J28" s="89"/>
      <c r="K28" s="89"/>
      <c r="L28" s="89"/>
      <c r="M28" s="89"/>
      <c r="N28" s="89"/>
    </row>
    <row r="29" spans="1:18" ht="24.75" customHeight="1">
      <c r="C29" s="1" t="s">
        <v>367</v>
      </c>
      <c r="G29" s="102" t="str">
        <f>一番最初に入力!C13</f>
        <v>６</v>
      </c>
      <c r="H29" s="1" t="s">
        <v>364</v>
      </c>
    </row>
    <row r="30" spans="1:18" ht="24.75" customHeight="1"/>
  </sheetData>
  <sheetProtection password="C016" sheet="1" scenarios="1"/>
  <mergeCells count="14">
    <mergeCell ref="K11:L11"/>
    <mergeCell ref="C16:R16"/>
    <mergeCell ref="I20:N20"/>
    <mergeCell ref="A13:B13"/>
    <mergeCell ref="R1:S1"/>
    <mergeCell ref="J9:L9"/>
    <mergeCell ref="M9:S9"/>
    <mergeCell ref="K10:L10"/>
    <mergeCell ref="M10:Q10"/>
    <mergeCell ref="K7:R7"/>
    <mergeCell ref="E8:L8"/>
    <mergeCell ref="M8:S8"/>
    <mergeCell ref="I6:J6"/>
    <mergeCell ref="K6:R6"/>
  </mergeCells>
  <phoneticPr fontId="2"/>
  <pageMargins left="0.39370078740157483" right="0.19685039370078741" top="0.55118110236220474" bottom="0.39370078740157483" header="0.51181102362204722" footer="0.51181102362204722"/>
  <pageSetup paperSize="9" scale="83"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showZeros="0" view="pageBreakPreview" topLeftCell="A4" zoomScaleNormal="85" zoomScaleSheetLayoutView="100" workbookViewId="0">
      <selection activeCell="C37" sqref="C37:G37"/>
    </sheetView>
  </sheetViews>
  <sheetFormatPr defaultRowHeight="13.5"/>
  <cols>
    <col min="1" max="1" width="3.125" style="414" customWidth="1"/>
    <col min="2" max="12" width="8.25" style="414" customWidth="1"/>
    <col min="13" max="13" width="17.875" style="414" customWidth="1"/>
    <col min="14" max="16384" width="9" style="414"/>
  </cols>
  <sheetData>
    <row r="1" spans="1:15" s="114" customFormat="1" ht="24" customHeight="1">
      <c r="A1" s="104" t="s">
        <v>369</v>
      </c>
      <c r="B1" s="104"/>
      <c r="C1" s="105"/>
      <c r="D1" s="105"/>
      <c r="E1" s="105"/>
      <c r="F1" s="105"/>
      <c r="G1" s="105"/>
      <c r="H1" s="105"/>
      <c r="I1" s="105"/>
      <c r="J1" s="105"/>
      <c r="K1" s="105"/>
      <c r="L1" s="105"/>
      <c r="M1" s="410"/>
      <c r="O1" s="411"/>
    </row>
    <row r="2" spans="1:15" s="114" customFormat="1" ht="15" customHeight="1">
      <c r="A2" s="105"/>
      <c r="B2" s="105"/>
      <c r="C2" s="105"/>
      <c r="D2" s="105"/>
      <c r="E2" s="105"/>
      <c r="F2" s="105"/>
      <c r="G2" s="105"/>
      <c r="H2" s="105"/>
      <c r="I2" s="105"/>
      <c r="J2" s="105"/>
      <c r="K2" s="105"/>
      <c r="L2" s="105"/>
      <c r="M2" s="105"/>
      <c r="O2" s="411"/>
    </row>
    <row r="3" spans="1:15" s="106" customFormat="1" ht="24.75" customHeight="1">
      <c r="B3" s="107"/>
      <c r="C3" s="108" t="s">
        <v>334</v>
      </c>
      <c r="D3" s="70" t="str">
        <f>一番最初に入力!$C$13&amp;""</f>
        <v>６</v>
      </c>
      <c r="E3" s="109" t="s">
        <v>390</v>
      </c>
      <c r="F3" s="109"/>
      <c r="G3" s="109"/>
      <c r="H3" s="109"/>
      <c r="I3" s="109"/>
      <c r="J3" s="109"/>
      <c r="K3" s="110"/>
      <c r="M3" s="107"/>
      <c r="O3" s="412"/>
    </row>
    <row r="4" spans="1:15" s="114" customFormat="1" ht="15" customHeight="1">
      <c r="A4" s="105"/>
      <c r="B4" s="105"/>
      <c r="C4" s="105"/>
      <c r="D4" s="105"/>
      <c r="E4" s="105"/>
      <c r="F4" s="105"/>
      <c r="G4" s="105"/>
      <c r="H4" s="105"/>
      <c r="I4" s="105"/>
      <c r="J4" s="105"/>
      <c r="K4" s="105"/>
      <c r="L4" s="105"/>
      <c r="M4" s="105"/>
      <c r="O4" s="411"/>
    </row>
    <row r="5" spans="1:15" s="114" customFormat="1" ht="24.75" customHeight="1">
      <c r="A5" s="105"/>
      <c r="B5" s="105"/>
      <c r="C5" s="105"/>
      <c r="D5" s="105"/>
      <c r="E5" s="105"/>
      <c r="F5" s="105"/>
      <c r="G5" s="111" t="s">
        <v>102</v>
      </c>
      <c r="H5" s="541" t="str">
        <f>様式第４号!K7</f>
        <v>きゅうふこども園</v>
      </c>
      <c r="I5" s="541"/>
      <c r="J5" s="541"/>
      <c r="K5" s="541"/>
      <c r="L5" s="541"/>
      <c r="O5" s="411"/>
    </row>
    <row r="6" spans="1:15" s="114" customFormat="1" ht="15" customHeight="1">
      <c r="A6" s="105"/>
      <c r="B6" s="105"/>
      <c r="C6" s="105"/>
      <c r="D6" s="105"/>
      <c r="E6" s="105"/>
      <c r="F6" s="105"/>
      <c r="G6" s="105"/>
      <c r="H6" s="105"/>
      <c r="I6" s="112"/>
      <c r="J6" s="112"/>
      <c r="K6" s="112"/>
      <c r="L6" s="112"/>
      <c r="M6" s="105"/>
      <c r="O6" s="411"/>
    </row>
    <row r="7" spans="1:15" s="114" customFormat="1" ht="20.100000000000001" customHeight="1" thickBot="1">
      <c r="A7" s="105"/>
      <c r="B7" s="105" t="s">
        <v>13</v>
      </c>
      <c r="C7" s="113"/>
      <c r="D7" s="113"/>
      <c r="E7" s="113"/>
      <c r="F7" s="113"/>
      <c r="G7" s="113"/>
      <c r="H7" s="113"/>
      <c r="I7" s="113"/>
      <c r="J7" s="105" t="s">
        <v>38</v>
      </c>
      <c r="K7" s="113"/>
      <c r="L7" s="113"/>
      <c r="M7" s="105"/>
      <c r="O7" s="411"/>
    </row>
    <row r="8" spans="1:15" s="114" customFormat="1" ht="24.75" customHeight="1" thickBot="1">
      <c r="B8" s="115"/>
      <c r="C8" s="515" t="s">
        <v>14</v>
      </c>
      <c r="D8" s="516"/>
      <c r="E8" s="516"/>
      <c r="F8" s="516"/>
      <c r="G8" s="517"/>
      <c r="H8" s="518" t="s">
        <v>15</v>
      </c>
      <c r="I8" s="516"/>
      <c r="J8" s="519"/>
      <c r="K8" s="116"/>
      <c r="L8" s="116"/>
      <c r="O8" s="411"/>
    </row>
    <row r="9" spans="1:15" s="114" customFormat="1" ht="24.75" customHeight="1" thickTop="1">
      <c r="C9" s="526" t="s">
        <v>43</v>
      </c>
      <c r="D9" s="527"/>
      <c r="E9" s="527"/>
      <c r="F9" s="527"/>
      <c r="G9" s="528"/>
      <c r="H9" s="520">
        <f>別表１!J12</f>
        <v>3808000</v>
      </c>
      <c r="I9" s="521"/>
      <c r="J9" s="522"/>
      <c r="K9" s="117"/>
      <c r="L9" s="117"/>
      <c r="O9" s="411"/>
    </row>
    <row r="10" spans="1:15" s="114" customFormat="1" ht="24.75" customHeight="1">
      <c r="C10" s="509" t="s">
        <v>44</v>
      </c>
      <c r="D10" s="510"/>
      <c r="E10" s="510"/>
      <c r="F10" s="510"/>
      <c r="G10" s="511"/>
      <c r="H10" s="523">
        <v>2820000</v>
      </c>
      <c r="I10" s="524"/>
      <c r="J10" s="525"/>
      <c r="K10" s="117"/>
      <c r="L10" s="117"/>
      <c r="O10" s="411"/>
    </row>
    <row r="11" spans="1:15" s="114" customFormat="1" ht="24.75" customHeight="1">
      <c r="C11" s="509" t="s">
        <v>45</v>
      </c>
      <c r="D11" s="510"/>
      <c r="E11" s="510"/>
      <c r="F11" s="510"/>
      <c r="G11" s="511"/>
      <c r="H11" s="523"/>
      <c r="I11" s="524"/>
      <c r="J11" s="525"/>
      <c r="K11" s="117"/>
      <c r="L11" s="117"/>
      <c r="O11" s="411"/>
    </row>
    <row r="12" spans="1:15" s="114" customFormat="1" ht="24.75" customHeight="1">
      <c r="C12" s="503" t="s">
        <v>16</v>
      </c>
      <c r="D12" s="504"/>
      <c r="E12" s="504"/>
      <c r="F12" s="504"/>
      <c r="G12" s="505"/>
      <c r="H12" s="523"/>
      <c r="I12" s="524"/>
      <c r="J12" s="525"/>
      <c r="K12" s="117"/>
      <c r="L12" s="117"/>
      <c r="O12" s="411"/>
    </row>
    <row r="13" spans="1:15" s="114" customFormat="1" ht="24.75" customHeight="1">
      <c r="C13" s="503" t="s">
        <v>16</v>
      </c>
      <c r="D13" s="504"/>
      <c r="E13" s="504"/>
      <c r="F13" s="504"/>
      <c r="G13" s="505"/>
      <c r="H13" s="542"/>
      <c r="I13" s="543"/>
      <c r="J13" s="544"/>
      <c r="K13" s="117"/>
      <c r="L13" s="117"/>
      <c r="O13" s="413"/>
    </row>
    <row r="14" spans="1:15" s="114" customFormat="1" ht="24.75" customHeight="1" thickBot="1">
      <c r="C14" s="506" t="s">
        <v>16</v>
      </c>
      <c r="D14" s="507"/>
      <c r="E14" s="507"/>
      <c r="F14" s="507"/>
      <c r="G14" s="508"/>
      <c r="H14" s="545"/>
      <c r="I14" s="546"/>
      <c r="J14" s="547"/>
      <c r="K14" s="117"/>
      <c r="L14" s="117"/>
      <c r="O14" s="413"/>
    </row>
    <row r="15" spans="1:15" s="114" customFormat="1" ht="24.75" customHeight="1" thickTop="1" thickBot="1">
      <c r="C15" s="512" t="s">
        <v>17</v>
      </c>
      <c r="D15" s="513"/>
      <c r="E15" s="513"/>
      <c r="F15" s="513"/>
      <c r="G15" s="514"/>
      <c r="H15" s="532">
        <f>SUM(H9:J14)</f>
        <v>6628000</v>
      </c>
      <c r="I15" s="533"/>
      <c r="J15" s="534"/>
      <c r="K15" s="117"/>
      <c r="L15" s="117"/>
      <c r="O15" s="413"/>
    </row>
    <row r="16" spans="1:15" s="114" customFormat="1" ht="15" customHeight="1">
      <c r="C16" s="118"/>
      <c r="D16" s="118"/>
      <c r="E16" s="118"/>
      <c r="F16" s="118"/>
      <c r="G16" s="118"/>
      <c r="H16" s="118"/>
      <c r="I16" s="118"/>
      <c r="J16" s="118"/>
      <c r="K16" s="118"/>
      <c r="L16" s="118"/>
      <c r="O16" s="413"/>
    </row>
    <row r="17" spans="2:15" s="114" customFormat="1" ht="24.95" customHeight="1" thickBot="1">
      <c r="B17" s="105" t="s">
        <v>18</v>
      </c>
      <c r="C17" s="118"/>
      <c r="D17" s="118"/>
      <c r="E17" s="118"/>
      <c r="F17" s="118"/>
      <c r="G17" s="118"/>
      <c r="H17" s="118"/>
      <c r="I17" s="113"/>
      <c r="J17" s="105" t="s">
        <v>38</v>
      </c>
      <c r="K17" s="113"/>
      <c r="L17" s="113"/>
      <c r="O17" s="411"/>
    </row>
    <row r="18" spans="2:15" s="114" customFormat="1" ht="24.75" customHeight="1" thickBot="1">
      <c r="C18" s="515" t="s">
        <v>14</v>
      </c>
      <c r="D18" s="516"/>
      <c r="E18" s="516"/>
      <c r="F18" s="516"/>
      <c r="G18" s="517"/>
      <c r="H18" s="518" t="s">
        <v>19</v>
      </c>
      <c r="I18" s="516"/>
      <c r="J18" s="519"/>
      <c r="K18" s="116"/>
      <c r="L18" s="116"/>
      <c r="O18" s="411"/>
    </row>
    <row r="19" spans="2:15" s="114" customFormat="1" ht="24.75" customHeight="1" thickTop="1">
      <c r="C19" s="526" t="s">
        <v>20</v>
      </c>
      <c r="D19" s="527"/>
      <c r="E19" s="527"/>
      <c r="F19" s="527"/>
      <c r="G19" s="528"/>
      <c r="H19" s="538">
        <v>2900000</v>
      </c>
      <c r="I19" s="539"/>
      <c r="J19" s="540"/>
      <c r="K19" s="117"/>
      <c r="L19" s="117"/>
      <c r="O19" s="411"/>
    </row>
    <row r="20" spans="2:15" s="114" customFormat="1" ht="24.75" customHeight="1">
      <c r="C20" s="509" t="s">
        <v>21</v>
      </c>
      <c r="D20" s="510"/>
      <c r="E20" s="510"/>
      <c r="F20" s="510"/>
      <c r="G20" s="511"/>
      <c r="H20" s="523">
        <v>700000</v>
      </c>
      <c r="I20" s="524"/>
      <c r="J20" s="525"/>
      <c r="K20" s="117"/>
      <c r="L20" s="117"/>
      <c r="O20" s="411"/>
    </row>
    <row r="21" spans="2:15" s="114" customFormat="1" ht="24.75" customHeight="1">
      <c r="C21" s="509" t="s">
        <v>22</v>
      </c>
      <c r="D21" s="510"/>
      <c r="E21" s="510"/>
      <c r="F21" s="510"/>
      <c r="G21" s="511"/>
      <c r="H21" s="523">
        <v>1350000</v>
      </c>
      <c r="I21" s="524"/>
      <c r="J21" s="525"/>
      <c r="K21" s="117"/>
      <c r="L21" s="117"/>
      <c r="O21" s="411"/>
    </row>
    <row r="22" spans="2:15" s="114" customFormat="1" ht="24.75" customHeight="1">
      <c r="C22" s="509" t="s">
        <v>23</v>
      </c>
      <c r="D22" s="510"/>
      <c r="E22" s="510"/>
      <c r="F22" s="510"/>
      <c r="G22" s="511"/>
      <c r="H22" s="523">
        <v>350000</v>
      </c>
      <c r="I22" s="524"/>
      <c r="J22" s="525"/>
      <c r="K22" s="117"/>
      <c r="L22" s="117"/>
      <c r="O22" s="411"/>
    </row>
    <row r="23" spans="2:15" s="114" customFormat="1" ht="24.75" customHeight="1">
      <c r="C23" s="509" t="s">
        <v>24</v>
      </c>
      <c r="D23" s="510"/>
      <c r="E23" s="510"/>
      <c r="F23" s="510"/>
      <c r="G23" s="511"/>
      <c r="H23" s="523">
        <v>425000</v>
      </c>
      <c r="I23" s="524"/>
      <c r="J23" s="525"/>
      <c r="K23" s="117"/>
      <c r="L23" s="117"/>
      <c r="O23" s="411"/>
    </row>
    <row r="24" spans="2:15" s="114" customFormat="1" ht="24.75" customHeight="1">
      <c r="C24" s="509" t="s">
        <v>25</v>
      </c>
      <c r="D24" s="510"/>
      <c r="E24" s="510"/>
      <c r="F24" s="510"/>
      <c r="G24" s="511"/>
      <c r="H24" s="523">
        <v>35000</v>
      </c>
      <c r="I24" s="524"/>
      <c r="J24" s="525"/>
      <c r="K24" s="117"/>
      <c r="L24" s="117"/>
      <c r="O24" s="411"/>
    </row>
    <row r="25" spans="2:15" s="114" customFormat="1" ht="24.75" customHeight="1">
      <c r="C25" s="509" t="s">
        <v>26</v>
      </c>
      <c r="D25" s="510"/>
      <c r="E25" s="510"/>
      <c r="F25" s="510"/>
      <c r="G25" s="511"/>
      <c r="H25" s="523"/>
      <c r="I25" s="524"/>
      <c r="J25" s="525"/>
      <c r="K25" s="117"/>
      <c r="L25" s="117"/>
      <c r="O25" s="411"/>
    </row>
    <row r="26" spans="2:15" s="114" customFormat="1" ht="24.75" customHeight="1">
      <c r="C26" s="509" t="s">
        <v>27</v>
      </c>
      <c r="D26" s="510"/>
      <c r="E26" s="510"/>
      <c r="F26" s="510"/>
      <c r="G26" s="511"/>
      <c r="H26" s="523">
        <v>125000</v>
      </c>
      <c r="I26" s="524"/>
      <c r="J26" s="525"/>
      <c r="K26" s="117"/>
      <c r="L26" s="117"/>
      <c r="O26" s="411"/>
    </row>
    <row r="27" spans="2:15" s="114" customFormat="1" ht="24.75" customHeight="1">
      <c r="C27" s="509" t="s">
        <v>28</v>
      </c>
      <c r="D27" s="510"/>
      <c r="E27" s="510"/>
      <c r="F27" s="510"/>
      <c r="G27" s="511"/>
      <c r="H27" s="523">
        <v>200000</v>
      </c>
      <c r="I27" s="524"/>
      <c r="J27" s="525"/>
      <c r="K27" s="117"/>
      <c r="L27" s="117"/>
      <c r="O27" s="411"/>
    </row>
    <row r="28" spans="2:15" s="114" customFormat="1" ht="24.75" customHeight="1">
      <c r="C28" s="509" t="s">
        <v>29</v>
      </c>
      <c r="D28" s="510"/>
      <c r="E28" s="510"/>
      <c r="F28" s="510"/>
      <c r="G28" s="511"/>
      <c r="H28" s="523">
        <v>21000</v>
      </c>
      <c r="I28" s="524"/>
      <c r="J28" s="525"/>
      <c r="K28" s="117"/>
      <c r="L28" s="117"/>
      <c r="O28" s="411"/>
    </row>
    <row r="29" spans="2:15" s="114" customFormat="1" ht="24.75" customHeight="1">
      <c r="C29" s="509" t="s">
        <v>30</v>
      </c>
      <c r="D29" s="510"/>
      <c r="E29" s="510"/>
      <c r="F29" s="510"/>
      <c r="G29" s="511"/>
      <c r="H29" s="523">
        <v>474000</v>
      </c>
      <c r="I29" s="524"/>
      <c r="J29" s="525"/>
      <c r="K29" s="117"/>
      <c r="L29" s="117"/>
      <c r="O29" s="411"/>
    </row>
    <row r="30" spans="2:15" s="114" customFormat="1" ht="24.75" customHeight="1">
      <c r="C30" s="509" t="s">
        <v>31</v>
      </c>
      <c r="D30" s="510"/>
      <c r="E30" s="510"/>
      <c r="F30" s="510"/>
      <c r="G30" s="511"/>
      <c r="H30" s="523">
        <v>150000</v>
      </c>
      <c r="I30" s="524"/>
      <c r="J30" s="525"/>
      <c r="K30" s="117"/>
      <c r="L30" s="117"/>
      <c r="O30" s="411"/>
    </row>
    <row r="31" spans="2:15" s="114" customFormat="1" ht="24.75" customHeight="1">
      <c r="C31" s="503" t="s">
        <v>16</v>
      </c>
      <c r="D31" s="504"/>
      <c r="E31" s="504"/>
      <c r="F31" s="504"/>
      <c r="G31" s="505"/>
      <c r="H31" s="535"/>
      <c r="I31" s="536"/>
      <c r="J31" s="537"/>
      <c r="K31" s="117"/>
      <c r="L31" s="117"/>
      <c r="O31" s="411"/>
    </row>
    <row r="32" spans="2:15" s="114" customFormat="1" ht="24.75" customHeight="1">
      <c r="C32" s="503" t="s">
        <v>16</v>
      </c>
      <c r="D32" s="504"/>
      <c r="E32" s="504"/>
      <c r="F32" s="504"/>
      <c r="G32" s="505"/>
      <c r="H32" s="535"/>
      <c r="I32" s="536"/>
      <c r="J32" s="537"/>
      <c r="K32" s="117"/>
      <c r="L32" s="117"/>
      <c r="O32" s="411"/>
    </row>
    <row r="33" spans="3:15" s="114" customFormat="1" ht="24.75" customHeight="1">
      <c r="C33" s="503" t="s">
        <v>16</v>
      </c>
      <c r="D33" s="504"/>
      <c r="E33" s="504"/>
      <c r="F33" s="504"/>
      <c r="G33" s="505"/>
      <c r="H33" s="535"/>
      <c r="I33" s="536"/>
      <c r="J33" s="537"/>
      <c r="K33" s="117"/>
      <c r="L33" s="117"/>
      <c r="O33" s="411"/>
    </row>
    <row r="34" spans="3:15" s="114" customFormat="1" ht="24.75" customHeight="1">
      <c r="C34" s="503" t="s">
        <v>16</v>
      </c>
      <c r="D34" s="504"/>
      <c r="E34" s="504"/>
      <c r="F34" s="504"/>
      <c r="G34" s="505"/>
      <c r="H34" s="535"/>
      <c r="I34" s="536"/>
      <c r="J34" s="537"/>
      <c r="K34" s="117"/>
      <c r="L34" s="117"/>
      <c r="O34" s="411"/>
    </row>
    <row r="35" spans="3:15" s="114" customFormat="1" ht="24.75" customHeight="1">
      <c r="C35" s="503" t="s">
        <v>16</v>
      </c>
      <c r="D35" s="504"/>
      <c r="E35" s="504"/>
      <c r="F35" s="504"/>
      <c r="G35" s="505"/>
      <c r="H35" s="535"/>
      <c r="I35" s="536"/>
      <c r="J35" s="537"/>
      <c r="K35" s="117"/>
      <c r="L35" s="117"/>
      <c r="O35" s="411"/>
    </row>
    <row r="36" spans="3:15" s="114" customFormat="1" ht="24.75" customHeight="1">
      <c r="C36" s="503" t="s">
        <v>16</v>
      </c>
      <c r="D36" s="504"/>
      <c r="E36" s="504"/>
      <c r="F36" s="504"/>
      <c r="G36" s="505"/>
      <c r="H36" s="535"/>
      <c r="I36" s="536"/>
      <c r="J36" s="537"/>
      <c r="K36" s="117"/>
      <c r="L36" s="117"/>
      <c r="O36" s="411"/>
    </row>
    <row r="37" spans="3:15" s="114" customFormat="1" ht="24.75" customHeight="1">
      <c r="C37" s="503" t="s">
        <v>16</v>
      </c>
      <c r="D37" s="504"/>
      <c r="E37" s="504"/>
      <c r="F37" s="504"/>
      <c r="G37" s="505"/>
      <c r="H37" s="535"/>
      <c r="I37" s="536"/>
      <c r="J37" s="537"/>
      <c r="K37" s="117"/>
      <c r="L37" s="117"/>
      <c r="O37" s="411"/>
    </row>
    <row r="38" spans="3:15" s="114" customFormat="1" ht="24.75" customHeight="1">
      <c r="C38" s="503" t="s">
        <v>16</v>
      </c>
      <c r="D38" s="504"/>
      <c r="E38" s="504"/>
      <c r="F38" s="504"/>
      <c r="G38" s="505"/>
      <c r="H38" s="535"/>
      <c r="I38" s="536"/>
      <c r="J38" s="537"/>
      <c r="K38" s="117"/>
      <c r="L38" s="117"/>
      <c r="O38" s="411"/>
    </row>
    <row r="39" spans="3:15" s="114" customFormat="1" ht="24.75" customHeight="1" thickBot="1">
      <c r="C39" s="503" t="s">
        <v>16</v>
      </c>
      <c r="D39" s="504"/>
      <c r="E39" s="504"/>
      <c r="F39" s="504"/>
      <c r="G39" s="505"/>
      <c r="H39" s="529"/>
      <c r="I39" s="530"/>
      <c r="J39" s="531"/>
      <c r="K39" s="119"/>
      <c r="L39" s="119"/>
      <c r="O39" s="411"/>
    </row>
    <row r="40" spans="3:15" s="114" customFormat="1" ht="24.75" customHeight="1" thickTop="1" thickBot="1">
      <c r="C40" s="512" t="s">
        <v>17</v>
      </c>
      <c r="D40" s="513"/>
      <c r="E40" s="513"/>
      <c r="F40" s="513"/>
      <c r="G40" s="514"/>
      <c r="H40" s="532">
        <f>SUM(H19:J39)</f>
        <v>6730000</v>
      </c>
      <c r="I40" s="533"/>
      <c r="J40" s="534"/>
      <c r="K40" s="117"/>
      <c r="L40" s="117"/>
      <c r="O40" s="411"/>
    </row>
    <row r="41" spans="3:15" s="114" customFormat="1" ht="14.25">
      <c r="H41" s="118"/>
      <c r="I41" s="118"/>
      <c r="J41" s="118"/>
      <c r="K41" s="118"/>
      <c r="L41" s="118"/>
    </row>
    <row r="42" spans="3:15" s="114" customFormat="1" ht="14.25">
      <c r="H42" s="118"/>
      <c r="I42" s="118"/>
      <c r="J42" s="118"/>
      <c r="K42" s="118"/>
      <c r="L42" s="118"/>
    </row>
    <row r="43" spans="3:15">
      <c r="H43" s="415"/>
      <c r="I43" s="415"/>
      <c r="J43" s="415"/>
      <c r="K43" s="415"/>
      <c r="L43" s="415"/>
    </row>
    <row r="44" spans="3:15">
      <c r="H44" s="415"/>
      <c r="I44" s="415"/>
      <c r="J44" s="415"/>
      <c r="K44" s="415"/>
      <c r="L44" s="415"/>
    </row>
    <row r="45" spans="3:15">
      <c r="H45" s="415"/>
      <c r="I45" s="415"/>
      <c r="J45" s="415"/>
      <c r="K45" s="415"/>
      <c r="L45" s="415"/>
    </row>
    <row r="46" spans="3:15">
      <c r="H46" s="415"/>
      <c r="I46" s="415"/>
      <c r="J46" s="415"/>
      <c r="K46" s="415"/>
      <c r="L46" s="415"/>
    </row>
    <row r="47" spans="3:15">
      <c r="H47" s="415"/>
      <c r="I47" s="415"/>
      <c r="J47" s="415"/>
      <c r="K47" s="415"/>
      <c r="L47" s="415"/>
    </row>
  </sheetData>
  <sheetProtection password="C016" sheet="1" objects="1" scenarios="1"/>
  <mergeCells count="63">
    <mergeCell ref="H37:J37"/>
    <mergeCell ref="H5:L5"/>
    <mergeCell ref="H29:J29"/>
    <mergeCell ref="H30:J30"/>
    <mergeCell ref="H31:J31"/>
    <mergeCell ref="H15:J15"/>
    <mergeCell ref="H18:J18"/>
    <mergeCell ref="H12:J12"/>
    <mergeCell ref="H13:J13"/>
    <mergeCell ref="H14:J14"/>
    <mergeCell ref="H34:J34"/>
    <mergeCell ref="H32:J32"/>
    <mergeCell ref="H33:J33"/>
    <mergeCell ref="H35:J35"/>
    <mergeCell ref="H20:J20"/>
    <mergeCell ref="H21:J21"/>
    <mergeCell ref="H22:J22"/>
    <mergeCell ref="H23:J23"/>
    <mergeCell ref="H36:J36"/>
    <mergeCell ref="H24:J24"/>
    <mergeCell ref="H25:J25"/>
    <mergeCell ref="H26:J26"/>
    <mergeCell ref="H27:J27"/>
    <mergeCell ref="H28:J28"/>
    <mergeCell ref="C40:G40"/>
    <mergeCell ref="H39:J39"/>
    <mergeCell ref="H40:J40"/>
    <mergeCell ref="C19:G19"/>
    <mergeCell ref="C20:G20"/>
    <mergeCell ref="C21:G21"/>
    <mergeCell ref="C22:G22"/>
    <mergeCell ref="C23:G23"/>
    <mergeCell ref="C24:G24"/>
    <mergeCell ref="C25:G25"/>
    <mergeCell ref="C26:G26"/>
    <mergeCell ref="C27:G27"/>
    <mergeCell ref="C28:G28"/>
    <mergeCell ref="C31:G31"/>
    <mergeCell ref="H38:J38"/>
    <mergeCell ref="H19:J19"/>
    <mergeCell ref="C8:G8"/>
    <mergeCell ref="H8:J8"/>
    <mergeCell ref="H9:J9"/>
    <mergeCell ref="H10:J10"/>
    <mergeCell ref="H11:J11"/>
    <mergeCell ref="C9:G9"/>
    <mergeCell ref="C10:G10"/>
    <mergeCell ref="C11:G11"/>
    <mergeCell ref="C36:G36"/>
    <mergeCell ref="C37:G37"/>
    <mergeCell ref="C38:G38"/>
    <mergeCell ref="C39:G39"/>
    <mergeCell ref="C12:G12"/>
    <mergeCell ref="C13:G13"/>
    <mergeCell ref="C14:G14"/>
    <mergeCell ref="C29:G29"/>
    <mergeCell ref="C30:G30"/>
    <mergeCell ref="C15:G15"/>
    <mergeCell ref="C18:G18"/>
    <mergeCell ref="C34:G34"/>
    <mergeCell ref="C32:G32"/>
    <mergeCell ref="C33:G33"/>
    <mergeCell ref="C35:G35"/>
  </mergeCells>
  <phoneticPr fontId="2"/>
  <pageMargins left="1.0236220472440944" right="0.78740157480314965" top="0.55118110236220474" bottom="0.39370078740157483" header="0.51181102362204722" footer="0.51181102362204722"/>
  <pageSetup paperSize="9" scale="8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view="pageBreakPreview" zoomScale="90" zoomScaleNormal="100" zoomScaleSheetLayoutView="90" workbookViewId="0">
      <selection activeCell="I5" sqref="I5:L5"/>
    </sheetView>
  </sheetViews>
  <sheetFormatPr defaultRowHeight="13.5"/>
  <cols>
    <col min="1" max="1" width="2.375" style="13" customWidth="1"/>
    <col min="2" max="2" width="6.25" style="13" customWidth="1"/>
    <col min="3" max="3" width="5.5" style="13" customWidth="1"/>
    <col min="4" max="4" width="11.25" style="13" customWidth="1"/>
    <col min="5" max="7" width="15.625" style="13" customWidth="1"/>
    <col min="8" max="8" width="16.75" style="13" customWidth="1"/>
    <col min="9" max="10" width="15.625" style="13" customWidth="1"/>
    <col min="11" max="11" width="24" style="13" customWidth="1"/>
    <col min="12" max="12" width="7.625" style="13" customWidth="1"/>
    <col min="13" max="13" width="3.125" style="13" customWidth="1"/>
    <col min="14" max="16384" width="9" style="13"/>
  </cols>
  <sheetData>
    <row r="1" spans="1:14" s="8" customFormat="1" ht="24.75" customHeight="1">
      <c r="A1" s="386" t="s">
        <v>368</v>
      </c>
      <c r="B1" s="120"/>
      <c r="C1" s="120"/>
      <c r="D1" s="386"/>
      <c r="E1" s="121"/>
      <c r="F1" s="120"/>
      <c r="G1" s="120"/>
      <c r="H1" s="120"/>
      <c r="I1" s="122"/>
      <c r="J1" s="122"/>
      <c r="K1" s="123"/>
      <c r="L1" s="121"/>
      <c r="M1" s="7"/>
    </row>
    <row r="2" spans="1:14" s="8" customFormat="1" ht="7.5" customHeight="1">
      <c r="A2" s="120"/>
      <c r="B2" s="120"/>
      <c r="C2" s="120"/>
      <c r="D2" s="386"/>
      <c r="E2" s="121"/>
      <c r="F2" s="120"/>
      <c r="G2" s="120"/>
      <c r="H2" s="120"/>
      <c r="I2" s="121"/>
      <c r="J2" s="121"/>
      <c r="K2" s="121"/>
      <c r="L2" s="121"/>
      <c r="M2" s="7"/>
    </row>
    <row r="3" spans="1:14" s="9" customFormat="1" ht="37.5" customHeight="1">
      <c r="A3" s="124"/>
      <c r="B3" s="125" t="s">
        <v>331</v>
      </c>
      <c r="C3" s="126" t="str">
        <f>一番最初に入力!$C$13&amp;""</f>
        <v>６</v>
      </c>
      <c r="D3" s="127" t="s">
        <v>371</v>
      </c>
      <c r="E3" s="124"/>
      <c r="F3" s="390"/>
      <c r="G3" s="128"/>
      <c r="H3" s="128"/>
      <c r="I3" s="128"/>
      <c r="J3" s="128"/>
      <c r="K3" s="128"/>
      <c r="L3" s="124"/>
      <c r="N3" s="36" t="s">
        <v>344</v>
      </c>
    </row>
    <row r="4" spans="1:14" s="8" customFormat="1" ht="14.25">
      <c r="A4" s="120"/>
      <c r="B4" s="120"/>
      <c r="C4" s="120"/>
      <c r="D4" s="121"/>
      <c r="E4" s="121"/>
      <c r="F4" s="120"/>
      <c r="G4" s="120"/>
      <c r="H4" s="129"/>
      <c r="I4" s="121"/>
      <c r="J4" s="121"/>
      <c r="K4" s="121"/>
      <c r="L4" s="121"/>
      <c r="M4" s="7"/>
    </row>
    <row r="5" spans="1:14" s="8" customFormat="1" ht="24.95" customHeight="1">
      <c r="A5" s="120"/>
      <c r="B5" s="120"/>
      <c r="C5" s="120"/>
      <c r="D5" s="121"/>
      <c r="E5" s="121"/>
      <c r="F5" s="120"/>
      <c r="G5" s="120"/>
      <c r="H5" s="130" t="s">
        <v>102</v>
      </c>
      <c r="I5" s="548" t="str">
        <f>様式第４号!K7</f>
        <v>きゅうふこども園</v>
      </c>
      <c r="J5" s="548"/>
      <c r="K5" s="548"/>
      <c r="L5" s="548"/>
      <c r="M5" s="7"/>
    </row>
    <row r="6" spans="1:14" s="8" customFormat="1" ht="24.95" customHeight="1">
      <c r="A6" s="120"/>
      <c r="B6" s="120"/>
      <c r="C6" s="120"/>
      <c r="D6" s="121"/>
      <c r="E6" s="121"/>
      <c r="F6" s="120"/>
      <c r="G6" s="120"/>
      <c r="H6" s="130" t="s">
        <v>401</v>
      </c>
      <c r="I6" s="554" t="s">
        <v>524</v>
      </c>
      <c r="J6" s="554"/>
      <c r="K6" s="554"/>
      <c r="L6" s="554"/>
      <c r="M6" s="7"/>
    </row>
    <row r="7" spans="1:14" s="8" customFormat="1" ht="28.5" customHeight="1">
      <c r="A7" s="120"/>
      <c r="B7" s="120"/>
      <c r="C7" s="120"/>
      <c r="D7" s="121"/>
      <c r="E7" s="121"/>
      <c r="F7" s="120"/>
      <c r="G7" s="120"/>
      <c r="H7" s="120"/>
      <c r="I7" s="130"/>
      <c r="J7" s="131"/>
      <c r="K7" s="131"/>
      <c r="L7" s="131"/>
      <c r="M7" s="7"/>
    </row>
    <row r="8" spans="1:14" s="8" customFormat="1" ht="15" thickBot="1">
      <c r="A8" s="120"/>
      <c r="B8" s="120"/>
      <c r="C8" s="120"/>
      <c r="D8" s="132"/>
      <c r="E8" s="120"/>
      <c r="F8" s="120"/>
      <c r="G8" s="120"/>
      <c r="H8" s="120"/>
      <c r="I8" s="120"/>
      <c r="J8" s="120"/>
      <c r="K8" s="133" t="s">
        <v>38</v>
      </c>
      <c r="L8" s="120"/>
    </row>
    <row r="9" spans="1:14" s="8" customFormat="1" ht="37.5" customHeight="1">
      <c r="A9" s="120"/>
      <c r="B9" s="120"/>
      <c r="C9" s="120"/>
      <c r="D9" s="120"/>
      <c r="E9" s="550" t="s">
        <v>108</v>
      </c>
      <c r="F9" s="551"/>
      <c r="G9" s="551"/>
      <c r="H9" s="552" t="s">
        <v>372</v>
      </c>
      <c r="I9" s="134" t="s">
        <v>109</v>
      </c>
      <c r="J9" s="135" t="s">
        <v>374</v>
      </c>
      <c r="K9" s="120"/>
      <c r="L9" s="120"/>
    </row>
    <row r="10" spans="1:14" s="8" customFormat="1" ht="45" customHeight="1">
      <c r="A10" s="120"/>
      <c r="B10" s="120"/>
      <c r="C10" s="120"/>
      <c r="D10" s="120"/>
      <c r="E10" s="136" t="s">
        <v>105</v>
      </c>
      <c r="F10" s="137" t="s">
        <v>106</v>
      </c>
      <c r="G10" s="138" t="s">
        <v>107</v>
      </c>
      <c r="H10" s="553"/>
      <c r="I10" s="139" t="s">
        <v>373</v>
      </c>
      <c r="J10" s="140" t="s">
        <v>110</v>
      </c>
      <c r="K10" s="120"/>
      <c r="L10" s="120"/>
    </row>
    <row r="11" spans="1:14" s="10" customFormat="1" ht="15" customHeight="1">
      <c r="A11" s="141"/>
      <c r="B11" s="141"/>
      <c r="C11" s="141"/>
      <c r="D11" s="141"/>
      <c r="E11" s="142" t="s">
        <v>2</v>
      </c>
      <c r="F11" s="143" t="s">
        <v>3</v>
      </c>
      <c r="G11" s="144" t="s">
        <v>4</v>
      </c>
      <c r="H11" s="145" t="s">
        <v>5</v>
      </c>
      <c r="I11" s="146" t="s">
        <v>6</v>
      </c>
      <c r="J11" s="147" t="s">
        <v>7</v>
      </c>
      <c r="K11" s="141"/>
      <c r="L11" s="141"/>
    </row>
    <row r="12" spans="1:14" s="11" customFormat="1" ht="37.5" customHeight="1" thickBot="1">
      <c r="A12" s="148"/>
      <c r="B12" s="148"/>
      <c r="C12" s="148"/>
      <c r="D12" s="148"/>
      <c r="E12" s="149">
        <f>収支予算書!H40</f>
        <v>6730000</v>
      </c>
      <c r="F12" s="150">
        <f>SUM(収支予算書!H10:I14)</f>
        <v>2820000</v>
      </c>
      <c r="G12" s="151">
        <f>E12-F12</f>
        <v>3910000</v>
      </c>
      <c r="H12" s="152">
        <f>'別表２-①'!O73+'別表２ -② '!K44+'別表２ -③ '!O42</f>
        <v>3808500</v>
      </c>
      <c r="I12" s="153">
        <f>MIN(G12:H12)</f>
        <v>3808500</v>
      </c>
      <c r="J12" s="154">
        <f>ROUNDDOWN(I12,-3)</f>
        <v>3808000</v>
      </c>
      <c r="K12" s="148"/>
      <c r="L12" s="148"/>
    </row>
    <row r="13" spans="1:14" s="12" customFormat="1" ht="7.5" customHeight="1">
      <c r="A13" s="155"/>
      <c r="B13" s="155"/>
      <c r="C13" s="155"/>
      <c r="D13" s="156"/>
      <c r="E13" s="156"/>
      <c r="F13" s="156"/>
      <c r="G13" s="156"/>
      <c r="H13" s="156"/>
      <c r="I13" s="156"/>
      <c r="J13" s="156"/>
      <c r="K13" s="156"/>
      <c r="L13" s="155"/>
    </row>
    <row r="14" spans="1:14" s="8" customFormat="1" ht="14.25">
      <c r="A14" s="120"/>
      <c r="B14" s="120"/>
      <c r="C14" s="120"/>
      <c r="D14" s="549" t="s">
        <v>33</v>
      </c>
      <c r="E14" s="549"/>
      <c r="F14" s="549"/>
      <c r="G14" s="549"/>
      <c r="H14" s="549"/>
      <c r="I14" s="549"/>
      <c r="J14" s="386"/>
      <c r="K14" s="386"/>
      <c r="L14" s="120"/>
    </row>
    <row r="15" spans="1:14" s="8" customFormat="1" ht="7.5" customHeight="1">
      <c r="A15" s="120"/>
      <c r="B15" s="120"/>
      <c r="C15" s="120"/>
      <c r="D15" s="549"/>
      <c r="E15" s="549"/>
      <c r="F15" s="549"/>
      <c r="G15" s="549"/>
      <c r="H15" s="549"/>
      <c r="I15" s="549"/>
      <c r="J15" s="386"/>
      <c r="K15" s="386"/>
      <c r="L15" s="120"/>
    </row>
    <row r="16" spans="1:14" s="8" customFormat="1" ht="14.25">
      <c r="A16" s="120"/>
      <c r="B16" s="120"/>
      <c r="C16" s="120"/>
      <c r="D16" s="386" t="s">
        <v>335</v>
      </c>
      <c r="E16" s="386"/>
      <c r="F16" s="386"/>
      <c r="G16" s="386"/>
      <c r="H16" s="386"/>
      <c r="I16" s="386"/>
      <c r="J16" s="386"/>
      <c r="K16" s="386"/>
      <c r="L16" s="120"/>
    </row>
    <row r="17" spans="1:12" s="8" customFormat="1" ht="7.5" customHeight="1">
      <c r="A17" s="120"/>
      <c r="B17" s="120"/>
      <c r="C17" s="120"/>
      <c r="D17" s="549"/>
      <c r="E17" s="549"/>
      <c r="F17" s="549"/>
      <c r="G17" s="549"/>
      <c r="H17" s="549"/>
      <c r="I17" s="549"/>
      <c r="J17" s="386"/>
      <c r="K17" s="386"/>
      <c r="L17" s="120"/>
    </row>
    <row r="18" spans="1:12" s="8" customFormat="1" ht="14.25">
      <c r="A18" s="120"/>
      <c r="B18" s="120"/>
      <c r="C18" s="120"/>
      <c r="D18" s="386"/>
      <c r="E18" s="386"/>
      <c r="F18" s="386"/>
      <c r="G18" s="386"/>
      <c r="H18" s="386"/>
      <c r="I18" s="386"/>
      <c r="J18" s="386"/>
      <c r="K18" s="386"/>
      <c r="L18" s="120"/>
    </row>
    <row r="19" spans="1:12" ht="7.5" customHeight="1">
      <c r="A19" s="157"/>
      <c r="B19" s="157"/>
      <c r="C19" s="157"/>
      <c r="D19" s="157"/>
      <c r="E19" s="157"/>
      <c r="F19" s="157"/>
      <c r="G19" s="157"/>
      <c r="H19" s="157"/>
      <c r="I19" s="157"/>
      <c r="J19" s="157"/>
      <c r="K19" s="157"/>
      <c r="L19" s="157"/>
    </row>
  </sheetData>
  <sheetProtection password="C016" sheet="1" objects="1" scenarios="1"/>
  <mergeCells count="7">
    <mergeCell ref="I5:L5"/>
    <mergeCell ref="D17:I17"/>
    <mergeCell ref="E9:G9"/>
    <mergeCell ref="D15:I15"/>
    <mergeCell ref="D14:I14"/>
    <mergeCell ref="H9:H10"/>
    <mergeCell ref="I6:L6"/>
  </mergeCells>
  <phoneticPr fontId="2"/>
  <pageMargins left="0.59055118110236227" right="0.59055118110236227" top="1.1811023622047245" bottom="0.98425196850393704" header="0.51181102362204722" footer="0.51181102362204722"/>
  <pageSetup paperSize="9" scale="89" orientation="landscape" r:id="rId1"/>
  <headerFooter alignWithMargins="0"/>
  <colBreaks count="1" manualBreakCount="1">
    <brk id="11" max="17"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U143"/>
  <sheetViews>
    <sheetView view="pageBreakPreview" topLeftCell="A49" zoomScale="40" zoomScaleNormal="75" zoomScaleSheetLayoutView="40" workbookViewId="0">
      <selection activeCell="G48" sqref="G48"/>
    </sheetView>
  </sheetViews>
  <sheetFormatPr defaultRowHeight="13.5"/>
  <cols>
    <col min="1" max="1" width="1.75" style="157" customWidth="1"/>
    <col min="2" max="2" width="15.625" style="157" customWidth="1"/>
    <col min="3" max="3" width="9.25" style="417" customWidth="1"/>
    <col min="4" max="4" width="17.25" style="417" customWidth="1"/>
    <col min="5" max="6" width="13.375" style="417" customWidth="1"/>
    <col min="7" max="7" width="13.375" style="157" customWidth="1"/>
    <col min="8" max="8" width="15.75" style="157" customWidth="1"/>
    <col min="9" max="9" width="17.25" style="157" customWidth="1"/>
    <col min="10" max="10" width="10.5" style="157" customWidth="1"/>
    <col min="11" max="11" width="12.625" style="157" customWidth="1"/>
    <col min="12" max="12" width="15.75" style="417" customWidth="1"/>
    <col min="13" max="13" width="16" style="417" customWidth="1"/>
    <col min="14" max="14" width="15" style="417" customWidth="1"/>
    <col min="15" max="15" width="21" style="418" customWidth="1"/>
    <col min="16" max="16" width="14.25" style="418" bestFit="1" customWidth="1"/>
    <col min="17" max="17" width="11.375" style="157" customWidth="1"/>
    <col min="18" max="18" width="13.5" style="157" customWidth="1"/>
    <col min="19" max="19" width="7.5" style="157" customWidth="1"/>
    <col min="20" max="20" width="1.75" style="157" customWidth="1"/>
    <col min="21" max="16384" width="9" style="157"/>
  </cols>
  <sheetData>
    <row r="1" spans="2:21" s="158" customFormat="1" ht="51.75" customHeight="1">
      <c r="B1" s="158" t="s">
        <v>375</v>
      </c>
      <c r="C1" s="159"/>
      <c r="D1" s="159"/>
      <c r="E1" s="159"/>
      <c r="F1" s="160"/>
      <c r="L1" s="160"/>
      <c r="M1" s="160"/>
      <c r="O1" s="161"/>
      <c r="P1" s="161"/>
      <c r="Q1" s="162"/>
    </row>
    <row r="2" spans="2:21" s="163" customFormat="1" ht="49.5" customHeight="1">
      <c r="B2" s="164" t="s">
        <v>334</v>
      </c>
      <c r="C2" s="165" t="str">
        <f>一番最初に入力!$C$13&amp;""</f>
        <v>６</v>
      </c>
      <c r="D2" s="166" t="s">
        <v>376</v>
      </c>
      <c r="E2" s="166"/>
      <c r="F2" s="167"/>
      <c r="K2" s="168"/>
      <c r="L2" s="167"/>
      <c r="M2" s="167"/>
      <c r="N2" s="167"/>
      <c r="O2" s="169"/>
      <c r="P2" s="169"/>
      <c r="U2" s="416" t="s">
        <v>344</v>
      </c>
    </row>
    <row r="3" spans="2:21" s="124" customFormat="1" ht="15" customHeight="1">
      <c r="C3" s="128"/>
      <c r="D3" s="128"/>
      <c r="E3" s="128"/>
      <c r="F3" s="128"/>
      <c r="K3" s="390"/>
      <c r="L3" s="128"/>
      <c r="M3" s="128"/>
      <c r="N3" s="128"/>
      <c r="O3" s="170"/>
      <c r="P3" s="170"/>
    </row>
    <row r="4" spans="2:21" s="158" customFormat="1" ht="30" customHeight="1">
      <c r="C4" s="160"/>
      <c r="D4" s="160"/>
      <c r="E4" s="160"/>
      <c r="F4" s="160"/>
      <c r="K4" s="171"/>
      <c r="L4" s="160"/>
      <c r="M4" s="172" t="s">
        <v>102</v>
      </c>
      <c r="N4" s="570" t="str">
        <f>様式第４号!K7</f>
        <v>きゅうふこども園</v>
      </c>
      <c r="O4" s="570"/>
      <c r="P4" s="570"/>
      <c r="Q4" s="570"/>
      <c r="R4" s="570"/>
      <c r="S4" s="570"/>
    </row>
    <row r="5" spans="2:21" s="158" customFormat="1" ht="15" customHeight="1">
      <c r="C5" s="160"/>
      <c r="D5" s="160"/>
      <c r="E5" s="160"/>
      <c r="F5" s="160"/>
      <c r="K5" s="171"/>
      <c r="L5" s="160"/>
      <c r="M5" s="173"/>
      <c r="N5" s="173"/>
      <c r="O5" s="173"/>
      <c r="P5" s="173"/>
      <c r="Q5" s="174"/>
    </row>
    <row r="6" spans="2:21" s="158" customFormat="1" ht="39" customHeight="1" thickBot="1">
      <c r="B6" s="158" t="s">
        <v>46</v>
      </c>
      <c r="C6" s="160"/>
      <c r="D6" s="160"/>
      <c r="E6" s="160"/>
      <c r="F6" s="160"/>
      <c r="K6" s="171"/>
      <c r="L6" s="160"/>
      <c r="M6" s="175"/>
      <c r="N6" s="176"/>
      <c r="O6" s="176"/>
      <c r="P6" s="176"/>
      <c r="Q6" s="171"/>
    </row>
    <row r="7" spans="2:21" s="177" customFormat="1" ht="45" customHeight="1" thickBot="1">
      <c r="B7" s="178" t="s">
        <v>404</v>
      </c>
      <c r="C7" s="725" t="s">
        <v>341</v>
      </c>
      <c r="D7" s="726"/>
      <c r="E7" s="726"/>
      <c r="F7" s="726"/>
      <c r="G7" s="727"/>
      <c r="H7" s="725" t="s">
        <v>34</v>
      </c>
      <c r="I7" s="726"/>
      <c r="J7" s="727"/>
      <c r="K7" s="725" t="s">
        <v>339</v>
      </c>
      <c r="L7" s="726"/>
      <c r="M7" s="726"/>
      <c r="N7" s="727"/>
      <c r="O7" s="725" t="s">
        <v>403</v>
      </c>
      <c r="P7" s="726"/>
      <c r="Q7" s="726"/>
      <c r="R7" s="726"/>
      <c r="S7" s="727"/>
    </row>
    <row r="8" spans="2:21" s="179" customFormat="1" ht="30" customHeight="1" thickTop="1">
      <c r="B8" s="180">
        <v>1</v>
      </c>
      <c r="C8" s="728" t="s">
        <v>525</v>
      </c>
      <c r="D8" s="729"/>
      <c r="E8" s="729"/>
      <c r="F8" s="729"/>
      <c r="G8" s="730"/>
      <c r="H8" s="737" t="s">
        <v>528</v>
      </c>
      <c r="I8" s="738"/>
      <c r="J8" s="739"/>
      <c r="K8" s="731" t="s">
        <v>377</v>
      </c>
      <c r="L8" s="732"/>
      <c r="M8" s="732"/>
      <c r="N8" s="733"/>
      <c r="O8" s="728"/>
      <c r="P8" s="729"/>
      <c r="Q8" s="729"/>
      <c r="R8" s="729"/>
      <c r="S8" s="730"/>
    </row>
    <row r="9" spans="2:21" s="179" customFormat="1" ht="30" customHeight="1">
      <c r="B9" s="181">
        <v>2</v>
      </c>
      <c r="C9" s="734" t="s">
        <v>526</v>
      </c>
      <c r="D9" s="735"/>
      <c r="E9" s="735"/>
      <c r="F9" s="735"/>
      <c r="G9" s="736"/>
      <c r="H9" s="737" t="s">
        <v>528</v>
      </c>
      <c r="I9" s="738"/>
      <c r="J9" s="739"/>
      <c r="K9" s="737" t="s">
        <v>377</v>
      </c>
      <c r="L9" s="738"/>
      <c r="M9" s="738"/>
      <c r="N9" s="739"/>
      <c r="O9" s="734"/>
      <c r="P9" s="735"/>
      <c r="Q9" s="735"/>
      <c r="R9" s="735"/>
      <c r="S9" s="736"/>
    </row>
    <row r="10" spans="2:21" s="179" customFormat="1" ht="30" customHeight="1">
      <c r="B10" s="181">
        <v>3</v>
      </c>
      <c r="C10" s="734" t="s">
        <v>527</v>
      </c>
      <c r="D10" s="735"/>
      <c r="E10" s="735"/>
      <c r="F10" s="735"/>
      <c r="G10" s="736"/>
      <c r="H10" s="737" t="s">
        <v>529</v>
      </c>
      <c r="I10" s="738"/>
      <c r="J10" s="739"/>
      <c r="K10" s="737" t="s">
        <v>737</v>
      </c>
      <c r="L10" s="738"/>
      <c r="M10" s="738"/>
      <c r="N10" s="739"/>
      <c r="O10" s="734"/>
      <c r="P10" s="735"/>
      <c r="Q10" s="735"/>
      <c r="R10" s="735"/>
      <c r="S10" s="736"/>
    </row>
    <row r="11" spans="2:21" s="179" customFormat="1" ht="30" customHeight="1">
      <c r="B11" s="180">
        <v>4</v>
      </c>
      <c r="C11" s="734"/>
      <c r="D11" s="735"/>
      <c r="E11" s="735"/>
      <c r="F11" s="735"/>
      <c r="G11" s="736"/>
      <c r="H11" s="737"/>
      <c r="I11" s="738"/>
      <c r="J11" s="739"/>
      <c r="K11" s="737" t="s">
        <v>377</v>
      </c>
      <c r="L11" s="738"/>
      <c r="M11" s="738"/>
      <c r="N11" s="739"/>
      <c r="O11" s="734" t="s">
        <v>530</v>
      </c>
      <c r="P11" s="735"/>
      <c r="Q11" s="735"/>
      <c r="R11" s="735"/>
      <c r="S11" s="736"/>
    </row>
    <row r="12" spans="2:21" s="179" customFormat="1" ht="30" customHeight="1">
      <c r="B12" s="181">
        <v>5</v>
      </c>
      <c r="C12" s="734"/>
      <c r="D12" s="735"/>
      <c r="E12" s="735"/>
      <c r="F12" s="735"/>
      <c r="G12" s="736"/>
      <c r="H12" s="737"/>
      <c r="I12" s="738"/>
      <c r="J12" s="739"/>
      <c r="K12" s="737" t="s">
        <v>377</v>
      </c>
      <c r="L12" s="738"/>
      <c r="M12" s="738"/>
      <c r="N12" s="739"/>
      <c r="O12" s="734"/>
      <c r="P12" s="735"/>
      <c r="Q12" s="735"/>
      <c r="R12" s="735"/>
      <c r="S12" s="736"/>
    </row>
    <row r="13" spans="2:21" s="179" customFormat="1" ht="30" customHeight="1" thickBot="1">
      <c r="B13" s="182">
        <v>6</v>
      </c>
      <c r="C13" s="587"/>
      <c r="D13" s="588"/>
      <c r="E13" s="588"/>
      <c r="F13" s="588"/>
      <c r="G13" s="589"/>
      <c r="H13" s="590"/>
      <c r="I13" s="591"/>
      <c r="J13" s="592"/>
      <c r="K13" s="590" t="s">
        <v>377</v>
      </c>
      <c r="L13" s="591"/>
      <c r="M13" s="591"/>
      <c r="N13" s="592"/>
      <c r="O13" s="587"/>
      <c r="P13" s="588"/>
      <c r="Q13" s="588"/>
      <c r="R13" s="588"/>
      <c r="S13" s="589"/>
    </row>
    <row r="14" spans="2:21" s="179" customFormat="1" ht="24.75" customHeight="1">
      <c r="B14" s="183" t="s">
        <v>402</v>
      </c>
      <c r="C14" s="184"/>
      <c r="D14" s="184"/>
      <c r="E14" s="184"/>
      <c r="F14" s="184"/>
      <c r="G14" s="185"/>
      <c r="H14" s="185"/>
      <c r="I14" s="185"/>
      <c r="J14" s="185"/>
      <c r="K14" s="185"/>
      <c r="L14" s="185"/>
      <c r="M14" s="185"/>
      <c r="N14" s="186"/>
      <c r="O14" s="186"/>
      <c r="P14" s="186"/>
      <c r="Q14" s="186"/>
    </row>
    <row r="15" spans="2:21" s="179" customFormat="1" ht="15" customHeight="1">
      <c r="B15" s="183"/>
      <c r="C15" s="185"/>
      <c r="D15" s="185"/>
      <c r="E15" s="185"/>
      <c r="F15" s="185"/>
      <c r="G15" s="185"/>
      <c r="H15" s="185"/>
      <c r="I15" s="185"/>
      <c r="J15" s="185"/>
      <c r="K15" s="185"/>
      <c r="L15" s="185"/>
      <c r="M15" s="185"/>
      <c r="N15" s="185"/>
      <c r="O15" s="185"/>
      <c r="P15" s="185"/>
      <c r="Q15" s="185"/>
    </row>
    <row r="16" spans="2:21" s="158" customFormat="1" ht="45" customHeight="1" thickBot="1">
      <c r="B16" s="159" t="s">
        <v>62</v>
      </c>
      <c r="C16" s="160"/>
      <c r="D16" s="160"/>
      <c r="E16" s="160"/>
      <c r="G16" s="571" t="s">
        <v>342</v>
      </c>
      <c r="H16" s="571"/>
      <c r="I16" s="34">
        <v>12</v>
      </c>
      <c r="J16" s="187"/>
      <c r="K16" s="159"/>
      <c r="L16" s="159" t="s">
        <v>54</v>
      </c>
      <c r="M16" s="160"/>
      <c r="N16" s="161"/>
    </row>
    <row r="17" spans="2:18" s="158" customFormat="1" ht="25.5" customHeight="1" thickBot="1">
      <c r="B17" s="188" t="s">
        <v>123</v>
      </c>
      <c r="C17" s="160"/>
      <c r="D17" s="160"/>
      <c r="E17" s="160"/>
      <c r="H17" s="189"/>
      <c r="K17" s="188"/>
      <c r="L17" s="188" t="s">
        <v>56</v>
      </c>
      <c r="M17" s="160"/>
      <c r="N17" s="161"/>
    </row>
    <row r="18" spans="2:18" s="120" customFormat="1" ht="24.75" customHeight="1">
      <c r="B18" s="648" t="s">
        <v>78</v>
      </c>
      <c r="C18" s="650" t="s">
        <v>79</v>
      </c>
      <c r="D18" s="651"/>
      <c r="E18" s="650" t="s">
        <v>103</v>
      </c>
      <c r="F18" s="654"/>
      <c r="G18" s="654"/>
      <c r="H18" s="767" t="s">
        <v>117</v>
      </c>
      <c r="I18" s="654" t="s">
        <v>112</v>
      </c>
      <c r="J18" s="717"/>
      <c r="L18" s="713" t="s">
        <v>113</v>
      </c>
      <c r="M18" s="715" t="s">
        <v>8</v>
      </c>
      <c r="N18" s="715" t="s">
        <v>9</v>
      </c>
      <c r="O18" s="715" t="s">
        <v>116</v>
      </c>
      <c r="P18" s="715" t="s">
        <v>119</v>
      </c>
      <c r="Q18" s="740" t="s">
        <v>114</v>
      </c>
      <c r="R18" s="741"/>
    </row>
    <row r="19" spans="2:18" s="120" customFormat="1" ht="45" customHeight="1">
      <c r="B19" s="649"/>
      <c r="C19" s="652"/>
      <c r="D19" s="653"/>
      <c r="E19" s="190" t="s">
        <v>51</v>
      </c>
      <c r="F19" s="191" t="s">
        <v>52</v>
      </c>
      <c r="G19" s="192" t="s">
        <v>111</v>
      </c>
      <c r="H19" s="768"/>
      <c r="I19" s="718"/>
      <c r="J19" s="719"/>
      <c r="L19" s="714"/>
      <c r="M19" s="716"/>
      <c r="N19" s="716"/>
      <c r="O19" s="716"/>
      <c r="P19" s="716"/>
      <c r="Q19" s="742"/>
      <c r="R19" s="743"/>
    </row>
    <row r="20" spans="2:18" s="193" customFormat="1" ht="24.75" customHeight="1">
      <c r="B20" s="655" t="s">
        <v>549</v>
      </c>
      <c r="C20" s="658" t="s">
        <v>0</v>
      </c>
      <c r="D20" s="659"/>
      <c r="E20" s="666">
        <v>55</v>
      </c>
      <c r="F20" s="667"/>
      <c r="G20" s="630">
        <f>SUM(E20:F21)</f>
        <v>55</v>
      </c>
      <c r="H20" s="769">
        <v>900</v>
      </c>
      <c r="I20" s="721">
        <f>G20*H20</f>
        <v>49500</v>
      </c>
      <c r="J20" s="722"/>
      <c r="L20" s="706" t="str">
        <f>B20</f>
        <v>1.非定型的保育</v>
      </c>
      <c r="M20" s="557" t="s">
        <v>65</v>
      </c>
      <c r="N20" s="194" t="s">
        <v>12</v>
      </c>
      <c r="O20" s="31">
        <v>10</v>
      </c>
      <c r="P20" s="195">
        <v>1200</v>
      </c>
      <c r="Q20" s="576">
        <f>O20*P20</f>
        <v>12000</v>
      </c>
      <c r="R20" s="577"/>
    </row>
    <row r="21" spans="2:18" s="193" customFormat="1" ht="24.75" customHeight="1">
      <c r="B21" s="656"/>
      <c r="C21" s="660"/>
      <c r="D21" s="661"/>
      <c r="E21" s="664"/>
      <c r="F21" s="665"/>
      <c r="G21" s="631"/>
      <c r="H21" s="631"/>
      <c r="I21" s="583"/>
      <c r="J21" s="584"/>
      <c r="L21" s="707"/>
      <c r="M21" s="557"/>
      <c r="N21" s="196" t="s">
        <v>11</v>
      </c>
      <c r="O21" s="32">
        <v>20</v>
      </c>
      <c r="P21" s="197">
        <v>2400</v>
      </c>
      <c r="Q21" s="555">
        <f t="shared" ref="Q21:Q35" si="0">O21*P21</f>
        <v>48000</v>
      </c>
      <c r="R21" s="556"/>
    </row>
    <row r="22" spans="2:18" s="193" customFormat="1" ht="24.75" customHeight="1">
      <c r="B22" s="656"/>
      <c r="C22" s="662" t="s">
        <v>1</v>
      </c>
      <c r="D22" s="663"/>
      <c r="E22" s="636">
        <v>200</v>
      </c>
      <c r="F22" s="638"/>
      <c r="G22" s="640">
        <f>SUM(E22:F23)</f>
        <v>200</v>
      </c>
      <c r="H22" s="640">
        <v>2400</v>
      </c>
      <c r="I22" s="581">
        <f>G22*H22</f>
        <v>480000</v>
      </c>
      <c r="J22" s="582"/>
      <c r="L22" s="707"/>
      <c r="M22" s="557" t="s">
        <v>10</v>
      </c>
      <c r="N22" s="194" t="s">
        <v>12</v>
      </c>
      <c r="O22" s="31">
        <v>5</v>
      </c>
      <c r="P22" s="195">
        <v>600</v>
      </c>
      <c r="Q22" s="576">
        <f t="shared" si="0"/>
        <v>3000</v>
      </c>
      <c r="R22" s="577"/>
    </row>
    <row r="23" spans="2:18" s="198" customFormat="1" ht="24.75" customHeight="1">
      <c r="B23" s="657"/>
      <c r="C23" s="660"/>
      <c r="D23" s="661"/>
      <c r="E23" s="664"/>
      <c r="F23" s="665"/>
      <c r="G23" s="631"/>
      <c r="H23" s="631"/>
      <c r="I23" s="583"/>
      <c r="J23" s="584"/>
      <c r="L23" s="720"/>
      <c r="M23" s="557"/>
      <c r="N23" s="196" t="s">
        <v>11</v>
      </c>
      <c r="O23" s="32">
        <v>15</v>
      </c>
      <c r="P23" s="197">
        <v>1200</v>
      </c>
      <c r="Q23" s="555">
        <f t="shared" si="0"/>
        <v>18000</v>
      </c>
      <c r="R23" s="556"/>
    </row>
    <row r="24" spans="2:18" s="193" customFormat="1" ht="24.75" customHeight="1">
      <c r="B24" s="668" t="s">
        <v>550</v>
      </c>
      <c r="C24" s="658" t="s">
        <v>0</v>
      </c>
      <c r="D24" s="659"/>
      <c r="E24" s="636">
        <v>40</v>
      </c>
      <c r="F24" s="638"/>
      <c r="G24" s="640">
        <f>SUM(E24:F25)</f>
        <v>40</v>
      </c>
      <c r="H24" s="769">
        <v>900</v>
      </c>
      <c r="I24" s="581">
        <f>G24*H24</f>
        <v>36000</v>
      </c>
      <c r="J24" s="582"/>
      <c r="L24" s="709" t="str">
        <f>B24</f>
        <v>2.緊急
保育</v>
      </c>
      <c r="M24" s="557" t="s">
        <v>65</v>
      </c>
      <c r="N24" s="194" t="s">
        <v>12</v>
      </c>
      <c r="O24" s="31">
        <v>5</v>
      </c>
      <c r="P24" s="195">
        <v>1200</v>
      </c>
      <c r="Q24" s="576">
        <f t="shared" si="0"/>
        <v>6000</v>
      </c>
      <c r="R24" s="577"/>
    </row>
    <row r="25" spans="2:18" s="198" customFormat="1" ht="24.75" customHeight="1">
      <c r="B25" s="668"/>
      <c r="C25" s="660"/>
      <c r="D25" s="661"/>
      <c r="E25" s="664"/>
      <c r="F25" s="665"/>
      <c r="G25" s="631"/>
      <c r="H25" s="631"/>
      <c r="I25" s="583"/>
      <c r="J25" s="584"/>
      <c r="L25" s="709"/>
      <c r="M25" s="557"/>
      <c r="N25" s="196" t="s">
        <v>11</v>
      </c>
      <c r="O25" s="32">
        <v>10</v>
      </c>
      <c r="P25" s="197">
        <v>2400</v>
      </c>
      <c r="Q25" s="555">
        <f t="shared" si="0"/>
        <v>24000</v>
      </c>
      <c r="R25" s="556"/>
    </row>
    <row r="26" spans="2:18" s="193" customFormat="1" ht="24.75" customHeight="1">
      <c r="B26" s="668"/>
      <c r="C26" s="662" t="s">
        <v>1</v>
      </c>
      <c r="D26" s="663"/>
      <c r="E26" s="636">
        <v>255</v>
      </c>
      <c r="F26" s="638"/>
      <c r="G26" s="640">
        <f>SUM(E26:F27)</f>
        <v>255</v>
      </c>
      <c r="H26" s="640">
        <v>2400</v>
      </c>
      <c r="I26" s="581">
        <f>G26*H26</f>
        <v>612000</v>
      </c>
      <c r="J26" s="582"/>
      <c r="L26" s="709"/>
      <c r="M26" s="557" t="s">
        <v>10</v>
      </c>
      <c r="N26" s="194" t="s">
        <v>12</v>
      </c>
      <c r="O26" s="31">
        <v>5</v>
      </c>
      <c r="P26" s="195">
        <v>600</v>
      </c>
      <c r="Q26" s="576">
        <f t="shared" si="0"/>
        <v>3000</v>
      </c>
      <c r="R26" s="577"/>
    </row>
    <row r="27" spans="2:18" s="198" customFormat="1" ht="24.75" customHeight="1">
      <c r="B27" s="668"/>
      <c r="C27" s="660"/>
      <c r="D27" s="661"/>
      <c r="E27" s="664"/>
      <c r="F27" s="665"/>
      <c r="G27" s="631"/>
      <c r="H27" s="631"/>
      <c r="I27" s="583"/>
      <c r="J27" s="584"/>
      <c r="L27" s="709"/>
      <c r="M27" s="557"/>
      <c r="N27" s="196" t="s">
        <v>11</v>
      </c>
      <c r="O27" s="32">
        <v>10</v>
      </c>
      <c r="P27" s="197">
        <v>1200</v>
      </c>
      <c r="Q27" s="555">
        <f t="shared" si="0"/>
        <v>12000</v>
      </c>
      <c r="R27" s="556"/>
    </row>
    <row r="28" spans="2:18" s="193" customFormat="1" ht="24.75" customHeight="1">
      <c r="B28" s="668" t="s">
        <v>551</v>
      </c>
      <c r="C28" s="658" t="s">
        <v>0</v>
      </c>
      <c r="D28" s="659"/>
      <c r="E28" s="636">
        <v>30</v>
      </c>
      <c r="F28" s="638"/>
      <c r="G28" s="640">
        <f>SUM(E28:F29)</f>
        <v>30</v>
      </c>
      <c r="H28" s="769">
        <v>900</v>
      </c>
      <c r="I28" s="581">
        <f>G28*H28</f>
        <v>27000</v>
      </c>
      <c r="J28" s="582"/>
      <c r="L28" s="709" t="str">
        <f>B28</f>
        <v>3.私的
理由</v>
      </c>
      <c r="M28" s="557" t="s">
        <v>65</v>
      </c>
      <c r="N28" s="194" t="s">
        <v>12</v>
      </c>
      <c r="O28" s="31">
        <v>0</v>
      </c>
      <c r="P28" s="195">
        <v>1200</v>
      </c>
      <c r="Q28" s="576">
        <f t="shared" si="0"/>
        <v>0</v>
      </c>
      <c r="R28" s="577"/>
    </row>
    <row r="29" spans="2:18" s="198" customFormat="1" ht="24.75" customHeight="1">
      <c r="B29" s="668"/>
      <c r="C29" s="660"/>
      <c r="D29" s="661"/>
      <c r="E29" s="664"/>
      <c r="F29" s="665"/>
      <c r="G29" s="631"/>
      <c r="H29" s="631"/>
      <c r="I29" s="583"/>
      <c r="J29" s="584"/>
      <c r="L29" s="709"/>
      <c r="M29" s="557"/>
      <c r="N29" s="196" t="s">
        <v>11</v>
      </c>
      <c r="O29" s="32">
        <v>5</v>
      </c>
      <c r="P29" s="197">
        <v>2400</v>
      </c>
      <c r="Q29" s="555">
        <f t="shared" si="0"/>
        <v>12000</v>
      </c>
      <c r="R29" s="556"/>
    </row>
    <row r="30" spans="2:18" s="193" customFormat="1" ht="24.75" customHeight="1">
      <c r="B30" s="668"/>
      <c r="C30" s="662" t="s">
        <v>1</v>
      </c>
      <c r="D30" s="663"/>
      <c r="E30" s="636">
        <v>215</v>
      </c>
      <c r="F30" s="638"/>
      <c r="G30" s="640">
        <f>SUM(E30:F31)</f>
        <v>215</v>
      </c>
      <c r="H30" s="640">
        <v>2400</v>
      </c>
      <c r="I30" s="581">
        <f>G30*H30</f>
        <v>516000</v>
      </c>
      <c r="J30" s="582"/>
      <c r="L30" s="709"/>
      <c r="M30" s="557" t="s">
        <v>10</v>
      </c>
      <c r="N30" s="194" t="s">
        <v>12</v>
      </c>
      <c r="O30" s="31">
        <v>10</v>
      </c>
      <c r="P30" s="195">
        <v>600</v>
      </c>
      <c r="Q30" s="576">
        <f t="shared" si="0"/>
        <v>6000</v>
      </c>
      <c r="R30" s="577"/>
    </row>
    <row r="31" spans="2:18" s="198" customFormat="1" ht="24.75" customHeight="1" thickBot="1">
      <c r="B31" s="655"/>
      <c r="C31" s="660"/>
      <c r="D31" s="661"/>
      <c r="E31" s="643"/>
      <c r="F31" s="694"/>
      <c r="G31" s="644"/>
      <c r="H31" s="631"/>
      <c r="I31" s="723"/>
      <c r="J31" s="724"/>
      <c r="L31" s="709"/>
      <c r="M31" s="557"/>
      <c r="N31" s="196" t="s">
        <v>11</v>
      </c>
      <c r="O31" s="32">
        <v>30</v>
      </c>
      <c r="P31" s="197">
        <v>1200</v>
      </c>
      <c r="Q31" s="555">
        <f t="shared" si="0"/>
        <v>36000</v>
      </c>
      <c r="R31" s="556"/>
    </row>
    <row r="32" spans="2:18" s="193" customFormat="1" ht="24.75" customHeight="1" thickTop="1">
      <c r="B32" s="615" t="s">
        <v>80</v>
      </c>
      <c r="C32" s="616"/>
      <c r="D32" s="617"/>
      <c r="E32" s="624">
        <f>SUM(E20:E31)</f>
        <v>795</v>
      </c>
      <c r="F32" s="627">
        <f>SUM(F20:F31)</f>
        <v>0</v>
      </c>
      <c r="G32" s="645">
        <f>SUM(G20:G31)</f>
        <v>795</v>
      </c>
      <c r="H32" s="688"/>
      <c r="I32" s="561">
        <f>SUM(I20:J31)</f>
        <v>1720500</v>
      </c>
      <c r="J32" s="562"/>
      <c r="L32" s="706" t="str">
        <f>B35</f>
        <v>4.継続的
利用</v>
      </c>
      <c r="M32" s="557" t="s">
        <v>65</v>
      </c>
      <c r="N32" s="194" t="s">
        <v>12</v>
      </c>
      <c r="O32" s="31">
        <v>5</v>
      </c>
      <c r="P32" s="195">
        <v>1200</v>
      </c>
      <c r="Q32" s="576">
        <f t="shared" si="0"/>
        <v>6000</v>
      </c>
      <c r="R32" s="577"/>
    </row>
    <row r="33" spans="2:18" s="198" customFormat="1" ht="24.75" customHeight="1">
      <c r="B33" s="618"/>
      <c r="C33" s="619"/>
      <c r="D33" s="620"/>
      <c r="E33" s="625"/>
      <c r="F33" s="628"/>
      <c r="G33" s="630"/>
      <c r="H33" s="689"/>
      <c r="I33" s="563" t="s">
        <v>81</v>
      </c>
      <c r="J33" s="564"/>
      <c r="L33" s="707"/>
      <c r="M33" s="557"/>
      <c r="N33" s="196" t="s">
        <v>11</v>
      </c>
      <c r="O33" s="32">
        <v>45</v>
      </c>
      <c r="P33" s="197">
        <v>2400</v>
      </c>
      <c r="Q33" s="555">
        <f t="shared" si="0"/>
        <v>108000</v>
      </c>
      <c r="R33" s="556"/>
    </row>
    <row r="34" spans="2:18" s="198" customFormat="1" ht="24.75" customHeight="1" thickBot="1">
      <c r="B34" s="621"/>
      <c r="C34" s="622"/>
      <c r="D34" s="623"/>
      <c r="E34" s="626"/>
      <c r="F34" s="629"/>
      <c r="G34" s="646"/>
      <c r="H34" s="690"/>
      <c r="I34" s="565">
        <f>IF((G32&gt;=25)*AND(I32&lt;1092000)*AND(I16=12),1092000,IF((G32&gt;=25)*AND(I32&lt;1092000)*AND(I16&gt;=1,I16&lt;=11),ROUNDDOWN(1092000/12,-2)*I16,IF((G32&gt;=25)*AND(I32&gt;2707000)*AND(I16=12),2707000,IF((G32&gt;=25)*AND(I32&gt;2707000)*AND(I16&gt;=1,I16&lt;=11),ROUNDDOWN(2707000/12,-2)*I16,0))))</f>
        <v>0</v>
      </c>
      <c r="J34" s="566"/>
      <c r="L34" s="707"/>
      <c r="M34" s="557" t="s">
        <v>10</v>
      </c>
      <c r="N34" s="194" t="s">
        <v>12</v>
      </c>
      <c r="O34" s="31">
        <v>10</v>
      </c>
      <c r="P34" s="195">
        <v>600</v>
      </c>
      <c r="Q34" s="576">
        <f t="shared" si="0"/>
        <v>6000</v>
      </c>
      <c r="R34" s="577"/>
    </row>
    <row r="35" spans="2:18" s="193" customFormat="1" ht="24.75" customHeight="1" thickBot="1">
      <c r="B35" s="669" t="s">
        <v>50</v>
      </c>
      <c r="C35" s="672" t="s">
        <v>343</v>
      </c>
      <c r="D35" s="673"/>
      <c r="E35" s="691">
        <v>250</v>
      </c>
      <c r="F35" s="693"/>
      <c r="G35" s="630">
        <f>SUM(E35:F36)</f>
        <v>250</v>
      </c>
      <c r="H35" s="795">
        <v>4400</v>
      </c>
      <c r="I35" s="791">
        <f>G35*H35</f>
        <v>1100000</v>
      </c>
      <c r="J35" s="792"/>
      <c r="L35" s="708"/>
      <c r="M35" s="712"/>
      <c r="N35" s="199" t="s">
        <v>11</v>
      </c>
      <c r="O35" s="33">
        <v>50</v>
      </c>
      <c r="P35" s="200">
        <v>1200</v>
      </c>
      <c r="Q35" s="710">
        <f t="shared" si="0"/>
        <v>60000</v>
      </c>
      <c r="R35" s="711"/>
    </row>
    <row r="36" spans="2:18" s="198" customFormat="1" ht="24.75" customHeight="1" thickTop="1">
      <c r="B36" s="670"/>
      <c r="C36" s="674"/>
      <c r="D36" s="675"/>
      <c r="E36" s="692"/>
      <c r="F36" s="665"/>
      <c r="G36" s="631"/>
      <c r="H36" s="796"/>
      <c r="I36" s="583"/>
      <c r="J36" s="584"/>
      <c r="L36" s="773" t="s">
        <v>36</v>
      </c>
      <c r="M36" s="774"/>
      <c r="N36" s="775"/>
      <c r="O36" s="201">
        <f>SUM(O20:O35)</f>
        <v>235</v>
      </c>
      <c r="P36" s="202"/>
      <c r="Q36" s="776">
        <f>SUM(Q20:R35)</f>
        <v>360000</v>
      </c>
      <c r="R36" s="777"/>
    </row>
    <row r="37" spans="2:18" s="203" customFormat="1" ht="24.75" customHeight="1">
      <c r="B37" s="670"/>
      <c r="C37" s="632" t="s">
        <v>82</v>
      </c>
      <c r="D37" s="634" t="s">
        <v>83</v>
      </c>
      <c r="E37" s="636">
        <v>40</v>
      </c>
      <c r="F37" s="638"/>
      <c r="G37" s="640">
        <f>SUM(E37:F38)</f>
        <v>40</v>
      </c>
      <c r="H37" s="795">
        <v>900</v>
      </c>
      <c r="I37" s="581">
        <f>G37*H37</f>
        <v>36000</v>
      </c>
      <c r="J37" s="582"/>
      <c r="L37" s="593" t="s">
        <v>139</v>
      </c>
      <c r="M37" s="594"/>
      <c r="N37" s="595"/>
      <c r="O37" s="599" t="s">
        <v>548</v>
      </c>
      <c r="P37" s="600"/>
      <c r="Q37" s="572"/>
      <c r="R37" s="573"/>
    </row>
    <row r="38" spans="2:18" s="204" customFormat="1" ht="24.75" customHeight="1" thickBot="1">
      <c r="B38" s="670"/>
      <c r="C38" s="632"/>
      <c r="D38" s="635"/>
      <c r="E38" s="637"/>
      <c r="F38" s="639"/>
      <c r="G38" s="641"/>
      <c r="H38" s="796"/>
      <c r="I38" s="793"/>
      <c r="J38" s="794"/>
      <c r="L38" s="596"/>
      <c r="M38" s="597"/>
      <c r="N38" s="598"/>
      <c r="O38" s="585" t="s">
        <v>338</v>
      </c>
      <c r="P38" s="586"/>
      <c r="Q38" s="574"/>
      <c r="R38" s="575"/>
    </row>
    <row r="39" spans="2:18" s="193" customFormat="1" ht="24.75" customHeight="1">
      <c r="B39" s="670"/>
      <c r="C39" s="632"/>
      <c r="D39" s="635" t="s">
        <v>84</v>
      </c>
      <c r="E39" s="636">
        <v>160</v>
      </c>
      <c r="F39" s="638"/>
      <c r="G39" s="640">
        <f>SUM(E39:F40)</f>
        <v>160</v>
      </c>
      <c r="H39" s="797">
        <v>2400</v>
      </c>
      <c r="I39" s="581">
        <f>G39*H39</f>
        <v>384000</v>
      </c>
      <c r="J39" s="582"/>
      <c r="L39" s="781" t="s">
        <v>140</v>
      </c>
      <c r="M39" s="782"/>
      <c r="N39" s="782"/>
      <c r="O39" s="782"/>
      <c r="P39" s="783"/>
      <c r="Q39" s="787">
        <f>Q36</f>
        <v>360000</v>
      </c>
      <c r="R39" s="788"/>
    </row>
    <row r="40" spans="2:18" s="205" customFormat="1" ht="24.75" customHeight="1" thickBot="1">
      <c r="B40" s="671"/>
      <c r="C40" s="633"/>
      <c r="D40" s="642"/>
      <c r="E40" s="643"/>
      <c r="F40" s="694"/>
      <c r="G40" s="644"/>
      <c r="H40" s="796"/>
      <c r="I40" s="723"/>
      <c r="J40" s="724"/>
      <c r="L40" s="784"/>
      <c r="M40" s="785"/>
      <c r="N40" s="785"/>
      <c r="O40" s="785"/>
      <c r="P40" s="786"/>
      <c r="Q40" s="789"/>
      <c r="R40" s="790"/>
    </row>
    <row r="41" spans="2:18" s="206" customFormat="1" ht="24.75" customHeight="1" thickTop="1">
      <c r="B41" s="615" t="s">
        <v>85</v>
      </c>
      <c r="C41" s="616"/>
      <c r="D41" s="617"/>
      <c r="E41" s="624">
        <f>SUM(E35:E40)</f>
        <v>450</v>
      </c>
      <c r="F41" s="695">
        <f>SUM(F35:F40)</f>
        <v>0</v>
      </c>
      <c r="G41" s="645">
        <f>SUM(G35:G40)</f>
        <v>450</v>
      </c>
      <c r="H41" s="688"/>
      <c r="I41" s="561">
        <f>SUM(I35:J40)</f>
        <v>1520000</v>
      </c>
      <c r="J41" s="562"/>
      <c r="K41" s="394"/>
      <c r="L41" s="207"/>
      <c r="M41" s="207"/>
      <c r="N41" s="207"/>
      <c r="O41" s="207"/>
      <c r="P41" s="207"/>
      <c r="Q41" s="208"/>
      <c r="R41" s="208"/>
    </row>
    <row r="42" spans="2:18" s="205" customFormat="1" ht="24.75" customHeight="1" thickBot="1">
      <c r="B42" s="618"/>
      <c r="C42" s="619"/>
      <c r="D42" s="620"/>
      <c r="E42" s="625"/>
      <c r="F42" s="696"/>
      <c r="G42" s="630"/>
      <c r="H42" s="689"/>
      <c r="I42" s="563" t="s">
        <v>122</v>
      </c>
      <c r="J42" s="564"/>
      <c r="L42" s="209" t="s">
        <v>57</v>
      </c>
      <c r="M42" s="210"/>
      <c r="N42" s="210"/>
      <c r="O42" s="193"/>
      <c r="P42" s="193"/>
      <c r="Q42" s="193"/>
      <c r="R42" s="193"/>
    </row>
    <row r="43" spans="2:18" s="206" customFormat="1" ht="24.75" customHeight="1" thickBot="1">
      <c r="B43" s="618"/>
      <c r="C43" s="619"/>
      <c r="D43" s="620"/>
      <c r="E43" s="625"/>
      <c r="F43" s="696"/>
      <c r="G43" s="630"/>
      <c r="H43" s="690"/>
      <c r="I43" s="697">
        <f>IF((G41&gt;=1)*AND(I41&lt;1639000)*AND(I16=12),1639000,IF((G41&gt;=1)*AND(I41&lt;1639000)*AND(I16&gt;=1,I16&lt;=11),ROUNDDOWN(1639000/12,-2)*I16,0))</f>
        <v>1639000</v>
      </c>
      <c r="J43" s="698"/>
      <c r="K43" s="394"/>
      <c r="L43" s="756" t="s">
        <v>67</v>
      </c>
      <c r="M43" s="757" t="s">
        <v>8</v>
      </c>
      <c r="N43" s="757" t="s">
        <v>9</v>
      </c>
      <c r="O43" s="757" t="s">
        <v>115</v>
      </c>
      <c r="P43" s="759" t="s">
        <v>120</v>
      </c>
      <c r="Q43" s="761" t="s">
        <v>118</v>
      </c>
      <c r="R43" s="762"/>
    </row>
    <row r="44" spans="2:18" s="206" customFormat="1" ht="24.75" customHeight="1">
      <c r="B44" s="699" t="s">
        <v>86</v>
      </c>
      <c r="C44" s="700"/>
      <c r="D44" s="700"/>
      <c r="E44" s="676">
        <f>SUM(E32,E41)</f>
        <v>1245</v>
      </c>
      <c r="F44" s="676">
        <f>SUM(F32,F41)</f>
        <v>0</v>
      </c>
      <c r="G44" s="679">
        <f>G32+G41</f>
        <v>1245</v>
      </c>
      <c r="H44" s="579"/>
      <c r="I44" s="682">
        <f>IF(AND(I34=0,I43=0),I32+I41,IF(AND(I34=0,I43&gt;0),I32+I43,IF(AND(I34&gt;0,I43=0),I34+I41,I34+I43)))</f>
        <v>3359500</v>
      </c>
      <c r="J44" s="683"/>
      <c r="K44" s="394"/>
      <c r="L44" s="656"/>
      <c r="M44" s="758"/>
      <c r="N44" s="758"/>
      <c r="O44" s="758"/>
      <c r="P44" s="760"/>
      <c r="Q44" s="763"/>
      <c r="R44" s="764"/>
    </row>
    <row r="45" spans="2:18" s="206" customFormat="1" ht="24.75" customHeight="1">
      <c r="B45" s="701"/>
      <c r="C45" s="702"/>
      <c r="D45" s="702"/>
      <c r="E45" s="677"/>
      <c r="F45" s="677"/>
      <c r="G45" s="680"/>
      <c r="H45" s="579"/>
      <c r="I45" s="684"/>
      <c r="J45" s="685"/>
      <c r="K45" s="394"/>
      <c r="L45" s="657"/>
      <c r="M45" s="634"/>
      <c r="N45" s="634"/>
      <c r="O45" s="634"/>
      <c r="P45" s="716"/>
      <c r="Q45" s="765"/>
      <c r="R45" s="766"/>
    </row>
    <row r="46" spans="2:18" s="206" customFormat="1" ht="24.75" customHeight="1" thickBot="1">
      <c r="B46" s="703"/>
      <c r="C46" s="704"/>
      <c r="D46" s="704"/>
      <c r="E46" s="678"/>
      <c r="F46" s="678"/>
      <c r="G46" s="681"/>
      <c r="H46" s="580"/>
      <c r="I46" s="686"/>
      <c r="J46" s="687"/>
      <c r="K46" s="394"/>
      <c r="L46" s="605" t="s">
        <v>58</v>
      </c>
      <c r="M46" s="557" t="s">
        <v>65</v>
      </c>
      <c r="N46" s="194" t="s">
        <v>12</v>
      </c>
      <c r="O46" s="28"/>
      <c r="P46" s="195">
        <v>1600</v>
      </c>
      <c r="Q46" s="576">
        <f>O46*P46</f>
        <v>0</v>
      </c>
      <c r="R46" s="577"/>
    </row>
    <row r="47" spans="2:18" s="206" customFormat="1" ht="24.75" customHeight="1">
      <c r="B47" s="392"/>
      <c r="C47" s="392"/>
      <c r="D47" s="392"/>
      <c r="E47" s="211"/>
      <c r="F47" s="211"/>
      <c r="G47" s="212"/>
      <c r="H47" s="212"/>
      <c r="I47" s="391"/>
      <c r="J47" s="391"/>
      <c r="K47" s="394"/>
      <c r="L47" s="606"/>
      <c r="M47" s="557"/>
      <c r="N47" s="196" t="s">
        <v>11</v>
      </c>
      <c r="O47" s="29"/>
      <c r="P47" s="197">
        <v>3200</v>
      </c>
      <c r="Q47" s="555">
        <f t="shared" ref="Q47:Q61" si="1">O47*P47</f>
        <v>0</v>
      </c>
      <c r="R47" s="556"/>
    </row>
    <row r="48" spans="2:18" s="206" customFormat="1" ht="24.75" customHeight="1">
      <c r="B48" s="213" t="s">
        <v>128</v>
      </c>
      <c r="C48" s="214"/>
      <c r="D48" s="214"/>
      <c r="E48" s="214"/>
      <c r="F48" s="214"/>
      <c r="G48" s="214"/>
      <c r="H48" s="214"/>
      <c r="I48" s="215"/>
      <c r="J48" s="215"/>
      <c r="K48" s="394"/>
      <c r="L48" s="606"/>
      <c r="M48" s="557" t="s">
        <v>10</v>
      </c>
      <c r="N48" s="194" t="s">
        <v>12</v>
      </c>
      <c r="O48" s="28"/>
      <c r="P48" s="195">
        <v>800</v>
      </c>
      <c r="Q48" s="576">
        <f t="shared" si="1"/>
        <v>0</v>
      </c>
      <c r="R48" s="577"/>
    </row>
    <row r="49" spans="2:19" s="206" customFormat="1" ht="24.75" customHeight="1">
      <c r="B49" s="214"/>
      <c r="C49" s="214"/>
      <c r="D49" s="214"/>
      <c r="E49" s="214"/>
      <c r="F49" s="214"/>
      <c r="G49" s="214"/>
      <c r="H49" s="214"/>
      <c r="I49" s="215"/>
      <c r="J49" s="215"/>
      <c r="K49" s="394"/>
      <c r="L49" s="705"/>
      <c r="M49" s="557"/>
      <c r="N49" s="196" t="s">
        <v>11</v>
      </c>
      <c r="O49" s="29"/>
      <c r="P49" s="197">
        <v>1600</v>
      </c>
      <c r="Q49" s="555">
        <f t="shared" si="1"/>
        <v>0</v>
      </c>
      <c r="R49" s="556"/>
    </row>
    <row r="50" spans="2:19" s="206" customFormat="1" ht="24.75" customHeight="1">
      <c r="B50" s="216" t="s">
        <v>124</v>
      </c>
      <c r="C50" s="647" t="s">
        <v>126</v>
      </c>
      <c r="D50" s="647"/>
      <c r="E50" s="647"/>
      <c r="F50" s="647"/>
      <c r="G50" s="647"/>
      <c r="H50" s="647"/>
      <c r="I50" s="647"/>
      <c r="J50" s="647"/>
      <c r="K50" s="394"/>
      <c r="L50" s="578" t="s">
        <v>59</v>
      </c>
      <c r="M50" s="557" t="s">
        <v>65</v>
      </c>
      <c r="N50" s="194" t="s">
        <v>12</v>
      </c>
      <c r="O50" s="28"/>
      <c r="P50" s="195">
        <v>1600</v>
      </c>
      <c r="Q50" s="576">
        <f t="shared" si="1"/>
        <v>0</v>
      </c>
      <c r="R50" s="577"/>
    </row>
    <row r="51" spans="2:19" s="206" customFormat="1" ht="24.75" customHeight="1">
      <c r="C51" s="647"/>
      <c r="D51" s="647"/>
      <c r="E51" s="647"/>
      <c r="F51" s="647"/>
      <c r="G51" s="647"/>
      <c r="H51" s="647"/>
      <c r="I51" s="647"/>
      <c r="J51" s="647"/>
      <c r="K51" s="394"/>
      <c r="L51" s="578"/>
      <c r="M51" s="557"/>
      <c r="N51" s="196" t="s">
        <v>11</v>
      </c>
      <c r="O51" s="29"/>
      <c r="P51" s="197">
        <v>3200</v>
      </c>
      <c r="Q51" s="555">
        <f t="shared" si="1"/>
        <v>0</v>
      </c>
      <c r="R51" s="556"/>
    </row>
    <row r="52" spans="2:19" s="206" customFormat="1" ht="24.75" customHeight="1">
      <c r="B52" s="214"/>
      <c r="C52" s="647"/>
      <c r="D52" s="647"/>
      <c r="E52" s="647"/>
      <c r="F52" s="647"/>
      <c r="G52" s="647"/>
      <c r="H52" s="647"/>
      <c r="I52" s="647"/>
      <c r="J52" s="647"/>
      <c r="K52" s="394"/>
      <c r="L52" s="578"/>
      <c r="M52" s="557" t="s">
        <v>10</v>
      </c>
      <c r="N52" s="194" t="s">
        <v>12</v>
      </c>
      <c r="O52" s="28"/>
      <c r="P52" s="195">
        <v>800</v>
      </c>
      <c r="Q52" s="576">
        <f t="shared" si="1"/>
        <v>0</v>
      </c>
      <c r="R52" s="577"/>
    </row>
    <row r="53" spans="2:19" s="206" customFormat="1" ht="24.75" customHeight="1">
      <c r="B53" s="214"/>
      <c r="C53" s="214"/>
      <c r="D53" s="214"/>
      <c r="E53" s="214"/>
      <c r="F53" s="214"/>
      <c r="G53" s="214"/>
      <c r="H53" s="214"/>
      <c r="I53" s="215"/>
      <c r="J53" s="215"/>
      <c r="K53" s="394"/>
      <c r="L53" s="578"/>
      <c r="M53" s="557"/>
      <c r="N53" s="196" t="s">
        <v>11</v>
      </c>
      <c r="O53" s="29"/>
      <c r="P53" s="197">
        <v>1600</v>
      </c>
      <c r="Q53" s="555">
        <f t="shared" si="1"/>
        <v>0</v>
      </c>
      <c r="R53" s="556"/>
    </row>
    <row r="54" spans="2:19" s="206" customFormat="1" ht="24.75" customHeight="1">
      <c r="B54" s="216" t="s">
        <v>125</v>
      </c>
      <c r="C54" s="647" t="s">
        <v>127</v>
      </c>
      <c r="D54" s="647"/>
      <c r="E54" s="647"/>
      <c r="F54" s="647"/>
      <c r="G54" s="647"/>
      <c r="H54" s="647"/>
      <c r="I54" s="647"/>
      <c r="J54" s="647"/>
      <c r="K54" s="394"/>
      <c r="L54" s="578" t="s">
        <v>60</v>
      </c>
      <c r="M54" s="557" t="s">
        <v>65</v>
      </c>
      <c r="N54" s="194" t="s">
        <v>12</v>
      </c>
      <c r="O54" s="28"/>
      <c r="P54" s="195">
        <v>1600</v>
      </c>
      <c r="Q54" s="576">
        <f t="shared" si="1"/>
        <v>0</v>
      </c>
      <c r="R54" s="577"/>
    </row>
    <row r="55" spans="2:19" s="206" customFormat="1" ht="24.75" customHeight="1">
      <c r="B55" s="214"/>
      <c r="C55" s="647"/>
      <c r="D55" s="647"/>
      <c r="E55" s="647"/>
      <c r="F55" s="647"/>
      <c r="G55" s="647"/>
      <c r="H55" s="647"/>
      <c r="I55" s="647"/>
      <c r="J55" s="647"/>
      <c r="K55" s="394"/>
      <c r="L55" s="578"/>
      <c r="M55" s="557"/>
      <c r="N55" s="196" t="s">
        <v>11</v>
      </c>
      <c r="O55" s="29"/>
      <c r="P55" s="197">
        <v>3200</v>
      </c>
      <c r="Q55" s="555">
        <f t="shared" si="1"/>
        <v>0</v>
      </c>
      <c r="R55" s="556"/>
    </row>
    <row r="56" spans="2:19" s="206" customFormat="1" ht="24.75" customHeight="1">
      <c r="B56" s="217"/>
      <c r="C56" s="647"/>
      <c r="D56" s="647"/>
      <c r="E56" s="647"/>
      <c r="F56" s="647"/>
      <c r="G56" s="647"/>
      <c r="H56" s="647"/>
      <c r="I56" s="647"/>
      <c r="J56" s="647"/>
      <c r="K56" s="394"/>
      <c r="L56" s="578"/>
      <c r="M56" s="557" t="s">
        <v>10</v>
      </c>
      <c r="N56" s="194" t="s">
        <v>12</v>
      </c>
      <c r="O56" s="28"/>
      <c r="P56" s="195">
        <v>800</v>
      </c>
      <c r="Q56" s="576">
        <f t="shared" si="1"/>
        <v>0</v>
      </c>
      <c r="R56" s="577"/>
    </row>
    <row r="57" spans="2:19" s="206" customFormat="1" ht="24.75" customHeight="1">
      <c r="B57" s="778" t="s">
        <v>55</v>
      </c>
      <c r="C57" s="778"/>
      <c r="D57" s="778"/>
      <c r="E57" s="778"/>
      <c r="J57" s="215"/>
      <c r="K57" s="394"/>
      <c r="L57" s="578"/>
      <c r="M57" s="557"/>
      <c r="N57" s="196" t="s">
        <v>11</v>
      </c>
      <c r="O57" s="29"/>
      <c r="P57" s="197">
        <v>1600</v>
      </c>
      <c r="Q57" s="555">
        <f t="shared" si="1"/>
        <v>0</v>
      </c>
      <c r="R57" s="556"/>
    </row>
    <row r="58" spans="2:19" s="206" customFormat="1" ht="24.75" customHeight="1" thickBot="1">
      <c r="B58" s="778"/>
      <c r="C58" s="778"/>
      <c r="D58" s="778"/>
      <c r="E58" s="778"/>
      <c r="K58" s="394"/>
      <c r="L58" s="605" t="s">
        <v>121</v>
      </c>
      <c r="M58" s="557" t="s">
        <v>65</v>
      </c>
      <c r="N58" s="194" t="s">
        <v>12</v>
      </c>
      <c r="O58" s="28"/>
      <c r="P58" s="195">
        <v>1600</v>
      </c>
      <c r="Q58" s="576">
        <f t="shared" si="1"/>
        <v>0</v>
      </c>
      <c r="R58" s="577"/>
    </row>
    <row r="59" spans="2:19" s="206" customFormat="1" ht="24.75" customHeight="1">
      <c r="B59" s="207"/>
      <c r="C59" s="609"/>
      <c r="D59" s="610"/>
      <c r="E59" s="611"/>
      <c r="F59" s="567" t="s">
        <v>400</v>
      </c>
      <c r="G59" s="568"/>
      <c r="H59" s="568"/>
      <c r="I59" s="568"/>
      <c r="J59" s="568"/>
      <c r="K59" s="569"/>
      <c r="L59" s="606"/>
      <c r="M59" s="557"/>
      <c r="N59" s="196" t="s">
        <v>11</v>
      </c>
      <c r="O59" s="29"/>
      <c r="P59" s="197">
        <v>3200</v>
      </c>
      <c r="Q59" s="555">
        <f t="shared" si="1"/>
        <v>0</v>
      </c>
      <c r="R59" s="556"/>
    </row>
    <row r="60" spans="2:19" s="206" customFormat="1" ht="24.75" customHeight="1" thickBot="1">
      <c r="C60" s="612"/>
      <c r="D60" s="613"/>
      <c r="E60" s="614"/>
      <c r="F60" s="567"/>
      <c r="G60" s="568"/>
      <c r="H60" s="568"/>
      <c r="I60" s="568"/>
      <c r="J60" s="568"/>
      <c r="K60" s="569"/>
      <c r="L60" s="606"/>
      <c r="M60" s="557" t="s">
        <v>10</v>
      </c>
      <c r="N60" s="194" t="s">
        <v>12</v>
      </c>
      <c r="O60" s="28"/>
      <c r="P60" s="195">
        <v>800</v>
      </c>
      <c r="Q60" s="576">
        <f t="shared" si="1"/>
        <v>0</v>
      </c>
      <c r="R60" s="577"/>
    </row>
    <row r="61" spans="2:19" s="206" customFormat="1" ht="24.75" customHeight="1" thickBot="1">
      <c r="B61" s="388"/>
      <c r="K61" s="193"/>
      <c r="L61" s="607"/>
      <c r="M61" s="608"/>
      <c r="N61" s="218" t="s">
        <v>11</v>
      </c>
      <c r="O61" s="30"/>
      <c r="P61" s="219">
        <v>1600</v>
      </c>
      <c r="Q61" s="603">
        <f t="shared" si="1"/>
        <v>0</v>
      </c>
      <c r="R61" s="604"/>
    </row>
    <row r="62" spans="2:19" s="206" customFormat="1" ht="24.75" customHeight="1" thickTop="1">
      <c r="B62" s="388"/>
      <c r="K62" s="193"/>
      <c r="L62" s="558" t="s">
        <v>36</v>
      </c>
      <c r="M62" s="559"/>
      <c r="N62" s="560"/>
      <c r="O62" s="220">
        <f>SUM(O46:O61)</f>
        <v>0</v>
      </c>
      <c r="P62" s="221"/>
      <c r="Q62" s="601">
        <f>SUM(Q46:R61)</f>
        <v>0</v>
      </c>
      <c r="R62" s="602"/>
      <c r="S62" s="193"/>
    </row>
    <row r="63" spans="2:19" s="193" customFormat="1" ht="24.75" customHeight="1">
      <c r="B63" s="388"/>
      <c r="C63" s="207"/>
      <c r="D63" s="207"/>
      <c r="E63" s="207"/>
      <c r="F63" s="222"/>
      <c r="G63" s="223"/>
      <c r="H63" s="223"/>
      <c r="I63" s="223"/>
      <c r="J63" s="209"/>
      <c r="L63" s="593" t="s">
        <v>139</v>
      </c>
      <c r="M63" s="594"/>
      <c r="N63" s="595"/>
      <c r="O63" s="599" t="s">
        <v>548</v>
      </c>
      <c r="P63" s="600"/>
      <c r="Q63" s="572"/>
      <c r="R63" s="573"/>
      <c r="S63" s="205"/>
    </row>
    <row r="64" spans="2:19" s="205" customFormat="1" ht="24.75" customHeight="1" thickBot="1">
      <c r="B64" s="388"/>
      <c r="C64" s="207"/>
      <c r="D64" s="207"/>
      <c r="E64" s="207"/>
      <c r="F64" s="222"/>
      <c r="G64" s="223"/>
      <c r="H64" s="223"/>
      <c r="I64" s="223"/>
      <c r="J64" s="209"/>
      <c r="K64" s="193"/>
      <c r="L64" s="596"/>
      <c r="M64" s="597"/>
      <c r="N64" s="598"/>
      <c r="O64" s="585" t="s">
        <v>338</v>
      </c>
      <c r="P64" s="586"/>
      <c r="Q64" s="574"/>
      <c r="R64" s="575"/>
    </row>
    <row r="65" spans="2:19" s="205" customFormat="1" ht="24.75" customHeight="1">
      <c r="B65" s="388"/>
      <c r="C65" s="207"/>
      <c r="D65" s="207"/>
      <c r="E65" s="207"/>
      <c r="F65" s="222"/>
      <c r="G65" s="223"/>
      <c r="H65" s="223"/>
      <c r="I65" s="223"/>
      <c r="J65" s="209"/>
      <c r="K65" s="193"/>
      <c r="L65" s="781" t="s">
        <v>140</v>
      </c>
      <c r="M65" s="782"/>
      <c r="N65" s="782"/>
      <c r="O65" s="782"/>
      <c r="P65" s="783"/>
      <c r="Q65" s="787">
        <f>Q62</f>
        <v>0</v>
      </c>
      <c r="R65" s="788"/>
    </row>
    <row r="66" spans="2:19" s="205" customFormat="1" ht="24.75" customHeight="1" thickBot="1">
      <c r="B66" s="388"/>
      <c r="C66" s="207"/>
      <c r="D66" s="207"/>
      <c r="E66" s="207"/>
      <c r="F66" s="222"/>
      <c r="G66" s="223"/>
      <c r="H66" s="223"/>
      <c r="I66" s="223"/>
      <c r="J66" s="209"/>
      <c r="K66" s="193"/>
      <c r="L66" s="784"/>
      <c r="M66" s="785"/>
      <c r="N66" s="785"/>
      <c r="O66" s="785"/>
      <c r="P66" s="786"/>
      <c r="Q66" s="789"/>
      <c r="R66" s="790"/>
    </row>
    <row r="67" spans="2:19" s="205" customFormat="1" ht="24.75" customHeight="1">
      <c r="B67" s="388"/>
      <c r="C67" s="207"/>
      <c r="D67" s="207"/>
      <c r="E67" s="207"/>
      <c r="F67" s="222"/>
      <c r="G67" s="223"/>
      <c r="H67" s="223"/>
      <c r="I67" s="223"/>
      <c r="J67" s="209"/>
      <c r="K67" s="193"/>
      <c r="L67" s="224"/>
      <c r="M67" s="224"/>
      <c r="N67" s="224"/>
      <c r="O67" s="224"/>
      <c r="P67" s="224"/>
      <c r="Q67" s="225"/>
      <c r="R67" s="225"/>
    </row>
    <row r="68" spans="2:19" s="205" customFormat="1" ht="24.75" customHeight="1">
      <c r="B68" s="778" t="s">
        <v>68</v>
      </c>
      <c r="C68" s="778"/>
      <c r="D68" s="778"/>
      <c r="E68" s="778"/>
      <c r="F68" s="222"/>
      <c r="G68" s="223"/>
      <c r="H68" s="223"/>
      <c r="I68" s="223"/>
      <c r="J68" s="209"/>
      <c r="K68" s="193"/>
      <c r="L68" s="226"/>
      <c r="M68" s="226"/>
      <c r="N68" s="227"/>
      <c r="O68" s="193"/>
      <c r="P68" s="193"/>
      <c r="Q68" s="193"/>
      <c r="R68" s="206"/>
    </row>
    <row r="69" spans="2:19" s="205" customFormat="1" ht="24.75" customHeight="1">
      <c r="B69" s="778"/>
      <c r="C69" s="778"/>
      <c r="D69" s="778"/>
      <c r="E69" s="778"/>
      <c r="F69" s="210"/>
      <c r="K69" s="193"/>
      <c r="L69" s="226"/>
      <c r="M69" s="226"/>
      <c r="N69" s="226"/>
      <c r="O69" s="226"/>
      <c r="P69" s="226"/>
      <c r="Q69" s="227"/>
      <c r="R69" s="193"/>
    </row>
    <row r="70" spans="2:19" s="205" customFormat="1" ht="24.75" customHeight="1">
      <c r="B70" s="779" t="s">
        <v>42</v>
      </c>
      <c r="C70" s="744">
        <f>I44</f>
        <v>3359500</v>
      </c>
      <c r="D70" s="745"/>
      <c r="E70" s="745"/>
      <c r="F70" s="746"/>
      <c r="G70" s="228" t="s">
        <v>87</v>
      </c>
      <c r="H70" s="780" t="s">
        <v>340</v>
      </c>
      <c r="I70" s="744">
        <f>Q39+Q65</f>
        <v>360000</v>
      </c>
      <c r="J70" s="745"/>
      <c r="K70" s="746"/>
      <c r="L70" s="228" t="s">
        <v>87</v>
      </c>
      <c r="M70" s="771" t="s">
        <v>61</v>
      </c>
      <c r="N70" s="744">
        <f>C59</f>
        <v>0</v>
      </c>
      <c r="O70" s="746"/>
      <c r="P70" s="229"/>
      <c r="Q70" s="228"/>
      <c r="R70" s="387"/>
      <c r="S70" s="230"/>
    </row>
    <row r="71" spans="2:19" s="205" customFormat="1" ht="24.75" customHeight="1">
      <c r="B71" s="779"/>
      <c r="C71" s="747"/>
      <c r="D71" s="748"/>
      <c r="E71" s="748"/>
      <c r="F71" s="749"/>
      <c r="G71" s="228"/>
      <c r="H71" s="780"/>
      <c r="I71" s="747"/>
      <c r="J71" s="748"/>
      <c r="K71" s="749"/>
      <c r="L71" s="228"/>
      <c r="M71" s="771"/>
      <c r="N71" s="747"/>
      <c r="O71" s="749"/>
      <c r="P71" s="229"/>
      <c r="Q71" s="228"/>
      <c r="R71" s="387"/>
      <c r="S71" s="230"/>
    </row>
    <row r="72" spans="2:19" s="230" customFormat="1" ht="24.75" customHeight="1" thickBot="1">
      <c r="B72" s="231"/>
      <c r="C72" s="229"/>
      <c r="D72" s="229"/>
      <c r="E72" s="229"/>
      <c r="F72" s="229"/>
      <c r="G72" s="228"/>
      <c r="H72" s="228"/>
      <c r="I72" s="394"/>
      <c r="J72" s="229"/>
      <c r="K72" s="229"/>
      <c r="L72" s="228"/>
      <c r="M72" s="387"/>
      <c r="N72" s="232"/>
      <c r="O72" s="229"/>
      <c r="P72" s="229"/>
      <c r="Q72" s="229"/>
      <c r="R72" s="233"/>
    </row>
    <row r="73" spans="2:19" s="230" customFormat="1" ht="24.75" customHeight="1">
      <c r="B73" s="231"/>
      <c r="C73" s="228" t="s">
        <v>87</v>
      </c>
      <c r="D73" s="770" t="s">
        <v>451</v>
      </c>
      <c r="E73" s="744">
        <f>IF(OR( '別表２ -② '!M42&gt;0,'別表２ -③ '!L40&gt;0),0,別紙１_特別支援児童加算分!V35)</f>
        <v>86400</v>
      </c>
      <c r="F73" s="745"/>
      <c r="G73" s="746"/>
      <c r="H73" s="228" t="s">
        <v>87</v>
      </c>
      <c r="I73" s="771" t="s">
        <v>88</v>
      </c>
      <c r="J73" s="744">
        <f>IF(OR( '別表２ -② '!H44&gt;0,'別表２ -③ '!L42&gt;0),0,別紙２_待機児童の利用料減免!I25)</f>
        <v>2600</v>
      </c>
      <c r="K73" s="745"/>
      <c r="L73" s="746"/>
      <c r="M73" s="387"/>
      <c r="N73" s="772" t="s">
        <v>89</v>
      </c>
      <c r="O73" s="750">
        <f>SUM(C70,I70,N70,E73,J73)</f>
        <v>3808500</v>
      </c>
      <c r="P73" s="751"/>
      <c r="Q73" s="751"/>
      <c r="R73" s="752"/>
    </row>
    <row r="74" spans="2:19" s="230" customFormat="1" ht="25.5" customHeight="1" thickBot="1">
      <c r="B74" s="234"/>
      <c r="C74" s="235"/>
      <c r="D74" s="770"/>
      <c r="E74" s="747"/>
      <c r="F74" s="748"/>
      <c r="G74" s="749"/>
      <c r="I74" s="771"/>
      <c r="J74" s="747"/>
      <c r="K74" s="748"/>
      <c r="L74" s="749"/>
      <c r="M74" s="236"/>
      <c r="N74" s="772"/>
      <c r="O74" s="753"/>
      <c r="P74" s="754"/>
      <c r="Q74" s="754"/>
      <c r="R74" s="755"/>
    </row>
    <row r="75" spans="2:19" s="230" customFormat="1" ht="25.5" customHeight="1">
      <c r="B75" s="235"/>
      <c r="C75" s="235"/>
      <c r="D75" s="235"/>
      <c r="E75" s="235"/>
      <c r="L75" s="236"/>
      <c r="M75" s="236"/>
      <c r="N75" s="236"/>
      <c r="O75" s="237"/>
      <c r="P75" s="237"/>
      <c r="S75" s="238"/>
    </row>
    <row r="76" spans="2:19" s="238" customFormat="1" ht="18.75">
      <c r="B76" s="235"/>
      <c r="C76" s="230"/>
      <c r="D76" s="230"/>
      <c r="E76" s="230"/>
      <c r="F76" s="230"/>
      <c r="G76" s="230"/>
      <c r="H76" s="230"/>
      <c r="I76" s="230"/>
      <c r="J76" s="230"/>
      <c r="K76" s="230"/>
      <c r="L76" s="236"/>
      <c r="M76" s="236"/>
      <c r="N76" s="236"/>
      <c r="O76" s="237"/>
      <c r="P76" s="237"/>
      <c r="Q76" s="230"/>
      <c r="R76" s="230"/>
    </row>
    <row r="77" spans="2:19" s="238" customFormat="1" ht="18.75">
      <c r="B77" s="235"/>
      <c r="C77" s="230"/>
      <c r="D77" s="230"/>
      <c r="E77" s="230"/>
      <c r="F77" s="230"/>
      <c r="G77" s="230"/>
      <c r="H77" s="230"/>
      <c r="I77" s="230"/>
      <c r="J77" s="230"/>
      <c r="K77" s="230"/>
      <c r="L77" s="236"/>
      <c r="M77" s="236"/>
      <c r="N77" s="236"/>
      <c r="O77" s="237"/>
      <c r="P77" s="237"/>
      <c r="Q77" s="230"/>
      <c r="R77" s="230"/>
    </row>
    <row r="78" spans="2:19" s="238" customFormat="1" ht="18.75">
      <c r="B78" s="235"/>
      <c r="C78" s="236"/>
      <c r="D78" s="236"/>
      <c r="E78" s="236"/>
      <c r="F78" s="230"/>
      <c r="G78" s="230"/>
      <c r="H78" s="230"/>
      <c r="I78" s="230"/>
      <c r="J78" s="230"/>
      <c r="K78" s="230"/>
      <c r="L78" s="236"/>
      <c r="M78" s="236"/>
      <c r="N78" s="236"/>
      <c r="O78" s="237"/>
      <c r="P78" s="237"/>
      <c r="Q78" s="230"/>
      <c r="R78" s="230"/>
    </row>
    <row r="79" spans="2:19" s="238" customFormat="1" ht="28.5">
      <c r="C79" s="207"/>
      <c r="D79" s="207"/>
      <c r="E79" s="207"/>
      <c r="F79" s="207"/>
      <c r="G79" s="222"/>
      <c r="H79" s="222"/>
      <c r="L79" s="263"/>
      <c r="M79" s="263"/>
      <c r="N79" s="263"/>
      <c r="O79" s="264"/>
      <c r="P79" s="264"/>
    </row>
    <row r="80" spans="2:19" s="238" customFormat="1" ht="28.5">
      <c r="B80" s="206"/>
      <c r="C80" s="207"/>
      <c r="D80" s="207"/>
      <c r="E80" s="207"/>
      <c r="F80" s="207"/>
      <c r="G80" s="222"/>
      <c r="H80" s="222"/>
      <c r="L80" s="263"/>
      <c r="M80" s="263"/>
      <c r="N80" s="263"/>
      <c r="O80" s="264"/>
      <c r="P80" s="264"/>
    </row>
    <row r="81" spans="2:16" s="238" customFormat="1" ht="28.5">
      <c r="B81" s="206"/>
      <c r="C81" s="207"/>
      <c r="D81" s="207"/>
      <c r="E81" s="207"/>
      <c r="F81" s="207"/>
      <c r="G81" s="222"/>
      <c r="H81" s="222"/>
      <c r="I81" s="193"/>
      <c r="L81" s="263"/>
      <c r="M81" s="263"/>
      <c r="N81" s="263"/>
      <c r="O81" s="264"/>
      <c r="P81" s="264"/>
    </row>
    <row r="82" spans="2:16" s="238" customFormat="1" ht="28.5">
      <c r="B82" s="213"/>
      <c r="C82" s="207"/>
      <c r="D82" s="207"/>
      <c r="E82" s="207"/>
      <c r="F82" s="207"/>
      <c r="G82" s="222"/>
      <c r="H82" s="222"/>
      <c r="I82" s="193"/>
      <c r="L82" s="263"/>
      <c r="M82" s="263"/>
      <c r="N82" s="263"/>
      <c r="O82" s="264"/>
      <c r="P82" s="264"/>
    </row>
    <row r="83" spans="2:16" s="238" customFormat="1" ht="28.5">
      <c r="B83" s="213"/>
      <c r="C83" s="207"/>
      <c r="D83" s="207"/>
      <c r="E83" s="207"/>
      <c r="F83" s="207"/>
      <c r="G83" s="222"/>
      <c r="H83" s="222"/>
      <c r="L83" s="263"/>
      <c r="M83" s="263"/>
      <c r="N83" s="263"/>
      <c r="O83" s="264"/>
      <c r="P83" s="264"/>
    </row>
    <row r="84" spans="2:16" s="238" customFormat="1" ht="28.5">
      <c r="B84" s="213"/>
      <c r="C84" s="207"/>
      <c r="D84" s="207"/>
      <c r="E84" s="207"/>
      <c r="F84" s="207"/>
      <c r="G84" s="222"/>
      <c r="H84" s="222"/>
      <c r="L84" s="263"/>
      <c r="M84" s="263"/>
      <c r="N84" s="263"/>
      <c r="O84" s="264"/>
      <c r="P84" s="264"/>
    </row>
    <row r="85" spans="2:16" s="238" customFormat="1">
      <c r="C85" s="263"/>
      <c r="D85" s="263"/>
      <c r="E85" s="263"/>
      <c r="F85" s="263"/>
      <c r="L85" s="263"/>
      <c r="M85" s="263"/>
      <c r="N85" s="263"/>
      <c r="O85" s="264"/>
      <c r="P85" s="264"/>
    </row>
    <row r="86" spans="2:16" s="238" customFormat="1">
      <c r="C86" s="263"/>
      <c r="D86" s="263"/>
      <c r="E86" s="263"/>
      <c r="F86" s="263"/>
      <c r="L86" s="263"/>
      <c r="M86" s="263"/>
      <c r="N86" s="263"/>
      <c r="O86" s="264"/>
      <c r="P86" s="264"/>
    </row>
    <row r="87" spans="2:16" s="238" customFormat="1">
      <c r="C87" s="263"/>
      <c r="D87" s="263"/>
      <c r="E87" s="263"/>
      <c r="F87" s="263"/>
      <c r="L87" s="263"/>
      <c r="M87" s="263"/>
      <c r="N87" s="263"/>
      <c r="O87" s="264"/>
      <c r="P87" s="264"/>
    </row>
    <row r="88" spans="2:16" s="238" customFormat="1">
      <c r="C88" s="263"/>
      <c r="D88" s="263"/>
      <c r="E88" s="263"/>
      <c r="F88" s="263"/>
      <c r="L88" s="263"/>
      <c r="M88" s="263"/>
      <c r="N88" s="263"/>
      <c r="O88" s="264"/>
      <c r="P88" s="264"/>
    </row>
    <row r="89" spans="2:16" s="238" customFormat="1">
      <c r="C89" s="263"/>
      <c r="D89" s="263"/>
      <c r="E89" s="263"/>
      <c r="F89" s="263"/>
      <c r="L89" s="263"/>
      <c r="M89" s="263"/>
      <c r="N89" s="263"/>
      <c r="O89" s="264"/>
      <c r="P89" s="264"/>
    </row>
    <row r="90" spans="2:16" s="238" customFormat="1">
      <c r="C90" s="263"/>
      <c r="D90" s="263"/>
      <c r="E90" s="263"/>
      <c r="F90" s="263"/>
      <c r="L90" s="263"/>
      <c r="M90" s="263"/>
      <c r="N90" s="263"/>
      <c r="O90" s="264"/>
      <c r="P90" s="264"/>
    </row>
    <row r="91" spans="2:16" s="238" customFormat="1">
      <c r="C91" s="263"/>
      <c r="D91" s="263"/>
      <c r="E91" s="263"/>
      <c r="F91" s="263"/>
      <c r="L91" s="263"/>
      <c r="M91" s="263"/>
      <c r="N91" s="263"/>
      <c r="O91" s="264"/>
      <c r="P91" s="264"/>
    </row>
    <row r="92" spans="2:16" s="238" customFormat="1">
      <c r="C92" s="263"/>
      <c r="D92" s="263"/>
      <c r="E92" s="263"/>
      <c r="F92" s="263"/>
      <c r="L92" s="263"/>
      <c r="M92" s="263"/>
      <c r="N92" s="263"/>
      <c r="O92" s="264"/>
      <c r="P92" s="264"/>
    </row>
    <row r="93" spans="2:16" s="238" customFormat="1">
      <c r="C93" s="263"/>
      <c r="D93" s="263"/>
      <c r="E93" s="263"/>
      <c r="F93" s="263"/>
      <c r="L93" s="263"/>
      <c r="M93" s="263"/>
      <c r="N93" s="263"/>
      <c r="O93" s="264"/>
      <c r="P93" s="264"/>
    </row>
    <row r="94" spans="2:16" s="238" customFormat="1">
      <c r="C94" s="263"/>
      <c r="D94" s="263"/>
      <c r="E94" s="263"/>
      <c r="F94" s="263"/>
      <c r="L94" s="263"/>
      <c r="M94" s="263"/>
      <c r="N94" s="263"/>
      <c r="O94" s="264"/>
      <c r="P94" s="264"/>
    </row>
    <row r="95" spans="2:16" s="238" customFormat="1">
      <c r="C95" s="263"/>
      <c r="D95" s="263"/>
      <c r="E95" s="263"/>
      <c r="F95" s="263"/>
      <c r="L95" s="263"/>
      <c r="M95" s="263"/>
      <c r="N95" s="263"/>
      <c r="O95" s="264"/>
      <c r="P95" s="264"/>
    </row>
    <row r="96" spans="2:16" s="238" customFormat="1">
      <c r="C96" s="263"/>
      <c r="D96" s="263"/>
      <c r="E96" s="263"/>
      <c r="F96" s="263"/>
      <c r="L96" s="263"/>
      <c r="M96" s="263"/>
      <c r="N96" s="263"/>
      <c r="O96" s="264"/>
      <c r="P96" s="264"/>
    </row>
    <row r="97" spans="3:16" s="238" customFormat="1">
      <c r="C97" s="263"/>
      <c r="D97" s="263"/>
      <c r="E97" s="263"/>
      <c r="F97" s="263"/>
      <c r="L97" s="263"/>
      <c r="M97" s="263"/>
      <c r="N97" s="263"/>
      <c r="O97" s="264"/>
      <c r="P97" s="264"/>
    </row>
    <row r="98" spans="3:16" s="238" customFormat="1">
      <c r="C98" s="263"/>
      <c r="D98" s="263"/>
      <c r="E98" s="263"/>
      <c r="F98" s="263"/>
      <c r="L98" s="263"/>
      <c r="M98" s="263"/>
      <c r="N98" s="263"/>
      <c r="O98" s="264"/>
      <c r="P98" s="264"/>
    </row>
    <row r="99" spans="3:16" s="238" customFormat="1">
      <c r="C99" s="263"/>
      <c r="D99" s="263"/>
      <c r="E99" s="263"/>
      <c r="F99" s="263"/>
      <c r="L99" s="263"/>
      <c r="M99" s="263"/>
      <c r="N99" s="263"/>
      <c r="O99" s="264"/>
      <c r="P99" s="264"/>
    </row>
    <row r="100" spans="3:16" s="238" customFormat="1">
      <c r="C100" s="263"/>
      <c r="D100" s="263"/>
      <c r="E100" s="263"/>
      <c r="F100" s="263"/>
      <c r="L100" s="263"/>
      <c r="M100" s="263"/>
      <c r="N100" s="263"/>
      <c r="O100" s="264"/>
      <c r="P100" s="264"/>
    </row>
    <row r="101" spans="3:16" s="238" customFormat="1">
      <c r="C101" s="263"/>
      <c r="D101" s="263"/>
      <c r="E101" s="263"/>
      <c r="F101" s="263"/>
      <c r="L101" s="263"/>
      <c r="M101" s="263"/>
      <c r="N101" s="263"/>
      <c r="O101" s="264"/>
      <c r="P101" s="264"/>
    </row>
    <row r="102" spans="3:16" s="238" customFormat="1">
      <c r="C102" s="263"/>
      <c r="D102" s="263"/>
      <c r="E102" s="263"/>
      <c r="F102" s="263"/>
      <c r="L102" s="263"/>
      <c r="M102" s="263"/>
      <c r="N102" s="263"/>
      <c r="O102" s="264"/>
      <c r="P102" s="264"/>
    </row>
    <row r="103" spans="3:16" s="238" customFormat="1">
      <c r="C103" s="263"/>
      <c r="D103" s="263"/>
      <c r="E103" s="263"/>
      <c r="F103" s="263"/>
      <c r="L103" s="263"/>
      <c r="M103" s="263"/>
      <c r="N103" s="263"/>
      <c r="O103" s="264"/>
      <c r="P103" s="264"/>
    </row>
    <row r="104" spans="3:16" s="238" customFormat="1">
      <c r="C104" s="263"/>
      <c r="D104" s="263"/>
      <c r="E104" s="263"/>
      <c r="F104" s="263"/>
      <c r="L104" s="263"/>
      <c r="M104" s="263"/>
      <c r="N104" s="263"/>
      <c r="O104" s="264"/>
      <c r="P104" s="264"/>
    </row>
    <row r="105" spans="3:16" s="238" customFormat="1">
      <c r="C105" s="263"/>
      <c r="D105" s="263"/>
      <c r="E105" s="263"/>
      <c r="F105" s="263"/>
      <c r="L105" s="263"/>
      <c r="M105" s="263"/>
      <c r="N105" s="263"/>
      <c r="O105" s="264"/>
      <c r="P105" s="264"/>
    </row>
    <row r="106" spans="3:16" s="238" customFormat="1">
      <c r="C106" s="263"/>
      <c r="D106" s="263"/>
      <c r="E106" s="263"/>
      <c r="F106" s="263"/>
      <c r="L106" s="263"/>
      <c r="M106" s="263"/>
      <c r="N106" s="263"/>
      <c r="O106" s="264"/>
      <c r="P106" s="264"/>
    </row>
    <row r="107" spans="3:16" s="238" customFormat="1">
      <c r="C107" s="263"/>
      <c r="D107" s="263"/>
      <c r="E107" s="263"/>
      <c r="F107" s="263"/>
      <c r="L107" s="263"/>
      <c r="M107" s="263"/>
      <c r="N107" s="263"/>
      <c r="O107" s="264"/>
      <c r="P107" s="264"/>
    </row>
    <row r="108" spans="3:16" s="238" customFormat="1">
      <c r="C108" s="263"/>
      <c r="D108" s="263"/>
      <c r="E108" s="263"/>
      <c r="F108" s="263"/>
      <c r="L108" s="263"/>
      <c r="M108" s="263"/>
      <c r="N108" s="263"/>
      <c r="O108" s="264"/>
      <c r="P108" s="264"/>
    </row>
    <row r="109" spans="3:16" s="238" customFormat="1">
      <c r="C109" s="263"/>
      <c r="D109" s="263"/>
      <c r="E109" s="263"/>
      <c r="F109" s="263"/>
      <c r="L109" s="263"/>
      <c r="M109" s="263"/>
      <c r="N109" s="263"/>
      <c r="O109" s="264"/>
      <c r="P109" s="264"/>
    </row>
    <row r="110" spans="3:16" s="238" customFormat="1">
      <c r="C110" s="263"/>
      <c r="D110" s="263"/>
      <c r="E110" s="263"/>
      <c r="F110" s="263"/>
      <c r="L110" s="263"/>
      <c r="M110" s="263"/>
      <c r="N110" s="263"/>
      <c r="O110" s="264"/>
      <c r="P110" s="264"/>
    </row>
    <row r="111" spans="3:16" s="238" customFormat="1">
      <c r="C111" s="263"/>
      <c r="D111" s="263"/>
      <c r="E111" s="263"/>
      <c r="F111" s="263"/>
      <c r="L111" s="263"/>
      <c r="M111" s="263"/>
      <c r="N111" s="263"/>
      <c r="O111" s="264"/>
      <c r="P111" s="264"/>
    </row>
    <row r="112" spans="3:16" s="238" customFormat="1">
      <c r="C112" s="263"/>
      <c r="D112" s="263"/>
      <c r="E112" s="263"/>
      <c r="F112" s="263"/>
      <c r="L112" s="263"/>
      <c r="M112" s="263"/>
      <c r="N112" s="263"/>
      <c r="O112" s="264"/>
      <c r="P112" s="264"/>
    </row>
    <row r="113" spans="3:16" s="238" customFormat="1">
      <c r="C113" s="263"/>
      <c r="D113" s="263"/>
      <c r="E113" s="263"/>
      <c r="F113" s="263"/>
      <c r="L113" s="263"/>
      <c r="M113" s="263"/>
      <c r="N113" s="263"/>
      <c r="O113" s="264"/>
      <c r="P113" s="264"/>
    </row>
    <row r="114" spans="3:16" s="238" customFormat="1">
      <c r="C114" s="263"/>
      <c r="D114" s="263"/>
      <c r="E114" s="263"/>
      <c r="F114" s="263"/>
      <c r="L114" s="263"/>
      <c r="M114" s="263"/>
      <c r="N114" s="263"/>
      <c r="O114" s="264"/>
      <c r="P114" s="264"/>
    </row>
    <row r="115" spans="3:16" s="238" customFormat="1">
      <c r="C115" s="263"/>
      <c r="D115" s="263"/>
      <c r="E115" s="263"/>
      <c r="F115" s="263"/>
      <c r="L115" s="263"/>
      <c r="M115" s="263"/>
      <c r="N115" s="263"/>
      <c r="O115" s="264"/>
      <c r="P115" s="264"/>
    </row>
    <row r="116" spans="3:16" s="238" customFormat="1">
      <c r="C116" s="263"/>
      <c r="D116" s="263"/>
      <c r="E116" s="263"/>
      <c r="F116" s="263"/>
      <c r="L116" s="263"/>
      <c r="M116" s="263"/>
      <c r="N116" s="263"/>
      <c r="O116" s="264"/>
      <c r="P116" s="264"/>
    </row>
    <row r="117" spans="3:16" s="238" customFormat="1">
      <c r="C117" s="263"/>
      <c r="D117" s="263"/>
      <c r="E117" s="263"/>
      <c r="F117" s="263"/>
      <c r="L117" s="263"/>
      <c r="M117" s="263"/>
      <c r="N117" s="263"/>
      <c r="O117" s="264"/>
      <c r="P117" s="264"/>
    </row>
    <row r="118" spans="3:16" s="238" customFormat="1">
      <c r="C118" s="263"/>
      <c r="D118" s="263"/>
      <c r="E118" s="263"/>
      <c r="F118" s="263"/>
      <c r="L118" s="263"/>
      <c r="M118" s="263"/>
      <c r="N118" s="263"/>
      <c r="O118" s="264"/>
      <c r="P118" s="264"/>
    </row>
    <row r="119" spans="3:16" s="238" customFormat="1">
      <c r="C119" s="263"/>
      <c r="D119" s="263"/>
      <c r="E119" s="263"/>
      <c r="F119" s="263"/>
      <c r="L119" s="263"/>
      <c r="M119" s="263"/>
      <c r="N119" s="263"/>
      <c r="O119" s="264"/>
      <c r="P119" s="264"/>
    </row>
    <row r="120" spans="3:16" s="238" customFormat="1">
      <c r="C120" s="263"/>
      <c r="D120" s="263"/>
      <c r="E120" s="263"/>
      <c r="F120" s="263"/>
      <c r="L120" s="263"/>
      <c r="M120" s="263"/>
      <c r="N120" s="263"/>
      <c r="O120" s="264"/>
      <c r="P120" s="264"/>
    </row>
    <row r="121" spans="3:16" s="238" customFormat="1">
      <c r="C121" s="263"/>
      <c r="D121" s="263"/>
      <c r="E121" s="263"/>
      <c r="F121" s="263"/>
      <c r="L121" s="263"/>
      <c r="M121" s="263"/>
      <c r="N121" s="263"/>
      <c r="O121" s="264"/>
      <c r="P121" s="264"/>
    </row>
    <row r="122" spans="3:16" s="238" customFormat="1">
      <c r="C122" s="263"/>
      <c r="D122" s="263"/>
      <c r="E122" s="263"/>
      <c r="F122" s="263"/>
      <c r="L122" s="263"/>
      <c r="M122" s="263"/>
      <c r="N122" s="263"/>
      <c r="O122" s="264"/>
      <c r="P122" s="264"/>
    </row>
    <row r="123" spans="3:16" s="238" customFormat="1">
      <c r="C123" s="263"/>
      <c r="D123" s="263"/>
      <c r="E123" s="263"/>
      <c r="F123" s="263"/>
      <c r="L123" s="263"/>
      <c r="M123" s="263"/>
      <c r="N123" s="263"/>
      <c r="O123" s="264"/>
      <c r="P123" s="264"/>
    </row>
    <row r="124" spans="3:16" s="238" customFormat="1">
      <c r="C124" s="263"/>
      <c r="D124" s="263"/>
      <c r="E124" s="263"/>
      <c r="F124" s="263"/>
      <c r="L124" s="263"/>
      <c r="M124" s="263"/>
      <c r="N124" s="263"/>
      <c r="O124" s="264"/>
      <c r="P124" s="264"/>
    </row>
    <row r="125" spans="3:16" s="238" customFormat="1">
      <c r="C125" s="263"/>
      <c r="D125" s="263"/>
      <c r="E125" s="263"/>
      <c r="F125" s="263"/>
      <c r="L125" s="263"/>
      <c r="M125" s="263"/>
      <c r="N125" s="263"/>
      <c r="O125" s="264"/>
      <c r="P125" s="264"/>
    </row>
    <row r="126" spans="3:16" s="238" customFormat="1">
      <c r="C126" s="263"/>
      <c r="D126" s="263"/>
      <c r="E126" s="263"/>
      <c r="F126" s="263"/>
      <c r="L126" s="263"/>
      <c r="M126" s="263"/>
      <c r="N126" s="263"/>
      <c r="O126" s="264"/>
      <c r="P126" s="264"/>
    </row>
    <row r="127" spans="3:16" s="238" customFormat="1">
      <c r="C127" s="263"/>
      <c r="D127" s="263"/>
      <c r="E127" s="263"/>
      <c r="F127" s="263"/>
      <c r="L127" s="263"/>
      <c r="M127" s="263"/>
      <c r="N127" s="263"/>
      <c r="O127" s="264"/>
      <c r="P127" s="264"/>
    </row>
    <row r="128" spans="3:16" s="238" customFormat="1">
      <c r="C128" s="263"/>
      <c r="D128" s="263"/>
      <c r="E128" s="263"/>
      <c r="F128" s="263"/>
      <c r="L128" s="263"/>
      <c r="M128" s="263"/>
      <c r="N128" s="263"/>
      <c r="O128" s="264"/>
      <c r="P128" s="264"/>
    </row>
    <row r="129" spans="2:19" s="238" customFormat="1">
      <c r="C129" s="263"/>
      <c r="D129" s="263"/>
      <c r="E129" s="263"/>
      <c r="F129" s="263"/>
      <c r="L129" s="263"/>
      <c r="M129" s="263"/>
      <c r="N129" s="263"/>
      <c r="O129" s="264"/>
      <c r="P129" s="264"/>
    </row>
    <row r="130" spans="2:19" s="238" customFormat="1">
      <c r="C130" s="263"/>
      <c r="D130" s="263"/>
      <c r="E130" s="263"/>
      <c r="F130" s="263"/>
      <c r="L130" s="263"/>
      <c r="M130" s="263"/>
      <c r="N130" s="263"/>
      <c r="O130" s="264"/>
      <c r="P130" s="264"/>
    </row>
    <row r="131" spans="2:19" s="238" customFormat="1">
      <c r="C131" s="263"/>
      <c r="D131" s="263"/>
      <c r="E131" s="263"/>
      <c r="F131" s="263"/>
      <c r="L131" s="263"/>
      <c r="M131" s="263"/>
      <c r="N131" s="263"/>
      <c r="O131" s="264"/>
      <c r="P131" s="264"/>
    </row>
    <row r="132" spans="2:19" s="238" customFormat="1">
      <c r="C132" s="263"/>
      <c r="D132" s="263"/>
      <c r="E132" s="263"/>
      <c r="F132" s="263"/>
      <c r="L132" s="263"/>
      <c r="M132" s="263"/>
      <c r="N132" s="263"/>
      <c r="O132" s="264"/>
      <c r="P132" s="264"/>
    </row>
    <row r="133" spans="2:19" s="238" customFormat="1">
      <c r="C133" s="263"/>
      <c r="D133" s="263"/>
      <c r="E133" s="263"/>
      <c r="F133" s="263"/>
      <c r="L133" s="263"/>
      <c r="M133" s="263"/>
      <c r="N133" s="263"/>
      <c r="O133" s="264"/>
      <c r="P133" s="264"/>
    </row>
    <row r="134" spans="2:19" s="238" customFormat="1">
      <c r="C134" s="263"/>
      <c r="D134" s="263"/>
      <c r="E134" s="263"/>
      <c r="F134" s="263"/>
      <c r="L134" s="263"/>
      <c r="M134" s="263"/>
      <c r="N134" s="263"/>
      <c r="O134" s="264"/>
      <c r="P134" s="264"/>
    </row>
    <row r="135" spans="2:19" s="238" customFormat="1">
      <c r="C135" s="263"/>
      <c r="D135" s="263"/>
      <c r="E135" s="263"/>
      <c r="F135" s="263"/>
      <c r="L135" s="263"/>
      <c r="M135" s="263"/>
      <c r="N135" s="263"/>
      <c r="O135" s="264"/>
      <c r="P135" s="264"/>
    </row>
    <row r="136" spans="2:19" s="238" customFormat="1">
      <c r="C136" s="263"/>
      <c r="D136" s="263"/>
      <c r="E136" s="263"/>
      <c r="F136" s="263"/>
      <c r="L136" s="263"/>
      <c r="M136" s="263"/>
      <c r="N136" s="263"/>
      <c r="O136" s="264"/>
      <c r="P136" s="264"/>
    </row>
    <row r="137" spans="2:19" s="238" customFormat="1">
      <c r="C137" s="263"/>
      <c r="D137" s="263"/>
      <c r="E137" s="263"/>
      <c r="F137" s="263"/>
      <c r="L137" s="263"/>
      <c r="M137" s="263"/>
      <c r="N137" s="263"/>
      <c r="O137" s="264"/>
      <c r="P137" s="264"/>
    </row>
    <row r="138" spans="2:19" s="238" customFormat="1">
      <c r="C138" s="263"/>
      <c r="D138" s="263"/>
      <c r="E138" s="263"/>
      <c r="F138" s="263"/>
      <c r="L138" s="263"/>
      <c r="M138" s="263"/>
      <c r="N138" s="263"/>
      <c r="O138" s="264"/>
      <c r="P138" s="264"/>
    </row>
    <row r="139" spans="2:19" s="238" customFormat="1">
      <c r="C139" s="263"/>
      <c r="D139" s="263"/>
      <c r="E139" s="263"/>
      <c r="F139" s="263"/>
      <c r="L139" s="263"/>
      <c r="M139" s="263"/>
      <c r="N139" s="263"/>
      <c r="O139" s="264"/>
      <c r="P139" s="264"/>
    </row>
    <row r="140" spans="2:19" s="238" customFormat="1">
      <c r="C140" s="263"/>
      <c r="D140" s="263"/>
      <c r="E140" s="263"/>
      <c r="F140" s="263"/>
      <c r="L140" s="263"/>
      <c r="M140" s="263"/>
      <c r="N140" s="263"/>
      <c r="O140" s="264"/>
      <c r="P140" s="264"/>
      <c r="S140" s="157"/>
    </row>
    <row r="141" spans="2:19">
      <c r="B141" s="238"/>
      <c r="C141" s="263"/>
      <c r="D141" s="263"/>
      <c r="E141" s="263"/>
      <c r="F141" s="263"/>
      <c r="G141" s="238"/>
      <c r="H141" s="238"/>
      <c r="I141" s="238"/>
      <c r="J141" s="238"/>
      <c r="K141" s="238"/>
      <c r="L141" s="263"/>
      <c r="M141" s="263"/>
      <c r="N141" s="263"/>
      <c r="O141" s="264"/>
      <c r="P141" s="264"/>
      <c r="Q141" s="238"/>
      <c r="R141" s="238"/>
    </row>
    <row r="142" spans="2:19">
      <c r="B142" s="238"/>
      <c r="C142" s="263"/>
      <c r="D142" s="263"/>
      <c r="E142" s="263"/>
      <c r="F142" s="263"/>
      <c r="G142" s="238"/>
      <c r="H142" s="238"/>
      <c r="I142" s="238"/>
      <c r="J142" s="238"/>
      <c r="R142" s="238"/>
    </row>
    <row r="143" spans="2:19">
      <c r="R143" s="238"/>
    </row>
  </sheetData>
  <sheetProtection algorithmName="SHA-512" hashValue="hxNb1yYd3+aO1CZrLwb5HGnbrJdaOyZ7OMbolKPlPJKam8Y9kFsrq+r4rR0Zh4qjJhvGwtKzphQxeyF7n/4O+Q==" saltValue="K8ELxXnHBZvnQeTI7ZmQNw==" spinCount="100000" sheet="1" objects="1" scenarios="1"/>
  <mergeCells count="220">
    <mergeCell ref="D73:D74"/>
    <mergeCell ref="E73:G74"/>
    <mergeCell ref="I73:I74"/>
    <mergeCell ref="N73:N74"/>
    <mergeCell ref="L36:N36"/>
    <mergeCell ref="Q36:R36"/>
    <mergeCell ref="B57:E58"/>
    <mergeCell ref="B68:E69"/>
    <mergeCell ref="C70:F71"/>
    <mergeCell ref="B70:B71"/>
    <mergeCell ref="H70:H71"/>
    <mergeCell ref="M70:M71"/>
    <mergeCell ref="N70:O71"/>
    <mergeCell ref="I70:K71"/>
    <mergeCell ref="L39:P40"/>
    <mergeCell ref="Q39:R40"/>
    <mergeCell ref="L65:P66"/>
    <mergeCell ref="Q65:R66"/>
    <mergeCell ref="I35:J36"/>
    <mergeCell ref="I37:J38"/>
    <mergeCell ref="I39:J40"/>
    <mergeCell ref="H37:H38"/>
    <mergeCell ref="H39:H40"/>
    <mergeCell ref="H35:H36"/>
    <mergeCell ref="J73:L74"/>
    <mergeCell ref="O73:R74"/>
    <mergeCell ref="C10:G10"/>
    <mergeCell ref="K10:N10"/>
    <mergeCell ref="O10:S10"/>
    <mergeCell ref="C11:G11"/>
    <mergeCell ref="K11:N11"/>
    <mergeCell ref="O11:S11"/>
    <mergeCell ref="C12:G12"/>
    <mergeCell ref="K12:N12"/>
    <mergeCell ref="L43:L45"/>
    <mergeCell ref="M43:M45"/>
    <mergeCell ref="N43:N45"/>
    <mergeCell ref="O43:O45"/>
    <mergeCell ref="P43:P45"/>
    <mergeCell ref="Q43:R45"/>
    <mergeCell ref="H13:J13"/>
    <mergeCell ref="H18:H19"/>
    <mergeCell ref="H20:H21"/>
    <mergeCell ref="H24:H25"/>
    <mergeCell ref="H26:H27"/>
    <mergeCell ref="H28:H29"/>
    <mergeCell ref="H30:H31"/>
    <mergeCell ref="O12:S12"/>
    <mergeCell ref="E30:E31"/>
    <mergeCell ref="F30:F31"/>
    <mergeCell ref="G30:G31"/>
    <mergeCell ref="I30:J31"/>
    <mergeCell ref="C7:G7"/>
    <mergeCell ref="K7:N7"/>
    <mergeCell ref="O7:S7"/>
    <mergeCell ref="C8:G8"/>
    <mergeCell ref="K8:N8"/>
    <mergeCell ref="O8:S8"/>
    <mergeCell ref="C9:G9"/>
    <mergeCell ref="K9:N9"/>
    <mergeCell ref="O9:S9"/>
    <mergeCell ref="H7:J7"/>
    <mergeCell ref="H9:J9"/>
    <mergeCell ref="H8:J8"/>
    <mergeCell ref="H10:J10"/>
    <mergeCell ref="H11:J11"/>
    <mergeCell ref="H12:J12"/>
    <mergeCell ref="Q18:R19"/>
    <mergeCell ref="Q25:R25"/>
    <mergeCell ref="M26:M27"/>
    <mergeCell ref="Q26:R26"/>
    <mergeCell ref="Q27:R27"/>
    <mergeCell ref="L18:L19"/>
    <mergeCell ref="M18:M19"/>
    <mergeCell ref="I18:J19"/>
    <mergeCell ref="Q20:R20"/>
    <mergeCell ref="Q21:R21"/>
    <mergeCell ref="H32:H34"/>
    <mergeCell ref="L24:L27"/>
    <mergeCell ref="M24:M25"/>
    <mergeCell ref="Q24:R24"/>
    <mergeCell ref="L20:L23"/>
    <mergeCell ref="M20:M21"/>
    <mergeCell ref="M22:M23"/>
    <mergeCell ref="Q22:R22"/>
    <mergeCell ref="I24:J25"/>
    <mergeCell ref="P18:P19"/>
    <mergeCell ref="I20:J21"/>
    <mergeCell ref="O18:O19"/>
    <mergeCell ref="Q23:R23"/>
    <mergeCell ref="N18:N19"/>
    <mergeCell ref="C30:D31"/>
    <mergeCell ref="H22:H23"/>
    <mergeCell ref="Q52:R52"/>
    <mergeCell ref="Q53:R53"/>
    <mergeCell ref="L46:L49"/>
    <mergeCell ref="M46:M47"/>
    <mergeCell ref="Q46:R46"/>
    <mergeCell ref="Q47:R47"/>
    <mergeCell ref="Q30:R30"/>
    <mergeCell ref="Q31:R31"/>
    <mergeCell ref="L32:L35"/>
    <mergeCell ref="M32:M33"/>
    <mergeCell ref="Q32:R32"/>
    <mergeCell ref="L28:L31"/>
    <mergeCell ref="M28:M29"/>
    <mergeCell ref="Q28:R28"/>
    <mergeCell ref="Q29:R29"/>
    <mergeCell ref="M30:M31"/>
    <mergeCell ref="Q35:R35"/>
    <mergeCell ref="Q33:R33"/>
    <mergeCell ref="M34:M35"/>
    <mergeCell ref="Q34:R34"/>
    <mergeCell ref="L37:N38"/>
    <mergeCell ref="O37:P37"/>
    <mergeCell ref="E28:E29"/>
    <mergeCell ref="F28:F29"/>
    <mergeCell ref="G28:G29"/>
    <mergeCell ref="I28:J29"/>
    <mergeCell ref="B28:B31"/>
    <mergeCell ref="C28:D29"/>
    <mergeCell ref="B35:B40"/>
    <mergeCell ref="C35:D36"/>
    <mergeCell ref="E44:E46"/>
    <mergeCell ref="F44:F46"/>
    <mergeCell ref="G44:G46"/>
    <mergeCell ref="I44:J46"/>
    <mergeCell ref="H41:H43"/>
    <mergeCell ref="E35:E36"/>
    <mergeCell ref="F35:F36"/>
    <mergeCell ref="F39:F40"/>
    <mergeCell ref="B41:D43"/>
    <mergeCell ref="E41:E43"/>
    <mergeCell ref="F41:F43"/>
    <mergeCell ref="G41:G43"/>
    <mergeCell ref="I41:J41"/>
    <mergeCell ref="I42:J42"/>
    <mergeCell ref="I43:J43"/>
    <mergeCell ref="B44:D46"/>
    <mergeCell ref="B24:B27"/>
    <mergeCell ref="C24:D25"/>
    <mergeCell ref="E24:E25"/>
    <mergeCell ref="F24:F25"/>
    <mergeCell ref="G24:G25"/>
    <mergeCell ref="C26:D27"/>
    <mergeCell ref="E26:E27"/>
    <mergeCell ref="F26:F27"/>
    <mergeCell ref="G26:G27"/>
    <mergeCell ref="B18:B19"/>
    <mergeCell ref="C18:D19"/>
    <mergeCell ref="E18:G18"/>
    <mergeCell ref="B20:B23"/>
    <mergeCell ref="C20:D21"/>
    <mergeCell ref="C22:D23"/>
    <mergeCell ref="E22:E23"/>
    <mergeCell ref="F22:F23"/>
    <mergeCell ref="G22:G23"/>
    <mergeCell ref="E20:E21"/>
    <mergeCell ref="F20:F21"/>
    <mergeCell ref="G20:G21"/>
    <mergeCell ref="C59:E60"/>
    <mergeCell ref="B32:D34"/>
    <mergeCell ref="E32:E34"/>
    <mergeCell ref="F32:F34"/>
    <mergeCell ref="G35:G36"/>
    <mergeCell ref="C37:C40"/>
    <mergeCell ref="D37:D38"/>
    <mergeCell ref="E37:E38"/>
    <mergeCell ref="F37:F38"/>
    <mergeCell ref="G37:G38"/>
    <mergeCell ref="D39:D40"/>
    <mergeCell ref="E39:E40"/>
    <mergeCell ref="G39:G40"/>
    <mergeCell ref="G32:G34"/>
    <mergeCell ref="C50:J52"/>
    <mergeCell ref="C54:J56"/>
    <mergeCell ref="L63:N64"/>
    <mergeCell ref="O63:P63"/>
    <mergeCell ref="Q63:R63"/>
    <mergeCell ref="O64:P64"/>
    <mergeCell ref="Q64:R64"/>
    <mergeCell ref="Q62:R62"/>
    <mergeCell ref="Q60:R60"/>
    <mergeCell ref="Q61:R61"/>
    <mergeCell ref="Q54:R54"/>
    <mergeCell ref="Q55:R55"/>
    <mergeCell ref="Q56:R56"/>
    <mergeCell ref="Q57:R57"/>
    <mergeCell ref="Q58:R58"/>
    <mergeCell ref="Q59:R59"/>
    <mergeCell ref="L58:L61"/>
    <mergeCell ref="M58:M59"/>
    <mergeCell ref="L54:L57"/>
    <mergeCell ref="M54:M55"/>
    <mergeCell ref="M56:M57"/>
    <mergeCell ref="M60:M61"/>
    <mergeCell ref="Q51:R51"/>
    <mergeCell ref="M52:M53"/>
    <mergeCell ref="L62:N62"/>
    <mergeCell ref="I32:J32"/>
    <mergeCell ref="I33:J33"/>
    <mergeCell ref="I34:J34"/>
    <mergeCell ref="F59:K60"/>
    <mergeCell ref="N4:S4"/>
    <mergeCell ref="G16:H16"/>
    <mergeCell ref="Q37:R37"/>
    <mergeCell ref="Q38:R38"/>
    <mergeCell ref="Q48:R48"/>
    <mergeCell ref="Q49:R49"/>
    <mergeCell ref="L50:L53"/>
    <mergeCell ref="M50:M51"/>
    <mergeCell ref="H44:H46"/>
    <mergeCell ref="M48:M49"/>
    <mergeCell ref="I26:J27"/>
    <mergeCell ref="I22:J23"/>
    <mergeCell ref="O38:P38"/>
    <mergeCell ref="Q50:R50"/>
    <mergeCell ref="C13:G13"/>
    <mergeCell ref="K13:N13"/>
    <mergeCell ref="O13:S13"/>
  </mergeCells>
  <phoneticPr fontId="2"/>
  <dataValidations count="3">
    <dataValidation imeMode="halfAlpha" allowBlank="1" showInputMessage="1" showErrorMessage="1" sqref="E20:F31 E35:F40 O20:O35 O46:O61"/>
    <dataValidation type="list" allowBlank="1" showInputMessage="1" showErrorMessage="1" sqref="H8:J13">
      <formula1>"常勤,非常勤"</formula1>
    </dataValidation>
    <dataValidation type="list" allowBlank="1" showInputMessage="1" showErrorMessage="1" sqref="C59:E60">
      <formula1>"1150000"</formula1>
    </dataValidation>
  </dataValidations>
  <pageMargins left="0.59055118110236227" right="0.19685039370078741" top="0.59055118110236227" bottom="0.59055118110236227" header="0.51181102362204722" footer="0.51181102362204722"/>
  <pageSetup paperSize="9" scale="37"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R110"/>
  <sheetViews>
    <sheetView view="pageBreakPreview" zoomScale="41" zoomScaleNormal="75" zoomScaleSheetLayoutView="41" workbookViewId="0">
      <selection activeCell="C8" sqref="C8:E8"/>
    </sheetView>
  </sheetViews>
  <sheetFormatPr defaultRowHeight="13.5"/>
  <cols>
    <col min="1" max="1" width="2.125" style="157" customWidth="1"/>
    <col min="2" max="2" width="15.625" style="157" customWidth="1"/>
    <col min="3" max="3" width="12.625" style="417" customWidth="1"/>
    <col min="4" max="4" width="17.625" style="417" customWidth="1"/>
    <col min="5" max="5" width="15.25" style="417" customWidth="1"/>
    <col min="6" max="6" width="12.625" style="157" customWidth="1"/>
    <col min="7" max="7" width="16" style="157" customWidth="1"/>
    <col min="8" max="8" width="12.625" style="157" customWidth="1"/>
    <col min="9" max="9" width="15.75" style="157" customWidth="1"/>
    <col min="10" max="11" width="16" style="417" customWidth="1"/>
    <col min="12" max="12" width="22.625" style="417" customWidth="1"/>
    <col min="13" max="13" width="18.375" style="418" customWidth="1"/>
    <col min="14" max="14" width="8.875" style="157" customWidth="1"/>
    <col min="15" max="15" width="13.5" style="157" customWidth="1"/>
    <col min="16" max="16" width="11" style="157" customWidth="1"/>
    <col min="17" max="17" width="2.125" style="157" customWidth="1"/>
    <col min="18" max="16384" width="9" style="157"/>
  </cols>
  <sheetData>
    <row r="1" spans="2:18" s="158" customFormat="1" ht="60.75" customHeight="1">
      <c r="B1" s="158" t="s">
        <v>387</v>
      </c>
      <c r="C1" s="159"/>
      <c r="D1" s="160"/>
      <c r="E1" s="160"/>
      <c r="J1" s="160"/>
      <c r="K1" s="160"/>
      <c r="M1" s="161"/>
      <c r="N1" s="162"/>
    </row>
    <row r="2" spans="2:18" s="163" customFormat="1" ht="49.5" customHeight="1">
      <c r="B2" s="164" t="s">
        <v>334</v>
      </c>
      <c r="C2" s="165" t="str">
        <f>一番最初に入力!$C$13&amp;""</f>
        <v>６</v>
      </c>
      <c r="D2" s="166" t="s">
        <v>378</v>
      </c>
      <c r="E2" s="239"/>
      <c r="F2" s="240"/>
      <c r="G2" s="240"/>
      <c r="H2" s="240"/>
      <c r="I2" s="241"/>
      <c r="J2" s="167"/>
      <c r="K2" s="167"/>
      <c r="L2" s="167"/>
      <c r="M2" s="169"/>
      <c r="R2" s="416" t="s">
        <v>344</v>
      </c>
    </row>
    <row r="3" spans="2:18" s="124" customFormat="1" ht="18.75" customHeight="1">
      <c r="C3" s="128"/>
      <c r="D3" s="128"/>
      <c r="E3" s="128"/>
      <c r="I3" s="390"/>
      <c r="J3" s="128"/>
      <c r="K3" s="128"/>
      <c r="L3" s="128"/>
      <c r="M3" s="170"/>
    </row>
    <row r="4" spans="2:18" s="158" customFormat="1" ht="30" customHeight="1">
      <c r="C4" s="160"/>
      <c r="D4" s="160"/>
      <c r="E4" s="160"/>
      <c r="I4" s="171"/>
      <c r="J4" s="172" t="s">
        <v>102</v>
      </c>
      <c r="K4" s="883" t="str">
        <f>様式第４号!K7</f>
        <v>きゅうふこども園</v>
      </c>
      <c r="L4" s="883"/>
      <c r="M4" s="883"/>
      <c r="N4" s="883"/>
      <c r="O4" s="883"/>
      <c r="P4" s="883"/>
    </row>
    <row r="5" spans="2:18" s="158" customFormat="1" ht="18.75" customHeight="1">
      <c r="C5" s="160"/>
      <c r="D5" s="160"/>
      <c r="E5" s="160"/>
      <c r="I5" s="171"/>
      <c r="J5" s="160"/>
      <c r="K5" s="173"/>
      <c r="L5" s="173"/>
      <c r="M5" s="173"/>
      <c r="N5" s="174"/>
    </row>
    <row r="6" spans="2:18" s="158" customFormat="1" ht="45" customHeight="1" thickBot="1">
      <c r="B6" s="158" t="s">
        <v>46</v>
      </c>
      <c r="C6" s="160"/>
      <c r="D6" s="160"/>
      <c r="E6" s="160"/>
      <c r="I6" s="171"/>
      <c r="J6" s="160"/>
      <c r="K6" s="175"/>
      <c r="L6" s="176"/>
      <c r="M6" s="176"/>
      <c r="N6" s="171"/>
    </row>
    <row r="7" spans="2:18" s="177" customFormat="1" ht="47.25" customHeight="1" thickBot="1">
      <c r="B7" s="242" t="s">
        <v>404</v>
      </c>
      <c r="C7" s="878" t="s">
        <v>341</v>
      </c>
      <c r="D7" s="879"/>
      <c r="E7" s="880"/>
      <c r="F7" s="878" t="s">
        <v>34</v>
      </c>
      <c r="G7" s="879"/>
      <c r="H7" s="878" t="s">
        <v>339</v>
      </c>
      <c r="I7" s="879"/>
      <c r="J7" s="879"/>
      <c r="K7" s="880"/>
      <c r="L7" s="878" t="s">
        <v>403</v>
      </c>
      <c r="M7" s="879"/>
      <c r="N7" s="879"/>
      <c r="O7" s="879"/>
      <c r="P7" s="884"/>
    </row>
    <row r="8" spans="2:18" s="179" customFormat="1" ht="30" customHeight="1" thickTop="1">
      <c r="B8" s="243">
        <v>1</v>
      </c>
      <c r="C8" s="728"/>
      <c r="D8" s="729"/>
      <c r="E8" s="730"/>
      <c r="F8" s="728"/>
      <c r="G8" s="730"/>
      <c r="H8" s="728" t="s">
        <v>377</v>
      </c>
      <c r="I8" s="729"/>
      <c r="J8" s="729"/>
      <c r="K8" s="730"/>
      <c r="L8" s="885"/>
      <c r="M8" s="886"/>
      <c r="N8" s="886"/>
      <c r="O8" s="886"/>
      <c r="P8" s="887"/>
    </row>
    <row r="9" spans="2:18" s="179" customFormat="1" ht="30" customHeight="1">
      <c r="B9" s="244">
        <v>2</v>
      </c>
      <c r="C9" s="734"/>
      <c r="D9" s="735"/>
      <c r="E9" s="736"/>
      <c r="F9" s="734"/>
      <c r="G9" s="736"/>
      <c r="H9" s="734" t="s">
        <v>377</v>
      </c>
      <c r="I9" s="735"/>
      <c r="J9" s="735"/>
      <c r="K9" s="736"/>
      <c r="L9" s="888"/>
      <c r="M9" s="889"/>
      <c r="N9" s="889"/>
      <c r="O9" s="889"/>
      <c r="P9" s="890"/>
    </row>
    <row r="10" spans="2:18" s="179" customFormat="1" ht="30" customHeight="1">
      <c r="B10" s="244">
        <v>3</v>
      </c>
      <c r="C10" s="734"/>
      <c r="D10" s="735"/>
      <c r="E10" s="736"/>
      <c r="F10" s="734"/>
      <c r="G10" s="736"/>
      <c r="H10" s="734" t="s">
        <v>377</v>
      </c>
      <c r="I10" s="735"/>
      <c r="J10" s="735"/>
      <c r="K10" s="736"/>
      <c r="L10" s="888"/>
      <c r="M10" s="889"/>
      <c r="N10" s="889"/>
      <c r="O10" s="889"/>
      <c r="P10" s="890"/>
    </row>
    <row r="11" spans="2:18" s="179" customFormat="1" ht="30" customHeight="1">
      <c r="B11" s="243">
        <v>4</v>
      </c>
      <c r="C11" s="734"/>
      <c r="D11" s="735"/>
      <c r="E11" s="736"/>
      <c r="F11" s="734"/>
      <c r="G11" s="736"/>
      <c r="H11" s="734" t="s">
        <v>377</v>
      </c>
      <c r="I11" s="735"/>
      <c r="J11" s="735"/>
      <c r="K11" s="736"/>
      <c r="L11" s="888"/>
      <c r="M11" s="889"/>
      <c r="N11" s="889"/>
      <c r="O11" s="889"/>
      <c r="P11" s="890"/>
    </row>
    <row r="12" spans="2:18" s="179" customFormat="1" ht="30" customHeight="1">
      <c r="B12" s="244">
        <v>5</v>
      </c>
      <c r="C12" s="734"/>
      <c r="D12" s="735"/>
      <c r="E12" s="736"/>
      <c r="F12" s="734"/>
      <c r="G12" s="736"/>
      <c r="H12" s="734" t="s">
        <v>377</v>
      </c>
      <c r="I12" s="735"/>
      <c r="J12" s="735"/>
      <c r="K12" s="736"/>
      <c r="L12" s="888"/>
      <c r="M12" s="889"/>
      <c r="N12" s="889"/>
      <c r="O12" s="889"/>
      <c r="P12" s="890"/>
    </row>
    <row r="13" spans="2:18" s="179" customFormat="1" ht="30" customHeight="1" thickBot="1">
      <c r="B13" s="245">
        <v>6</v>
      </c>
      <c r="C13" s="587"/>
      <c r="D13" s="588"/>
      <c r="E13" s="589"/>
      <c r="F13" s="587"/>
      <c r="G13" s="589"/>
      <c r="H13" s="587" t="s">
        <v>377</v>
      </c>
      <c r="I13" s="588"/>
      <c r="J13" s="588"/>
      <c r="K13" s="589"/>
      <c r="L13" s="891"/>
      <c r="M13" s="892"/>
      <c r="N13" s="892"/>
      <c r="O13" s="892"/>
      <c r="P13" s="893"/>
    </row>
    <row r="14" spans="2:18" s="179" customFormat="1" ht="26.25" customHeight="1">
      <c r="B14" s="183" t="s">
        <v>402</v>
      </c>
      <c r="C14" s="246"/>
      <c r="D14" s="246"/>
      <c r="E14" s="246"/>
      <c r="F14" s="247"/>
      <c r="G14" s="247"/>
      <c r="H14" s="247"/>
      <c r="I14" s="247"/>
      <c r="J14" s="247"/>
      <c r="K14" s="247"/>
      <c r="L14" s="248"/>
      <c r="M14" s="248"/>
      <c r="N14" s="248"/>
      <c r="O14" s="249"/>
      <c r="P14" s="249"/>
    </row>
    <row r="15" spans="2:18" s="179" customFormat="1" ht="18.75" customHeight="1">
      <c r="B15" s="183"/>
      <c r="C15" s="246"/>
      <c r="D15" s="246"/>
      <c r="E15" s="246"/>
      <c r="F15" s="247"/>
      <c r="G15" s="247"/>
      <c r="H15" s="247"/>
      <c r="I15" s="247"/>
      <c r="J15" s="247"/>
      <c r="K15" s="247"/>
      <c r="L15" s="248"/>
      <c r="M15" s="248"/>
      <c r="N15" s="248"/>
      <c r="O15" s="249"/>
      <c r="P15" s="249"/>
    </row>
    <row r="16" spans="2:18" s="158" customFormat="1" ht="45.75" customHeight="1" thickBot="1">
      <c r="B16" s="388" t="s">
        <v>62</v>
      </c>
      <c r="C16" s="210"/>
      <c r="D16" s="205"/>
      <c r="E16" s="205"/>
      <c r="F16" s="205"/>
      <c r="G16" s="205"/>
      <c r="H16" s="205"/>
      <c r="I16" s="388" t="s">
        <v>54</v>
      </c>
      <c r="J16" s="210"/>
      <c r="K16" s="210"/>
      <c r="L16" s="250"/>
      <c r="M16" s="205"/>
      <c r="N16" s="205"/>
      <c r="O16" s="205"/>
      <c r="P16" s="205"/>
    </row>
    <row r="17" spans="2:17" s="124" customFormat="1" ht="87" customHeight="1">
      <c r="B17" s="251" t="s">
        <v>130</v>
      </c>
      <c r="C17" s="252" t="s">
        <v>64</v>
      </c>
      <c r="D17" s="252" t="s">
        <v>131</v>
      </c>
      <c r="E17" s="393" t="s">
        <v>135</v>
      </c>
      <c r="F17" s="894" t="s">
        <v>132</v>
      </c>
      <c r="G17" s="895"/>
      <c r="H17" s="230"/>
      <c r="I17" s="253" t="s">
        <v>129</v>
      </c>
      <c r="J17" s="254" t="s">
        <v>8</v>
      </c>
      <c r="K17" s="254" t="s">
        <v>9</v>
      </c>
      <c r="L17" s="254" t="s">
        <v>134</v>
      </c>
      <c r="M17" s="393" t="s">
        <v>136</v>
      </c>
      <c r="N17" s="761" t="s">
        <v>114</v>
      </c>
      <c r="O17" s="762"/>
      <c r="P17" s="230"/>
      <c r="Q17" s="230"/>
    </row>
    <row r="18" spans="2:17" s="193" customFormat="1" ht="32.25" customHeight="1">
      <c r="B18" s="881" t="s">
        <v>549</v>
      </c>
      <c r="C18" s="758" t="s">
        <v>133</v>
      </c>
      <c r="D18" s="836"/>
      <c r="E18" s="841">
        <v>900</v>
      </c>
      <c r="F18" s="837">
        <f>D18*E18</f>
        <v>0</v>
      </c>
      <c r="G18" s="838"/>
      <c r="I18" s="655" t="str">
        <f>B18</f>
        <v>1.非定型的保育</v>
      </c>
      <c r="J18" s="557" t="s">
        <v>65</v>
      </c>
      <c r="K18" s="194" t="s">
        <v>12</v>
      </c>
      <c r="L18" s="31"/>
      <c r="M18" s="195">
        <v>1600</v>
      </c>
      <c r="N18" s="576">
        <f>L18*M18</f>
        <v>0</v>
      </c>
      <c r="O18" s="577"/>
    </row>
    <row r="19" spans="2:17" s="193" customFormat="1" ht="34.5" customHeight="1">
      <c r="B19" s="846"/>
      <c r="C19" s="634"/>
      <c r="D19" s="877"/>
      <c r="E19" s="842"/>
      <c r="F19" s="839"/>
      <c r="G19" s="840"/>
      <c r="I19" s="656"/>
      <c r="J19" s="557"/>
      <c r="K19" s="196" t="s">
        <v>11</v>
      </c>
      <c r="L19" s="32"/>
      <c r="M19" s="197">
        <v>3200</v>
      </c>
      <c r="N19" s="555">
        <f t="shared" ref="N19:N32" si="0">L19*M19</f>
        <v>0</v>
      </c>
      <c r="O19" s="556"/>
    </row>
    <row r="20" spans="2:17" s="193" customFormat="1" ht="34.5" customHeight="1">
      <c r="B20" s="846"/>
      <c r="C20" s="635" t="s">
        <v>1</v>
      </c>
      <c r="D20" s="835"/>
      <c r="E20" s="841">
        <v>2400</v>
      </c>
      <c r="F20" s="837">
        <f t="shared" ref="F20" si="1">D20*E20</f>
        <v>0</v>
      </c>
      <c r="G20" s="838"/>
      <c r="I20" s="656"/>
      <c r="J20" s="557" t="s">
        <v>10</v>
      </c>
      <c r="K20" s="194" t="s">
        <v>12</v>
      </c>
      <c r="L20" s="31"/>
      <c r="M20" s="195">
        <v>800</v>
      </c>
      <c r="N20" s="576">
        <f t="shared" si="0"/>
        <v>0</v>
      </c>
      <c r="O20" s="577"/>
    </row>
    <row r="21" spans="2:17" s="198" customFormat="1" ht="35.1" customHeight="1">
      <c r="B21" s="882"/>
      <c r="C21" s="635"/>
      <c r="D21" s="877"/>
      <c r="E21" s="842"/>
      <c r="F21" s="839"/>
      <c r="G21" s="840"/>
      <c r="I21" s="657"/>
      <c r="J21" s="557"/>
      <c r="K21" s="196" t="s">
        <v>11</v>
      </c>
      <c r="L21" s="32"/>
      <c r="M21" s="197">
        <v>1600</v>
      </c>
      <c r="N21" s="555">
        <f t="shared" si="0"/>
        <v>0</v>
      </c>
      <c r="O21" s="556"/>
    </row>
    <row r="22" spans="2:17" s="193" customFormat="1" ht="35.1" customHeight="1">
      <c r="B22" s="876" t="s">
        <v>550</v>
      </c>
      <c r="C22" s="758" t="s">
        <v>133</v>
      </c>
      <c r="D22" s="835"/>
      <c r="E22" s="841">
        <v>900</v>
      </c>
      <c r="F22" s="837">
        <f t="shared" ref="F22" si="2">D22*E22</f>
        <v>0</v>
      </c>
      <c r="G22" s="838"/>
      <c r="I22" s="668" t="str">
        <f>B22</f>
        <v>2.緊急
保育</v>
      </c>
      <c r="J22" s="557" t="s">
        <v>65</v>
      </c>
      <c r="K22" s="194" t="s">
        <v>12</v>
      </c>
      <c r="L22" s="31"/>
      <c r="M22" s="195">
        <v>1600</v>
      </c>
      <c r="N22" s="576">
        <f t="shared" si="0"/>
        <v>0</v>
      </c>
      <c r="O22" s="577"/>
    </row>
    <row r="23" spans="2:17" s="198" customFormat="1" ht="34.5" customHeight="1">
      <c r="B23" s="876"/>
      <c r="C23" s="634"/>
      <c r="D23" s="877"/>
      <c r="E23" s="842"/>
      <c r="F23" s="839"/>
      <c r="G23" s="840"/>
      <c r="I23" s="668"/>
      <c r="J23" s="557"/>
      <c r="K23" s="196" t="s">
        <v>11</v>
      </c>
      <c r="L23" s="32"/>
      <c r="M23" s="197">
        <v>3200</v>
      </c>
      <c r="N23" s="555">
        <f t="shared" si="0"/>
        <v>0</v>
      </c>
      <c r="O23" s="556"/>
    </row>
    <row r="24" spans="2:17" s="193" customFormat="1" ht="34.5" customHeight="1">
      <c r="B24" s="876"/>
      <c r="C24" s="635" t="s">
        <v>1</v>
      </c>
      <c r="D24" s="835"/>
      <c r="E24" s="841">
        <v>2400</v>
      </c>
      <c r="F24" s="837">
        <f t="shared" ref="F24" si="3">D24*E24</f>
        <v>0</v>
      </c>
      <c r="G24" s="838"/>
      <c r="I24" s="668"/>
      <c r="J24" s="557" t="s">
        <v>10</v>
      </c>
      <c r="K24" s="194" t="s">
        <v>12</v>
      </c>
      <c r="L24" s="31"/>
      <c r="M24" s="195">
        <v>800</v>
      </c>
      <c r="N24" s="576">
        <f t="shared" si="0"/>
        <v>0</v>
      </c>
      <c r="O24" s="577"/>
    </row>
    <row r="25" spans="2:17" s="198" customFormat="1" ht="35.1" customHeight="1">
      <c r="B25" s="876"/>
      <c r="C25" s="635"/>
      <c r="D25" s="877"/>
      <c r="E25" s="842"/>
      <c r="F25" s="839"/>
      <c r="G25" s="840"/>
      <c r="I25" s="668"/>
      <c r="J25" s="557"/>
      <c r="K25" s="196" t="s">
        <v>11</v>
      </c>
      <c r="L25" s="32"/>
      <c r="M25" s="197">
        <v>1600</v>
      </c>
      <c r="N25" s="555">
        <f t="shared" si="0"/>
        <v>0</v>
      </c>
      <c r="O25" s="556"/>
    </row>
    <row r="26" spans="2:17" s="193" customFormat="1" ht="35.1" customHeight="1">
      <c r="B26" s="876" t="s">
        <v>551</v>
      </c>
      <c r="C26" s="635" t="s">
        <v>133</v>
      </c>
      <c r="D26" s="835"/>
      <c r="E26" s="841">
        <v>900</v>
      </c>
      <c r="F26" s="837">
        <f t="shared" ref="F26" si="4">D26*E26</f>
        <v>0</v>
      </c>
      <c r="G26" s="838"/>
      <c r="I26" s="668" t="str">
        <f>B26</f>
        <v>3.私的
理由</v>
      </c>
      <c r="J26" s="557" t="s">
        <v>65</v>
      </c>
      <c r="K26" s="194" t="s">
        <v>12</v>
      </c>
      <c r="L26" s="31"/>
      <c r="M26" s="195">
        <v>1600</v>
      </c>
      <c r="N26" s="576">
        <f t="shared" si="0"/>
        <v>0</v>
      </c>
      <c r="O26" s="577"/>
    </row>
    <row r="27" spans="2:17" s="198" customFormat="1" ht="34.5" customHeight="1">
      <c r="B27" s="876"/>
      <c r="C27" s="635"/>
      <c r="D27" s="877"/>
      <c r="E27" s="842"/>
      <c r="F27" s="839"/>
      <c r="G27" s="840"/>
      <c r="I27" s="668"/>
      <c r="J27" s="557"/>
      <c r="K27" s="196" t="s">
        <v>11</v>
      </c>
      <c r="L27" s="32"/>
      <c r="M27" s="197">
        <v>3200</v>
      </c>
      <c r="N27" s="555">
        <f t="shared" si="0"/>
        <v>0</v>
      </c>
      <c r="O27" s="556"/>
    </row>
    <row r="28" spans="2:17" s="193" customFormat="1" ht="34.5" customHeight="1">
      <c r="B28" s="876"/>
      <c r="C28" s="635" t="s">
        <v>1</v>
      </c>
      <c r="D28" s="835"/>
      <c r="E28" s="841">
        <v>2400</v>
      </c>
      <c r="F28" s="837">
        <f t="shared" ref="F28" si="5">D28*E28</f>
        <v>0</v>
      </c>
      <c r="G28" s="838"/>
      <c r="I28" s="668"/>
      <c r="J28" s="557" t="s">
        <v>10</v>
      </c>
      <c r="K28" s="194" t="s">
        <v>12</v>
      </c>
      <c r="L28" s="31"/>
      <c r="M28" s="195">
        <v>800</v>
      </c>
      <c r="N28" s="576">
        <f t="shared" si="0"/>
        <v>0</v>
      </c>
      <c r="O28" s="577"/>
    </row>
    <row r="29" spans="2:17" s="198" customFormat="1" ht="35.1" customHeight="1" thickBot="1">
      <c r="B29" s="881"/>
      <c r="C29" s="642"/>
      <c r="D29" s="836"/>
      <c r="E29" s="842"/>
      <c r="F29" s="839"/>
      <c r="G29" s="840"/>
      <c r="I29" s="668"/>
      <c r="J29" s="557"/>
      <c r="K29" s="196" t="s">
        <v>11</v>
      </c>
      <c r="L29" s="32"/>
      <c r="M29" s="197">
        <v>1600</v>
      </c>
      <c r="N29" s="555">
        <f t="shared" si="0"/>
        <v>0</v>
      </c>
      <c r="O29" s="556"/>
    </row>
    <row r="30" spans="2:17" s="193" customFormat="1" ht="34.5" customHeight="1" thickTop="1">
      <c r="B30" s="802" t="s">
        <v>39</v>
      </c>
      <c r="C30" s="803"/>
      <c r="D30" s="806">
        <f>SUM(D18:D29)</f>
        <v>0</v>
      </c>
      <c r="E30" s="800"/>
      <c r="F30" s="818">
        <f>SUM(F18:G29)</f>
        <v>0</v>
      </c>
      <c r="G30" s="819"/>
      <c r="I30" s="655" t="str">
        <f>B32</f>
        <v>4.継続的
利用</v>
      </c>
      <c r="J30" s="557" t="s">
        <v>65</v>
      </c>
      <c r="K30" s="194" t="s">
        <v>12</v>
      </c>
      <c r="L30" s="31"/>
      <c r="M30" s="195">
        <v>1600</v>
      </c>
      <c r="N30" s="576">
        <f t="shared" si="0"/>
        <v>0</v>
      </c>
      <c r="O30" s="577"/>
    </row>
    <row r="31" spans="2:17" s="198" customFormat="1" ht="34.5" customHeight="1" thickBot="1">
      <c r="B31" s="804"/>
      <c r="C31" s="805"/>
      <c r="D31" s="807"/>
      <c r="E31" s="801"/>
      <c r="F31" s="896"/>
      <c r="G31" s="897"/>
      <c r="I31" s="656"/>
      <c r="J31" s="557"/>
      <c r="K31" s="196" t="s">
        <v>11</v>
      </c>
      <c r="L31" s="32"/>
      <c r="M31" s="197">
        <v>3200</v>
      </c>
      <c r="N31" s="555">
        <f t="shared" si="0"/>
        <v>0</v>
      </c>
      <c r="O31" s="556"/>
    </row>
    <row r="32" spans="2:17" s="198" customFormat="1" ht="34.5" customHeight="1">
      <c r="B32" s="845" t="s">
        <v>50</v>
      </c>
      <c r="C32" s="757" t="s">
        <v>133</v>
      </c>
      <c r="D32" s="849"/>
      <c r="E32" s="873">
        <v>900</v>
      </c>
      <c r="F32" s="851">
        <f>D32*E32</f>
        <v>0</v>
      </c>
      <c r="G32" s="852"/>
      <c r="I32" s="656"/>
      <c r="J32" s="557" t="s">
        <v>10</v>
      </c>
      <c r="K32" s="194" t="s">
        <v>12</v>
      </c>
      <c r="L32" s="31"/>
      <c r="M32" s="195">
        <v>800</v>
      </c>
      <c r="N32" s="576">
        <f t="shared" si="0"/>
        <v>0</v>
      </c>
      <c r="O32" s="577"/>
    </row>
    <row r="33" spans="2:15" s="193" customFormat="1" ht="34.5" customHeight="1" thickBot="1">
      <c r="B33" s="846"/>
      <c r="C33" s="848"/>
      <c r="D33" s="850"/>
      <c r="E33" s="874"/>
      <c r="F33" s="853"/>
      <c r="G33" s="854"/>
      <c r="I33" s="898"/>
      <c r="J33" s="712"/>
      <c r="K33" s="255" t="s">
        <v>11</v>
      </c>
      <c r="L33" s="39"/>
      <c r="M33" s="197">
        <v>1600</v>
      </c>
      <c r="N33" s="710">
        <f>L33*M33</f>
        <v>0</v>
      </c>
      <c r="O33" s="711"/>
    </row>
    <row r="34" spans="2:15" s="198" customFormat="1" ht="34.5" customHeight="1" thickTop="1">
      <c r="B34" s="846"/>
      <c r="C34" s="758" t="s">
        <v>1</v>
      </c>
      <c r="D34" s="836"/>
      <c r="E34" s="841">
        <v>2400</v>
      </c>
      <c r="F34" s="857">
        <f>D34*E34</f>
        <v>0</v>
      </c>
      <c r="G34" s="858"/>
      <c r="I34" s="861" t="s">
        <v>36</v>
      </c>
      <c r="J34" s="862"/>
      <c r="K34" s="863"/>
      <c r="L34" s="867">
        <f>SUM(L18:L33)</f>
        <v>0</v>
      </c>
      <c r="M34" s="800"/>
      <c r="N34" s="869">
        <f>SUM(N18:O33)</f>
        <v>0</v>
      </c>
      <c r="O34" s="870"/>
    </row>
    <row r="35" spans="2:15" s="203" customFormat="1" ht="34.5" customHeight="1" thickBot="1">
      <c r="B35" s="847"/>
      <c r="C35" s="855"/>
      <c r="D35" s="856"/>
      <c r="E35" s="874"/>
      <c r="F35" s="859"/>
      <c r="G35" s="860"/>
      <c r="I35" s="864"/>
      <c r="J35" s="865"/>
      <c r="K35" s="866"/>
      <c r="L35" s="868"/>
      <c r="M35" s="875"/>
      <c r="N35" s="871"/>
      <c r="O35" s="872"/>
    </row>
    <row r="36" spans="2:15" s="204" customFormat="1" ht="34.5" customHeight="1" thickTop="1">
      <c r="B36" s="802" t="s">
        <v>40</v>
      </c>
      <c r="C36" s="803"/>
      <c r="D36" s="806">
        <f>SUM(D32:D35)</f>
        <v>0</v>
      </c>
      <c r="E36" s="800"/>
      <c r="F36" s="818">
        <f>SUM(F32:G35)</f>
        <v>0</v>
      </c>
      <c r="G36" s="819"/>
      <c r="I36" s="827" t="s">
        <v>139</v>
      </c>
      <c r="J36" s="828"/>
      <c r="K36" s="828"/>
      <c r="L36" s="843" t="s">
        <v>548</v>
      </c>
      <c r="M36" s="844"/>
      <c r="N36" s="572"/>
      <c r="O36" s="573"/>
    </row>
    <row r="37" spans="2:15" s="193" customFormat="1" ht="34.5" customHeight="1" thickBot="1">
      <c r="B37" s="804"/>
      <c r="C37" s="805"/>
      <c r="D37" s="807"/>
      <c r="E37" s="801"/>
      <c r="F37" s="820"/>
      <c r="G37" s="821"/>
      <c r="I37" s="829"/>
      <c r="J37" s="830"/>
      <c r="K37" s="830"/>
      <c r="L37" s="585" t="s">
        <v>338</v>
      </c>
      <c r="M37" s="586"/>
      <c r="N37" s="574"/>
      <c r="O37" s="575"/>
    </row>
    <row r="38" spans="2:15" s="205" customFormat="1" ht="75" customHeight="1" thickBot="1">
      <c r="B38" s="822" t="s">
        <v>345</v>
      </c>
      <c r="C38" s="823"/>
      <c r="D38" s="256">
        <f>D30+D36</f>
        <v>0</v>
      </c>
      <c r="E38" s="257"/>
      <c r="F38" s="824">
        <f>IF((F30+F36)=0,0,IF((F30+F36)&gt;1473000,(F30+F36),1473000))</f>
        <v>0</v>
      </c>
      <c r="G38" s="825"/>
      <c r="I38" s="831" t="s">
        <v>140</v>
      </c>
      <c r="J38" s="832"/>
      <c r="K38" s="832"/>
      <c r="L38" s="832"/>
      <c r="M38" s="833"/>
      <c r="N38" s="798">
        <f>N34</f>
        <v>0</v>
      </c>
      <c r="O38" s="799"/>
    </row>
    <row r="39" spans="2:15" s="206" customFormat="1" ht="58.5" customHeight="1">
      <c r="B39" s="207"/>
      <c r="C39" s="207"/>
      <c r="D39" s="222"/>
      <c r="E39" s="222"/>
      <c r="F39" s="826" t="s">
        <v>53</v>
      </c>
      <c r="G39" s="826"/>
      <c r="H39" s="394"/>
      <c r="I39" s="258"/>
      <c r="J39" s="258"/>
      <c r="K39" s="258"/>
      <c r="L39" s="258"/>
      <c r="M39" s="259"/>
      <c r="N39" s="260"/>
      <c r="O39" s="261"/>
    </row>
    <row r="40" spans="2:15" s="193" customFormat="1" ht="14.25" customHeight="1">
      <c r="B40" s="226"/>
      <c r="C40" s="226"/>
      <c r="I40" s="131"/>
      <c r="J40" s="131"/>
      <c r="K40" s="131"/>
      <c r="L40" s="262"/>
      <c r="M40" s="198"/>
      <c r="N40" s="198"/>
      <c r="O40" s="198"/>
    </row>
    <row r="41" spans="2:15" s="193" customFormat="1" ht="45" customHeight="1">
      <c r="B41" s="388" t="s">
        <v>37</v>
      </c>
      <c r="C41" s="210"/>
      <c r="D41" s="205"/>
      <c r="M41" s="227"/>
    </row>
    <row r="42" spans="2:15" s="205" customFormat="1" ht="54" customHeight="1">
      <c r="B42" s="389" t="s">
        <v>42</v>
      </c>
      <c r="C42" s="814">
        <f>F38</f>
        <v>0</v>
      </c>
      <c r="D42" s="815"/>
      <c r="E42" s="228" t="s">
        <v>69</v>
      </c>
      <c r="F42" s="811" t="s">
        <v>48</v>
      </c>
      <c r="G42" s="813"/>
      <c r="H42" s="814">
        <f>N38</f>
        <v>0</v>
      </c>
      <c r="I42" s="815"/>
      <c r="J42" s="228" t="s">
        <v>69</v>
      </c>
      <c r="K42" s="811" t="s">
        <v>450</v>
      </c>
      <c r="L42" s="812"/>
      <c r="M42" s="816"/>
      <c r="N42" s="817"/>
    </row>
    <row r="43" spans="2:15" s="203" customFormat="1" ht="27" customHeight="1" thickBot="1">
      <c r="B43" s="226"/>
      <c r="C43" s="226"/>
      <c r="D43" s="193"/>
      <c r="E43" s="193"/>
      <c r="F43" s="193"/>
      <c r="G43" s="193"/>
      <c r="H43" s="238"/>
      <c r="I43" s="238"/>
      <c r="J43" s="263"/>
      <c r="K43" s="263"/>
      <c r="L43" s="263"/>
      <c r="M43" s="264"/>
      <c r="N43" s="238"/>
    </row>
    <row r="44" spans="2:15" s="238" customFormat="1" ht="54" customHeight="1" thickBot="1">
      <c r="C44" s="263"/>
      <c r="E44" s="228" t="s">
        <v>69</v>
      </c>
      <c r="F44" s="834" t="s">
        <v>88</v>
      </c>
      <c r="G44" s="834"/>
      <c r="H44" s="816"/>
      <c r="I44" s="817"/>
      <c r="J44" s="233" t="s">
        <v>71</v>
      </c>
      <c r="K44" s="808">
        <f>C42+H42+M42+H44</f>
        <v>0</v>
      </c>
      <c r="L44" s="809"/>
      <c r="M44" s="810"/>
    </row>
    <row r="45" spans="2:15" s="238" customFormat="1" ht="13.5" customHeight="1">
      <c r="C45" s="263"/>
      <c r="D45" s="263"/>
      <c r="E45" s="263"/>
      <c r="J45" s="263"/>
      <c r="K45" s="263"/>
      <c r="L45" s="263"/>
      <c r="M45" s="264"/>
    </row>
    <row r="46" spans="2:15" s="238" customFormat="1" ht="14.25">
      <c r="B46" s="419"/>
      <c r="C46" s="193"/>
      <c r="D46" s="193"/>
      <c r="E46" s="193"/>
    </row>
    <row r="47" spans="2:15" s="238" customFormat="1" ht="14.25">
      <c r="B47" s="419"/>
      <c r="C47" s="263"/>
      <c r="D47" s="193"/>
      <c r="E47" s="193"/>
      <c r="F47" s="193"/>
      <c r="G47" s="193"/>
      <c r="J47" s="263"/>
      <c r="K47" s="263"/>
      <c r="L47" s="263"/>
      <c r="M47" s="264"/>
    </row>
    <row r="48" spans="2:15" s="238" customFormat="1">
      <c r="C48" s="263"/>
      <c r="D48" s="263"/>
      <c r="E48" s="263"/>
      <c r="J48" s="263"/>
      <c r="K48" s="263"/>
      <c r="L48" s="263"/>
      <c r="M48" s="264"/>
    </row>
    <row r="49" spans="3:13" s="238" customFormat="1">
      <c r="C49" s="263"/>
      <c r="D49" s="263"/>
      <c r="E49" s="263"/>
      <c r="K49" s="263"/>
      <c r="L49" s="263"/>
      <c r="M49" s="264"/>
    </row>
    <row r="50" spans="3:13" s="238" customFormat="1">
      <c r="C50" s="263"/>
      <c r="D50" s="263"/>
      <c r="E50" s="263"/>
      <c r="J50" s="263"/>
      <c r="K50" s="263"/>
      <c r="L50" s="263"/>
      <c r="M50" s="264"/>
    </row>
    <row r="51" spans="3:13" s="238" customFormat="1">
      <c r="C51" s="263"/>
      <c r="D51" s="263"/>
      <c r="E51" s="263"/>
      <c r="J51" s="263"/>
      <c r="K51" s="263"/>
      <c r="L51" s="263"/>
      <c r="M51" s="264"/>
    </row>
    <row r="52" spans="3:13" s="238" customFormat="1">
      <c r="C52" s="263"/>
      <c r="D52" s="263"/>
      <c r="E52" s="263"/>
      <c r="J52" s="263"/>
      <c r="K52" s="263"/>
      <c r="L52" s="263"/>
      <c r="M52" s="264"/>
    </row>
    <row r="53" spans="3:13" s="238" customFormat="1">
      <c r="C53" s="263"/>
      <c r="D53" s="263"/>
      <c r="E53" s="263"/>
      <c r="J53" s="263"/>
      <c r="K53" s="263"/>
      <c r="L53" s="263"/>
      <c r="M53" s="264"/>
    </row>
    <row r="54" spans="3:13" s="238" customFormat="1">
      <c r="C54" s="263"/>
      <c r="D54" s="263"/>
      <c r="E54" s="263"/>
      <c r="J54" s="263"/>
      <c r="K54" s="263"/>
      <c r="L54" s="263"/>
      <c r="M54" s="264"/>
    </row>
    <row r="55" spans="3:13" s="238" customFormat="1">
      <c r="C55" s="263"/>
      <c r="D55" s="263"/>
      <c r="E55" s="263"/>
      <c r="J55" s="263"/>
      <c r="K55" s="263"/>
      <c r="L55" s="263"/>
      <c r="M55" s="264"/>
    </row>
    <row r="56" spans="3:13" s="238" customFormat="1">
      <c r="C56" s="263"/>
      <c r="D56" s="263"/>
      <c r="E56" s="263"/>
      <c r="J56" s="263"/>
      <c r="K56" s="263"/>
      <c r="L56" s="263"/>
      <c r="M56" s="264"/>
    </row>
    <row r="57" spans="3:13" s="238" customFormat="1">
      <c r="C57" s="263"/>
      <c r="D57" s="263"/>
      <c r="E57" s="263"/>
      <c r="J57" s="263"/>
      <c r="K57" s="263"/>
      <c r="L57" s="263"/>
      <c r="M57" s="264"/>
    </row>
    <row r="58" spans="3:13" s="238" customFormat="1">
      <c r="C58" s="263"/>
      <c r="D58" s="263"/>
      <c r="E58" s="263"/>
      <c r="J58" s="263"/>
      <c r="K58" s="263"/>
      <c r="L58" s="263"/>
      <c r="M58" s="264"/>
    </row>
    <row r="59" spans="3:13" s="238" customFormat="1">
      <c r="C59" s="263"/>
      <c r="D59" s="263"/>
      <c r="E59" s="263"/>
      <c r="J59" s="263"/>
      <c r="K59" s="263"/>
      <c r="L59" s="263"/>
      <c r="M59" s="264"/>
    </row>
    <row r="60" spans="3:13" s="238" customFormat="1">
      <c r="C60" s="263"/>
      <c r="D60" s="263"/>
      <c r="E60" s="263"/>
      <c r="J60" s="263"/>
      <c r="K60" s="263"/>
      <c r="L60" s="263"/>
      <c r="M60" s="264"/>
    </row>
    <row r="61" spans="3:13" s="238" customFormat="1">
      <c r="C61" s="263"/>
      <c r="D61" s="263"/>
      <c r="E61" s="263"/>
      <c r="J61" s="263"/>
      <c r="K61" s="263"/>
      <c r="L61" s="263"/>
      <c r="M61" s="264"/>
    </row>
    <row r="62" spans="3:13" s="238" customFormat="1">
      <c r="C62" s="263"/>
      <c r="D62" s="263"/>
      <c r="E62" s="263"/>
      <c r="J62" s="263"/>
      <c r="K62" s="263"/>
      <c r="L62" s="263"/>
      <c r="M62" s="264"/>
    </row>
    <row r="63" spans="3:13" s="238" customFormat="1">
      <c r="C63" s="263"/>
      <c r="D63" s="263"/>
      <c r="E63" s="263"/>
      <c r="J63" s="263"/>
      <c r="K63" s="263"/>
      <c r="L63" s="263"/>
      <c r="M63" s="264"/>
    </row>
    <row r="64" spans="3:13" s="238" customFormat="1">
      <c r="C64" s="263"/>
      <c r="D64" s="263"/>
      <c r="E64" s="263"/>
      <c r="J64" s="263"/>
      <c r="K64" s="263"/>
      <c r="L64" s="263"/>
      <c r="M64" s="264"/>
    </row>
    <row r="65" spans="3:13" s="238" customFormat="1">
      <c r="C65" s="263"/>
      <c r="D65" s="263"/>
      <c r="E65" s="263"/>
      <c r="J65" s="263"/>
      <c r="K65" s="263"/>
      <c r="L65" s="263"/>
      <c r="M65" s="264"/>
    </row>
    <row r="66" spans="3:13" s="238" customFormat="1">
      <c r="C66" s="263"/>
      <c r="D66" s="263"/>
      <c r="E66" s="263"/>
      <c r="J66" s="263"/>
      <c r="K66" s="263"/>
      <c r="L66" s="263"/>
      <c r="M66" s="264"/>
    </row>
    <row r="67" spans="3:13" s="238" customFormat="1">
      <c r="C67" s="263"/>
      <c r="D67" s="263"/>
      <c r="E67" s="263"/>
      <c r="J67" s="263"/>
      <c r="K67" s="263"/>
      <c r="L67" s="263"/>
      <c r="M67" s="264"/>
    </row>
    <row r="68" spans="3:13" s="238" customFormat="1">
      <c r="C68" s="263"/>
      <c r="D68" s="263"/>
      <c r="E68" s="263"/>
      <c r="J68" s="263"/>
      <c r="K68" s="263"/>
      <c r="L68" s="263"/>
      <c r="M68" s="264"/>
    </row>
    <row r="69" spans="3:13" s="238" customFormat="1">
      <c r="C69" s="263"/>
      <c r="D69" s="263"/>
      <c r="E69" s="263"/>
      <c r="J69" s="263"/>
      <c r="K69" s="263"/>
      <c r="L69" s="263"/>
      <c r="M69" s="264"/>
    </row>
    <row r="70" spans="3:13" s="238" customFormat="1">
      <c r="C70" s="263"/>
      <c r="D70" s="263"/>
      <c r="E70" s="263"/>
      <c r="J70" s="263"/>
      <c r="K70" s="263"/>
      <c r="L70" s="263"/>
      <c r="M70" s="264"/>
    </row>
    <row r="71" spans="3:13" s="238" customFormat="1">
      <c r="C71" s="263"/>
      <c r="D71" s="263"/>
      <c r="E71" s="263"/>
      <c r="J71" s="263"/>
      <c r="K71" s="263"/>
      <c r="L71" s="263"/>
      <c r="M71" s="264"/>
    </row>
    <row r="72" spans="3:13" s="238" customFormat="1">
      <c r="C72" s="263"/>
      <c r="D72" s="263"/>
      <c r="E72" s="263"/>
      <c r="J72" s="263"/>
      <c r="K72" s="263"/>
      <c r="L72" s="263"/>
      <c r="M72" s="264"/>
    </row>
    <row r="73" spans="3:13" s="238" customFormat="1">
      <c r="C73" s="263"/>
      <c r="D73" s="263"/>
      <c r="E73" s="263"/>
      <c r="J73" s="263"/>
      <c r="K73" s="263"/>
      <c r="L73" s="263"/>
      <c r="M73" s="264"/>
    </row>
    <row r="74" spans="3:13" s="238" customFormat="1">
      <c r="C74" s="263"/>
      <c r="D74" s="263"/>
      <c r="E74" s="263"/>
      <c r="J74" s="263"/>
      <c r="K74" s="263"/>
      <c r="L74" s="263"/>
      <c r="M74" s="264"/>
    </row>
    <row r="75" spans="3:13" s="238" customFormat="1">
      <c r="C75" s="263"/>
      <c r="D75" s="263"/>
      <c r="E75" s="263"/>
      <c r="J75" s="263"/>
      <c r="K75" s="263"/>
      <c r="L75" s="263"/>
      <c r="M75" s="264"/>
    </row>
    <row r="76" spans="3:13" s="238" customFormat="1">
      <c r="C76" s="263"/>
      <c r="D76" s="263"/>
      <c r="E76" s="263"/>
      <c r="J76" s="263"/>
      <c r="K76" s="263"/>
      <c r="L76" s="263"/>
      <c r="M76" s="264"/>
    </row>
    <row r="77" spans="3:13" s="238" customFormat="1">
      <c r="C77" s="263"/>
      <c r="D77" s="263"/>
      <c r="E77" s="263"/>
      <c r="J77" s="263"/>
      <c r="K77" s="263"/>
      <c r="L77" s="263"/>
      <c r="M77" s="264"/>
    </row>
    <row r="78" spans="3:13" s="238" customFormat="1">
      <c r="C78" s="263"/>
      <c r="D78" s="263"/>
      <c r="E78" s="263"/>
      <c r="J78" s="263"/>
      <c r="K78" s="263"/>
      <c r="L78" s="263"/>
      <c r="M78" s="264"/>
    </row>
    <row r="79" spans="3:13" s="238" customFormat="1">
      <c r="C79" s="263"/>
      <c r="D79" s="263"/>
      <c r="E79" s="263"/>
      <c r="J79" s="263"/>
      <c r="K79" s="263"/>
      <c r="L79" s="263"/>
      <c r="M79" s="264"/>
    </row>
    <row r="80" spans="3:13" s="238" customFormat="1">
      <c r="C80" s="263"/>
      <c r="D80" s="263"/>
      <c r="E80" s="263"/>
      <c r="J80" s="263"/>
      <c r="K80" s="263"/>
      <c r="L80" s="263"/>
      <c r="M80" s="264"/>
    </row>
    <row r="81" spans="3:13" s="238" customFormat="1">
      <c r="C81" s="263"/>
      <c r="D81" s="263"/>
      <c r="E81" s="263"/>
      <c r="J81" s="263"/>
      <c r="K81" s="263"/>
      <c r="L81" s="263"/>
      <c r="M81" s="264"/>
    </row>
    <row r="82" spans="3:13" s="238" customFormat="1">
      <c r="C82" s="263"/>
      <c r="D82" s="263"/>
      <c r="E82" s="263"/>
      <c r="J82" s="263"/>
      <c r="K82" s="263"/>
      <c r="L82" s="263"/>
      <c r="M82" s="264"/>
    </row>
    <row r="83" spans="3:13" s="238" customFormat="1">
      <c r="C83" s="263"/>
      <c r="D83" s="263"/>
      <c r="E83" s="263"/>
      <c r="J83" s="263"/>
      <c r="K83" s="263"/>
      <c r="L83" s="263"/>
      <c r="M83" s="264"/>
    </row>
    <row r="84" spans="3:13" s="238" customFormat="1">
      <c r="C84" s="263"/>
      <c r="D84" s="263"/>
      <c r="E84" s="263"/>
      <c r="J84" s="263"/>
      <c r="K84" s="263"/>
      <c r="L84" s="263"/>
      <c r="M84" s="264"/>
    </row>
    <row r="85" spans="3:13" s="238" customFormat="1">
      <c r="C85" s="263"/>
      <c r="D85" s="263"/>
      <c r="E85" s="263"/>
      <c r="J85" s="263"/>
      <c r="K85" s="263"/>
      <c r="L85" s="263"/>
      <c r="M85" s="264"/>
    </row>
    <row r="86" spans="3:13" s="238" customFormat="1">
      <c r="C86" s="263"/>
      <c r="D86" s="263"/>
      <c r="E86" s="263"/>
      <c r="J86" s="263"/>
      <c r="K86" s="263"/>
      <c r="L86" s="263"/>
      <c r="M86" s="264"/>
    </row>
    <row r="87" spans="3:13" s="238" customFormat="1">
      <c r="C87" s="263"/>
      <c r="D87" s="263"/>
      <c r="E87" s="263"/>
      <c r="J87" s="263"/>
      <c r="K87" s="263"/>
      <c r="L87" s="263"/>
      <c r="M87" s="264"/>
    </row>
    <row r="88" spans="3:13" s="238" customFormat="1">
      <c r="C88" s="263"/>
      <c r="D88" s="263"/>
      <c r="E88" s="263"/>
      <c r="J88" s="263"/>
      <c r="K88" s="263"/>
      <c r="L88" s="263"/>
      <c r="M88" s="264"/>
    </row>
    <row r="89" spans="3:13" s="238" customFormat="1">
      <c r="C89" s="263"/>
      <c r="D89" s="263"/>
      <c r="E89" s="263"/>
      <c r="J89" s="263"/>
      <c r="K89" s="263"/>
      <c r="L89" s="263"/>
      <c r="M89" s="264"/>
    </row>
    <row r="90" spans="3:13" s="238" customFormat="1">
      <c r="C90" s="263"/>
      <c r="D90" s="263"/>
      <c r="E90" s="263"/>
      <c r="J90" s="263"/>
      <c r="K90" s="263"/>
      <c r="L90" s="263"/>
      <c r="M90" s="264"/>
    </row>
    <row r="91" spans="3:13" s="238" customFormat="1">
      <c r="C91" s="263"/>
      <c r="D91" s="263"/>
      <c r="E91" s="263"/>
      <c r="J91" s="263"/>
      <c r="K91" s="263"/>
      <c r="L91" s="263"/>
      <c r="M91" s="264"/>
    </row>
    <row r="92" spans="3:13" s="238" customFormat="1">
      <c r="C92" s="263"/>
      <c r="D92" s="263"/>
      <c r="E92" s="263"/>
      <c r="J92" s="263"/>
      <c r="K92" s="263"/>
      <c r="L92" s="263"/>
      <c r="M92" s="264"/>
    </row>
    <row r="93" spans="3:13" s="238" customFormat="1">
      <c r="C93" s="263"/>
      <c r="D93" s="263"/>
      <c r="E93" s="263"/>
      <c r="J93" s="263"/>
      <c r="K93" s="263"/>
      <c r="L93" s="263"/>
      <c r="M93" s="264"/>
    </row>
    <row r="94" spans="3:13" s="238" customFormat="1">
      <c r="C94" s="263"/>
      <c r="D94" s="263"/>
      <c r="E94" s="263"/>
      <c r="J94" s="263"/>
      <c r="K94" s="263"/>
      <c r="L94" s="263"/>
      <c r="M94" s="264"/>
    </row>
    <row r="95" spans="3:13" s="238" customFormat="1">
      <c r="C95" s="263"/>
      <c r="D95" s="263"/>
      <c r="E95" s="263"/>
      <c r="J95" s="263"/>
      <c r="K95" s="263"/>
      <c r="L95" s="263"/>
      <c r="M95" s="264"/>
    </row>
    <row r="96" spans="3:13" s="238" customFormat="1">
      <c r="C96" s="263"/>
      <c r="D96" s="263"/>
      <c r="E96" s="263"/>
      <c r="J96" s="263"/>
      <c r="K96" s="263"/>
      <c r="L96" s="263"/>
      <c r="M96" s="264"/>
    </row>
    <row r="97" spans="2:14" s="238" customFormat="1">
      <c r="C97" s="263"/>
      <c r="D97" s="263"/>
      <c r="E97" s="263"/>
      <c r="J97" s="263"/>
      <c r="K97" s="263"/>
      <c r="L97" s="263"/>
      <c r="M97" s="264"/>
    </row>
    <row r="98" spans="2:14" s="238" customFormat="1">
      <c r="C98" s="263"/>
      <c r="D98" s="263"/>
      <c r="E98" s="263"/>
      <c r="J98" s="263"/>
      <c r="K98" s="263"/>
      <c r="L98" s="263"/>
      <c r="M98" s="264"/>
    </row>
    <row r="99" spans="2:14" s="238" customFormat="1">
      <c r="C99" s="263"/>
      <c r="D99" s="263"/>
      <c r="E99" s="263"/>
      <c r="J99" s="263"/>
      <c r="K99" s="263"/>
      <c r="L99" s="263"/>
      <c r="M99" s="264"/>
    </row>
    <row r="100" spans="2:14" s="238" customFormat="1">
      <c r="C100" s="263"/>
      <c r="D100" s="263"/>
      <c r="E100" s="263"/>
      <c r="J100" s="263"/>
      <c r="K100" s="263"/>
      <c r="L100" s="263"/>
      <c r="M100" s="264"/>
    </row>
    <row r="101" spans="2:14" s="238" customFormat="1">
      <c r="C101" s="263"/>
      <c r="D101" s="263"/>
      <c r="E101" s="263"/>
      <c r="J101" s="263"/>
      <c r="K101" s="263"/>
      <c r="L101" s="263"/>
      <c r="M101" s="264"/>
    </row>
    <row r="102" spans="2:14" s="238" customFormat="1">
      <c r="C102" s="263"/>
      <c r="D102" s="263"/>
      <c r="E102" s="263"/>
      <c r="J102" s="263"/>
      <c r="K102" s="263"/>
      <c r="L102" s="263"/>
      <c r="M102" s="264"/>
    </row>
    <row r="103" spans="2:14" s="238" customFormat="1">
      <c r="C103" s="263"/>
      <c r="D103" s="263"/>
      <c r="E103" s="263"/>
      <c r="J103" s="263"/>
      <c r="K103" s="263"/>
      <c r="L103" s="263"/>
      <c r="M103" s="264"/>
    </row>
    <row r="104" spans="2:14" s="238" customFormat="1">
      <c r="C104" s="263"/>
      <c r="D104" s="263"/>
      <c r="E104" s="263"/>
      <c r="J104" s="263"/>
      <c r="K104" s="263"/>
      <c r="L104" s="263"/>
      <c r="M104" s="264"/>
    </row>
    <row r="105" spans="2:14" s="238" customFormat="1">
      <c r="C105" s="263"/>
      <c r="D105" s="263"/>
      <c r="E105" s="263"/>
      <c r="J105" s="263"/>
      <c r="K105" s="263"/>
      <c r="L105" s="263"/>
      <c r="M105" s="264"/>
    </row>
    <row r="106" spans="2:14" s="238" customFormat="1">
      <c r="C106" s="263"/>
      <c r="D106" s="263"/>
      <c r="E106" s="263"/>
      <c r="J106" s="263"/>
      <c r="K106" s="263"/>
      <c r="L106" s="263"/>
      <c r="M106" s="264"/>
    </row>
    <row r="107" spans="2:14" s="238" customFormat="1">
      <c r="C107" s="263"/>
      <c r="D107" s="263"/>
      <c r="E107" s="263"/>
      <c r="J107" s="263"/>
      <c r="K107" s="263"/>
      <c r="L107" s="263"/>
      <c r="M107" s="264"/>
    </row>
    <row r="108" spans="2:14" s="238" customFormat="1">
      <c r="C108" s="263"/>
      <c r="D108" s="263"/>
      <c r="E108" s="263"/>
      <c r="J108" s="263"/>
      <c r="K108" s="263"/>
      <c r="L108" s="263"/>
      <c r="M108" s="264"/>
    </row>
    <row r="109" spans="2:14" s="238" customFormat="1">
      <c r="C109" s="263"/>
      <c r="D109" s="263"/>
      <c r="E109" s="263"/>
      <c r="I109" s="157"/>
      <c r="J109" s="417"/>
      <c r="K109" s="417"/>
      <c r="L109" s="417"/>
      <c r="M109" s="418"/>
      <c r="N109" s="157"/>
    </row>
    <row r="110" spans="2:14" s="238" customFormat="1">
      <c r="B110" s="157"/>
      <c r="C110" s="417"/>
      <c r="D110" s="417"/>
      <c r="E110" s="417"/>
      <c r="F110" s="157"/>
      <c r="G110" s="157"/>
      <c r="H110" s="157"/>
      <c r="I110" s="157"/>
      <c r="J110" s="417"/>
      <c r="K110" s="417"/>
      <c r="L110" s="417"/>
      <c r="M110" s="418"/>
      <c r="N110" s="157"/>
    </row>
  </sheetData>
  <sheetProtection password="C016" sheet="1" objects="1" scenarios="1"/>
  <mergeCells count="125">
    <mergeCell ref="L8:P8"/>
    <mergeCell ref="L9:P9"/>
    <mergeCell ref="L10:P10"/>
    <mergeCell ref="L11:P11"/>
    <mergeCell ref="L12:P12"/>
    <mergeCell ref="L13:P13"/>
    <mergeCell ref="F17:G17"/>
    <mergeCell ref="N17:O17"/>
    <mergeCell ref="N30:O30"/>
    <mergeCell ref="N18:O18"/>
    <mergeCell ref="N19:O19"/>
    <mergeCell ref="F30:G31"/>
    <mergeCell ref="N20:O20"/>
    <mergeCell ref="N21:O21"/>
    <mergeCell ref="I18:I21"/>
    <mergeCell ref="J18:J19"/>
    <mergeCell ref="J20:J21"/>
    <mergeCell ref="N26:O26"/>
    <mergeCell ref="N27:O27"/>
    <mergeCell ref="I30:I33"/>
    <mergeCell ref="J30:J31"/>
    <mergeCell ref="B26:B29"/>
    <mergeCell ref="C26:C27"/>
    <mergeCell ref="D26:D27"/>
    <mergeCell ref="F26:G27"/>
    <mergeCell ref="I26:I29"/>
    <mergeCell ref="J26:J27"/>
    <mergeCell ref="K4:P4"/>
    <mergeCell ref="C12:E12"/>
    <mergeCell ref="F10:G10"/>
    <mergeCell ref="H10:K10"/>
    <mergeCell ref="F11:G11"/>
    <mergeCell ref="H11:K11"/>
    <mergeCell ref="F12:G12"/>
    <mergeCell ref="H12:K12"/>
    <mergeCell ref="F13:G13"/>
    <mergeCell ref="H13:K13"/>
    <mergeCell ref="F7:G7"/>
    <mergeCell ref="H7:K7"/>
    <mergeCell ref="F8:G8"/>
    <mergeCell ref="H8:K8"/>
    <mergeCell ref="F9:G9"/>
    <mergeCell ref="H9:K9"/>
    <mergeCell ref="C13:E13"/>
    <mergeCell ref="L7:P7"/>
    <mergeCell ref="C7:E7"/>
    <mergeCell ref="C8:E8"/>
    <mergeCell ref="C9:E9"/>
    <mergeCell ref="C10:E10"/>
    <mergeCell ref="C11:E11"/>
    <mergeCell ref="B18:B21"/>
    <mergeCell ref="C18:C19"/>
    <mergeCell ref="D18:D19"/>
    <mergeCell ref="F18:G19"/>
    <mergeCell ref="C20:C21"/>
    <mergeCell ref="D20:D21"/>
    <mergeCell ref="F20:G21"/>
    <mergeCell ref="E18:E19"/>
    <mergeCell ref="E20:E21"/>
    <mergeCell ref="B22:B25"/>
    <mergeCell ref="C22:C23"/>
    <mergeCell ref="D22:D23"/>
    <mergeCell ref="F22:G23"/>
    <mergeCell ref="I22:I25"/>
    <mergeCell ref="J22:J23"/>
    <mergeCell ref="N22:O22"/>
    <mergeCell ref="N23:O23"/>
    <mergeCell ref="C24:C25"/>
    <mergeCell ref="D24:D25"/>
    <mergeCell ref="F24:G25"/>
    <mergeCell ref="J24:J25"/>
    <mergeCell ref="N24:O24"/>
    <mergeCell ref="N25:O25"/>
    <mergeCell ref="E24:E25"/>
    <mergeCell ref="E22:E23"/>
    <mergeCell ref="B32:B35"/>
    <mergeCell ref="C32:C33"/>
    <mergeCell ref="D32:D33"/>
    <mergeCell ref="F32:G33"/>
    <mergeCell ref="J32:J33"/>
    <mergeCell ref="N32:O32"/>
    <mergeCell ref="N33:O33"/>
    <mergeCell ref="C34:C35"/>
    <mergeCell ref="D34:D35"/>
    <mergeCell ref="F34:G35"/>
    <mergeCell ref="I34:K35"/>
    <mergeCell ref="L34:L35"/>
    <mergeCell ref="N34:O35"/>
    <mergeCell ref="E32:E33"/>
    <mergeCell ref="E34:E35"/>
    <mergeCell ref="M34:M35"/>
    <mergeCell ref="N37:O37"/>
    <mergeCell ref="C28:C29"/>
    <mergeCell ref="D28:D29"/>
    <mergeCell ref="F28:G29"/>
    <mergeCell ref="J28:J29"/>
    <mergeCell ref="N28:O28"/>
    <mergeCell ref="N29:O29"/>
    <mergeCell ref="E26:E27"/>
    <mergeCell ref="E28:E29"/>
    <mergeCell ref="L36:M36"/>
    <mergeCell ref="N38:O38"/>
    <mergeCell ref="E30:E31"/>
    <mergeCell ref="N31:O31"/>
    <mergeCell ref="B30:C31"/>
    <mergeCell ref="D30:D31"/>
    <mergeCell ref="K44:M44"/>
    <mergeCell ref="K42:L42"/>
    <mergeCell ref="F42:G42"/>
    <mergeCell ref="C42:D42"/>
    <mergeCell ref="H42:I42"/>
    <mergeCell ref="M42:N42"/>
    <mergeCell ref="B36:C37"/>
    <mergeCell ref="D36:D37"/>
    <mergeCell ref="F36:G37"/>
    <mergeCell ref="B38:C38"/>
    <mergeCell ref="F38:G38"/>
    <mergeCell ref="F39:G39"/>
    <mergeCell ref="E36:E37"/>
    <mergeCell ref="I36:K37"/>
    <mergeCell ref="I38:M38"/>
    <mergeCell ref="F44:G44"/>
    <mergeCell ref="H44:I44"/>
    <mergeCell ref="N36:O36"/>
    <mergeCell ref="L37:M37"/>
  </mergeCells>
  <phoneticPr fontId="2"/>
  <dataValidations count="1">
    <dataValidation type="list" allowBlank="1" showInputMessage="1" showErrorMessage="1" sqref="F8:G13">
      <formula1>"常勤,非常勤"</formula1>
    </dataValidation>
  </dataValidations>
  <pageMargins left="0.59055118110236227" right="0.39370078740157483" top="0.78740157480314965" bottom="0.59055118110236227" header="0.51181102362204722" footer="0.51181102362204722"/>
  <pageSetup paperSize="9" scale="41"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X109"/>
  <sheetViews>
    <sheetView view="pageBreakPreview" topLeftCell="A7" zoomScale="40" zoomScaleNormal="75" zoomScaleSheetLayoutView="40" workbookViewId="0">
      <selection activeCell="C7" sqref="C7:E7"/>
    </sheetView>
  </sheetViews>
  <sheetFormatPr defaultRowHeight="13.5"/>
  <cols>
    <col min="1" max="1" width="1.875" style="409" customWidth="1"/>
    <col min="2" max="2" width="15.625" style="409" customWidth="1"/>
    <col min="3" max="3" width="19.125" style="420" customWidth="1"/>
    <col min="4" max="4" width="10.625" style="420" customWidth="1"/>
    <col min="5" max="5" width="15" style="409" customWidth="1"/>
    <col min="6" max="6" width="12.75" style="409" customWidth="1"/>
    <col min="7" max="7" width="15.875" style="409" customWidth="1"/>
    <col min="8" max="8" width="15.625" style="409" customWidth="1"/>
    <col min="9" max="9" width="12.5" style="420" customWidth="1"/>
    <col min="10" max="10" width="16.25" style="420" customWidth="1"/>
    <col min="11" max="11" width="16.625" style="420" customWidth="1"/>
    <col min="12" max="12" width="12.5" style="421" customWidth="1"/>
    <col min="13" max="13" width="12.5" style="409" customWidth="1"/>
    <col min="14" max="14" width="8.75" style="409" customWidth="1"/>
    <col min="15" max="16" width="15.75" style="409" customWidth="1"/>
    <col min="17" max="17" width="12.625" style="409" customWidth="1"/>
    <col min="18" max="18" width="16.5" style="409" customWidth="1"/>
    <col min="19" max="19" width="16.75" style="409" customWidth="1"/>
    <col min="20" max="21" width="12.625" style="409" customWidth="1"/>
    <col min="22" max="23" width="3.25" style="409" customWidth="1"/>
    <col min="24" max="16384" width="9" style="409"/>
  </cols>
  <sheetData>
    <row r="1" spans="2:24" s="265" customFormat="1" ht="60.75" customHeight="1">
      <c r="B1" s="265" t="s">
        <v>388</v>
      </c>
      <c r="C1" s="266"/>
      <c r="D1" s="267"/>
      <c r="I1" s="267"/>
      <c r="J1" s="267"/>
      <c r="L1" s="268"/>
      <c r="M1" s="269"/>
    </row>
    <row r="2" spans="2:24" s="270" customFormat="1" ht="49.5" customHeight="1">
      <c r="B2" s="271" t="s">
        <v>334</v>
      </c>
      <c r="C2" s="272" t="str">
        <f>一番最初に入力!$C$13&amp;""</f>
        <v>６</v>
      </c>
      <c r="D2" s="273" t="s">
        <v>379</v>
      </c>
      <c r="E2" s="274"/>
      <c r="F2" s="274"/>
      <c r="H2" s="275"/>
      <c r="I2" s="276"/>
      <c r="J2" s="276"/>
      <c r="K2" s="276"/>
      <c r="L2" s="277"/>
      <c r="X2" s="416" t="s">
        <v>344</v>
      </c>
    </row>
    <row r="3" spans="2:24" s="278" customFormat="1" ht="18.75" customHeight="1">
      <c r="C3" s="279"/>
      <c r="D3" s="279"/>
      <c r="H3" s="280"/>
      <c r="I3" s="279"/>
      <c r="J3" s="279"/>
      <c r="K3" s="279"/>
      <c r="L3" s="281"/>
    </row>
    <row r="4" spans="2:24" s="265" customFormat="1" ht="30" customHeight="1">
      <c r="C4" s="267"/>
      <c r="D4" s="267"/>
      <c r="H4" s="282"/>
      <c r="O4" s="352"/>
      <c r="P4" s="988" t="s">
        <v>102</v>
      </c>
      <c r="Q4" s="988"/>
      <c r="R4" s="989" t="str">
        <f>様式第４号!K7</f>
        <v>きゅうふこども園</v>
      </c>
      <c r="S4" s="989"/>
      <c r="T4" s="989"/>
      <c r="U4" s="989"/>
    </row>
    <row r="5" spans="2:24" s="265" customFormat="1" ht="45" customHeight="1" thickBot="1">
      <c r="B5" s="265" t="s">
        <v>46</v>
      </c>
      <c r="C5" s="267"/>
      <c r="D5" s="267"/>
      <c r="H5" s="282"/>
      <c r="I5" s="267"/>
      <c r="J5" s="283"/>
      <c r="K5" s="284"/>
      <c r="L5" s="284"/>
      <c r="M5" s="282"/>
    </row>
    <row r="6" spans="2:24" s="285" customFormat="1" ht="47.25" customHeight="1" thickBot="1">
      <c r="B6" s="286" t="s">
        <v>404</v>
      </c>
      <c r="C6" s="902" t="s">
        <v>341</v>
      </c>
      <c r="D6" s="903"/>
      <c r="E6" s="990"/>
      <c r="F6" s="991" t="s">
        <v>34</v>
      </c>
      <c r="G6" s="992"/>
      <c r="H6" s="902" t="s">
        <v>346</v>
      </c>
      <c r="I6" s="903"/>
      <c r="J6" s="903"/>
      <c r="K6" s="903"/>
      <c r="L6" s="990"/>
      <c r="M6" s="902" t="s">
        <v>403</v>
      </c>
      <c r="N6" s="903"/>
      <c r="O6" s="903"/>
      <c r="P6" s="903"/>
      <c r="Q6" s="903"/>
      <c r="R6" s="903"/>
      <c r="S6" s="903"/>
      <c r="T6" s="904"/>
    </row>
    <row r="7" spans="2:24" s="287" customFormat="1" ht="30" customHeight="1" thickTop="1">
      <c r="B7" s="288">
        <v>1</v>
      </c>
      <c r="C7" s="993"/>
      <c r="D7" s="994"/>
      <c r="E7" s="995"/>
      <c r="F7" s="993"/>
      <c r="G7" s="995"/>
      <c r="H7" s="996" t="s">
        <v>377</v>
      </c>
      <c r="I7" s="996"/>
      <c r="J7" s="996"/>
      <c r="K7" s="996"/>
      <c r="L7" s="996"/>
      <c r="M7" s="905"/>
      <c r="N7" s="906"/>
      <c r="O7" s="906"/>
      <c r="P7" s="906"/>
      <c r="Q7" s="906"/>
      <c r="R7" s="906"/>
      <c r="S7" s="906"/>
      <c r="T7" s="907"/>
    </row>
    <row r="8" spans="2:24" s="287" customFormat="1" ht="30" customHeight="1">
      <c r="B8" s="289">
        <v>2</v>
      </c>
      <c r="C8" s="975"/>
      <c r="D8" s="976"/>
      <c r="E8" s="977"/>
      <c r="F8" s="975"/>
      <c r="G8" s="977"/>
      <c r="H8" s="1001" t="s">
        <v>377</v>
      </c>
      <c r="I8" s="1001"/>
      <c r="J8" s="1001"/>
      <c r="K8" s="1001"/>
      <c r="L8" s="1001"/>
      <c r="M8" s="908"/>
      <c r="N8" s="909"/>
      <c r="O8" s="909"/>
      <c r="P8" s="909"/>
      <c r="Q8" s="909"/>
      <c r="R8" s="909"/>
      <c r="S8" s="909"/>
      <c r="T8" s="910"/>
    </row>
    <row r="9" spans="2:24" s="287" customFormat="1" ht="30" customHeight="1">
      <c r="B9" s="289">
        <v>3</v>
      </c>
      <c r="C9" s="975"/>
      <c r="D9" s="976"/>
      <c r="E9" s="977"/>
      <c r="F9" s="975"/>
      <c r="G9" s="977"/>
      <c r="H9" s="1001" t="s">
        <v>377</v>
      </c>
      <c r="I9" s="1001"/>
      <c r="J9" s="1001"/>
      <c r="K9" s="1001"/>
      <c r="L9" s="1001"/>
      <c r="M9" s="908"/>
      <c r="N9" s="909"/>
      <c r="O9" s="909"/>
      <c r="P9" s="909"/>
      <c r="Q9" s="909"/>
      <c r="R9" s="909"/>
      <c r="S9" s="909"/>
      <c r="T9" s="910"/>
    </row>
    <row r="10" spans="2:24" s="287" customFormat="1" ht="30" customHeight="1">
      <c r="B10" s="288">
        <v>4</v>
      </c>
      <c r="C10" s="975"/>
      <c r="D10" s="976"/>
      <c r="E10" s="977"/>
      <c r="F10" s="975"/>
      <c r="G10" s="977"/>
      <c r="H10" s="1001" t="s">
        <v>377</v>
      </c>
      <c r="I10" s="1001"/>
      <c r="J10" s="1001"/>
      <c r="K10" s="1001"/>
      <c r="L10" s="1001"/>
      <c r="M10" s="908"/>
      <c r="N10" s="909"/>
      <c r="O10" s="909"/>
      <c r="P10" s="909"/>
      <c r="Q10" s="909"/>
      <c r="R10" s="909"/>
      <c r="S10" s="909"/>
      <c r="T10" s="910"/>
    </row>
    <row r="11" spans="2:24" s="287" customFormat="1" ht="30" customHeight="1">
      <c r="B11" s="289">
        <v>5</v>
      </c>
      <c r="C11" s="975"/>
      <c r="D11" s="976"/>
      <c r="E11" s="977"/>
      <c r="F11" s="975"/>
      <c r="G11" s="977"/>
      <c r="H11" s="1001" t="s">
        <v>377</v>
      </c>
      <c r="I11" s="1001"/>
      <c r="J11" s="1001"/>
      <c r="K11" s="1001"/>
      <c r="L11" s="1001"/>
      <c r="M11" s="908"/>
      <c r="N11" s="909"/>
      <c r="O11" s="909"/>
      <c r="P11" s="909"/>
      <c r="Q11" s="909"/>
      <c r="R11" s="909"/>
      <c r="S11" s="909"/>
      <c r="T11" s="910"/>
    </row>
    <row r="12" spans="2:24" s="287" customFormat="1" ht="30" customHeight="1" thickBot="1">
      <c r="B12" s="290">
        <v>6</v>
      </c>
      <c r="C12" s="1005"/>
      <c r="D12" s="1006"/>
      <c r="E12" s="1007"/>
      <c r="F12" s="1005"/>
      <c r="G12" s="1007"/>
      <c r="H12" s="1008" t="s">
        <v>377</v>
      </c>
      <c r="I12" s="1008"/>
      <c r="J12" s="1008"/>
      <c r="K12" s="1008"/>
      <c r="L12" s="1008"/>
      <c r="M12" s="911"/>
      <c r="N12" s="912"/>
      <c r="O12" s="912"/>
      <c r="P12" s="912"/>
      <c r="Q12" s="912"/>
      <c r="R12" s="912"/>
      <c r="S12" s="912"/>
      <c r="T12" s="913"/>
    </row>
    <row r="13" spans="2:24" s="287" customFormat="1" ht="24" customHeight="1">
      <c r="B13" s="183" t="s">
        <v>402</v>
      </c>
      <c r="C13" s="291"/>
      <c r="D13" s="291"/>
      <c r="E13" s="292"/>
      <c r="F13" s="292"/>
      <c r="G13" s="292"/>
      <c r="H13" s="292"/>
      <c r="I13" s="292"/>
      <c r="J13" s="292"/>
      <c r="K13" s="293"/>
      <c r="L13" s="293"/>
      <c r="M13" s="293"/>
    </row>
    <row r="14" spans="2:24" s="287" customFormat="1" ht="18.75" customHeight="1">
      <c r="B14" s="183"/>
      <c r="C14" s="291"/>
      <c r="D14" s="291"/>
      <c r="E14" s="292"/>
      <c r="F14" s="292"/>
      <c r="G14" s="292"/>
      <c r="H14" s="292"/>
      <c r="I14" s="292"/>
      <c r="J14" s="292"/>
      <c r="K14" s="293"/>
      <c r="L14" s="293"/>
      <c r="M14" s="293"/>
    </row>
    <row r="15" spans="2:24" s="265" customFormat="1" ht="45.75" customHeight="1">
      <c r="B15" s="266" t="s">
        <v>62</v>
      </c>
      <c r="C15" s="267"/>
      <c r="G15" s="266" t="s">
        <v>41</v>
      </c>
      <c r="H15" s="267"/>
      <c r="I15" s="267"/>
      <c r="J15" s="268"/>
    </row>
    <row r="16" spans="2:24" s="265" customFormat="1" ht="27" customHeight="1" thickBot="1">
      <c r="B16" s="266"/>
      <c r="C16" s="267"/>
      <c r="G16" s="188" t="s">
        <v>56</v>
      </c>
      <c r="H16" s="267"/>
      <c r="I16" s="267"/>
      <c r="J16" s="268"/>
      <c r="O16" s="209" t="s">
        <v>57</v>
      </c>
      <c r="P16" s="310"/>
    </row>
    <row r="17" spans="2:21" s="294" customFormat="1" ht="60.75" customHeight="1">
      <c r="B17" s="295" t="s">
        <v>63</v>
      </c>
      <c r="C17" s="296" t="s">
        <v>64</v>
      </c>
      <c r="D17" s="981" t="s">
        <v>458</v>
      </c>
      <c r="E17" s="982"/>
      <c r="F17" s="297"/>
      <c r="G17" s="424" t="s">
        <v>129</v>
      </c>
      <c r="H17" s="425" t="s">
        <v>8</v>
      </c>
      <c r="I17" s="425" t="s">
        <v>9</v>
      </c>
      <c r="J17" s="425" t="s">
        <v>134</v>
      </c>
      <c r="K17" s="430" t="s">
        <v>136</v>
      </c>
      <c r="L17" s="918" t="s">
        <v>114</v>
      </c>
      <c r="M17" s="919"/>
      <c r="O17" s="424" t="s">
        <v>129</v>
      </c>
      <c r="P17" s="425" t="s">
        <v>8</v>
      </c>
      <c r="Q17" s="425" t="s">
        <v>9</v>
      </c>
      <c r="R17" s="425" t="s">
        <v>488</v>
      </c>
      <c r="S17" s="430" t="s">
        <v>489</v>
      </c>
      <c r="T17" s="918" t="s">
        <v>490</v>
      </c>
      <c r="U17" s="919"/>
    </row>
    <row r="18" spans="2:21" s="298" customFormat="1" ht="32.25" customHeight="1">
      <c r="B18" s="983" t="s">
        <v>70</v>
      </c>
      <c r="C18" s="299" t="s">
        <v>0</v>
      </c>
      <c r="D18" s="979"/>
      <c r="E18" s="980"/>
      <c r="F18" s="300"/>
      <c r="G18" s="922" t="str">
        <f>B18</f>
        <v>1.非定型的         保育</v>
      </c>
      <c r="H18" s="899" t="s">
        <v>65</v>
      </c>
      <c r="I18" s="426" t="s">
        <v>12</v>
      </c>
      <c r="J18" s="438"/>
      <c r="K18" s="195">
        <v>1200</v>
      </c>
      <c r="L18" s="576">
        <f>J18*K18</f>
        <v>0</v>
      </c>
      <c r="M18" s="577"/>
      <c r="O18" s="922" t="str">
        <f>G18</f>
        <v>1.非定型的         保育</v>
      </c>
      <c r="P18" s="899" t="s">
        <v>65</v>
      </c>
      <c r="Q18" s="426" t="s">
        <v>12</v>
      </c>
      <c r="R18" s="438"/>
      <c r="S18" s="195">
        <v>1600</v>
      </c>
      <c r="T18" s="576">
        <f t="shared" ref="T18:T33" si="0">R18*S18</f>
        <v>0</v>
      </c>
      <c r="U18" s="577"/>
    </row>
    <row r="19" spans="2:21" s="298" customFormat="1" ht="34.5" customHeight="1">
      <c r="B19" s="984"/>
      <c r="C19" s="301" t="s">
        <v>1</v>
      </c>
      <c r="D19" s="979"/>
      <c r="E19" s="980"/>
      <c r="F19" s="300"/>
      <c r="G19" s="923"/>
      <c r="H19" s="900"/>
      <c r="I19" s="427" t="s">
        <v>11</v>
      </c>
      <c r="J19" s="439"/>
      <c r="K19" s="428">
        <v>2400</v>
      </c>
      <c r="L19" s="914">
        <f>J19*K19</f>
        <v>0</v>
      </c>
      <c r="M19" s="915"/>
      <c r="O19" s="923"/>
      <c r="P19" s="900"/>
      <c r="Q19" s="427" t="s">
        <v>11</v>
      </c>
      <c r="R19" s="439"/>
      <c r="S19" s="428">
        <v>3200</v>
      </c>
      <c r="T19" s="914">
        <f t="shared" si="0"/>
        <v>0</v>
      </c>
      <c r="U19" s="915"/>
    </row>
    <row r="20" spans="2:21" s="298" customFormat="1" ht="34.5" customHeight="1">
      <c r="B20" s="983" t="s">
        <v>72</v>
      </c>
      <c r="C20" s="301" t="s">
        <v>0</v>
      </c>
      <c r="D20" s="979"/>
      <c r="E20" s="980"/>
      <c r="F20" s="300"/>
      <c r="G20" s="923"/>
      <c r="H20" s="899" t="s">
        <v>10</v>
      </c>
      <c r="I20" s="426" t="s">
        <v>12</v>
      </c>
      <c r="J20" s="438"/>
      <c r="K20" s="195">
        <v>600</v>
      </c>
      <c r="L20" s="576">
        <f t="shared" ref="L20:L33" si="1">J20*K20</f>
        <v>0</v>
      </c>
      <c r="M20" s="577"/>
      <c r="O20" s="923"/>
      <c r="P20" s="899" t="s">
        <v>10</v>
      </c>
      <c r="Q20" s="426" t="s">
        <v>12</v>
      </c>
      <c r="R20" s="438"/>
      <c r="S20" s="195">
        <v>800</v>
      </c>
      <c r="T20" s="576">
        <f t="shared" si="0"/>
        <v>0</v>
      </c>
      <c r="U20" s="577"/>
    </row>
    <row r="21" spans="2:21" s="302" customFormat="1" ht="35.1" customHeight="1">
      <c r="B21" s="985"/>
      <c r="C21" s="395" t="s">
        <v>1</v>
      </c>
      <c r="D21" s="986"/>
      <c r="E21" s="987"/>
      <c r="F21" s="300"/>
      <c r="G21" s="924"/>
      <c r="H21" s="900"/>
      <c r="I21" s="427" t="s">
        <v>11</v>
      </c>
      <c r="J21" s="439"/>
      <c r="K21" s="428">
        <v>1200</v>
      </c>
      <c r="L21" s="914">
        <f t="shared" si="1"/>
        <v>0</v>
      </c>
      <c r="M21" s="915"/>
      <c r="O21" s="924"/>
      <c r="P21" s="900"/>
      <c r="Q21" s="427" t="s">
        <v>11</v>
      </c>
      <c r="R21" s="439"/>
      <c r="S21" s="428">
        <v>1600</v>
      </c>
      <c r="T21" s="914">
        <f t="shared" si="0"/>
        <v>0</v>
      </c>
      <c r="U21" s="915"/>
    </row>
    <row r="22" spans="2:21" s="298" customFormat="1" ht="35.1" customHeight="1">
      <c r="B22" s="978" t="s">
        <v>66</v>
      </c>
      <c r="C22" s="303" t="s">
        <v>0</v>
      </c>
      <c r="D22" s="979"/>
      <c r="E22" s="980"/>
      <c r="F22" s="300"/>
      <c r="G22" s="922" t="str">
        <f>B20</f>
        <v>2.緊急保育</v>
      </c>
      <c r="H22" s="899" t="s">
        <v>65</v>
      </c>
      <c r="I22" s="426" t="s">
        <v>12</v>
      </c>
      <c r="J22" s="438"/>
      <c r="K22" s="195">
        <v>1200</v>
      </c>
      <c r="L22" s="576">
        <f t="shared" si="1"/>
        <v>0</v>
      </c>
      <c r="M22" s="577"/>
      <c r="O22" s="922" t="str">
        <f t="shared" ref="O22" si="2">G22</f>
        <v>2.緊急保育</v>
      </c>
      <c r="P22" s="899" t="s">
        <v>65</v>
      </c>
      <c r="Q22" s="426" t="s">
        <v>12</v>
      </c>
      <c r="R22" s="438"/>
      <c r="S22" s="195">
        <v>1600</v>
      </c>
      <c r="T22" s="576">
        <f t="shared" si="0"/>
        <v>0</v>
      </c>
      <c r="U22" s="577"/>
    </row>
    <row r="23" spans="2:21" s="302" customFormat="1" ht="34.5" customHeight="1">
      <c r="B23" s="978"/>
      <c r="C23" s="303" t="s">
        <v>1</v>
      </c>
      <c r="D23" s="979"/>
      <c r="E23" s="980"/>
      <c r="F23" s="300"/>
      <c r="G23" s="923"/>
      <c r="H23" s="900"/>
      <c r="I23" s="427" t="s">
        <v>11</v>
      </c>
      <c r="J23" s="439"/>
      <c r="K23" s="428">
        <v>2400</v>
      </c>
      <c r="L23" s="914">
        <f t="shared" si="1"/>
        <v>0</v>
      </c>
      <c r="M23" s="915"/>
      <c r="O23" s="923"/>
      <c r="P23" s="900"/>
      <c r="Q23" s="427" t="s">
        <v>11</v>
      </c>
      <c r="R23" s="439"/>
      <c r="S23" s="428">
        <v>3200</v>
      </c>
      <c r="T23" s="914">
        <f t="shared" si="0"/>
        <v>0</v>
      </c>
      <c r="U23" s="915"/>
    </row>
    <row r="24" spans="2:21" s="298" customFormat="1" ht="34.5" customHeight="1">
      <c r="B24" s="978" t="s">
        <v>47</v>
      </c>
      <c r="C24" s="303" t="s">
        <v>0</v>
      </c>
      <c r="D24" s="979"/>
      <c r="E24" s="980"/>
      <c r="F24" s="300"/>
      <c r="G24" s="923"/>
      <c r="H24" s="899" t="s">
        <v>10</v>
      </c>
      <c r="I24" s="426" t="s">
        <v>12</v>
      </c>
      <c r="J24" s="438"/>
      <c r="K24" s="195">
        <v>600</v>
      </c>
      <c r="L24" s="576">
        <f t="shared" si="1"/>
        <v>0</v>
      </c>
      <c r="M24" s="577"/>
      <c r="O24" s="923"/>
      <c r="P24" s="899" t="s">
        <v>10</v>
      </c>
      <c r="Q24" s="426" t="s">
        <v>12</v>
      </c>
      <c r="R24" s="438"/>
      <c r="S24" s="195">
        <v>800</v>
      </c>
      <c r="T24" s="576">
        <f t="shared" si="0"/>
        <v>0</v>
      </c>
      <c r="U24" s="577"/>
    </row>
    <row r="25" spans="2:21" s="302" customFormat="1" ht="35.1" customHeight="1">
      <c r="B25" s="978"/>
      <c r="C25" s="303" t="s">
        <v>1</v>
      </c>
      <c r="D25" s="979"/>
      <c r="E25" s="980"/>
      <c r="F25" s="300"/>
      <c r="G25" s="924"/>
      <c r="H25" s="900"/>
      <c r="I25" s="427" t="s">
        <v>11</v>
      </c>
      <c r="J25" s="439"/>
      <c r="K25" s="428">
        <v>1200</v>
      </c>
      <c r="L25" s="914">
        <f t="shared" si="1"/>
        <v>0</v>
      </c>
      <c r="M25" s="915"/>
      <c r="O25" s="924"/>
      <c r="P25" s="900"/>
      <c r="Q25" s="427" t="s">
        <v>11</v>
      </c>
      <c r="R25" s="439"/>
      <c r="S25" s="428">
        <v>1600</v>
      </c>
      <c r="T25" s="914">
        <f t="shared" si="0"/>
        <v>0</v>
      </c>
      <c r="U25" s="915"/>
    </row>
    <row r="26" spans="2:21" s="298" customFormat="1" ht="35.1" customHeight="1">
      <c r="B26" s="953" t="s">
        <v>49</v>
      </c>
      <c r="C26" s="954"/>
      <c r="D26" s="955">
        <f>SUM(D18:E25)</f>
        <v>0</v>
      </c>
      <c r="E26" s="956"/>
      <c r="F26" s="300"/>
      <c r="G26" s="922" t="str">
        <f>B22</f>
        <v>3.私的理由</v>
      </c>
      <c r="H26" s="899" t="s">
        <v>65</v>
      </c>
      <c r="I26" s="426" t="s">
        <v>12</v>
      </c>
      <c r="J26" s="438"/>
      <c r="K26" s="195">
        <v>1200</v>
      </c>
      <c r="L26" s="576">
        <f t="shared" si="1"/>
        <v>0</v>
      </c>
      <c r="M26" s="577"/>
      <c r="O26" s="922" t="str">
        <f t="shared" ref="O26" si="3">G26</f>
        <v>3.私的理由</v>
      </c>
      <c r="P26" s="899" t="s">
        <v>65</v>
      </c>
      <c r="Q26" s="426" t="s">
        <v>12</v>
      </c>
      <c r="R26" s="438"/>
      <c r="S26" s="195">
        <v>1600</v>
      </c>
      <c r="T26" s="576">
        <f t="shared" si="0"/>
        <v>0</v>
      </c>
      <c r="U26" s="577"/>
    </row>
    <row r="27" spans="2:21" s="302" customFormat="1" ht="34.5" customHeight="1" thickBot="1">
      <c r="B27" s="965" t="s">
        <v>138</v>
      </c>
      <c r="C27" s="966"/>
      <c r="D27" s="967">
        <v>2400</v>
      </c>
      <c r="E27" s="968"/>
      <c r="F27" s="300"/>
      <c r="G27" s="923"/>
      <c r="H27" s="900"/>
      <c r="I27" s="427" t="s">
        <v>11</v>
      </c>
      <c r="J27" s="439"/>
      <c r="K27" s="428">
        <v>2400</v>
      </c>
      <c r="L27" s="914">
        <f t="shared" si="1"/>
        <v>0</v>
      </c>
      <c r="M27" s="915"/>
      <c r="O27" s="923"/>
      <c r="P27" s="900"/>
      <c r="Q27" s="427" t="s">
        <v>11</v>
      </c>
      <c r="R27" s="439"/>
      <c r="S27" s="428">
        <v>3200</v>
      </c>
      <c r="T27" s="914">
        <f t="shared" si="0"/>
        <v>0</v>
      </c>
      <c r="U27" s="915"/>
    </row>
    <row r="28" spans="2:21" s="298" customFormat="1" ht="34.5" customHeight="1" thickTop="1">
      <c r="B28" s="957" t="s">
        <v>137</v>
      </c>
      <c r="C28" s="958"/>
      <c r="D28" s="961">
        <f>D26*D27</f>
        <v>0</v>
      </c>
      <c r="E28" s="962"/>
      <c r="F28" s="300"/>
      <c r="G28" s="923"/>
      <c r="H28" s="899" t="s">
        <v>10</v>
      </c>
      <c r="I28" s="426" t="s">
        <v>12</v>
      </c>
      <c r="J28" s="438"/>
      <c r="K28" s="195">
        <v>600</v>
      </c>
      <c r="L28" s="576">
        <f t="shared" si="1"/>
        <v>0</v>
      </c>
      <c r="M28" s="577"/>
      <c r="O28" s="923"/>
      <c r="P28" s="899" t="s">
        <v>10</v>
      </c>
      <c r="Q28" s="426" t="s">
        <v>12</v>
      </c>
      <c r="R28" s="438"/>
      <c r="S28" s="195">
        <v>800</v>
      </c>
      <c r="T28" s="576">
        <f t="shared" si="0"/>
        <v>0</v>
      </c>
      <c r="U28" s="577"/>
    </row>
    <row r="29" spans="2:21" s="302" customFormat="1" ht="35.1" customHeight="1" thickBot="1">
      <c r="B29" s="959"/>
      <c r="C29" s="960"/>
      <c r="D29" s="963"/>
      <c r="E29" s="964"/>
      <c r="F29" s="300"/>
      <c r="G29" s="924"/>
      <c r="H29" s="900"/>
      <c r="I29" s="427" t="s">
        <v>11</v>
      </c>
      <c r="J29" s="439"/>
      <c r="K29" s="428">
        <v>1200</v>
      </c>
      <c r="L29" s="914">
        <f t="shared" si="1"/>
        <v>0</v>
      </c>
      <c r="M29" s="915"/>
      <c r="O29" s="924"/>
      <c r="P29" s="900"/>
      <c r="Q29" s="427" t="s">
        <v>11</v>
      </c>
      <c r="R29" s="439"/>
      <c r="S29" s="428">
        <v>1600</v>
      </c>
      <c r="T29" s="914">
        <f t="shared" si="0"/>
        <v>0</v>
      </c>
      <c r="U29" s="915"/>
    </row>
    <row r="30" spans="2:21" s="298" customFormat="1" ht="34.5" customHeight="1">
      <c r="F30" s="304"/>
      <c r="G30" s="922" t="str">
        <f>B24</f>
        <v>4.継続的利用</v>
      </c>
      <c r="H30" s="899" t="s">
        <v>65</v>
      </c>
      <c r="I30" s="426" t="s">
        <v>12</v>
      </c>
      <c r="J30" s="438"/>
      <c r="K30" s="195">
        <v>1200</v>
      </c>
      <c r="L30" s="576">
        <f t="shared" si="1"/>
        <v>0</v>
      </c>
      <c r="M30" s="577"/>
      <c r="O30" s="922" t="str">
        <f t="shared" ref="O30" si="4">G30</f>
        <v>4.継続的利用</v>
      </c>
      <c r="P30" s="899" t="s">
        <v>65</v>
      </c>
      <c r="Q30" s="426" t="s">
        <v>12</v>
      </c>
      <c r="R30" s="438"/>
      <c r="S30" s="195">
        <v>1600</v>
      </c>
      <c r="T30" s="576">
        <f t="shared" si="0"/>
        <v>0</v>
      </c>
      <c r="U30" s="577"/>
    </row>
    <row r="31" spans="2:21" s="302" customFormat="1" ht="34.5" customHeight="1">
      <c r="F31" s="304"/>
      <c r="G31" s="923"/>
      <c r="H31" s="900"/>
      <c r="I31" s="427" t="s">
        <v>11</v>
      </c>
      <c r="J31" s="439"/>
      <c r="K31" s="428">
        <v>2400</v>
      </c>
      <c r="L31" s="914">
        <f t="shared" si="1"/>
        <v>0</v>
      </c>
      <c r="M31" s="915"/>
      <c r="O31" s="923"/>
      <c r="P31" s="900"/>
      <c r="Q31" s="427" t="s">
        <v>11</v>
      </c>
      <c r="R31" s="439"/>
      <c r="S31" s="428">
        <v>3200</v>
      </c>
      <c r="T31" s="914">
        <f t="shared" si="0"/>
        <v>0</v>
      </c>
      <c r="U31" s="915"/>
    </row>
    <row r="32" spans="2:21" s="302" customFormat="1" ht="34.5" customHeight="1">
      <c r="B32" s="297"/>
      <c r="C32" s="297"/>
      <c r="D32" s="300"/>
      <c r="E32" s="300"/>
      <c r="F32" s="300"/>
      <c r="G32" s="923"/>
      <c r="H32" s="899" t="s">
        <v>10</v>
      </c>
      <c r="I32" s="426" t="s">
        <v>12</v>
      </c>
      <c r="J32" s="438"/>
      <c r="K32" s="195">
        <v>600</v>
      </c>
      <c r="L32" s="576">
        <f t="shared" si="1"/>
        <v>0</v>
      </c>
      <c r="M32" s="577"/>
      <c r="O32" s="923"/>
      <c r="P32" s="899" t="s">
        <v>10</v>
      </c>
      <c r="Q32" s="426" t="s">
        <v>12</v>
      </c>
      <c r="R32" s="438"/>
      <c r="S32" s="195">
        <v>800</v>
      </c>
      <c r="T32" s="576">
        <f t="shared" si="0"/>
        <v>0</v>
      </c>
      <c r="U32" s="577"/>
    </row>
    <row r="33" spans="2:21" s="298" customFormat="1" ht="34.5" customHeight="1" thickBot="1">
      <c r="B33" s="297"/>
      <c r="C33" s="297"/>
      <c r="D33" s="300"/>
      <c r="E33" s="300"/>
      <c r="F33" s="300"/>
      <c r="G33" s="950"/>
      <c r="H33" s="901"/>
      <c r="I33" s="429" t="s">
        <v>11</v>
      </c>
      <c r="J33" s="440"/>
      <c r="K33" s="428">
        <v>1200</v>
      </c>
      <c r="L33" s="916">
        <f t="shared" si="1"/>
        <v>0</v>
      </c>
      <c r="M33" s="917"/>
      <c r="O33" s="924"/>
      <c r="P33" s="901"/>
      <c r="Q33" s="429" t="s">
        <v>11</v>
      </c>
      <c r="R33" s="440"/>
      <c r="S33" s="428">
        <v>1600</v>
      </c>
      <c r="T33" s="916">
        <f t="shared" si="0"/>
        <v>0</v>
      </c>
      <c r="U33" s="917"/>
    </row>
    <row r="34" spans="2:21" s="302" customFormat="1" ht="34.5" customHeight="1" thickTop="1">
      <c r="B34" s="297"/>
      <c r="C34" s="297"/>
      <c r="D34" s="300"/>
      <c r="E34" s="300"/>
      <c r="F34" s="300"/>
      <c r="G34" s="940" t="s">
        <v>36</v>
      </c>
      <c r="H34" s="941"/>
      <c r="I34" s="942"/>
      <c r="J34" s="946">
        <f>SUM(J18:J33)</f>
        <v>0</v>
      </c>
      <c r="K34" s="925"/>
      <c r="L34" s="927">
        <f>SUM(L18:M33)</f>
        <v>0</v>
      </c>
      <c r="M34" s="869"/>
      <c r="O34" s="940" t="s">
        <v>36</v>
      </c>
      <c r="P34" s="941"/>
      <c r="Q34" s="942"/>
      <c r="R34" s="946">
        <f>SUM(R18:R33)</f>
        <v>0</v>
      </c>
      <c r="S34" s="925"/>
      <c r="T34" s="927">
        <f>SUM(T18:U33)</f>
        <v>0</v>
      </c>
      <c r="U34" s="869"/>
    </row>
    <row r="35" spans="2:21" s="305" customFormat="1" ht="34.5" customHeight="1">
      <c r="B35" s="297"/>
      <c r="C35" s="297"/>
      <c r="D35" s="300"/>
      <c r="E35" s="300"/>
      <c r="F35" s="300"/>
      <c r="G35" s="943"/>
      <c r="H35" s="944"/>
      <c r="I35" s="945"/>
      <c r="J35" s="947"/>
      <c r="K35" s="926"/>
      <c r="L35" s="928"/>
      <c r="M35" s="871"/>
      <c r="O35" s="943"/>
      <c r="P35" s="944"/>
      <c r="Q35" s="945"/>
      <c r="R35" s="947"/>
      <c r="S35" s="926"/>
      <c r="T35" s="928"/>
      <c r="U35" s="871"/>
    </row>
    <row r="36" spans="2:21" s="305" customFormat="1" ht="34.5" customHeight="1">
      <c r="B36" s="297"/>
      <c r="C36" s="297"/>
      <c r="D36" s="300"/>
      <c r="E36" s="300"/>
      <c r="F36" s="300"/>
      <c r="G36" s="969" t="s">
        <v>139</v>
      </c>
      <c r="H36" s="970"/>
      <c r="I36" s="971"/>
      <c r="J36" s="843" t="s">
        <v>548</v>
      </c>
      <c r="K36" s="844"/>
      <c r="L36" s="948"/>
      <c r="M36" s="949"/>
      <c r="O36" s="934" t="s">
        <v>139</v>
      </c>
      <c r="P36" s="935"/>
      <c r="Q36" s="936"/>
      <c r="R36" s="843" t="s">
        <v>548</v>
      </c>
      <c r="S36" s="844"/>
      <c r="T36" s="948"/>
      <c r="U36" s="949"/>
    </row>
    <row r="37" spans="2:21" s="305" customFormat="1" ht="34.5" customHeight="1" thickBot="1">
      <c r="B37" s="297"/>
      <c r="C37" s="297"/>
      <c r="D37" s="300"/>
      <c r="E37" s="300"/>
      <c r="F37" s="300"/>
      <c r="G37" s="972"/>
      <c r="H37" s="973"/>
      <c r="I37" s="974"/>
      <c r="J37" s="585" t="s">
        <v>338</v>
      </c>
      <c r="K37" s="586"/>
      <c r="L37" s="920"/>
      <c r="M37" s="921"/>
      <c r="O37" s="937"/>
      <c r="P37" s="938"/>
      <c r="Q37" s="939"/>
      <c r="R37" s="585" t="s">
        <v>338</v>
      </c>
      <c r="S37" s="586"/>
      <c r="T37" s="920"/>
      <c r="U37" s="921"/>
    </row>
    <row r="38" spans="2:21" s="306" customFormat="1" ht="34.5" customHeight="1" thickBot="1">
      <c r="B38" s="297"/>
      <c r="C38" s="297"/>
      <c r="D38" s="307"/>
      <c r="E38" s="304"/>
      <c r="F38" s="304"/>
      <c r="G38" s="931" t="s">
        <v>140</v>
      </c>
      <c r="H38" s="932"/>
      <c r="I38" s="932"/>
      <c r="J38" s="932"/>
      <c r="K38" s="933"/>
      <c r="L38" s="929">
        <f>L34-L36-L37</f>
        <v>0</v>
      </c>
      <c r="M38" s="930"/>
      <c r="O38" s="931" t="s">
        <v>140</v>
      </c>
      <c r="P38" s="932"/>
      <c r="Q38" s="932"/>
      <c r="R38" s="932"/>
      <c r="S38" s="933"/>
      <c r="T38" s="929">
        <f>T34-T36-T37</f>
        <v>0</v>
      </c>
      <c r="U38" s="930"/>
    </row>
    <row r="39" spans="2:21" s="298" customFormat="1" ht="45" customHeight="1">
      <c r="B39" s="308" t="s">
        <v>37</v>
      </c>
      <c r="C39" s="309"/>
      <c r="D39" s="310"/>
      <c r="E39" s="310"/>
      <c r="F39" s="310"/>
      <c r="H39" s="311"/>
      <c r="I39" s="311"/>
      <c r="J39" s="311"/>
      <c r="K39" s="312"/>
    </row>
    <row r="40" spans="2:21" s="310" customFormat="1" ht="56.25" customHeight="1">
      <c r="B40" s="313" t="s">
        <v>42</v>
      </c>
      <c r="C40" s="951">
        <f>D28</f>
        <v>0</v>
      </c>
      <c r="D40" s="952"/>
      <c r="E40" s="314" t="s">
        <v>69</v>
      </c>
      <c r="F40" s="315" t="s">
        <v>48</v>
      </c>
      <c r="G40" s="951">
        <f>L38+T38</f>
        <v>0</v>
      </c>
      <c r="H40" s="952"/>
      <c r="I40" s="314" t="s">
        <v>69</v>
      </c>
      <c r="J40" s="999" t="s">
        <v>459</v>
      </c>
      <c r="K40" s="1000"/>
      <c r="L40" s="997"/>
      <c r="M40" s="998"/>
    </row>
    <row r="41" spans="2:21" s="310" customFormat="1" ht="18.75" customHeight="1" thickBot="1">
      <c r="B41" s="313"/>
      <c r="C41" s="317"/>
      <c r="D41" s="317"/>
      <c r="E41" s="314"/>
      <c r="F41" s="315"/>
      <c r="G41" s="317"/>
      <c r="H41" s="317"/>
      <c r="I41" s="314"/>
      <c r="J41" s="316"/>
      <c r="K41" s="317"/>
      <c r="L41" s="317"/>
    </row>
    <row r="42" spans="2:21" s="305" customFormat="1" ht="55.5" customHeight="1" thickBot="1">
      <c r="B42" s="311"/>
      <c r="C42" s="311"/>
      <c r="D42" s="298"/>
      <c r="I42" s="228" t="s">
        <v>69</v>
      </c>
      <c r="J42" s="834" t="s">
        <v>88</v>
      </c>
      <c r="K42" s="834"/>
      <c r="L42" s="816"/>
      <c r="M42" s="817"/>
      <c r="N42" s="318" t="s">
        <v>71</v>
      </c>
      <c r="O42" s="1002">
        <f>C40+G40+L40+L42</f>
        <v>0</v>
      </c>
      <c r="P42" s="1003"/>
      <c r="Q42" s="1003"/>
      <c r="R42" s="1004"/>
    </row>
    <row r="43" spans="2:21" s="319" customFormat="1" ht="12.75" customHeight="1">
      <c r="C43" s="320"/>
      <c r="D43" s="320"/>
      <c r="I43" s="320"/>
      <c r="J43" s="320"/>
      <c r="K43" s="320"/>
      <c r="L43" s="321"/>
    </row>
    <row r="44" spans="2:21" s="319" customFormat="1">
      <c r="C44" s="320"/>
      <c r="D44" s="320"/>
      <c r="I44" s="320"/>
      <c r="J44" s="320"/>
      <c r="K44" s="320"/>
      <c r="L44" s="321"/>
    </row>
    <row r="45" spans="2:21" s="319" customFormat="1" ht="14.25">
      <c r="B45" s="402"/>
      <c r="C45" s="298"/>
      <c r="D45" s="298"/>
      <c r="E45" s="298"/>
      <c r="F45" s="298"/>
      <c r="I45" s="320"/>
      <c r="J45" s="320"/>
      <c r="K45" s="320"/>
      <c r="L45" s="321"/>
    </row>
    <row r="46" spans="2:21" s="319" customFormat="1" ht="14.25">
      <c r="B46" s="402"/>
      <c r="C46" s="320"/>
      <c r="D46" s="298"/>
      <c r="E46" s="298"/>
      <c r="F46" s="298"/>
      <c r="I46" s="320"/>
      <c r="J46" s="320"/>
      <c r="K46" s="320"/>
      <c r="L46" s="321"/>
    </row>
    <row r="47" spans="2:21" s="319" customFormat="1">
      <c r="C47" s="320"/>
      <c r="D47" s="320"/>
      <c r="I47" s="320"/>
      <c r="J47" s="320"/>
      <c r="K47" s="320"/>
      <c r="L47" s="321"/>
    </row>
    <row r="48" spans="2:21" s="319" customFormat="1">
      <c r="C48" s="320"/>
      <c r="D48" s="320"/>
      <c r="I48" s="320"/>
      <c r="J48" s="320"/>
      <c r="K48" s="320"/>
      <c r="L48" s="321"/>
    </row>
    <row r="49" spans="3:12" s="319" customFormat="1">
      <c r="C49" s="320"/>
      <c r="D49" s="320"/>
      <c r="I49" s="320"/>
      <c r="J49" s="320"/>
      <c r="K49" s="320"/>
      <c r="L49" s="321"/>
    </row>
    <row r="50" spans="3:12" s="319" customFormat="1">
      <c r="C50" s="320"/>
      <c r="D50" s="320"/>
      <c r="I50" s="320"/>
      <c r="J50" s="320"/>
      <c r="K50" s="320"/>
      <c r="L50" s="321"/>
    </row>
    <row r="51" spans="3:12" s="319" customFormat="1">
      <c r="C51" s="320"/>
      <c r="D51" s="320"/>
      <c r="I51" s="320"/>
      <c r="J51" s="320"/>
      <c r="K51" s="320"/>
      <c r="L51" s="321"/>
    </row>
    <row r="52" spans="3:12" s="319" customFormat="1">
      <c r="C52" s="320"/>
      <c r="D52" s="320"/>
      <c r="I52" s="320"/>
      <c r="J52" s="320"/>
      <c r="K52" s="320"/>
      <c r="L52" s="321"/>
    </row>
    <row r="53" spans="3:12" s="319" customFormat="1">
      <c r="C53" s="320"/>
      <c r="D53" s="320"/>
      <c r="I53" s="320"/>
      <c r="J53" s="320"/>
      <c r="K53" s="320"/>
      <c r="L53" s="321"/>
    </row>
    <row r="54" spans="3:12" s="319" customFormat="1">
      <c r="C54" s="320"/>
      <c r="D54" s="320"/>
      <c r="I54" s="320"/>
      <c r="J54" s="320"/>
      <c r="K54" s="320"/>
      <c r="L54" s="321"/>
    </row>
    <row r="55" spans="3:12" s="319" customFormat="1">
      <c r="C55" s="320"/>
      <c r="D55" s="320"/>
      <c r="I55" s="320"/>
      <c r="J55" s="320"/>
      <c r="K55" s="320"/>
      <c r="L55" s="321"/>
    </row>
    <row r="56" spans="3:12" s="319" customFormat="1">
      <c r="C56" s="320"/>
      <c r="D56" s="320"/>
      <c r="I56" s="320"/>
      <c r="J56" s="320"/>
      <c r="K56" s="320"/>
      <c r="L56" s="321"/>
    </row>
    <row r="57" spans="3:12" s="319" customFormat="1">
      <c r="C57" s="320"/>
      <c r="D57" s="320"/>
      <c r="I57" s="320"/>
      <c r="J57" s="320"/>
      <c r="K57" s="320"/>
      <c r="L57" s="321"/>
    </row>
    <row r="58" spans="3:12" s="319" customFormat="1">
      <c r="C58" s="320"/>
      <c r="D58" s="320"/>
      <c r="I58" s="320"/>
      <c r="J58" s="320"/>
      <c r="K58" s="320"/>
      <c r="L58" s="321"/>
    </row>
    <row r="59" spans="3:12" s="319" customFormat="1">
      <c r="C59" s="320"/>
      <c r="D59" s="320"/>
      <c r="I59" s="320"/>
      <c r="J59" s="320"/>
      <c r="K59" s="320"/>
      <c r="L59" s="321"/>
    </row>
    <row r="60" spans="3:12" s="319" customFormat="1">
      <c r="C60" s="320"/>
      <c r="D60" s="320"/>
      <c r="I60" s="320"/>
      <c r="J60" s="320"/>
      <c r="K60" s="320"/>
      <c r="L60" s="321"/>
    </row>
    <row r="61" spans="3:12" s="319" customFormat="1">
      <c r="C61" s="320"/>
      <c r="D61" s="320"/>
      <c r="I61" s="320"/>
      <c r="J61" s="320"/>
      <c r="K61" s="320"/>
      <c r="L61" s="321"/>
    </row>
    <row r="62" spans="3:12" s="319" customFormat="1">
      <c r="C62" s="320"/>
      <c r="D62" s="320"/>
      <c r="I62" s="320"/>
      <c r="J62" s="320"/>
      <c r="K62" s="320"/>
      <c r="L62" s="321"/>
    </row>
    <row r="63" spans="3:12" s="319" customFormat="1">
      <c r="C63" s="320"/>
      <c r="D63" s="320"/>
      <c r="I63" s="320"/>
      <c r="J63" s="320"/>
      <c r="K63" s="320"/>
      <c r="L63" s="321"/>
    </row>
    <row r="64" spans="3:12" s="319" customFormat="1">
      <c r="C64" s="320"/>
      <c r="D64" s="320"/>
      <c r="I64" s="320"/>
      <c r="J64" s="320"/>
      <c r="K64" s="320"/>
      <c r="L64" s="321"/>
    </row>
    <row r="65" spans="3:12" s="319" customFormat="1">
      <c r="C65" s="320"/>
      <c r="D65" s="320"/>
      <c r="I65" s="320"/>
      <c r="J65" s="320"/>
      <c r="K65" s="320"/>
      <c r="L65" s="321"/>
    </row>
    <row r="66" spans="3:12" s="319" customFormat="1">
      <c r="C66" s="320"/>
      <c r="D66" s="320"/>
      <c r="I66" s="320"/>
      <c r="J66" s="320"/>
      <c r="K66" s="320"/>
      <c r="L66" s="321"/>
    </row>
    <row r="67" spans="3:12" s="319" customFormat="1">
      <c r="C67" s="320"/>
      <c r="D67" s="320"/>
      <c r="I67" s="320"/>
      <c r="J67" s="320"/>
      <c r="K67" s="320"/>
      <c r="L67" s="321"/>
    </row>
    <row r="68" spans="3:12" s="319" customFormat="1">
      <c r="C68" s="320"/>
      <c r="D68" s="320"/>
      <c r="I68" s="320"/>
      <c r="J68" s="320"/>
      <c r="K68" s="320"/>
      <c r="L68" s="321"/>
    </row>
    <row r="69" spans="3:12" s="319" customFormat="1">
      <c r="C69" s="320"/>
      <c r="D69" s="320"/>
      <c r="I69" s="320"/>
      <c r="J69" s="320"/>
      <c r="K69" s="320"/>
      <c r="L69" s="321"/>
    </row>
    <row r="70" spans="3:12" s="319" customFormat="1">
      <c r="C70" s="320"/>
      <c r="D70" s="320"/>
      <c r="I70" s="320"/>
      <c r="J70" s="320"/>
      <c r="K70" s="320"/>
      <c r="L70" s="321"/>
    </row>
    <row r="71" spans="3:12" s="319" customFormat="1">
      <c r="C71" s="320"/>
      <c r="D71" s="320"/>
      <c r="I71" s="320"/>
      <c r="J71" s="320"/>
      <c r="K71" s="320"/>
      <c r="L71" s="321"/>
    </row>
    <row r="72" spans="3:12" s="319" customFormat="1">
      <c r="C72" s="320"/>
      <c r="D72" s="320"/>
      <c r="I72" s="320"/>
      <c r="J72" s="320"/>
      <c r="K72" s="320"/>
      <c r="L72" s="321"/>
    </row>
    <row r="73" spans="3:12" s="319" customFormat="1">
      <c r="C73" s="320"/>
      <c r="D73" s="320"/>
      <c r="I73" s="320"/>
      <c r="J73" s="320"/>
      <c r="K73" s="320"/>
      <c r="L73" s="321"/>
    </row>
    <row r="74" spans="3:12" s="319" customFormat="1">
      <c r="C74" s="320"/>
      <c r="D74" s="320"/>
      <c r="I74" s="320"/>
      <c r="J74" s="320"/>
      <c r="K74" s="320"/>
      <c r="L74" s="321"/>
    </row>
    <row r="75" spans="3:12" s="319" customFormat="1">
      <c r="C75" s="320"/>
      <c r="D75" s="320"/>
      <c r="I75" s="320"/>
      <c r="J75" s="320"/>
      <c r="K75" s="320"/>
      <c r="L75" s="321"/>
    </row>
    <row r="76" spans="3:12" s="319" customFormat="1">
      <c r="C76" s="320"/>
      <c r="D76" s="320"/>
      <c r="I76" s="320"/>
      <c r="J76" s="320"/>
      <c r="K76" s="320"/>
      <c r="L76" s="321"/>
    </row>
    <row r="77" spans="3:12" s="319" customFormat="1">
      <c r="C77" s="320"/>
      <c r="D77" s="320"/>
      <c r="I77" s="320"/>
      <c r="J77" s="320"/>
      <c r="K77" s="320"/>
      <c r="L77" s="321"/>
    </row>
    <row r="78" spans="3:12" s="319" customFormat="1">
      <c r="C78" s="320"/>
      <c r="D78" s="320"/>
      <c r="I78" s="320"/>
      <c r="J78" s="320"/>
      <c r="K78" s="320"/>
      <c r="L78" s="321"/>
    </row>
    <row r="79" spans="3:12" s="319" customFormat="1">
      <c r="C79" s="320"/>
      <c r="D79" s="320"/>
      <c r="I79" s="320"/>
      <c r="J79" s="320"/>
      <c r="K79" s="320"/>
      <c r="L79" s="321"/>
    </row>
    <row r="80" spans="3:12" s="319" customFormat="1">
      <c r="C80" s="320"/>
      <c r="D80" s="320"/>
      <c r="I80" s="320"/>
      <c r="J80" s="320"/>
      <c r="K80" s="320"/>
      <c r="L80" s="321"/>
    </row>
    <row r="81" spans="3:12" s="319" customFormat="1">
      <c r="C81" s="320"/>
      <c r="D81" s="320"/>
      <c r="I81" s="320"/>
      <c r="J81" s="320"/>
      <c r="K81" s="320"/>
      <c r="L81" s="321"/>
    </row>
    <row r="82" spans="3:12" s="319" customFormat="1">
      <c r="C82" s="320"/>
      <c r="D82" s="320"/>
      <c r="I82" s="320"/>
      <c r="J82" s="320"/>
      <c r="K82" s="320"/>
      <c r="L82" s="321"/>
    </row>
    <row r="83" spans="3:12" s="319" customFormat="1">
      <c r="C83" s="320"/>
      <c r="D83" s="320"/>
      <c r="I83" s="320"/>
      <c r="J83" s="320"/>
      <c r="K83" s="320"/>
      <c r="L83" s="321"/>
    </row>
    <row r="84" spans="3:12" s="319" customFormat="1">
      <c r="C84" s="320"/>
      <c r="D84" s="320"/>
      <c r="I84" s="320"/>
      <c r="J84" s="320"/>
      <c r="K84" s="320"/>
      <c r="L84" s="321"/>
    </row>
    <row r="85" spans="3:12" s="319" customFormat="1">
      <c r="C85" s="320"/>
      <c r="D85" s="320"/>
      <c r="I85" s="320"/>
      <c r="J85" s="320"/>
      <c r="K85" s="320"/>
      <c r="L85" s="321"/>
    </row>
    <row r="86" spans="3:12" s="319" customFormat="1">
      <c r="C86" s="320"/>
      <c r="D86" s="320"/>
      <c r="I86" s="320"/>
      <c r="J86" s="320"/>
      <c r="K86" s="320"/>
      <c r="L86" s="321"/>
    </row>
    <row r="87" spans="3:12" s="319" customFormat="1">
      <c r="C87" s="320"/>
      <c r="D87" s="320"/>
      <c r="I87" s="320"/>
      <c r="J87" s="320"/>
      <c r="K87" s="320"/>
      <c r="L87" s="321"/>
    </row>
    <row r="88" spans="3:12" s="319" customFormat="1">
      <c r="C88" s="320"/>
      <c r="D88" s="320"/>
      <c r="I88" s="320"/>
      <c r="J88" s="320"/>
      <c r="K88" s="320"/>
      <c r="L88" s="321"/>
    </row>
    <row r="89" spans="3:12" s="319" customFormat="1">
      <c r="C89" s="320"/>
      <c r="D89" s="320"/>
      <c r="I89" s="320"/>
      <c r="J89" s="320"/>
      <c r="K89" s="320"/>
      <c r="L89" s="321"/>
    </row>
    <row r="90" spans="3:12" s="319" customFormat="1">
      <c r="C90" s="320"/>
      <c r="D90" s="320"/>
      <c r="I90" s="320"/>
      <c r="J90" s="320"/>
      <c r="K90" s="320"/>
      <c r="L90" s="321"/>
    </row>
    <row r="91" spans="3:12" s="319" customFormat="1">
      <c r="C91" s="320"/>
      <c r="D91" s="320"/>
      <c r="I91" s="320"/>
      <c r="J91" s="320"/>
      <c r="K91" s="320"/>
      <c r="L91" s="321"/>
    </row>
    <row r="92" spans="3:12" s="319" customFormat="1">
      <c r="C92" s="320"/>
      <c r="D92" s="320"/>
      <c r="I92" s="320"/>
      <c r="J92" s="320"/>
      <c r="K92" s="320"/>
      <c r="L92" s="321"/>
    </row>
    <row r="93" spans="3:12" s="319" customFormat="1">
      <c r="C93" s="320"/>
      <c r="D93" s="320"/>
      <c r="I93" s="320"/>
      <c r="J93" s="320"/>
      <c r="K93" s="320"/>
      <c r="L93" s="321"/>
    </row>
    <row r="94" spans="3:12" s="319" customFormat="1">
      <c r="C94" s="320"/>
      <c r="D94" s="320"/>
      <c r="I94" s="320"/>
      <c r="J94" s="320"/>
      <c r="K94" s="320"/>
      <c r="L94" s="321"/>
    </row>
    <row r="95" spans="3:12" s="319" customFormat="1">
      <c r="C95" s="320"/>
      <c r="D95" s="320"/>
      <c r="I95" s="320"/>
      <c r="J95" s="320"/>
      <c r="K95" s="320"/>
      <c r="L95" s="321"/>
    </row>
    <row r="96" spans="3:12" s="319" customFormat="1">
      <c r="C96" s="320"/>
      <c r="D96" s="320"/>
      <c r="I96" s="320"/>
      <c r="J96" s="320"/>
      <c r="K96" s="320"/>
      <c r="L96" s="321"/>
    </row>
    <row r="97" spans="2:13" s="319" customFormat="1">
      <c r="C97" s="320"/>
      <c r="D97" s="320"/>
      <c r="I97" s="320"/>
      <c r="J97" s="320"/>
      <c r="K97" s="320"/>
      <c r="L97" s="321"/>
    </row>
    <row r="98" spans="2:13" s="319" customFormat="1">
      <c r="C98" s="320"/>
      <c r="D98" s="320"/>
      <c r="I98" s="320"/>
      <c r="J98" s="320"/>
      <c r="K98" s="320"/>
      <c r="L98" s="321"/>
    </row>
    <row r="99" spans="2:13" s="319" customFormat="1">
      <c r="C99" s="320"/>
      <c r="D99" s="320"/>
      <c r="I99" s="320"/>
      <c r="J99" s="320"/>
      <c r="K99" s="320"/>
      <c r="L99" s="321"/>
    </row>
    <row r="100" spans="2:13" s="319" customFormat="1">
      <c r="C100" s="320"/>
      <c r="D100" s="320"/>
      <c r="I100" s="320"/>
      <c r="J100" s="320"/>
      <c r="K100" s="320"/>
      <c r="L100" s="321"/>
    </row>
    <row r="101" spans="2:13" s="319" customFormat="1">
      <c r="C101" s="320"/>
      <c r="D101" s="320"/>
      <c r="I101" s="320"/>
      <c r="J101" s="320"/>
      <c r="K101" s="320"/>
      <c r="L101" s="321"/>
    </row>
    <row r="102" spans="2:13" s="319" customFormat="1">
      <c r="C102" s="320"/>
      <c r="D102" s="320"/>
      <c r="I102" s="320"/>
      <c r="J102" s="320"/>
      <c r="K102" s="320"/>
      <c r="L102" s="321"/>
    </row>
    <row r="103" spans="2:13" s="319" customFormat="1">
      <c r="C103" s="320"/>
      <c r="D103" s="320"/>
      <c r="I103" s="320"/>
      <c r="J103" s="320"/>
      <c r="K103" s="320"/>
      <c r="L103" s="321"/>
    </row>
    <row r="104" spans="2:13" s="319" customFormat="1">
      <c r="C104" s="320"/>
      <c r="D104" s="320"/>
      <c r="I104" s="320"/>
      <c r="J104" s="320"/>
      <c r="K104" s="320"/>
      <c r="L104" s="321"/>
    </row>
    <row r="105" spans="2:13" s="319" customFormat="1">
      <c r="C105" s="320"/>
      <c r="D105" s="320"/>
      <c r="I105" s="320"/>
      <c r="J105" s="320"/>
      <c r="K105" s="320"/>
      <c r="L105" s="321"/>
    </row>
    <row r="106" spans="2:13" s="319" customFormat="1">
      <c r="C106" s="320"/>
      <c r="D106" s="320"/>
      <c r="I106" s="320"/>
      <c r="J106" s="320"/>
      <c r="K106" s="320"/>
      <c r="L106" s="321"/>
    </row>
    <row r="107" spans="2:13" s="319" customFormat="1">
      <c r="C107" s="320"/>
      <c r="D107" s="320"/>
      <c r="I107" s="320"/>
      <c r="J107" s="320"/>
      <c r="K107" s="320"/>
      <c r="L107" s="321"/>
    </row>
    <row r="108" spans="2:13" s="319" customFormat="1">
      <c r="C108" s="320"/>
      <c r="D108" s="320"/>
      <c r="H108" s="409"/>
      <c r="I108" s="420"/>
      <c r="J108" s="420"/>
      <c r="K108" s="420"/>
      <c r="L108" s="421"/>
      <c r="M108" s="409"/>
    </row>
    <row r="109" spans="2:13" s="319" customFormat="1">
      <c r="B109" s="409"/>
      <c r="C109" s="420"/>
      <c r="D109" s="420"/>
      <c r="E109" s="409"/>
      <c r="F109" s="409"/>
      <c r="G109" s="409"/>
      <c r="H109" s="409"/>
      <c r="I109" s="420"/>
      <c r="J109" s="420"/>
      <c r="K109" s="420"/>
      <c r="L109" s="421"/>
      <c r="M109" s="409"/>
    </row>
  </sheetData>
  <sheetProtection password="C016" sheet="1" objects="1" scenarios="1"/>
  <mergeCells count="136">
    <mergeCell ref="P4:Q4"/>
    <mergeCell ref="R4:U4"/>
    <mergeCell ref="C6:E6"/>
    <mergeCell ref="F6:G6"/>
    <mergeCell ref="C7:E7"/>
    <mergeCell ref="F7:G7"/>
    <mergeCell ref="H6:L6"/>
    <mergeCell ref="H7:L7"/>
    <mergeCell ref="J42:K42"/>
    <mergeCell ref="L42:M42"/>
    <mergeCell ref="L40:M40"/>
    <mergeCell ref="J40:K40"/>
    <mergeCell ref="H8:L8"/>
    <mergeCell ref="H9:L9"/>
    <mergeCell ref="H10:L10"/>
    <mergeCell ref="O42:R42"/>
    <mergeCell ref="C11:E11"/>
    <mergeCell ref="F11:G11"/>
    <mergeCell ref="C12:E12"/>
    <mergeCell ref="F12:G12"/>
    <mergeCell ref="H11:L11"/>
    <mergeCell ref="H12:L12"/>
    <mergeCell ref="C8:E8"/>
    <mergeCell ref="F8:G8"/>
    <mergeCell ref="C9:E9"/>
    <mergeCell ref="F9:G9"/>
    <mergeCell ref="C10:E10"/>
    <mergeCell ref="F10:G10"/>
    <mergeCell ref="B24:B25"/>
    <mergeCell ref="D24:E24"/>
    <mergeCell ref="D25:E25"/>
    <mergeCell ref="B22:B23"/>
    <mergeCell ref="D22:E22"/>
    <mergeCell ref="D23:E23"/>
    <mergeCell ref="D17:E17"/>
    <mergeCell ref="B18:B19"/>
    <mergeCell ref="D18:E18"/>
    <mergeCell ref="D19:E19"/>
    <mergeCell ref="B20:B21"/>
    <mergeCell ref="D20:E20"/>
    <mergeCell ref="D21:E21"/>
    <mergeCell ref="G18:G21"/>
    <mergeCell ref="C40:D40"/>
    <mergeCell ref="G40:H40"/>
    <mergeCell ref="B26:C26"/>
    <mergeCell ref="D26:E26"/>
    <mergeCell ref="B28:C29"/>
    <mergeCell ref="D28:E29"/>
    <mergeCell ref="B27:C27"/>
    <mergeCell ref="D27:E27"/>
    <mergeCell ref="L36:M36"/>
    <mergeCell ref="L37:M37"/>
    <mergeCell ref="G34:I35"/>
    <mergeCell ref="G36:I37"/>
    <mergeCell ref="K34:K35"/>
    <mergeCell ref="L34:M35"/>
    <mergeCell ref="H18:H19"/>
    <mergeCell ref="H20:H21"/>
    <mergeCell ref="G22:G25"/>
    <mergeCell ref="H22:H23"/>
    <mergeCell ref="H24:H25"/>
    <mergeCell ref="H26:H27"/>
    <mergeCell ref="H28:H29"/>
    <mergeCell ref="H30:H31"/>
    <mergeCell ref="H32:H33"/>
    <mergeCell ref="G30:G33"/>
    <mergeCell ref="G26:G29"/>
    <mergeCell ref="T38:U38"/>
    <mergeCell ref="J36:K36"/>
    <mergeCell ref="J37:K37"/>
    <mergeCell ref="L17:M17"/>
    <mergeCell ref="L18:M18"/>
    <mergeCell ref="L19:M19"/>
    <mergeCell ref="L20:M20"/>
    <mergeCell ref="L21:M21"/>
    <mergeCell ref="L22:M22"/>
    <mergeCell ref="L23:M23"/>
    <mergeCell ref="L24:M24"/>
    <mergeCell ref="L25:M25"/>
    <mergeCell ref="L26:M26"/>
    <mergeCell ref="L27:M27"/>
    <mergeCell ref="L28:M28"/>
    <mergeCell ref="L29:M29"/>
    <mergeCell ref="G38:K38"/>
    <mergeCell ref="O38:S38"/>
    <mergeCell ref="O36:Q37"/>
    <mergeCell ref="O34:Q35"/>
    <mergeCell ref="J34:J35"/>
    <mergeCell ref="R34:R35"/>
    <mergeCell ref="L38:M38"/>
    <mergeCell ref="T36:U36"/>
    <mergeCell ref="T37:U37"/>
    <mergeCell ref="O18:O21"/>
    <mergeCell ref="P18:P19"/>
    <mergeCell ref="P20:P21"/>
    <mergeCell ref="T19:U19"/>
    <mergeCell ref="T18:U18"/>
    <mergeCell ref="T20:U20"/>
    <mergeCell ref="T21:U21"/>
    <mergeCell ref="P22:P23"/>
    <mergeCell ref="O22:O25"/>
    <mergeCell ref="P24:P25"/>
    <mergeCell ref="O26:O29"/>
    <mergeCell ref="P26:P27"/>
    <mergeCell ref="P28:P29"/>
    <mergeCell ref="T22:U22"/>
    <mergeCell ref="R37:S37"/>
    <mergeCell ref="R36:S36"/>
    <mergeCell ref="S34:S35"/>
    <mergeCell ref="T34:U35"/>
    <mergeCell ref="T30:U30"/>
    <mergeCell ref="T31:U31"/>
    <mergeCell ref="T32:U32"/>
    <mergeCell ref="T33:U33"/>
    <mergeCell ref="O30:O33"/>
    <mergeCell ref="P30:P31"/>
    <mergeCell ref="P32:P33"/>
    <mergeCell ref="M6:T6"/>
    <mergeCell ref="M7:T7"/>
    <mergeCell ref="M8:T8"/>
    <mergeCell ref="M9:T9"/>
    <mergeCell ref="M11:T11"/>
    <mergeCell ref="M10:T10"/>
    <mergeCell ref="M12:T12"/>
    <mergeCell ref="L30:M30"/>
    <mergeCell ref="L31:M31"/>
    <mergeCell ref="L32:M32"/>
    <mergeCell ref="L33:M33"/>
    <mergeCell ref="T26:U26"/>
    <mergeCell ref="T27:U27"/>
    <mergeCell ref="T28:U28"/>
    <mergeCell ref="T29:U29"/>
    <mergeCell ref="T23:U23"/>
    <mergeCell ref="T24:U24"/>
    <mergeCell ref="T25:U25"/>
    <mergeCell ref="T17:U17"/>
  </mergeCells>
  <phoneticPr fontId="2"/>
  <dataValidations count="1">
    <dataValidation type="list" allowBlank="1" showInputMessage="1" showErrorMessage="1" sqref="F7:G12">
      <formula1>"常勤,非常勤"</formula1>
    </dataValidation>
  </dataValidations>
  <pageMargins left="0.59055118110236227" right="0.39370078740157483" top="0.59055118110236227" bottom="0.59055118110236227" header="0.51181102362204722" footer="0.51181102362204722"/>
  <pageSetup paperSize="9" scale="33"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S38"/>
  <sheetViews>
    <sheetView view="pageBreakPreview" topLeftCell="A7" zoomScale="60" zoomScaleNormal="100" workbookViewId="0">
      <selection activeCell="N9" sqref="N9:Y9"/>
    </sheetView>
  </sheetViews>
  <sheetFormatPr defaultRowHeight="16.5"/>
  <cols>
    <col min="1" max="1" width="2.875" style="353" customWidth="1"/>
    <col min="2" max="2" width="2.5" style="353" customWidth="1"/>
    <col min="3" max="3" width="5.5" style="353" customWidth="1"/>
    <col min="4" max="5" width="9.25" style="353" customWidth="1"/>
    <col min="6" max="7" width="8" style="353" customWidth="1"/>
    <col min="8" max="9" width="6" style="353" customWidth="1"/>
    <col min="10" max="10" width="8.25" style="353" customWidth="1"/>
    <col min="11" max="11" width="10.5" style="353" customWidth="1"/>
    <col min="12" max="12" width="25.125" style="353" customWidth="1"/>
    <col min="13" max="13" width="7.75" style="353" customWidth="1"/>
    <col min="14" max="14" width="2.5" style="353" customWidth="1"/>
    <col min="15" max="15" width="5.5" style="353" customWidth="1"/>
    <col min="16" max="17" width="9.25" style="353" customWidth="1"/>
    <col min="18" max="19" width="8" style="353" customWidth="1"/>
    <col min="20" max="21" width="6" style="353" customWidth="1"/>
    <col min="22" max="22" width="8.25" style="353" customWidth="1"/>
    <col min="23" max="23" width="9" style="353"/>
    <col min="24" max="24" width="10" style="353" customWidth="1"/>
    <col min="25" max="25" width="21.125" style="353" customWidth="1"/>
    <col min="26" max="16384" width="9" style="353"/>
  </cols>
  <sheetData>
    <row r="1" spans="1:71" ht="12" customHeight="1"/>
    <row r="2" spans="1:71" s="238" customFormat="1" ht="21.75" customHeight="1">
      <c r="A2" s="193" t="s">
        <v>434</v>
      </c>
      <c r="B2" s="193"/>
      <c r="C2" s="193"/>
      <c r="D2" s="193"/>
      <c r="E2" s="422"/>
      <c r="F2" s="422"/>
      <c r="J2" s="263"/>
      <c r="K2" s="263"/>
      <c r="L2" s="264"/>
    </row>
    <row r="3" spans="1:71" ht="17.25" customHeight="1">
      <c r="U3" s="1009"/>
      <c r="V3" s="1009"/>
      <c r="W3" s="354"/>
      <c r="X3" s="354"/>
      <c r="Y3" s="1010"/>
    </row>
    <row r="4" spans="1:71" s="355" customFormat="1" ht="24">
      <c r="C4" s="378" t="s">
        <v>331</v>
      </c>
      <c r="D4" s="379" t="str">
        <f>一番最初に入力!C13</f>
        <v>６</v>
      </c>
      <c r="E4" s="380" t="s">
        <v>405</v>
      </c>
      <c r="F4" s="380"/>
      <c r="G4" s="380"/>
      <c r="U4" s="1009"/>
      <c r="V4" s="1009"/>
      <c r="W4" s="354"/>
      <c r="X4" s="354"/>
      <c r="Y4" s="1010"/>
    </row>
    <row r="5" spans="1:71" ht="9.75" customHeight="1">
      <c r="S5" s="356"/>
      <c r="T5" s="356"/>
    </row>
    <row r="6" spans="1:71" ht="18" customHeight="1">
      <c r="U6" s="1011" t="s">
        <v>102</v>
      </c>
      <c r="V6" s="1011"/>
      <c r="W6" s="1012" t="str">
        <f>様式第４号!K7</f>
        <v>きゅうふこども園</v>
      </c>
      <c r="X6" s="1012"/>
      <c r="Y6" s="1012"/>
      <c r="Z6" s="358"/>
    </row>
    <row r="7" spans="1:71" ht="12" customHeight="1">
      <c r="C7" s="357"/>
      <c r="Q7" s="398"/>
      <c r="R7" s="398"/>
      <c r="S7" s="359"/>
      <c r="T7" s="359"/>
      <c r="U7" s="359"/>
      <c r="V7" s="359"/>
    </row>
    <row r="8" spans="1:71" s="361" customFormat="1" ht="23.25" customHeight="1">
      <c r="A8" s="1013" t="s">
        <v>435</v>
      </c>
      <c r="B8" s="1013"/>
      <c r="C8" s="1013"/>
      <c r="D8" s="1013"/>
      <c r="E8" s="1013"/>
      <c r="F8" s="1013"/>
      <c r="G8" s="1013"/>
      <c r="H8" s="1013"/>
      <c r="I8" s="1013"/>
      <c r="J8" s="1013"/>
      <c r="K8" s="1013"/>
      <c r="L8" s="1013"/>
      <c r="M8" s="360"/>
      <c r="N8" s="1014" t="s">
        <v>436</v>
      </c>
      <c r="O8" s="1014"/>
      <c r="P8" s="1014"/>
      <c r="Q8" s="1014"/>
      <c r="R8" s="1014"/>
      <c r="S8" s="1014"/>
      <c r="T8" s="1014"/>
      <c r="U8" s="1014"/>
      <c r="V8" s="1014"/>
      <c r="W8" s="1014"/>
      <c r="X8" s="1014"/>
      <c r="Y8" s="1014"/>
    </row>
    <row r="9" spans="1:71" s="357" customFormat="1" ht="134.25" customHeight="1">
      <c r="B9" s="1015" t="s">
        <v>406</v>
      </c>
      <c r="C9" s="1015"/>
      <c r="D9" s="1015"/>
      <c r="E9" s="1015"/>
      <c r="F9" s="1015"/>
      <c r="G9" s="1015"/>
      <c r="H9" s="1015"/>
      <c r="I9" s="1015"/>
      <c r="J9" s="1015"/>
      <c r="K9" s="1015"/>
      <c r="L9" s="1015"/>
      <c r="M9" s="399"/>
      <c r="N9" s="1016" t="s">
        <v>407</v>
      </c>
      <c r="O9" s="1016"/>
      <c r="P9" s="1016"/>
      <c r="Q9" s="1016"/>
      <c r="R9" s="1016"/>
      <c r="S9" s="1016"/>
      <c r="T9" s="1016"/>
      <c r="U9" s="1016"/>
      <c r="V9" s="1016"/>
      <c r="W9" s="1016"/>
      <c r="X9" s="1016"/>
      <c r="Y9" s="1016"/>
      <c r="Z9" s="362"/>
      <c r="AA9" s="362"/>
      <c r="AB9" s="362"/>
      <c r="AC9" s="362"/>
      <c r="AD9" s="362"/>
      <c r="AE9" s="362"/>
      <c r="AF9" s="362"/>
      <c r="AG9" s="362"/>
      <c r="AH9" s="362"/>
      <c r="AI9" s="362"/>
      <c r="AJ9" s="362"/>
      <c r="AK9" s="362"/>
      <c r="AL9" s="362"/>
      <c r="AM9" s="362"/>
      <c r="AN9" s="362"/>
      <c r="AO9" s="359"/>
      <c r="AP9" s="359"/>
      <c r="AQ9" s="359"/>
      <c r="AR9" s="359"/>
      <c r="AS9" s="359"/>
      <c r="AT9" s="359"/>
      <c r="AU9" s="359"/>
      <c r="AV9" s="359"/>
      <c r="AW9" s="359"/>
      <c r="AX9" s="359"/>
      <c r="AY9" s="359"/>
      <c r="AZ9" s="359"/>
      <c r="BA9" s="359"/>
      <c r="BB9" s="359"/>
      <c r="BC9" s="359"/>
      <c r="BD9" s="359"/>
      <c r="BE9" s="359"/>
      <c r="BF9" s="359"/>
      <c r="BG9" s="359"/>
      <c r="BH9" s="359"/>
      <c r="BI9" s="359"/>
      <c r="BJ9" s="396"/>
      <c r="BK9" s="398"/>
      <c r="BL9" s="398"/>
      <c r="BM9" s="398"/>
      <c r="BN9" s="359"/>
      <c r="BO9" s="359"/>
      <c r="BP9" s="359"/>
      <c r="BQ9" s="359"/>
      <c r="BR9" s="359"/>
      <c r="BS9" s="359"/>
    </row>
    <row r="10" spans="1:71" s="363" customFormat="1" ht="41.25" customHeight="1">
      <c r="B10" s="363" t="s">
        <v>408</v>
      </c>
      <c r="N10" s="1017" t="s">
        <v>409</v>
      </c>
      <c r="O10" s="1017"/>
      <c r="P10" s="1017"/>
      <c r="Q10" s="1017"/>
      <c r="R10" s="1017"/>
      <c r="S10" s="1017"/>
      <c r="T10" s="1017"/>
      <c r="U10" s="1017"/>
      <c r="V10" s="1017"/>
      <c r="W10" s="1017"/>
      <c r="X10" s="1017"/>
      <c r="Y10" s="1017"/>
    </row>
    <row r="11" spans="1:71" s="363" customFormat="1" ht="16.5" customHeight="1">
      <c r="C11" s="1018" t="s">
        <v>410</v>
      </c>
      <c r="D11" s="1019" t="s">
        <v>411</v>
      </c>
      <c r="E11" s="1019"/>
      <c r="F11" s="1019"/>
      <c r="G11" s="1018" t="s">
        <v>35</v>
      </c>
      <c r="H11" s="1018"/>
      <c r="I11" s="1018"/>
      <c r="N11" s="400"/>
      <c r="O11" s="400"/>
      <c r="P11" s="1020" t="s">
        <v>412</v>
      </c>
      <c r="Q11" s="1021"/>
      <c r="R11" s="1022" t="s">
        <v>413</v>
      </c>
      <c r="S11" s="1022"/>
      <c r="T11" s="1022" t="s">
        <v>414</v>
      </c>
      <c r="U11" s="1022"/>
      <c r="V11" s="1022"/>
      <c r="W11" s="400"/>
      <c r="X11" s="400"/>
      <c r="Y11" s="400"/>
    </row>
    <row r="12" spans="1:71" ht="21" customHeight="1">
      <c r="C12" s="1018"/>
      <c r="D12" s="1019"/>
      <c r="E12" s="1019"/>
      <c r="F12" s="1019"/>
      <c r="G12" s="1018"/>
      <c r="H12" s="1018"/>
      <c r="I12" s="1018"/>
      <c r="P12" s="1023" t="s">
        <v>415</v>
      </c>
      <c r="Q12" s="1024"/>
      <c r="R12" s="1022"/>
      <c r="S12" s="1022"/>
      <c r="T12" s="1022"/>
      <c r="U12" s="1022"/>
      <c r="V12" s="1022"/>
    </row>
    <row r="13" spans="1:71" ht="18" customHeight="1">
      <c r="C13" s="364">
        <v>1</v>
      </c>
      <c r="D13" s="1027" t="s">
        <v>531</v>
      </c>
      <c r="E13" s="1028"/>
      <c r="F13" s="1029"/>
      <c r="G13" s="1027"/>
      <c r="H13" s="1028"/>
      <c r="I13" s="1029"/>
      <c r="P13" s="1025"/>
      <c r="Q13" s="1026"/>
      <c r="R13" s="1022"/>
      <c r="S13" s="1022"/>
      <c r="T13" s="1022"/>
      <c r="U13" s="1022"/>
      <c r="V13" s="1022"/>
      <c r="W13" s="359"/>
    </row>
    <row r="14" spans="1:71" ht="16.5" customHeight="1">
      <c r="C14" s="397">
        <v>2</v>
      </c>
      <c r="D14" s="1030"/>
      <c r="E14" s="1031"/>
      <c r="F14" s="1032"/>
      <c r="G14" s="1030"/>
      <c r="H14" s="1031"/>
      <c r="I14" s="1032"/>
      <c r="O14" s="1033">
        <v>1</v>
      </c>
      <c r="P14" s="1034" t="s">
        <v>537</v>
      </c>
      <c r="Q14" s="1034"/>
      <c r="R14" s="1035">
        <v>43892</v>
      </c>
      <c r="S14" s="1035"/>
      <c r="T14" s="1036">
        <v>5</v>
      </c>
      <c r="U14" s="1036"/>
      <c r="V14" s="1036"/>
      <c r="W14" s="359"/>
    </row>
    <row r="15" spans="1:71" ht="29.25" customHeight="1">
      <c r="C15" s="353" t="s">
        <v>416</v>
      </c>
      <c r="D15" s="365"/>
      <c r="E15" s="365"/>
      <c r="F15" s="365"/>
      <c r="G15" s="365"/>
      <c r="H15" s="365"/>
      <c r="I15" s="365"/>
      <c r="O15" s="1033"/>
      <c r="P15" s="1037" t="s">
        <v>538</v>
      </c>
      <c r="Q15" s="1037"/>
      <c r="R15" s="1035"/>
      <c r="S15" s="1035"/>
      <c r="T15" s="1036"/>
      <c r="U15" s="1036"/>
      <c r="V15" s="1036"/>
      <c r="W15" s="359"/>
    </row>
    <row r="16" spans="1:71" ht="12.75" customHeight="1">
      <c r="C16" s="1038" t="s">
        <v>532</v>
      </c>
      <c r="D16" s="1039" t="s">
        <v>417</v>
      </c>
      <c r="E16" s="1039"/>
      <c r="F16" s="1039"/>
      <c r="G16" s="1039"/>
      <c r="H16" s="1039"/>
      <c r="I16" s="1039"/>
      <c r="J16" s="1039"/>
      <c r="K16" s="1039"/>
      <c r="L16" s="1039"/>
      <c r="M16" s="356"/>
      <c r="O16" s="1033">
        <v>2</v>
      </c>
      <c r="P16" s="1034"/>
      <c r="Q16" s="1034"/>
      <c r="R16" s="1035"/>
      <c r="S16" s="1035"/>
      <c r="T16" s="1036"/>
      <c r="U16" s="1036"/>
      <c r="V16" s="1036"/>
      <c r="W16" s="366"/>
      <c r="X16" s="366"/>
    </row>
    <row r="17" spans="2:25" ht="25.5" customHeight="1">
      <c r="C17" s="1038"/>
      <c r="D17" s="1039"/>
      <c r="E17" s="1039"/>
      <c r="F17" s="1039"/>
      <c r="G17" s="1039"/>
      <c r="H17" s="1039"/>
      <c r="I17" s="1039"/>
      <c r="J17" s="1039"/>
      <c r="K17" s="1039"/>
      <c r="L17" s="1039"/>
      <c r="O17" s="1033"/>
      <c r="P17" s="1037"/>
      <c r="Q17" s="1037"/>
      <c r="R17" s="1035"/>
      <c r="S17" s="1035"/>
      <c r="T17" s="1036"/>
      <c r="U17" s="1036"/>
      <c r="V17" s="1036"/>
    </row>
    <row r="18" spans="2:25" ht="14.25" customHeight="1">
      <c r="C18" s="357"/>
      <c r="D18" s="357"/>
      <c r="O18" s="1033">
        <v>3</v>
      </c>
      <c r="P18" s="1034"/>
      <c r="Q18" s="1034"/>
      <c r="R18" s="1035"/>
      <c r="S18" s="1035"/>
      <c r="T18" s="1036"/>
      <c r="U18" s="1036"/>
      <c r="V18" s="1036"/>
      <c r="Y18" s="366"/>
    </row>
    <row r="19" spans="2:25" s="366" customFormat="1" ht="29.25" customHeight="1">
      <c r="B19" s="366" t="s">
        <v>418</v>
      </c>
      <c r="N19" s="353"/>
      <c r="O19" s="1033"/>
      <c r="P19" s="1037"/>
      <c r="Q19" s="1037"/>
      <c r="R19" s="1035"/>
      <c r="S19" s="1035"/>
      <c r="T19" s="1036"/>
      <c r="U19" s="1036"/>
      <c r="V19" s="1036"/>
      <c r="W19" s="353"/>
      <c r="X19" s="353"/>
      <c r="Y19" s="353"/>
    </row>
    <row r="20" spans="2:25" ht="14.25" customHeight="1">
      <c r="D20" s="1041" t="s">
        <v>412</v>
      </c>
      <c r="E20" s="1041"/>
      <c r="F20" s="1022" t="s">
        <v>413</v>
      </c>
      <c r="G20" s="1022"/>
      <c r="H20" s="1022" t="s">
        <v>414</v>
      </c>
      <c r="I20" s="1022"/>
      <c r="J20" s="1022"/>
      <c r="O20" s="1033">
        <v>4</v>
      </c>
      <c r="P20" s="1034"/>
      <c r="Q20" s="1034"/>
      <c r="R20" s="1035"/>
      <c r="S20" s="1035"/>
      <c r="T20" s="1036"/>
      <c r="U20" s="1036"/>
      <c r="V20" s="1036"/>
    </row>
    <row r="21" spans="2:25" ht="29.25" customHeight="1">
      <c r="D21" s="1040" t="s">
        <v>415</v>
      </c>
      <c r="E21" s="1040"/>
      <c r="F21" s="1022"/>
      <c r="G21" s="1022"/>
      <c r="H21" s="1022"/>
      <c r="I21" s="1022"/>
      <c r="J21" s="1022"/>
      <c r="O21" s="1033"/>
      <c r="P21" s="1037"/>
      <c r="Q21" s="1037"/>
      <c r="R21" s="1035"/>
      <c r="S21" s="1035"/>
      <c r="T21" s="1036"/>
      <c r="U21" s="1036"/>
      <c r="V21" s="1036"/>
    </row>
    <row r="22" spans="2:25" ht="18" customHeight="1">
      <c r="C22" s="1033">
        <v>1</v>
      </c>
      <c r="D22" s="1034" t="s">
        <v>533</v>
      </c>
      <c r="E22" s="1034"/>
      <c r="F22" s="1035">
        <v>44413</v>
      </c>
      <c r="G22" s="1035"/>
      <c r="H22" s="1036">
        <v>9</v>
      </c>
      <c r="I22" s="1036"/>
      <c r="J22" s="1036"/>
      <c r="O22" s="1033">
        <v>5</v>
      </c>
      <c r="P22" s="1034"/>
      <c r="Q22" s="1034"/>
      <c r="R22" s="1035"/>
      <c r="S22" s="1035"/>
      <c r="T22" s="1036"/>
      <c r="U22" s="1036"/>
      <c r="V22" s="1036"/>
    </row>
    <row r="23" spans="2:25" ht="33" customHeight="1">
      <c r="C23" s="1033"/>
      <c r="D23" s="1037" t="s">
        <v>534</v>
      </c>
      <c r="E23" s="1037"/>
      <c r="F23" s="1035"/>
      <c r="G23" s="1035"/>
      <c r="H23" s="1036"/>
      <c r="I23" s="1036"/>
      <c r="J23" s="1036"/>
      <c r="O23" s="1033"/>
      <c r="P23" s="1037"/>
      <c r="Q23" s="1037"/>
      <c r="R23" s="1035"/>
      <c r="S23" s="1035"/>
      <c r="T23" s="1036"/>
      <c r="U23" s="1036"/>
      <c r="V23" s="1036"/>
    </row>
    <row r="24" spans="2:25" ht="18" customHeight="1">
      <c r="C24" s="1033">
        <v>2</v>
      </c>
      <c r="D24" s="1034" t="s">
        <v>535</v>
      </c>
      <c r="E24" s="1034"/>
      <c r="F24" s="1035">
        <v>43897</v>
      </c>
      <c r="G24" s="1035"/>
      <c r="H24" s="1036">
        <v>10</v>
      </c>
      <c r="I24" s="1036"/>
      <c r="J24" s="1036"/>
      <c r="N24" s="367"/>
      <c r="O24" s="367"/>
      <c r="P24" s="367"/>
      <c r="Q24" s="367"/>
      <c r="R24" s="367"/>
      <c r="S24" s="367"/>
      <c r="T24" s="368"/>
      <c r="U24" s="368"/>
      <c r="V24" s="368"/>
      <c r="W24" s="368"/>
      <c r="X24" s="368"/>
    </row>
    <row r="25" spans="2:25" ht="33" customHeight="1">
      <c r="C25" s="1033"/>
      <c r="D25" s="1037" t="s">
        <v>536</v>
      </c>
      <c r="E25" s="1037"/>
      <c r="F25" s="1035"/>
      <c r="G25" s="1035"/>
      <c r="H25" s="1036"/>
      <c r="I25" s="1036"/>
      <c r="J25" s="1036"/>
      <c r="N25" s="367"/>
      <c r="O25" s="367"/>
      <c r="P25" s="367"/>
      <c r="Q25" s="367"/>
      <c r="R25" s="367"/>
      <c r="S25" s="367"/>
      <c r="T25" s="368"/>
      <c r="U25" s="368"/>
      <c r="V25" s="368"/>
      <c r="W25" s="368"/>
      <c r="X25" s="368"/>
    </row>
    <row r="26" spans="2:25" ht="18" customHeight="1">
      <c r="C26" s="1033">
        <v>3</v>
      </c>
      <c r="D26" s="1034"/>
      <c r="E26" s="1034"/>
      <c r="F26" s="1035"/>
      <c r="G26" s="1035"/>
      <c r="H26" s="1036"/>
      <c r="I26" s="1036"/>
      <c r="J26" s="1036"/>
      <c r="N26" s="366" t="s">
        <v>419</v>
      </c>
      <c r="O26" s="366"/>
      <c r="P26" s="366"/>
      <c r="Q26" s="366"/>
      <c r="R26" s="366"/>
      <c r="S26" s="366"/>
      <c r="T26" s="366"/>
      <c r="U26" s="366"/>
      <c r="V26" s="366"/>
      <c r="W26" s="366"/>
      <c r="X26" s="366"/>
    </row>
    <row r="27" spans="2:25" ht="33" customHeight="1" thickBot="1">
      <c r="C27" s="1033"/>
      <c r="D27" s="1037"/>
      <c r="E27" s="1037"/>
      <c r="F27" s="1035"/>
      <c r="G27" s="1035"/>
      <c r="H27" s="1036"/>
      <c r="I27" s="1036"/>
      <c r="J27" s="1036"/>
      <c r="O27" s="1055" t="s">
        <v>420</v>
      </c>
      <c r="P27" s="1048"/>
      <c r="Q27" s="357"/>
      <c r="R27" s="1042" t="s">
        <v>421</v>
      </c>
      <c r="S27" s="1042"/>
      <c r="T27" s="369"/>
      <c r="U27" s="357"/>
      <c r="V27" s="1043" t="s">
        <v>422</v>
      </c>
      <c r="W27" s="1043"/>
      <c r="X27" s="362"/>
    </row>
    <row r="28" spans="2:25" ht="18" customHeight="1">
      <c r="C28" s="1033">
        <v>4</v>
      </c>
      <c r="D28" s="1034"/>
      <c r="E28" s="1034"/>
      <c r="F28" s="1035"/>
      <c r="G28" s="1035"/>
      <c r="H28" s="1036"/>
      <c r="I28" s="1036"/>
      <c r="J28" s="1036"/>
      <c r="O28" s="1044">
        <f>SUM(T14:V23)</f>
        <v>5</v>
      </c>
      <c r="P28" s="1045"/>
      <c r="Q28" s="1048" t="s">
        <v>423</v>
      </c>
      <c r="R28" s="1049">
        <v>3600</v>
      </c>
      <c r="S28" s="1050"/>
      <c r="T28" s="1053" t="s">
        <v>71</v>
      </c>
      <c r="U28" s="1054"/>
      <c r="V28" s="1056">
        <f>O28*R28</f>
        <v>18000</v>
      </c>
      <c r="W28" s="1057"/>
      <c r="X28" s="1060" t="s">
        <v>424</v>
      </c>
    </row>
    <row r="29" spans="2:25" ht="33" customHeight="1" thickBot="1">
      <c r="C29" s="1033"/>
      <c r="D29" s="1037"/>
      <c r="E29" s="1037"/>
      <c r="F29" s="1035"/>
      <c r="G29" s="1035"/>
      <c r="H29" s="1036"/>
      <c r="I29" s="1036"/>
      <c r="J29" s="1036"/>
      <c r="O29" s="1046"/>
      <c r="P29" s="1047"/>
      <c r="Q29" s="1048"/>
      <c r="R29" s="1051"/>
      <c r="S29" s="1052"/>
      <c r="T29" s="1053"/>
      <c r="U29" s="1054"/>
      <c r="V29" s="1058"/>
      <c r="W29" s="1059"/>
      <c r="X29" s="1060"/>
    </row>
    <row r="30" spans="2:25" ht="18" customHeight="1">
      <c r="C30" s="1033">
        <v>5</v>
      </c>
      <c r="D30" s="1034"/>
      <c r="E30" s="1034"/>
      <c r="F30" s="1035"/>
      <c r="G30" s="1035"/>
      <c r="H30" s="1036"/>
      <c r="I30" s="1036"/>
      <c r="J30" s="1036"/>
      <c r="N30" s="370"/>
      <c r="O30" s="353" t="s">
        <v>425</v>
      </c>
    </row>
    <row r="31" spans="2:25" ht="33" customHeight="1">
      <c r="C31" s="1033"/>
      <c r="D31" s="1037"/>
      <c r="E31" s="1037"/>
      <c r="F31" s="1035"/>
      <c r="G31" s="1035"/>
      <c r="H31" s="1036"/>
      <c r="I31" s="1036"/>
      <c r="J31" s="1036"/>
      <c r="N31" s="371"/>
      <c r="O31" s="368"/>
      <c r="P31" s="368"/>
      <c r="Q31" s="368"/>
      <c r="R31" s="368"/>
      <c r="S31" s="368"/>
      <c r="T31" s="368"/>
      <c r="U31" s="368"/>
      <c r="V31" s="368"/>
      <c r="W31" s="368"/>
      <c r="X31" s="368"/>
    </row>
    <row r="32" spans="2:25" s="368" customFormat="1" ht="18" customHeight="1">
      <c r="C32" s="372"/>
      <c r="D32" s="372"/>
      <c r="E32" s="373"/>
      <c r="F32" s="367"/>
      <c r="G32" s="367"/>
      <c r="H32" s="367"/>
      <c r="I32" s="367"/>
      <c r="J32" s="367"/>
      <c r="K32" s="367"/>
      <c r="L32" s="367"/>
      <c r="M32" s="367"/>
      <c r="N32" s="374"/>
      <c r="O32" s="374"/>
      <c r="P32" s="374"/>
      <c r="Q32" s="374"/>
      <c r="R32" s="374"/>
      <c r="S32" s="374"/>
      <c r="T32" s="374"/>
      <c r="U32" s="374"/>
      <c r="V32" s="374"/>
      <c r="W32" s="374"/>
      <c r="X32" s="374"/>
      <c r="Y32" s="374"/>
    </row>
    <row r="33" spans="2:25" s="366" customFormat="1" ht="18" customHeight="1">
      <c r="B33" s="375" t="s">
        <v>426</v>
      </c>
      <c r="N33" s="381" t="s">
        <v>452</v>
      </c>
      <c r="O33" s="376"/>
      <c r="P33" s="376"/>
      <c r="Q33" s="376"/>
      <c r="R33" s="376"/>
      <c r="S33" s="376"/>
      <c r="T33" s="376"/>
      <c r="U33" s="376"/>
      <c r="V33" s="376"/>
      <c r="W33" s="376"/>
      <c r="X33" s="376"/>
      <c r="Y33" s="376"/>
    </row>
    <row r="34" spans="2:25" ht="49.5" customHeight="1" thickBot="1">
      <c r="C34" s="1055" t="s">
        <v>420</v>
      </c>
      <c r="D34" s="1048"/>
      <c r="E34" s="357"/>
      <c r="F34" s="1042" t="s">
        <v>421</v>
      </c>
      <c r="G34" s="1042"/>
      <c r="H34" s="369"/>
      <c r="I34" s="357"/>
      <c r="J34" s="1043" t="s">
        <v>427</v>
      </c>
      <c r="K34" s="1043"/>
      <c r="L34" s="362"/>
      <c r="M34" s="362"/>
      <c r="O34" s="1055" t="s">
        <v>428</v>
      </c>
      <c r="P34" s="1048"/>
      <c r="Q34" s="357"/>
      <c r="R34" s="1043" t="s">
        <v>429</v>
      </c>
      <c r="S34" s="1043"/>
      <c r="T34" s="369"/>
      <c r="U34" s="357"/>
      <c r="V34" s="1043" t="s">
        <v>430</v>
      </c>
      <c r="W34" s="1043"/>
    </row>
    <row r="35" spans="2:25" ht="17.25" customHeight="1">
      <c r="C35" s="1044">
        <f>SUM(H22:J31)</f>
        <v>19</v>
      </c>
      <c r="D35" s="1045"/>
      <c r="E35" s="1048" t="s">
        <v>423</v>
      </c>
      <c r="F35" s="1049">
        <v>3600</v>
      </c>
      <c r="G35" s="1050"/>
      <c r="H35" s="1053" t="s">
        <v>71</v>
      </c>
      <c r="I35" s="1054"/>
      <c r="J35" s="1056">
        <f>C35*F35</f>
        <v>68400</v>
      </c>
      <c r="K35" s="1057"/>
      <c r="L35" s="1060" t="s">
        <v>431</v>
      </c>
      <c r="M35" s="377"/>
      <c r="O35" s="1049">
        <f>J35</f>
        <v>68400</v>
      </c>
      <c r="P35" s="1050"/>
      <c r="Q35" s="1048" t="s">
        <v>432</v>
      </c>
      <c r="R35" s="1049">
        <f>V28</f>
        <v>18000</v>
      </c>
      <c r="S35" s="1061"/>
      <c r="T35" s="1053" t="s">
        <v>71</v>
      </c>
      <c r="U35" s="1054"/>
      <c r="V35" s="1056">
        <f>O35+R35</f>
        <v>86400</v>
      </c>
      <c r="W35" s="1063"/>
      <c r="Y35" s="368"/>
    </row>
    <row r="36" spans="2:25" ht="33" customHeight="1" thickBot="1">
      <c r="C36" s="1046"/>
      <c r="D36" s="1047"/>
      <c r="E36" s="1048"/>
      <c r="F36" s="1051"/>
      <c r="G36" s="1052"/>
      <c r="H36" s="1053"/>
      <c r="I36" s="1054"/>
      <c r="J36" s="1058"/>
      <c r="K36" s="1059"/>
      <c r="L36" s="1060"/>
      <c r="M36" s="377"/>
      <c r="O36" s="1051"/>
      <c r="P36" s="1052"/>
      <c r="Q36" s="1048"/>
      <c r="R36" s="1051"/>
      <c r="S36" s="1062"/>
      <c r="T36" s="1053"/>
      <c r="U36" s="1054"/>
      <c r="V36" s="1058"/>
      <c r="W36" s="1064"/>
      <c r="Y36" s="374"/>
    </row>
    <row r="38" spans="2:25" s="368" customFormat="1" ht="26.25" customHeight="1">
      <c r="N38" s="353"/>
      <c r="O38" s="353"/>
      <c r="P38" s="353"/>
      <c r="Q38" s="353"/>
      <c r="R38" s="353"/>
      <c r="S38" s="353"/>
      <c r="T38" s="353"/>
      <c r="U38" s="353"/>
      <c r="V38" s="353"/>
      <c r="W38" s="353"/>
      <c r="X38" s="353"/>
      <c r="Y38" s="353"/>
    </row>
  </sheetData>
  <sheetProtection password="C016" sheet="1" objects="1" scenarios="1"/>
  <mergeCells count="102">
    <mergeCell ref="O35:P36"/>
    <mergeCell ref="Q35:Q36"/>
    <mergeCell ref="R35:S36"/>
    <mergeCell ref="T35:U36"/>
    <mergeCell ref="V35:W36"/>
    <mergeCell ref="C35:D36"/>
    <mergeCell ref="E35:E36"/>
    <mergeCell ref="F35:G36"/>
    <mergeCell ref="H35:I36"/>
    <mergeCell ref="J35:K36"/>
    <mergeCell ref="L35:L36"/>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F20:G21"/>
    <mergeCell ref="H20:J21"/>
    <mergeCell ref="O20:O21"/>
    <mergeCell ref="P20:Q20"/>
    <mergeCell ref="R20:S21"/>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16:C17"/>
    <mergeCell ref="D16:L17"/>
    <mergeCell ref="O16:O17"/>
    <mergeCell ref="P16:Q16"/>
    <mergeCell ref="R16:S17"/>
    <mergeCell ref="T22:V23"/>
    <mergeCell ref="D23:E23"/>
    <mergeCell ref="P23:Q23"/>
    <mergeCell ref="C24:C25"/>
    <mergeCell ref="D24:E24"/>
    <mergeCell ref="F24:G25"/>
    <mergeCell ref="H24:J25"/>
    <mergeCell ref="D25:E25"/>
    <mergeCell ref="T20:V21"/>
    <mergeCell ref="D21:E21"/>
    <mergeCell ref="P21:Q21"/>
    <mergeCell ref="C22:C23"/>
    <mergeCell ref="D22:E22"/>
    <mergeCell ref="F22:G23"/>
    <mergeCell ref="H22:J23"/>
    <mergeCell ref="O22:O23"/>
    <mergeCell ref="P22:Q22"/>
    <mergeCell ref="R22:S23"/>
    <mergeCell ref="D20:E20"/>
    <mergeCell ref="D14:F14"/>
    <mergeCell ref="G14:I14"/>
    <mergeCell ref="O14:O15"/>
    <mergeCell ref="P14:Q14"/>
    <mergeCell ref="R14:S15"/>
    <mergeCell ref="T14:V15"/>
    <mergeCell ref="T16:V17"/>
    <mergeCell ref="P17:Q17"/>
    <mergeCell ref="O18:O19"/>
    <mergeCell ref="P18:Q18"/>
    <mergeCell ref="R18:S19"/>
    <mergeCell ref="T18:V19"/>
    <mergeCell ref="P19:Q19"/>
    <mergeCell ref="P15:Q15"/>
    <mergeCell ref="C11:C12"/>
    <mergeCell ref="D11:F12"/>
    <mergeCell ref="G11:I12"/>
    <mergeCell ref="P11:Q11"/>
    <mergeCell ref="R11:S13"/>
    <mergeCell ref="T11:V13"/>
    <mergeCell ref="P12:Q13"/>
    <mergeCell ref="D13:F13"/>
    <mergeCell ref="G13:I13"/>
    <mergeCell ref="U3:V4"/>
    <mergeCell ref="Y3:Y4"/>
    <mergeCell ref="U6:V6"/>
    <mergeCell ref="W6:Y6"/>
    <mergeCell ref="A8:L8"/>
    <mergeCell ref="N8:Y8"/>
    <mergeCell ref="B9:L9"/>
    <mergeCell ref="N9:Y9"/>
    <mergeCell ref="N10:Y10"/>
  </mergeCells>
  <phoneticPr fontId="2"/>
  <dataValidations count="2">
    <dataValidation type="list" allowBlank="1" showInputMessage="1" showErrorMessage="1" sqref="C16">
      <formula1>"　,□,☑"</formula1>
    </dataValidation>
    <dataValidation imeMode="fullKatakana" allowBlank="1" showInputMessage="1" showErrorMessage="1" sqref="D22:E22 D24:E24 D26:E26 D28:E28 D30:E30 P14:Q14 P16:Q16 P18:Q18 P20:Q20 P22:Q22"/>
  </dataValidations>
  <pageMargins left="0.9055118110236221" right="0.70866141732283472" top="0.55118110236220474" bottom="0.35433070866141736" header="0.31496062992125984" footer="0.31496062992125984"/>
  <pageSetup paperSize="9" scale="61" orientation="landscape"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2"/>
  <sheetViews>
    <sheetView showZeros="0" view="pageBreakPreview" zoomScale="40" zoomScaleNormal="75" zoomScaleSheetLayoutView="40" workbookViewId="0">
      <selection activeCell="E12" sqref="E12"/>
    </sheetView>
  </sheetViews>
  <sheetFormatPr defaultRowHeight="13.5"/>
  <cols>
    <col min="1" max="1" width="3.875" style="25" customWidth="1"/>
    <col min="2" max="2" width="12.125" style="13" customWidth="1"/>
    <col min="3" max="4" width="15.625" style="13" customWidth="1"/>
    <col min="5" max="6" width="14" style="13" customWidth="1"/>
    <col min="7" max="8" width="37.75" style="13" customWidth="1"/>
    <col min="9" max="9" width="38.125" style="13" customWidth="1"/>
    <col min="10" max="10" width="3.375" style="25" customWidth="1"/>
    <col min="11" max="11" width="8.75" style="25" customWidth="1"/>
    <col min="12" max="12" width="8.75" style="26" customWidth="1"/>
    <col min="13" max="22" width="8.75" style="13" customWidth="1"/>
    <col min="23" max="16384" width="9" style="13"/>
  </cols>
  <sheetData>
    <row r="1" spans="1:14" s="22" customFormat="1" ht="20.25" customHeight="1">
      <c r="A1" s="23"/>
      <c r="J1" s="23"/>
      <c r="K1" s="23"/>
      <c r="L1" s="24"/>
    </row>
    <row r="2" spans="1:14" s="22" customFormat="1" ht="35.25" customHeight="1">
      <c r="A2" s="38" t="s">
        <v>73</v>
      </c>
      <c r="B2" s="18"/>
      <c r="C2" s="38"/>
      <c r="D2" s="38"/>
      <c r="E2" s="38"/>
      <c r="F2" s="38"/>
      <c r="J2" s="23"/>
      <c r="K2" s="23"/>
      <c r="L2" s="24"/>
    </row>
    <row r="3" spans="1:14" s="22" customFormat="1" ht="18.75" customHeight="1">
      <c r="A3" s="38"/>
      <c r="B3" s="18"/>
      <c r="C3" s="38"/>
      <c r="D3" s="38"/>
      <c r="E3" s="38"/>
      <c r="F3" s="38"/>
      <c r="J3" s="23"/>
      <c r="K3" s="23"/>
      <c r="L3" s="24"/>
    </row>
    <row r="4" spans="1:14" s="22" customFormat="1" ht="45" customHeight="1">
      <c r="A4" s="23"/>
      <c r="B4" s="67" t="s">
        <v>334</v>
      </c>
      <c r="C4" s="68" t="str">
        <f>一番最初に入力!$C$13&amp;""</f>
        <v>６</v>
      </c>
      <c r="D4" s="73" t="s">
        <v>336</v>
      </c>
      <c r="E4" s="35"/>
      <c r="F4" s="69"/>
      <c r="G4" s="69"/>
      <c r="H4" s="41"/>
      <c r="I4" s="42"/>
      <c r="J4" s="23"/>
      <c r="K4" s="24"/>
      <c r="L4" s="37" t="s">
        <v>344</v>
      </c>
    </row>
    <row r="5" spans="1:14" s="22" customFormat="1" ht="20.25" customHeight="1">
      <c r="A5" s="23"/>
      <c r="B5" s="40"/>
      <c r="C5" s="27"/>
      <c r="D5" s="41"/>
      <c r="F5" s="41"/>
      <c r="G5" s="41"/>
      <c r="H5" s="41"/>
      <c r="I5" s="42"/>
      <c r="J5" s="23"/>
      <c r="K5" s="24"/>
    </row>
    <row r="6" spans="1:14" s="22" customFormat="1" ht="31.5" customHeight="1">
      <c r="A6" s="23"/>
      <c r="B6" s="43"/>
      <c r="C6" s="14"/>
      <c r="D6" s="14"/>
      <c r="E6" s="16"/>
      <c r="F6" s="15"/>
      <c r="G6" s="44" t="s">
        <v>104</v>
      </c>
      <c r="H6" s="1067" t="str">
        <f>様式第４号!K7</f>
        <v>きゅうふこども園</v>
      </c>
      <c r="I6" s="1067"/>
      <c r="J6" s="1067"/>
      <c r="K6" s="23"/>
      <c r="L6" s="24"/>
    </row>
    <row r="7" spans="1:14" s="22" customFormat="1" ht="21.75" customHeight="1">
      <c r="A7" s="23"/>
      <c r="B7" s="43"/>
      <c r="C7" s="14"/>
      <c r="D7" s="14"/>
      <c r="E7" s="16"/>
      <c r="F7" s="15"/>
      <c r="G7" s="44"/>
      <c r="H7" s="17"/>
      <c r="I7" s="17"/>
      <c r="J7" s="17"/>
      <c r="K7" s="23"/>
      <c r="L7" s="24"/>
    </row>
    <row r="8" spans="1:14" s="18" customFormat="1" ht="48.75" customHeight="1" thickBot="1">
      <c r="A8" s="45"/>
      <c r="B8" s="46" t="s">
        <v>74</v>
      </c>
      <c r="C8" s="47"/>
      <c r="D8" s="47"/>
      <c r="E8" s="48"/>
      <c r="F8" s="48"/>
      <c r="G8" s="48"/>
      <c r="H8" s="48"/>
      <c r="I8" s="49"/>
      <c r="J8" s="49"/>
      <c r="K8" s="50"/>
    </row>
    <row r="9" spans="1:14" s="19" customFormat="1" ht="83.25" customHeight="1">
      <c r="B9" s="51" t="s">
        <v>90</v>
      </c>
      <c r="C9" s="1068" t="s">
        <v>75</v>
      </c>
      <c r="D9" s="1069"/>
      <c r="E9" s="52" t="s">
        <v>76</v>
      </c>
      <c r="F9" s="52" t="s">
        <v>77</v>
      </c>
      <c r="G9" s="52" t="s">
        <v>91</v>
      </c>
      <c r="H9" s="52" t="s">
        <v>92</v>
      </c>
      <c r="I9" s="53" t="s">
        <v>93</v>
      </c>
      <c r="K9" s="20"/>
      <c r="L9" s="20"/>
      <c r="M9" s="20"/>
      <c r="N9" s="21"/>
    </row>
    <row r="10" spans="1:14" s="22" customFormat="1" ht="45" customHeight="1">
      <c r="B10" s="54">
        <v>1</v>
      </c>
      <c r="C10" s="1065" t="s">
        <v>539</v>
      </c>
      <c r="D10" s="1066"/>
      <c r="E10" s="441" t="s">
        <v>739</v>
      </c>
      <c r="F10" s="442">
        <v>6</v>
      </c>
      <c r="G10" s="59">
        <v>50400</v>
      </c>
      <c r="H10" s="59">
        <v>50000</v>
      </c>
      <c r="I10" s="60">
        <f>MAX((G10-H10),0)</f>
        <v>400</v>
      </c>
      <c r="K10" s="23"/>
      <c r="L10" s="23"/>
      <c r="M10" s="23"/>
      <c r="N10" s="24"/>
    </row>
    <row r="11" spans="1:14" s="22" customFormat="1" ht="45" customHeight="1">
      <c r="B11" s="54">
        <v>2</v>
      </c>
      <c r="C11" s="1065" t="s">
        <v>540</v>
      </c>
      <c r="D11" s="1066"/>
      <c r="E11" s="441" t="s">
        <v>740</v>
      </c>
      <c r="F11" s="442">
        <v>10</v>
      </c>
      <c r="G11" s="59">
        <v>57600</v>
      </c>
      <c r="H11" s="59">
        <v>55400</v>
      </c>
      <c r="I11" s="60">
        <f t="shared" ref="I11:I24" si="0">MAX((G11-H11),0)</f>
        <v>2200</v>
      </c>
      <c r="K11" s="23"/>
      <c r="L11" s="23"/>
      <c r="M11" s="23"/>
      <c r="N11" s="24"/>
    </row>
    <row r="12" spans="1:14" s="22" customFormat="1" ht="45" customHeight="1">
      <c r="B12" s="54">
        <v>3</v>
      </c>
      <c r="C12" s="1065"/>
      <c r="D12" s="1066"/>
      <c r="E12" s="58"/>
      <c r="F12" s="59"/>
      <c r="G12" s="59"/>
      <c r="H12" s="59"/>
      <c r="I12" s="60">
        <f t="shared" si="0"/>
        <v>0</v>
      </c>
      <c r="K12" s="23"/>
      <c r="L12" s="23"/>
      <c r="M12" s="23"/>
      <c r="N12" s="24"/>
    </row>
    <row r="13" spans="1:14" s="22" customFormat="1" ht="45" customHeight="1">
      <c r="B13" s="54">
        <v>4</v>
      </c>
      <c r="C13" s="1065"/>
      <c r="D13" s="1066"/>
      <c r="E13" s="58"/>
      <c r="F13" s="59"/>
      <c r="G13" s="59"/>
      <c r="H13" s="59"/>
      <c r="I13" s="60">
        <f t="shared" si="0"/>
        <v>0</v>
      </c>
      <c r="K13" s="23"/>
      <c r="L13" s="23"/>
      <c r="M13" s="23"/>
      <c r="N13" s="24"/>
    </row>
    <row r="14" spans="1:14" s="22" customFormat="1" ht="45" customHeight="1">
      <c r="B14" s="54">
        <v>5</v>
      </c>
      <c r="C14" s="1065"/>
      <c r="D14" s="1066"/>
      <c r="E14" s="58"/>
      <c r="F14" s="59"/>
      <c r="G14" s="59"/>
      <c r="H14" s="59"/>
      <c r="I14" s="60">
        <f t="shared" si="0"/>
        <v>0</v>
      </c>
      <c r="K14" s="23"/>
      <c r="L14" s="23"/>
      <c r="M14" s="23"/>
      <c r="N14" s="24"/>
    </row>
    <row r="15" spans="1:14" s="22" customFormat="1" ht="45" customHeight="1">
      <c r="B15" s="54">
        <v>6</v>
      </c>
      <c r="C15" s="1065"/>
      <c r="D15" s="1066"/>
      <c r="E15" s="58"/>
      <c r="F15" s="59"/>
      <c r="G15" s="59"/>
      <c r="H15" s="59"/>
      <c r="I15" s="60">
        <f t="shared" si="0"/>
        <v>0</v>
      </c>
      <c r="K15" s="23"/>
      <c r="L15" s="23"/>
      <c r="M15" s="23"/>
      <c r="N15" s="24"/>
    </row>
    <row r="16" spans="1:14" s="22" customFormat="1" ht="45" customHeight="1">
      <c r="B16" s="54">
        <v>7</v>
      </c>
      <c r="C16" s="1065"/>
      <c r="D16" s="1066"/>
      <c r="E16" s="58"/>
      <c r="F16" s="59"/>
      <c r="G16" s="59"/>
      <c r="H16" s="59"/>
      <c r="I16" s="60">
        <f t="shared" si="0"/>
        <v>0</v>
      </c>
      <c r="K16" s="23"/>
      <c r="L16" s="23"/>
      <c r="M16" s="23"/>
      <c r="N16" s="24"/>
    </row>
    <row r="17" spans="1:14" s="22" customFormat="1" ht="45" customHeight="1">
      <c r="B17" s="54">
        <v>8</v>
      </c>
      <c r="C17" s="1065"/>
      <c r="D17" s="1066"/>
      <c r="E17" s="58"/>
      <c r="F17" s="59"/>
      <c r="G17" s="59"/>
      <c r="H17" s="59"/>
      <c r="I17" s="60">
        <f t="shared" si="0"/>
        <v>0</v>
      </c>
      <c r="K17" s="23"/>
      <c r="L17" s="23"/>
      <c r="M17" s="23"/>
      <c r="N17" s="24"/>
    </row>
    <row r="18" spans="1:14" s="22" customFormat="1" ht="45" customHeight="1">
      <c r="B18" s="54">
        <v>9</v>
      </c>
      <c r="C18" s="1065"/>
      <c r="D18" s="1066"/>
      <c r="E18" s="58"/>
      <c r="F18" s="59"/>
      <c r="G18" s="59"/>
      <c r="H18" s="59"/>
      <c r="I18" s="60">
        <f t="shared" si="0"/>
        <v>0</v>
      </c>
      <c r="K18" s="23"/>
      <c r="L18" s="23"/>
      <c r="M18" s="23"/>
      <c r="N18" s="24"/>
    </row>
    <row r="19" spans="1:14" s="22" customFormat="1" ht="45" customHeight="1">
      <c r="B19" s="54">
        <v>10</v>
      </c>
      <c r="C19" s="1065"/>
      <c r="D19" s="1066"/>
      <c r="E19" s="58"/>
      <c r="F19" s="59"/>
      <c r="G19" s="59"/>
      <c r="H19" s="59"/>
      <c r="I19" s="60">
        <f t="shared" si="0"/>
        <v>0</v>
      </c>
      <c r="K19" s="23"/>
      <c r="L19" s="23"/>
      <c r="M19" s="23"/>
      <c r="N19" s="24"/>
    </row>
    <row r="20" spans="1:14" s="22" customFormat="1" ht="45" customHeight="1">
      <c r="B20" s="54">
        <v>11</v>
      </c>
      <c r="C20" s="1065"/>
      <c r="D20" s="1066"/>
      <c r="E20" s="58"/>
      <c r="F20" s="59"/>
      <c r="G20" s="59"/>
      <c r="H20" s="59"/>
      <c r="I20" s="60">
        <f t="shared" si="0"/>
        <v>0</v>
      </c>
      <c r="K20" s="23"/>
      <c r="L20" s="23"/>
      <c r="M20" s="23"/>
      <c r="N20" s="24"/>
    </row>
    <row r="21" spans="1:14" s="22" customFormat="1" ht="45" customHeight="1">
      <c r="B21" s="54">
        <v>12</v>
      </c>
      <c r="C21" s="1065"/>
      <c r="D21" s="1066"/>
      <c r="E21" s="58"/>
      <c r="F21" s="59"/>
      <c r="G21" s="59"/>
      <c r="H21" s="59"/>
      <c r="I21" s="60">
        <f t="shared" si="0"/>
        <v>0</v>
      </c>
      <c r="K21" s="23"/>
      <c r="L21" s="23"/>
      <c r="M21" s="23"/>
      <c r="N21" s="24"/>
    </row>
    <row r="22" spans="1:14" s="22" customFormat="1" ht="45" customHeight="1">
      <c r="B22" s="54">
        <v>13</v>
      </c>
      <c r="C22" s="1065"/>
      <c r="D22" s="1066"/>
      <c r="E22" s="58"/>
      <c r="F22" s="59"/>
      <c r="G22" s="59"/>
      <c r="H22" s="59"/>
      <c r="I22" s="60">
        <f t="shared" si="0"/>
        <v>0</v>
      </c>
      <c r="K22" s="23"/>
      <c r="L22" s="23"/>
      <c r="M22" s="23"/>
      <c r="N22" s="24"/>
    </row>
    <row r="23" spans="1:14" s="22" customFormat="1" ht="45" customHeight="1">
      <c r="B23" s="54">
        <v>14</v>
      </c>
      <c r="C23" s="1065"/>
      <c r="D23" s="1066"/>
      <c r="E23" s="58"/>
      <c r="F23" s="59"/>
      <c r="G23" s="59"/>
      <c r="H23" s="59"/>
      <c r="I23" s="60">
        <f t="shared" si="0"/>
        <v>0</v>
      </c>
      <c r="K23" s="23"/>
      <c r="L23" s="23"/>
      <c r="M23" s="23"/>
      <c r="N23" s="24"/>
    </row>
    <row r="24" spans="1:14" s="22" customFormat="1" ht="45" customHeight="1" thickBot="1">
      <c r="B24" s="54">
        <v>15</v>
      </c>
      <c r="C24" s="1072"/>
      <c r="D24" s="1073"/>
      <c r="E24" s="61"/>
      <c r="F24" s="62"/>
      <c r="G24" s="63"/>
      <c r="H24" s="62"/>
      <c r="I24" s="60">
        <f t="shared" si="0"/>
        <v>0</v>
      </c>
      <c r="K24" s="23"/>
      <c r="L24" s="23"/>
      <c r="M24" s="23"/>
      <c r="N24" s="24"/>
    </row>
    <row r="25" spans="1:14" s="22" customFormat="1" ht="60" customHeight="1" thickTop="1" thickBot="1">
      <c r="B25" s="55"/>
      <c r="C25" s="1070"/>
      <c r="D25" s="1071"/>
      <c r="E25" s="423"/>
      <c r="F25" s="423"/>
      <c r="G25" s="64">
        <f>SUM(G10:G24)</f>
        <v>108000</v>
      </c>
      <c r="H25" s="65"/>
      <c r="I25" s="66">
        <f>SUM(I10:I24)</f>
        <v>2600</v>
      </c>
      <c r="K25" s="23"/>
      <c r="L25" s="23"/>
      <c r="M25" s="23"/>
      <c r="N25" s="24"/>
    </row>
    <row r="26" spans="1:14" s="22" customFormat="1">
      <c r="A26" s="23"/>
      <c r="J26" s="23"/>
      <c r="K26" s="23"/>
      <c r="L26" s="24"/>
    </row>
    <row r="27" spans="1:14" s="22" customFormat="1">
      <c r="A27" s="23"/>
      <c r="J27" s="23"/>
      <c r="K27" s="23"/>
      <c r="L27" s="24"/>
    </row>
    <row r="28" spans="1:14" s="22" customFormat="1">
      <c r="A28" s="23"/>
      <c r="J28" s="23"/>
      <c r="K28" s="23"/>
      <c r="L28" s="24"/>
    </row>
    <row r="29" spans="1:14" s="22" customFormat="1">
      <c r="A29" s="23"/>
      <c r="J29" s="23"/>
      <c r="K29" s="23"/>
      <c r="L29" s="24"/>
    </row>
    <row r="30" spans="1:14" s="22" customFormat="1">
      <c r="A30" s="23"/>
      <c r="J30" s="23"/>
      <c r="K30" s="23"/>
      <c r="L30" s="24"/>
    </row>
    <row r="31" spans="1:14" s="22" customFormat="1">
      <c r="A31" s="23"/>
      <c r="J31" s="23"/>
      <c r="K31" s="23"/>
      <c r="L31" s="24"/>
    </row>
    <row r="32" spans="1:14" s="22" customFormat="1">
      <c r="A32" s="23"/>
      <c r="J32" s="23"/>
      <c r="K32" s="23"/>
      <c r="L32" s="24"/>
    </row>
    <row r="33" spans="1:14" s="22" customFormat="1">
      <c r="A33" s="23"/>
      <c r="J33" s="23"/>
      <c r="K33" s="23"/>
      <c r="L33" s="24"/>
    </row>
    <row r="34" spans="1:14" s="22" customFormat="1">
      <c r="A34" s="23"/>
      <c r="J34" s="23"/>
      <c r="K34" s="56"/>
      <c r="L34" s="24"/>
      <c r="N34" s="57"/>
    </row>
    <row r="35" spans="1:14" s="22" customFormat="1">
      <c r="A35" s="23"/>
      <c r="J35" s="23"/>
      <c r="K35" s="23"/>
      <c r="L35" s="24"/>
    </row>
    <row r="36" spans="1:14" s="22" customFormat="1">
      <c r="A36" s="23"/>
      <c r="J36" s="23"/>
      <c r="K36" s="23"/>
      <c r="L36" s="24"/>
    </row>
    <row r="37" spans="1:14" s="22" customFormat="1">
      <c r="A37" s="23"/>
      <c r="J37" s="23"/>
      <c r="K37" s="23"/>
      <c r="L37" s="24"/>
    </row>
    <row r="38" spans="1:14" s="22" customFormat="1">
      <c r="A38" s="23"/>
      <c r="J38" s="23"/>
      <c r="K38" s="23"/>
      <c r="L38" s="24"/>
    </row>
    <row r="39" spans="1:14" s="22" customFormat="1">
      <c r="A39" s="23"/>
      <c r="J39" s="23"/>
      <c r="K39" s="23"/>
      <c r="L39" s="24"/>
    </row>
    <row r="40" spans="1:14" s="22" customFormat="1">
      <c r="A40" s="23"/>
      <c r="J40" s="23"/>
      <c r="K40" s="23"/>
      <c r="L40" s="24"/>
    </row>
    <row r="41" spans="1:14" s="22" customFormat="1">
      <c r="A41" s="23"/>
      <c r="J41" s="23"/>
      <c r="K41" s="23"/>
      <c r="L41" s="24"/>
    </row>
    <row r="42" spans="1:14" s="22" customFormat="1">
      <c r="A42" s="23"/>
      <c r="J42" s="23"/>
      <c r="K42" s="23"/>
      <c r="L42" s="24"/>
    </row>
    <row r="43" spans="1:14" s="22" customFormat="1">
      <c r="A43" s="23"/>
      <c r="J43" s="23"/>
      <c r="K43" s="23"/>
      <c r="L43" s="24"/>
    </row>
    <row r="44" spans="1:14" s="22" customFormat="1">
      <c r="A44" s="23"/>
      <c r="J44" s="23"/>
      <c r="K44" s="23"/>
      <c r="L44" s="24"/>
    </row>
    <row r="45" spans="1:14" s="22" customFormat="1">
      <c r="A45" s="23"/>
      <c r="J45" s="23"/>
      <c r="K45" s="23"/>
      <c r="L45" s="24"/>
    </row>
    <row r="46" spans="1:14" s="22" customFormat="1">
      <c r="A46" s="23"/>
      <c r="J46" s="23"/>
      <c r="K46" s="23"/>
      <c r="L46" s="24"/>
    </row>
    <row r="47" spans="1:14" s="22" customFormat="1">
      <c r="A47" s="23"/>
      <c r="J47" s="23"/>
      <c r="K47" s="23"/>
      <c r="L47" s="24"/>
    </row>
    <row r="48" spans="1:14" s="22" customFormat="1">
      <c r="A48" s="23"/>
      <c r="J48" s="23"/>
      <c r="K48" s="23"/>
      <c r="L48" s="24"/>
    </row>
    <row r="49" spans="1:13" s="22" customFormat="1">
      <c r="A49" s="23"/>
      <c r="J49" s="23"/>
      <c r="K49" s="23"/>
      <c r="L49" s="24"/>
    </row>
    <row r="50" spans="1:13" s="22" customFormat="1">
      <c r="A50" s="23"/>
      <c r="J50" s="23"/>
      <c r="K50" s="23"/>
      <c r="L50" s="24"/>
    </row>
    <row r="51" spans="1:13" s="22" customFormat="1">
      <c r="A51" s="25"/>
      <c r="J51" s="25"/>
      <c r="K51" s="25"/>
      <c r="L51" s="26"/>
      <c r="M51" s="13"/>
    </row>
    <row r="52" spans="1:13" s="22" customFormat="1">
      <c r="A52" s="25"/>
      <c r="B52" s="13"/>
      <c r="C52" s="13"/>
      <c r="D52" s="13"/>
      <c r="E52" s="13"/>
      <c r="F52" s="13"/>
      <c r="G52" s="13"/>
      <c r="H52" s="13"/>
      <c r="I52" s="13"/>
      <c r="J52" s="25"/>
      <c r="K52" s="25"/>
      <c r="L52" s="26"/>
      <c r="M52" s="13"/>
    </row>
  </sheetData>
  <sheetProtection password="C016" sheet="1" objects="1" scenarios="1"/>
  <mergeCells count="18">
    <mergeCell ref="C25:D25"/>
    <mergeCell ref="C14:D14"/>
    <mergeCell ref="C15:D15"/>
    <mergeCell ref="C16:D16"/>
    <mergeCell ref="C17:D17"/>
    <mergeCell ref="C18:D18"/>
    <mergeCell ref="C19:D19"/>
    <mergeCell ref="C20:D20"/>
    <mergeCell ref="C21:D21"/>
    <mergeCell ref="C22:D22"/>
    <mergeCell ref="C23:D23"/>
    <mergeCell ref="C24:D24"/>
    <mergeCell ref="C13:D13"/>
    <mergeCell ref="H6:J6"/>
    <mergeCell ref="C9:D9"/>
    <mergeCell ref="C10:D10"/>
    <mergeCell ref="C11:D11"/>
    <mergeCell ref="C12:D12"/>
  </mergeCells>
  <phoneticPr fontId="2"/>
  <pageMargins left="0.7" right="0.7" top="0.75" bottom="0.75" header="0.3" footer="0.3"/>
  <pageSetup paperSize="9" scale="4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一番最初に入力</vt:lpstr>
      <vt:lpstr>様式第４号</vt:lpstr>
      <vt:lpstr>収支予算書</vt:lpstr>
      <vt:lpstr>別表１</vt:lpstr>
      <vt:lpstr>別表２-①</vt:lpstr>
      <vt:lpstr>別表２ -② </vt:lpstr>
      <vt:lpstr>別表２ -③ </vt:lpstr>
      <vt:lpstr>別紙１_特別支援児童加算分</vt:lpstr>
      <vt:lpstr>別紙２_待機児童の利用料減免</vt:lpstr>
      <vt:lpstr>別紙３_待機児童一覧</vt:lpstr>
      <vt:lpstr>※要更新【適宜更新してください】法人情報</vt:lpstr>
      <vt:lpstr>収支予算書!Print_Area</vt:lpstr>
      <vt:lpstr>別紙１_特別支援児童加算分!Print_Area</vt:lpstr>
      <vt:lpstr>別紙２_待機児童の利用料減免!Print_Area</vt:lpstr>
      <vt:lpstr>別紙３_待機児童一覧!Print_Area</vt:lpstr>
      <vt:lpstr>別表１!Print_Area</vt:lpstr>
      <vt:lpstr>'別表２ -② '!Print_Area</vt:lpstr>
      <vt:lpstr>'別表２ -③ '!Print_Area</vt:lpstr>
      <vt:lpstr>'別表２-①'!Print_Area</vt:lpstr>
      <vt:lpstr>様式第４号!Print_Area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2022-04-03T06:55:41Z</cp:lastPrinted>
  <dcterms:created xsi:type="dcterms:W3CDTF">2006-02-13T04:55:03Z</dcterms:created>
  <dcterms:modified xsi:type="dcterms:W3CDTF">2024-04-17T11:22:10Z</dcterms:modified>
</cp:coreProperties>
</file>