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9200453\Desktop\"/>
    </mc:Choice>
  </mc:AlternateContent>
  <bookViews>
    <workbookView xWindow="0" yWindow="0" windowWidth="20490" windowHeight="6030"/>
  </bookViews>
  <sheets>
    <sheet name="【様式1】交付申請書（産休）" sheetId="1" r:id="rId1"/>
    <sheet name="【様式4】実績報告書（産休）" sheetId="2" r:id="rId2"/>
    <sheet name="【様式1】交付申請書（疾病又は負傷）" sheetId="3" r:id="rId3"/>
    <sheet name="【様式4】実績報告書（疾病又は負傷）" sheetId="5" r:id="rId4"/>
  </sheets>
  <definedNames>
    <definedName name="_xlnm.Print_Area" localSheetId="0">'【様式1】交付申請書（産休）'!$A$1:$R$87</definedName>
    <definedName name="_xlnm.Print_Area" localSheetId="2">'【様式1】交付申請書（疾病又は負傷）'!$A$1:$R$95</definedName>
    <definedName name="_xlnm.Print_Area" localSheetId="1">'【様式4】実績報告書（産休）'!$A$1:$Q$83</definedName>
    <definedName name="_xlnm.Print_Area" localSheetId="3">'【様式4】実績報告書（疾病又は負傷）'!$A$1:$Q$86</definedName>
  </definedNames>
  <calcPr calcId="162913"/>
</workbook>
</file>

<file path=xl/calcChain.xml><?xml version="1.0" encoding="utf-8"?>
<calcChain xmlns="http://schemas.openxmlformats.org/spreadsheetml/2006/main">
  <c r="N64" i="1" l="1"/>
  <c r="S65" i="2" l="1"/>
  <c r="M59" i="2"/>
  <c r="I59" i="2"/>
  <c r="I65" i="2"/>
  <c r="I64" i="2"/>
  <c r="S74" i="2"/>
  <c r="S68" i="2"/>
  <c r="S47" i="2"/>
  <c r="E46" i="2" s="1"/>
  <c r="S38" i="2"/>
  <c r="N65" i="1" l="1"/>
  <c r="P35" i="5" l="1"/>
  <c r="P36" i="5"/>
  <c r="P65" i="5"/>
  <c r="P66" i="5"/>
  <c r="P64" i="5"/>
  <c r="M59" i="5"/>
  <c r="I59" i="5"/>
  <c r="F70" i="3"/>
  <c r="Q71" i="3"/>
  <c r="Q36" i="3"/>
  <c r="P68" i="2"/>
  <c r="Q68" i="1"/>
  <c r="Q40" i="1"/>
  <c r="T75" i="1"/>
  <c r="T47" i="1"/>
  <c r="T41" i="1"/>
  <c r="G65" i="5"/>
  <c r="G64" i="5"/>
  <c r="K53" i="5"/>
  <c r="F71" i="3"/>
  <c r="L57" i="3"/>
  <c r="K53" i="2" l="1"/>
  <c r="N35" i="2" l="1"/>
  <c r="P41" i="2"/>
  <c r="S41" i="2"/>
  <c r="E42" i="2" s="1"/>
  <c r="E48" i="2" s="1"/>
  <c r="L53" i="1"/>
  <c r="E73" i="1" l="1"/>
  <c r="S77" i="5" l="1"/>
  <c r="M75" i="5" s="1"/>
  <c r="M62" i="5"/>
  <c r="T85" i="3"/>
  <c r="T79" i="3"/>
  <c r="Q70" i="3"/>
  <c r="Q69" i="3"/>
  <c r="O65" i="3"/>
  <c r="E73" i="2"/>
  <c r="E69" i="2" s="1"/>
  <c r="N62" i="2"/>
  <c r="M72" i="5" l="1"/>
  <c r="N81" i="3"/>
  <c r="N80" i="3"/>
  <c r="N82" i="3" s="1"/>
  <c r="N77" i="3"/>
  <c r="N78" i="3"/>
  <c r="M73" i="5"/>
  <c r="M74" i="5" s="1"/>
  <c r="S67" i="5" s="1"/>
  <c r="M76" i="5"/>
  <c r="M77" i="5" s="1"/>
  <c r="S72" i="5" s="1"/>
  <c r="E75" i="2"/>
  <c r="T69" i="1"/>
  <c r="T66" i="1"/>
  <c r="O60" i="1"/>
  <c r="O59" i="1"/>
  <c r="E69" i="1" l="1"/>
  <c r="E75" i="1" s="1"/>
  <c r="E68" i="5"/>
  <c r="E78" i="5" s="1"/>
  <c r="N79" i="3"/>
  <c r="O61" i="1"/>
  <c r="T74" i="3" l="1"/>
  <c r="E73" i="3" s="1"/>
  <c r="E83" i="3" s="1"/>
  <c r="T52" i="3"/>
  <c r="N47" i="3" l="1"/>
  <c r="N44" i="3"/>
  <c r="N45" i="3"/>
  <c r="N48" i="3"/>
  <c r="E45" i="1"/>
  <c r="T38" i="1" s="1"/>
  <c r="S47" i="5"/>
  <c r="M45" i="5" l="1"/>
  <c r="M42" i="5"/>
  <c r="M43" i="5"/>
  <c r="N46" i="3"/>
  <c r="T41" i="3" s="1"/>
  <c r="N49" i="3"/>
  <c r="T46" i="3" s="1"/>
  <c r="O32" i="3"/>
  <c r="E40" i="3" l="1"/>
  <c r="E50" i="3" s="1"/>
  <c r="H18" i="3" s="1"/>
  <c r="M32" i="5"/>
  <c r="O32" i="1"/>
  <c r="O31" i="1"/>
  <c r="E41" i="1" l="1"/>
  <c r="E47" i="1" s="1"/>
  <c r="H19" i="1" s="1"/>
  <c r="M46" i="5" l="1"/>
  <c r="P34" i="5"/>
  <c r="M44" i="5" l="1"/>
  <c r="S37" i="5" s="1"/>
  <c r="M47" i="5"/>
  <c r="S42" i="5" s="1"/>
  <c r="Q38" i="3" l="1"/>
  <c r="Q37" i="3"/>
  <c r="E38" i="5" l="1"/>
  <c r="E48" i="5" s="1"/>
  <c r="H21" i="5" s="1"/>
  <c r="O33" i="1" l="1"/>
  <c r="H21" i="2" l="1"/>
</calcChain>
</file>

<file path=xl/sharedStrings.xml><?xml version="1.0" encoding="utf-8"?>
<sst xmlns="http://schemas.openxmlformats.org/spreadsheetml/2006/main" count="641" uniqueCount="199">
  <si>
    <t>記</t>
  </si>
  <si>
    <t xml:space="preserve">  氏名</t>
  </si>
  <si>
    <t xml:space="preserve"> 出産予定日</t>
  </si>
  <si>
    <t>設置者　所在地又は住所　</t>
    <rPh sb="4" eb="7">
      <t>ショザイチ</t>
    </rPh>
    <rPh sb="7" eb="8">
      <t>マタ</t>
    </rPh>
    <rPh sb="9" eb="11">
      <t>ジュウショ</t>
    </rPh>
    <phoneticPr fontId="3"/>
  </si>
  <si>
    <t>様式第１号（第８条関係）</t>
    <rPh sb="0" eb="2">
      <t>ヨウシキ</t>
    </rPh>
    <rPh sb="2" eb="3">
      <t>ダイ</t>
    </rPh>
    <rPh sb="4" eb="5">
      <t>ゴウ</t>
    </rPh>
    <rPh sb="6" eb="7">
      <t>ダイ</t>
    </rPh>
    <rPh sb="8" eb="9">
      <t>ジョウ</t>
    </rPh>
    <rPh sb="9" eb="11">
      <t>カンケイ</t>
    </rPh>
    <phoneticPr fontId="18"/>
  </si>
  <si>
    <t>印</t>
    <rPh sb="0" eb="1">
      <t>イン</t>
    </rPh>
    <phoneticPr fontId="18"/>
  </si>
  <si>
    <t>令和</t>
    <rPh sb="0" eb="2">
      <t>レイワ</t>
    </rPh>
    <phoneticPr fontId="18"/>
  </si>
  <si>
    <t>日</t>
    <rPh sb="0" eb="1">
      <t>ニチ</t>
    </rPh>
    <phoneticPr fontId="18"/>
  </si>
  <si>
    <t>月</t>
    <rPh sb="0" eb="1">
      <t>ガツ</t>
    </rPh>
    <phoneticPr fontId="18"/>
  </si>
  <si>
    <t>年</t>
    <rPh sb="0" eb="1">
      <t>ネン</t>
    </rPh>
    <phoneticPr fontId="18"/>
  </si>
  <si>
    <t>（あて先）仙台市長</t>
    <rPh sb="3" eb="4">
      <t>サキ</t>
    </rPh>
    <rPh sb="5" eb="8">
      <t>センダイシ</t>
    </rPh>
    <rPh sb="8" eb="9">
      <t>チョウ</t>
    </rPh>
    <phoneticPr fontId="18"/>
  </si>
  <si>
    <t>職種</t>
    <rPh sb="0" eb="2">
      <t>ショクシュ</t>
    </rPh>
    <phoneticPr fontId="18"/>
  </si>
  <si>
    <t>資格</t>
    <rPh sb="0" eb="2">
      <t>シカク</t>
    </rPh>
    <phoneticPr fontId="18"/>
  </si>
  <si>
    <t>出産予定日前</t>
    <rPh sb="0" eb="2">
      <t>シュッサン</t>
    </rPh>
    <rPh sb="2" eb="5">
      <t>ヨテイビ</t>
    </rPh>
    <rPh sb="5" eb="6">
      <t>マエ</t>
    </rPh>
    <phoneticPr fontId="18"/>
  </si>
  <si>
    <t>出産予定日後</t>
    <rPh sb="0" eb="2">
      <t>シュッサン</t>
    </rPh>
    <rPh sb="2" eb="5">
      <t>ヨテイビ</t>
    </rPh>
    <rPh sb="5" eb="6">
      <t>ゴ</t>
    </rPh>
    <phoneticPr fontId="18"/>
  </si>
  <si>
    <t>から</t>
    <phoneticPr fontId="18"/>
  </si>
  <si>
    <t>円</t>
    <rPh sb="0" eb="1">
      <t>エン</t>
    </rPh>
    <phoneticPr fontId="18"/>
  </si>
  <si>
    <t>生年月日</t>
    <phoneticPr fontId="18"/>
  </si>
  <si>
    <t>①賃金</t>
    <rPh sb="1" eb="3">
      <t>チンギン</t>
    </rPh>
    <phoneticPr fontId="18"/>
  </si>
  <si>
    <t xml:space="preserve"> 　仙台市補助金等交付規則第３条及び仙台市保育施設等産休等代替職員制度実施要綱第８条の規定により関係書類を添えて下記のとおり申請します。</t>
  </si>
  <si>
    <t>補助額
算定</t>
    <rPh sb="0" eb="2">
      <t>ホジョ</t>
    </rPh>
    <rPh sb="2" eb="3">
      <t>ガク</t>
    </rPh>
    <rPh sb="4" eb="6">
      <t>サンテイ</t>
    </rPh>
    <phoneticPr fontId="18"/>
  </si>
  <si>
    <t>添付書類</t>
    <rPh sb="0" eb="2">
      <t>テンプ</t>
    </rPh>
    <rPh sb="2" eb="4">
      <t>ショルイ</t>
    </rPh>
    <phoneticPr fontId="18"/>
  </si>
  <si>
    <t>（２）産休職員が常勤であることを証するものの写し（辞令又は雇入通知書等）</t>
    <rPh sb="3" eb="5">
      <t>サンキュウ</t>
    </rPh>
    <rPh sb="5" eb="7">
      <t>ショクイン</t>
    </rPh>
    <rPh sb="8" eb="10">
      <t>ジョウキン</t>
    </rPh>
    <rPh sb="16" eb="17">
      <t>ショウ</t>
    </rPh>
    <rPh sb="22" eb="23">
      <t>ウツ</t>
    </rPh>
    <rPh sb="25" eb="27">
      <t>ジレイ</t>
    </rPh>
    <rPh sb="27" eb="28">
      <t>マタ</t>
    </rPh>
    <rPh sb="29" eb="30">
      <t>ヤトイ</t>
    </rPh>
    <rPh sb="30" eb="31">
      <t>ハイ</t>
    </rPh>
    <rPh sb="31" eb="35">
      <t>ツウチショナド</t>
    </rPh>
    <phoneticPr fontId="18"/>
  </si>
  <si>
    <t>（３）産休職員が休業する期間中、賃金の全額支給を受けることを記載した就業規則等</t>
    <rPh sb="3" eb="5">
      <t>サンキュウ</t>
    </rPh>
    <rPh sb="5" eb="7">
      <t>ショクイン</t>
    </rPh>
    <rPh sb="8" eb="10">
      <t>キュウギョウ</t>
    </rPh>
    <rPh sb="12" eb="14">
      <t>キカン</t>
    </rPh>
    <rPh sb="14" eb="15">
      <t>ナカ</t>
    </rPh>
    <rPh sb="16" eb="18">
      <t>チンギン</t>
    </rPh>
    <rPh sb="19" eb="21">
      <t>ゼンガク</t>
    </rPh>
    <rPh sb="21" eb="23">
      <t>シキュウ</t>
    </rPh>
    <rPh sb="24" eb="25">
      <t>ウ</t>
    </rPh>
    <rPh sb="30" eb="32">
      <t>キサイ</t>
    </rPh>
    <rPh sb="34" eb="36">
      <t>シュウギョウ</t>
    </rPh>
    <rPh sb="36" eb="39">
      <t>キソクナド</t>
    </rPh>
    <phoneticPr fontId="18"/>
  </si>
  <si>
    <t>（５）産休代替職員任用通知書の写し又は労働契約書の写し</t>
    <rPh sb="3" eb="9">
      <t>サンキュウダイタイショクイン</t>
    </rPh>
    <rPh sb="9" eb="11">
      <t>ニンヨウ</t>
    </rPh>
    <rPh sb="11" eb="14">
      <t>ツウチショ</t>
    </rPh>
    <rPh sb="15" eb="16">
      <t>ウツ</t>
    </rPh>
    <rPh sb="17" eb="18">
      <t>マタ</t>
    </rPh>
    <rPh sb="19" eb="21">
      <t>ロウドウ</t>
    </rPh>
    <rPh sb="21" eb="24">
      <t>ケイヤクショ</t>
    </rPh>
    <rPh sb="25" eb="26">
      <t>ウツ</t>
    </rPh>
    <phoneticPr fontId="18"/>
  </si>
  <si>
    <t>円</t>
    <rPh sb="0" eb="1">
      <t>エン</t>
    </rPh>
    <phoneticPr fontId="18"/>
  </si>
  <si>
    <t>申請金額</t>
    <rPh sb="0" eb="2">
      <t>シンセイ</t>
    </rPh>
    <rPh sb="2" eb="4">
      <t>キンガク</t>
    </rPh>
    <phoneticPr fontId="18"/>
  </si>
  <si>
    <t>時間</t>
    <rPh sb="0" eb="2">
      <t>ジカン</t>
    </rPh>
    <phoneticPr fontId="18"/>
  </si>
  <si>
    <t>産休
職員</t>
    <rPh sb="0" eb="2">
      <t>サンキュウ</t>
    </rPh>
    <rPh sb="3" eb="5">
      <t>ショクイン</t>
    </rPh>
    <phoneticPr fontId="18"/>
  </si>
  <si>
    <t>基準日額</t>
    <rPh sb="0" eb="2">
      <t>キジュン</t>
    </rPh>
    <rPh sb="2" eb="4">
      <t>ニチガク</t>
    </rPh>
    <phoneticPr fontId="18"/>
  </si>
  <si>
    <t>様式第４号（第１２条関係）</t>
    <rPh sb="0" eb="2">
      <t>ヨウシキ</t>
    </rPh>
    <rPh sb="2" eb="3">
      <t>ダイ</t>
    </rPh>
    <rPh sb="4" eb="5">
      <t>ゴウ</t>
    </rPh>
    <rPh sb="6" eb="7">
      <t>ダイ</t>
    </rPh>
    <rPh sb="9" eb="10">
      <t>ジョウ</t>
    </rPh>
    <rPh sb="10" eb="12">
      <t>カンケイ</t>
    </rPh>
    <phoneticPr fontId="18"/>
  </si>
  <si>
    <t>年</t>
    <rPh sb="0" eb="1">
      <t>ネン</t>
    </rPh>
    <phoneticPr fontId="21"/>
  </si>
  <si>
    <t>月</t>
    <rPh sb="0" eb="1">
      <t>ガツ</t>
    </rPh>
    <phoneticPr fontId="21"/>
  </si>
  <si>
    <t>日</t>
    <rPh sb="0" eb="1">
      <t>ニチ</t>
    </rPh>
    <phoneticPr fontId="21"/>
  </si>
  <si>
    <t>号で交付決定がありました標記</t>
    <rPh sb="0" eb="1">
      <t>ゴウ</t>
    </rPh>
    <rPh sb="2" eb="4">
      <t>コウフ</t>
    </rPh>
    <rPh sb="4" eb="6">
      <t>ケッテイ</t>
    </rPh>
    <rPh sb="12" eb="14">
      <t>ヒョウキ</t>
    </rPh>
    <phoneticPr fontId="21"/>
  </si>
  <si>
    <t>　令和</t>
    <rPh sb="1" eb="3">
      <t>レイワ</t>
    </rPh>
    <phoneticPr fontId="21"/>
  </si>
  <si>
    <t>補助金に係る事業実績について，仙台市補助金等交付規則第１２条及び仙台市保育施設等産休等代替職員制度実施要綱</t>
    <rPh sb="0" eb="3">
      <t>ホジョキン</t>
    </rPh>
    <rPh sb="4" eb="5">
      <t>カカ</t>
    </rPh>
    <rPh sb="6" eb="8">
      <t>ジギョウ</t>
    </rPh>
    <rPh sb="8" eb="10">
      <t>ジッセキ</t>
    </rPh>
    <rPh sb="15" eb="18">
      <t>センダイシ</t>
    </rPh>
    <rPh sb="18" eb="22">
      <t>ホジョキンナド</t>
    </rPh>
    <rPh sb="22" eb="24">
      <t>コウフ</t>
    </rPh>
    <rPh sb="24" eb="26">
      <t>キソク</t>
    </rPh>
    <rPh sb="26" eb="27">
      <t>ダイ</t>
    </rPh>
    <rPh sb="29" eb="30">
      <t>ジョウ</t>
    </rPh>
    <rPh sb="30" eb="31">
      <t>オヨ</t>
    </rPh>
    <rPh sb="32" eb="35">
      <t>センダイシ</t>
    </rPh>
    <rPh sb="35" eb="37">
      <t>ホイク</t>
    </rPh>
    <rPh sb="37" eb="40">
      <t>シセツナド</t>
    </rPh>
    <rPh sb="40" eb="43">
      <t>サンキュウナド</t>
    </rPh>
    <rPh sb="43" eb="45">
      <t>ダイタイ</t>
    </rPh>
    <rPh sb="45" eb="47">
      <t>ショクイン</t>
    </rPh>
    <rPh sb="47" eb="49">
      <t>セイド</t>
    </rPh>
    <rPh sb="49" eb="51">
      <t>ジッシ</t>
    </rPh>
    <rPh sb="51" eb="53">
      <t>ヨウコウ</t>
    </rPh>
    <phoneticPr fontId="21"/>
  </si>
  <si>
    <t>産休
職員</t>
    <rPh sb="0" eb="2">
      <t>サンキュウ</t>
    </rPh>
    <rPh sb="3" eb="5">
      <t>ショクイン</t>
    </rPh>
    <phoneticPr fontId="21"/>
  </si>
  <si>
    <t>氏名</t>
    <rPh sb="0" eb="2">
      <t>シメイ</t>
    </rPh>
    <phoneticPr fontId="18"/>
  </si>
  <si>
    <t>出産日</t>
    <rPh sb="0" eb="3">
      <t>シュッサンビ</t>
    </rPh>
    <phoneticPr fontId="21"/>
  </si>
  <si>
    <t>①産休職員が実際に休んだ期間</t>
    <rPh sb="1" eb="3">
      <t>サンキュウ</t>
    </rPh>
    <rPh sb="3" eb="5">
      <t>ショクイン</t>
    </rPh>
    <rPh sb="6" eb="8">
      <t>ジッサイ</t>
    </rPh>
    <rPh sb="9" eb="10">
      <t>ヤス</t>
    </rPh>
    <rPh sb="12" eb="14">
      <t>キカン</t>
    </rPh>
    <phoneticPr fontId="18"/>
  </si>
  <si>
    <t>から</t>
    <phoneticPr fontId="21"/>
  </si>
  <si>
    <t>まで</t>
    <phoneticPr fontId="21"/>
  </si>
  <si>
    <t>出産予定日前</t>
    <rPh sb="0" eb="2">
      <t>シュッサン</t>
    </rPh>
    <rPh sb="2" eb="5">
      <t>ヨテイビ</t>
    </rPh>
    <rPh sb="5" eb="6">
      <t>マエ</t>
    </rPh>
    <phoneticPr fontId="21"/>
  </si>
  <si>
    <t>出産後</t>
    <rPh sb="0" eb="2">
      <t>シュッサン</t>
    </rPh>
    <rPh sb="2" eb="3">
      <t>ゴ</t>
    </rPh>
    <phoneticPr fontId="21"/>
  </si>
  <si>
    <t>③補助金の交付対象となる期間</t>
    <rPh sb="1" eb="4">
      <t>ホジョキン</t>
    </rPh>
    <rPh sb="5" eb="7">
      <t>コウフ</t>
    </rPh>
    <rPh sb="7" eb="9">
      <t>タイショウ</t>
    </rPh>
    <rPh sb="12" eb="14">
      <t>キカン</t>
    </rPh>
    <phoneticPr fontId="21"/>
  </si>
  <si>
    <t>賃金</t>
    <rPh sb="0" eb="2">
      <t>チンギン</t>
    </rPh>
    <phoneticPr fontId="21"/>
  </si>
  <si>
    <t>円</t>
    <rPh sb="0" eb="1">
      <t>エン</t>
    </rPh>
    <phoneticPr fontId="21"/>
  </si>
  <si>
    <t>（２）産休等職員及び産休等代替職員の出勤簿の写し</t>
    <rPh sb="3" eb="5">
      <t>サンキュウ</t>
    </rPh>
    <rPh sb="5" eb="6">
      <t>ナド</t>
    </rPh>
    <rPh sb="6" eb="8">
      <t>ショクイン</t>
    </rPh>
    <rPh sb="8" eb="9">
      <t>オヨ</t>
    </rPh>
    <rPh sb="10" eb="13">
      <t>サンキュウナド</t>
    </rPh>
    <rPh sb="13" eb="15">
      <t>ダイタイ</t>
    </rPh>
    <rPh sb="15" eb="17">
      <t>ショクイン</t>
    </rPh>
    <rPh sb="18" eb="20">
      <t>シュッキン</t>
    </rPh>
    <rPh sb="20" eb="21">
      <t>ボ</t>
    </rPh>
    <rPh sb="22" eb="23">
      <t>ウツ</t>
    </rPh>
    <phoneticPr fontId="18"/>
  </si>
  <si>
    <t>第１２条の規定により，関係書類を添えて下記のとおり報告します。</t>
    <rPh sb="0" eb="1">
      <t>ダイ</t>
    </rPh>
    <rPh sb="3" eb="4">
      <t>ジョウ</t>
    </rPh>
    <rPh sb="5" eb="7">
      <t>キテイ</t>
    </rPh>
    <rPh sb="11" eb="13">
      <t>カンケイ</t>
    </rPh>
    <rPh sb="13" eb="15">
      <t>ショルイ</t>
    </rPh>
    <rPh sb="16" eb="17">
      <t>ソ</t>
    </rPh>
    <rPh sb="19" eb="21">
      <t>カキ</t>
    </rPh>
    <rPh sb="25" eb="27">
      <t>ホウコク</t>
    </rPh>
    <phoneticPr fontId="21"/>
  </si>
  <si>
    <t>時間</t>
    <phoneticPr fontId="21"/>
  </si>
  <si>
    <t>計</t>
    <rPh sb="0" eb="1">
      <t>ケイ</t>
    </rPh>
    <phoneticPr fontId="21"/>
  </si>
  <si>
    <t>病休等職員</t>
    <rPh sb="0" eb="2">
      <t>ビョウキュウ</t>
    </rPh>
    <rPh sb="2" eb="3">
      <t>ナド</t>
    </rPh>
    <rPh sb="3" eb="5">
      <t>ショクイン</t>
    </rPh>
    <phoneticPr fontId="18"/>
  </si>
  <si>
    <t>疾病又は負傷の名称</t>
    <rPh sb="0" eb="2">
      <t>シッペイ</t>
    </rPh>
    <rPh sb="2" eb="3">
      <t>マタ</t>
    </rPh>
    <rPh sb="4" eb="6">
      <t>フショウ</t>
    </rPh>
    <rPh sb="7" eb="9">
      <t>メイショウ</t>
    </rPh>
    <phoneticPr fontId="21"/>
  </si>
  <si>
    <t>病休開始後</t>
    <rPh sb="0" eb="2">
      <t>ビョウキュウ</t>
    </rPh>
    <rPh sb="2" eb="4">
      <t>カイシ</t>
    </rPh>
    <rPh sb="4" eb="5">
      <t>ゴ</t>
    </rPh>
    <phoneticPr fontId="18"/>
  </si>
  <si>
    <t>日目</t>
    <rPh sb="0" eb="1">
      <t>ニチ</t>
    </rPh>
    <rPh sb="1" eb="2">
      <t>メ</t>
    </rPh>
    <phoneticPr fontId="18"/>
  </si>
  <si>
    <t>　（ただし、この期間内において、病休等職員の雇用関係がなくなったとき又は病休等職員が勤務を開始したときは、その前日までの期間）</t>
    <rPh sb="8" eb="10">
      <t>キカン</t>
    </rPh>
    <rPh sb="10" eb="11">
      <t>ナイ</t>
    </rPh>
    <rPh sb="16" eb="18">
      <t>ビョウキュウ</t>
    </rPh>
    <rPh sb="18" eb="19">
      <t>ナド</t>
    </rPh>
    <rPh sb="19" eb="21">
      <t>ショクイン</t>
    </rPh>
    <rPh sb="22" eb="24">
      <t>コヨウ</t>
    </rPh>
    <rPh sb="24" eb="26">
      <t>カンケイ</t>
    </rPh>
    <rPh sb="34" eb="35">
      <t>マタ</t>
    </rPh>
    <rPh sb="36" eb="38">
      <t>ビョウキュウ</t>
    </rPh>
    <rPh sb="38" eb="39">
      <t>ナド</t>
    </rPh>
    <rPh sb="39" eb="41">
      <t>ショクイン</t>
    </rPh>
    <rPh sb="42" eb="44">
      <t>キンム</t>
    </rPh>
    <rPh sb="45" eb="47">
      <t>カイシ</t>
    </rPh>
    <rPh sb="55" eb="57">
      <t>ゼンジツ</t>
    </rPh>
    <rPh sb="60" eb="62">
      <t>キカン</t>
    </rPh>
    <phoneticPr fontId="18"/>
  </si>
  <si>
    <t>　（ただし、この期間内において、産休等職員の雇用関係がなくなったとき又は産休等職員が勤務を開始したときは、その前日までの期間）</t>
    <rPh sb="8" eb="10">
      <t>キカン</t>
    </rPh>
    <rPh sb="10" eb="11">
      <t>ナイ</t>
    </rPh>
    <rPh sb="16" eb="18">
      <t>サンキュウ</t>
    </rPh>
    <rPh sb="18" eb="19">
      <t>ナド</t>
    </rPh>
    <rPh sb="19" eb="21">
      <t>ショクイン</t>
    </rPh>
    <rPh sb="22" eb="24">
      <t>コヨウ</t>
    </rPh>
    <rPh sb="24" eb="26">
      <t>カンケイ</t>
    </rPh>
    <rPh sb="34" eb="35">
      <t>マタ</t>
    </rPh>
    <rPh sb="36" eb="38">
      <t>サンキュウ</t>
    </rPh>
    <rPh sb="38" eb="39">
      <t>ナド</t>
    </rPh>
    <rPh sb="39" eb="41">
      <t>ショクイン</t>
    </rPh>
    <rPh sb="42" eb="44">
      <t>キンム</t>
    </rPh>
    <rPh sb="45" eb="47">
      <t>カイシ</t>
    </rPh>
    <rPh sb="55" eb="57">
      <t>ゼンジツ</t>
    </rPh>
    <rPh sb="60" eb="62">
      <t>キカン</t>
    </rPh>
    <phoneticPr fontId="18"/>
  </si>
  <si>
    <t>合計</t>
    <rPh sb="0" eb="2">
      <t>ゴウケイ</t>
    </rPh>
    <phoneticPr fontId="18"/>
  </si>
  <si>
    <t>病休
職員</t>
    <rPh sb="0" eb="2">
      <t>ビョウキュウ</t>
    </rPh>
    <rPh sb="3" eb="5">
      <t>ショクイン</t>
    </rPh>
    <phoneticPr fontId="21"/>
  </si>
  <si>
    <t>①病休職員が実際に休んだ期間</t>
    <rPh sb="1" eb="3">
      <t>ビョウキュウ</t>
    </rPh>
    <rPh sb="3" eb="5">
      <t>ショクイン</t>
    </rPh>
    <rPh sb="6" eb="8">
      <t>ジッサイ</t>
    </rPh>
    <rPh sb="9" eb="10">
      <t>ヤス</t>
    </rPh>
    <rPh sb="12" eb="14">
      <t>キカン</t>
    </rPh>
    <phoneticPr fontId="18"/>
  </si>
  <si>
    <t>日目</t>
    <rPh sb="0" eb="1">
      <t>ニチ</t>
    </rPh>
    <rPh sb="1" eb="2">
      <t>メ</t>
    </rPh>
    <phoneticPr fontId="21"/>
  </si>
  <si>
    <t>②設置者が実際に病休代替職員を任用した期間</t>
    <rPh sb="1" eb="4">
      <t>セッチシャ</t>
    </rPh>
    <rPh sb="5" eb="7">
      <t>ジッサイ</t>
    </rPh>
    <rPh sb="8" eb="10">
      <t>ビョウキュウ</t>
    </rPh>
    <rPh sb="10" eb="14">
      <t>ダイタイショクイン</t>
    </rPh>
    <rPh sb="15" eb="17">
      <t>ニンヨウ</t>
    </rPh>
    <rPh sb="19" eb="21">
      <t>キカン</t>
    </rPh>
    <phoneticPr fontId="21"/>
  </si>
  <si>
    <t>③産休職員の１日あたりの勤務時間</t>
    <rPh sb="1" eb="3">
      <t>サンキュウ</t>
    </rPh>
    <rPh sb="3" eb="5">
      <t>ショクイン</t>
    </rPh>
    <rPh sb="7" eb="8">
      <t>ニチ</t>
    </rPh>
    <rPh sb="12" eb="14">
      <t>キンム</t>
    </rPh>
    <rPh sb="14" eb="16">
      <t>ジカン</t>
    </rPh>
    <phoneticPr fontId="18"/>
  </si>
  <si>
    <t>③産休職員の１日あたりの勤務時間</t>
    <rPh sb="1" eb="3">
      <t>サンキュウ</t>
    </rPh>
    <rPh sb="3" eb="5">
      <t>ショクイン</t>
    </rPh>
    <phoneticPr fontId="21"/>
  </si>
  <si>
    <t>（１）病休等職員の診断書</t>
    <rPh sb="3" eb="5">
      <t>ビョウキュウ</t>
    </rPh>
    <rPh sb="5" eb="6">
      <t>トウ</t>
    </rPh>
    <rPh sb="6" eb="8">
      <t>ショクイン</t>
    </rPh>
    <rPh sb="9" eb="12">
      <t>シンダンショ</t>
    </rPh>
    <phoneticPr fontId="21"/>
  </si>
  <si>
    <t>（２）病休等職員が常勤であることを証するものの写し（辞令又は雇入通知書等）</t>
    <rPh sb="3" eb="5">
      <t>ビョウキュウ</t>
    </rPh>
    <rPh sb="5" eb="6">
      <t>トウ</t>
    </rPh>
    <rPh sb="6" eb="8">
      <t>ショクイン</t>
    </rPh>
    <rPh sb="9" eb="11">
      <t>ジョウキン</t>
    </rPh>
    <rPh sb="17" eb="18">
      <t>ショウ</t>
    </rPh>
    <rPh sb="23" eb="24">
      <t>ウツ</t>
    </rPh>
    <rPh sb="26" eb="28">
      <t>ジレイ</t>
    </rPh>
    <rPh sb="28" eb="29">
      <t>マタ</t>
    </rPh>
    <rPh sb="30" eb="31">
      <t>ヤトイ</t>
    </rPh>
    <rPh sb="31" eb="32">
      <t>ハイ</t>
    </rPh>
    <rPh sb="32" eb="36">
      <t>ツウチショナド</t>
    </rPh>
    <phoneticPr fontId="18"/>
  </si>
  <si>
    <t>（３）病休等職員が休業する期間中、賃金の全額支給を受けることを記載した就業規則等</t>
    <rPh sb="3" eb="5">
      <t>ビョウキュウ</t>
    </rPh>
    <rPh sb="5" eb="6">
      <t>トウ</t>
    </rPh>
    <rPh sb="6" eb="8">
      <t>ショクイン</t>
    </rPh>
    <rPh sb="9" eb="11">
      <t>キュウギョウ</t>
    </rPh>
    <rPh sb="13" eb="15">
      <t>キカン</t>
    </rPh>
    <rPh sb="15" eb="16">
      <t>ナカ</t>
    </rPh>
    <rPh sb="17" eb="19">
      <t>チンギン</t>
    </rPh>
    <rPh sb="20" eb="22">
      <t>ゼンガク</t>
    </rPh>
    <rPh sb="22" eb="24">
      <t>シキュウ</t>
    </rPh>
    <rPh sb="25" eb="26">
      <t>ウ</t>
    </rPh>
    <rPh sb="31" eb="33">
      <t>キサイ</t>
    </rPh>
    <rPh sb="35" eb="37">
      <t>シュウギョウ</t>
    </rPh>
    <rPh sb="37" eb="40">
      <t>キソクナド</t>
    </rPh>
    <phoneticPr fontId="18"/>
  </si>
  <si>
    <t>（４）病休等代替職員の資格証明書の写し、履歴書、健康診断書</t>
    <rPh sb="3" eb="5">
      <t>ビョウキュウ</t>
    </rPh>
    <rPh sb="5" eb="6">
      <t>トウ</t>
    </rPh>
    <rPh sb="6" eb="8">
      <t>ダイタイ</t>
    </rPh>
    <rPh sb="8" eb="10">
      <t>ショクイン</t>
    </rPh>
    <rPh sb="11" eb="13">
      <t>シカク</t>
    </rPh>
    <phoneticPr fontId="18"/>
  </si>
  <si>
    <t>（５）病休等代替職員任用通知書の写し又は労働契約書の写し</t>
    <rPh sb="3" eb="5">
      <t>ビョウキュウ</t>
    </rPh>
    <rPh sb="5" eb="6">
      <t>トウ</t>
    </rPh>
    <rPh sb="6" eb="8">
      <t>ダイタイ</t>
    </rPh>
    <rPh sb="8" eb="10">
      <t>ショクイン</t>
    </rPh>
    <rPh sb="10" eb="12">
      <t>ニンヨウ</t>
    </rPh>
    <rPh sb="12" eb="15">
      <t>ツウチショ</t>
    </rPh>
    <rPh sb="16" eb="17">
      <t>ウツ</t>
    </rPh>
    <rPh sb="18" eb="19">
      <t>マタ</t>
    </rPh>
    <rPh sb="20" eb="22">
      <t>ロウドウ</t>
    </rPh>
    <rPh sb="22" eb="25">
      <t>ケイヤクショ</t>
    </rPh>
    <rPh sb="26" eb="27">
      <t>ウツ</t>
    </rPh>
    <phoneticPr fontId="18"/>
  </si>
  <si>
    <t>（４）産休代替職員の資格証明書の写し、履歴書、健康診断書</t>
    <rPh sb="3" eb="7">
      <t>サンキュウダイタイ</t>
    </rPh>
    <rPh sb="7" eb="9">
      <t>ショクイン</t>
    </rPh>
    <rPh sb="10" eb="12">
      <t>シカク</t>
    </rPh>
    <rPh sb="12" eb="15">
      <t>ショウメイショ</t>
    </rPh>
    <rPh sb="16" eb="17">
      <t>ウツ</t>
    </rPh>
    <rPh sb="19" eb="22">
      <t>リレキショ</t>
    </rPh>
    <rPh sb="23" eb="25">
      <t>ケンコウ</t>
    </rPh>
    <rPh sb="25" eb="28">
      <t>シンダンショ</t>
    </rPh>
    <phoneticPr fontId="18"/>
  </si>
  <si>
    <t>⑤産休職員の１日あたりの勤務時間</t>
    <rPh sb="1" eb="3">
      <t>サンキュウ</t>
    </rPh>
    <rPh sb="3" eb="5">
      <t>ショクイン</t>
    </rPh>
    <rPh sb="7" eb="8">
      <t>ニチ</t>
    </rPh>
    <rPh sb="12" eb="14">
      <t>キンム</t>
    </rPh>
    <rPh sb="14" eb="16">
      <t>ジカン</t>
    </rPh>
    <phoneticPr fontId="21"/>
  </si>
  <si>
    <t>　　　　代表者名</t>
    <rPh sb="4" eb="7">
      <t>ダイヒョウシャ</t>
    </rPh>
    <rPh sb="7" eb="8">
      <t>メイ</t>
    </rPh>
    <phoneticPr fontId="3"/>
  </si>
  <si>
    <t>（１）病休等職員の病休の完了を証する書類</t>
    <rPh sb="3" eb="5">
      <t>ビョウキュウ</t>
    </rPh>
    <rPh sb="5" eb="6">
      <t>トウ</t>
    </rPh>
    <rPh sb="6" eb="8">
      <t>ショクイン</t>
    </rPh>
    <rPh sb="9" eb="11">
      <t>ビョウキュウ</t>
    </rPh>
    <rPh sb="12" eb="14">
      <t>カンリョウ</t>
    </rPh>
    <rPh sb="15" eb="16">
      <t>ショウ</t>
    </rPh>
    <rPh sb="18" eb="20">
      <t>ショルイ</t>
    </rPh>
    <phoneticPr fontId="21"/>
  </si>
  <si>
    <t>（２）病休等職員及び病休等代替職員の出勤簿の写し</t>
    <rPh sb="3" eb="5">
      <t>ビョウキュウ</t>
    </rPh>
    <rPh sb="5" eb="6">
      <t>ナド</t>
    </rPh>
    <rPh sb="6" eb="8">
      <t>ショクイン</t>
    </rPh>
    <rPh sb="8" eb="9">
      <t>オヨ</t>
    </rPh>
    <rPh sb="10" eb="12">
      <t>ビョウキュウ</t>
    </rPh>
    <rPh sb="12" eb="13">
      <t>トウ</t>
    </rPh>
    <rPh sb="13" eb="15">
      <t>ダイタイ</t>
    </rPh>
    <rPh sb="15" eb="17">
      <t>ショクイン</t>
    </rPh>
    <rPh sb="18" eb="20">
      <t>シュッキン</t>
    </rPh>
    <rPh sb="20" eb="21">
      <t>ボ</t>
    </rPh>
    <rPh sb="22" eb="23">
      <t>ウツ</t>
    </rPh>
    <phoneticPr fontId="18"/>
  </si>
  <si>
    <t>⑤産休職員の１日あたりの勤務時間</t>
    <rPh sb="1" eb="3">
      <t>サンキュウ</t>
    </rPh>
    <phoneticPr fontId="21"/>
  </si>
  <si>
    <t>④常勤職員の１日あたりの勤務時間</t>
    <rPh sb="1" eb="3">
      <t>ジョウキン</t>
    </rPh>
    <rPh sb="3" eb="5">
      <t>ショクイン</t>
    </rPh>
    <rPh sb="7" eb="8">
      <t>ニチ</t>
    </rPh>
    <rPh sb="12" eb="14">
      <t>キンム</t>
    </rPh>
    <rPh sb="14" eb="16">
      <t>ジカン</t>
    </rPh>
    <phoneticPr fontId="21"/>
  </si>
  <si>
    <t>合計</t>
    <rPh sb="0" eb="2">
      <t>ゴウケイ</t>
    </rPh>
    <phoneticPr fontId="21"/>
  </si>
  <si>
    <t>賃金</t>
    <rPh sb="0" eb="2">
      <t>チンギン</t>
    </rPh>
    <phoneticPr fontId="21"/>
  </si>
  <si>
    <t>時間　</t>
  </si>
  <si>
    <t>補助金実績額算定
内訳</t>
    <rPh sb="0" eb="3">
      <t>ホジョキン</t>
    </rPh>
    <rPh sb="3" eb="6">
      <t>ジッセキガク</t>
    </rPh>
    <rPh sb="6" eb="8">
      <t>サンテイ</t>
    </rPh>
    <rPh sb="9" eb="11">
      <t>ウチワケ</t>
    </rPh>
    <phoneticPr fontId="18"/>
  </si>
  <si>
    <t>計</t>
    <rPh sb="0" eb="1">
      <t>ケイ</t>
    </rPh>
    <phoneticPr fontId="21"/>
  </si>
  <si>
    <t>有資格者（保育士，保育教諭，幼稚園教諭，看護師，准看護師，栄養士）</t>
  </si>
  <si>
    <t>有資格者（保育士，保育教諭，幼稚園教諭，看護師，准看護師，栄養士）</t>
    <phoneticPr fontId="21"/>
  </si>
  <si>
    <t>無資格者</t>
  </si>
  <si>
    <t>資格（※）の有無</t>
  </si>
  <si>
    <t>資格（※）の有無</t>
    <phoneticPr fontId="21"/>
  </si>
  <si>
    <t>日</t>
    <rPh sb="0" eb="1">
      <t>ニチ</t>
    </rPh>
    <phoneticPr fontId="21"/>
  </si>
  <si>
    <t>計</t>
    <rPh sb="0" eb="1">
      <t>ケイ</t>
    </rPh>
    <phoneticPr fontId="21"/>
  </si>
  <si>
    <t>②設置者が実際に産休代替職員を任用した期間</t>
    <rPh sb="1" eb="3">
      <t>セッチ</t>
    </rPh>
    <rPh sb="3" eb="4">
      <t>シャ</t>
    </rPh>
    <rPh sb="5" eb="7">
      <t>ジッサイ</t>
    </rPh>
    <rPh sb="8" eb="10">
      <t>サンキュウ</t>
    </rPh>
    <rPh sb="10" eb="12">
      <t>ダイタイ</t>
    </rPh>
    <rPh sb="12" eb="14">
      <t>ショクイン</t>
    </rPh>
    <rPh sb="15" eb="17">
      <t>ニンヨウ</t>
    </rPh>
    <rPh sb="19" eb="21">
      <t>キカン</t>
    </rPh>
    <phoneticPr fontId="18"/>
  </si>
  <si>
    <t>病休開始日</t>
    <rPh sb="0" eb="2">
      <t>ビョウキュウ</t>
    </rPh>
    <rPh sb="2" eb="5">
      <t>カイシビ</t>
    </rPh>
    <phoneticPr fontId="21"/>
  </si>
  <si>
    <t>日</t>
    <rPh sb="0" eb="1">
      <t>ニチ</t>
    </rPh>
    <phoneticPr fontId="21"/>
  </si>
  <si>
    <t>⑤代替職員の１月あたりの勤務日数</t>
    <rPh sb="7" eb="8">
      <t>ツキ</t>
    </rPh>
    <rPh sb="14" eb="16">
      <t>ニッスウ</t>
    </rPh>
    <phoneticPr fontId="21"/>
  </si>
  <si>
    <t>⑦代替職員の１月あたりの勤務日数</t>
    <phoneticPr fontId="21"/>
  </si>
  <si>
    <t>日</t>
    <rPh sb="0" eb="1">
      <t>ニチ</t>
    </rPh>
    <phoneticPr fontId="21"/>
  </si>
  <si>
    <t>⑤代替職員の１月あたりの勤務日数</t>
    <rPh sb="1" eb="3">
      <t>ダイタイ</t>
    </rPh>
    <rPh sb="3" eb="5">
      <t>ショクイン</t>
    </rPh>
    <rPh sb="7" eb="8">
      <t>ツキ</t>
    </rPh>
    <rPh sb="12" eb="14">
      <t>キンム</t>
    </rPh>
    <rPh sb="14" eb="16">
      <t>ニッスウ</t>
    </rPh>
    <phoneticPr fontId="18"/>
  </si>
  <si>
    <t>⑦代替職員の１月あたりの勤務日数</t>
    <rPh sb="1" eb="3">
      <t>ダイタイ</t>
    </rPh>
    <rPh sb="3" eb="5">
      <t>ショクイン</t>
    </rPh>
    <rPh sb="7" eb="8">
      <t>ツキ</t>
    </rPh>
    <rPh sb="12" eb="14">
      <t>キンム</t>
    </rPh>
    <rPh sb="14" eb="16">
      <t>ニッスウ</t>
    </rPh>
    <phoneticPr fontId="21"/>
  </si>
  <si>
    <t>日</t>
    <rPh sb="0" eb="1">
      <t>ニチ</t>
    </rPh>
    <phoneticPr fontId="21"/>
  </si>
  <si>
    <t>)</t>
    <phoneticPr fontId="21"/>
  </si>
  <si>
    <t>（施設名：</t>
    <rPh sb="1" eb="3">
      <t>シセツ</t>
    </rPh>
    <rPh sb="3" eb="4">
      <t>メイ</t>
    </rPh>
    <phoneticPr fontId="18"/>
  </si>
  <si>
    <t>日額の場合</t>
    <rPh sb="0" eb="2">
      <t>ニチガク</t>
    </rPh>
    <rPh sb="3" eb="5">
      <t>バアイ</t>
    </rPh>
    <phoneticPr fontId="21"/>
  </si>
  <si>
    <t>時給の場合</t>
    <rPh sb="0" eb="2">
      <t>ジキュウ</t>
    </rPh>
    <rPh sb="3" eb="5">
      <t>バアイ</t>
    </rPh>
    <phoneticPr fontId="21"/>
  </si>
  <si>
    <t>円</t>
    <rPh sb="0" eb="1">
      <t>エン</t>
    </rPh>
    <phoneticPr fontId="21"/>
  </si>
  <si>
    <t>（⑧×時給賃金）≧⑪の場合は，
⑨＝時給賃金×⑧</t>
    <rPh sb="3" eb="5">
      <t>ジキュウ</t>
    </rPh>
    <rPh sb="18" eb="20">
      <t>ジキュウ</t>
    </rPh>
    <phoneticPr fontId="21"/>
  </si>
  <si>
    <t>（⑧×日額賃金）≧⑪の場合は，
⑨＝日額賃金×⑧</t>
    <phoneticPr fontId="21"/>
  </si>
  <si>
    <t>⑥代替職員の１日あたりの勤務時間</t>
    <rPh sb="1" eb="3">
      <t>ダイタイ</t>
    </rPh>
    <rPh sb="3" eb="5">
      <t>ショクイン</t>
    </rPh>
    <rPh sb="7" eb="8">
      <t>ニチ</t>
    </rPh>
    <rPh sb="12" eb="14">
      <t>キンム</t>
    </rPh>
    <rPh sb="14" eb="16">
      <t>ジカン</t>
    </rPh>
    <phoneticPr fontId="21"/>
  </si>
  <si>
    <t>⑧③の期間中業務に従事した日数（時間数）</t>
    <rPh sb="3" eb="5">
      <t>キカン</t>
    </rPh>
    <rPh sb="5" eb="6">
      <t>ナカ</t>
    </rPh>
    <rPh sb="6" eb="8">
      <t>ギョウム</t>
    </rPh>
    <rPh sb="9" eb="11">
      <t>ジュウジ</t>
    </rPh>
    <rPh sb="13" eb="15">
      <t>ニッスウ</t>
    </rPh>
    <rPh sb="16" eb="18">
      <t>ジカン</t>
    </rPh>
    <rPh sb="18" eb="19">
      <t>スウ</t>
    </rPh>
    <phoneticPr fontId="21"/>
  </si>
  <si>
    <t>⑫補助金所要額</t>
    <rPh sb="1" eb="4">
      <t>ホジョキン</t>
    </rPh>
    <phoneticPr fontId="18"/>
  </si>
  <si>
    <t>⑨と⑪を比較し少ない方の額（千円未満切捨て）</t>
    <rPh sb="4" eb="6">
      <t>ヒカク</t>
    </rPh>
    <rPh sb="7" eb="8">
      <t>スク</t>
    </rPh>
    <rPh sb="10" eb="11">
      <t>ホウ</t>
    </rPh>
    <rPh sb="12" eb="13">
      <t>ガク</t>
    </rPh>
    <rPh sb="14" eb="16">
      <t>センエン</t>
    </rPh>
    <rPh sb="16" eb="18">
      <t>ミマン</t>
    </rPh>
    <rPh sb="18" eb="20">
      <t>キリス</t>
    </rPh>
    <phoneticPr fontId="18"/>
  </si>
  <si>
    <t>印</t>
    <rPh sb="0" eb="1">
      <t>イン</t>
    </rPh>
    <phoneticPr fontId="21"/>
  </si>
  <si>
    <t>④代替職員の１日あたりの勤務時間</t>
    <rPh sb="1" eb="3">
      <t>ダイタイ</t>
    </rPh>
    <rPh sb="3" eb="5">
      <t>ショクイン</t>
    </rPh>
    <rPh sb="7" eb="8">
      <t>ニチ</t>
    </rPh>
    <rPh sb="12" eb="14">
      <t>キンム</t>
    </rPh>
    <rPh sb="14" eb="16">
      <t>ジカン</t>
    </rPh>
    <phoneticPr fontId="18"/>
  </si>
  <si>
    <t>⑥業務従事の予定日数（時間）</t>
    <rPh sb="1" eb="3">
      <t>ギョウム</t>
    </rPh>
    <rPh sb="3" eb="5">
      <t>ジュウジ</t>
    </rPh>
    <rPh sb="6" eb="8">
      <t>ヨテイ</t>
    </rPh>
    <rPh sb="8" eb="10">
      <t>ニッスウ</t>
    </rPh>
    <rPh sb="11" eb="13">
      <t>ジカン</t>
    </rPh>
    <phoneticPr fontId="18"/>
  </si>
  <si>
    <t>⑩補助金所要額</t>
    <phoneticPr fontId="18"/>
  </si>
  <si>
    <t>⑦と⑨を比較し少ない方の額（千円未満切捨て）</t>
    <rPh sb="4" eb="6">
      <t>ヒカク</t>
    </rPh>
    <rPh sb="7" eb="8">
      <t>スク</t>
    </rPh>
    <rPh sb="10" eb="11">
      <t>ホウ</t>
    </rPh>
    <rPh sb="12" eb="13">
      <t>ガク</t>
    </rPh>
    <rPh sb="14" eb="16">
      <t>センエン</t>
    </rPh>
    <rPh sb="16" eb="18">
      <t>ミマン</t>
    </rPh>
    <rPh sb="18" eb="20">
      <t>キリス</t>
    </rPh>
    <phoneticPr fontId="18"/>
  </si>
  <si>
    <t>⑥業務従事の予定日数（時間数）</t>
    <rPh sb="1" eb="3">
      <t>ギョウム</t>
    </rPh>
    <rPh sb="3" eb="5">
      <t>ジュウジ</t>
    </rPh>
    <rPh sb="6" eb="8">
      <t>ヨテイ</t>
    </rPh>
    <rPh sb="8" eb="10">
      <t>ニッスウ</t>
    </rPh>
    <rPh sb="11" eb="13">
      <t>ジカン</t>
    </rPh>
    <rPh sb="13" eb="14">
      <t>スウ</t>
    </rPh>
    <phoneticPr fontId="18"/>
  </si>
  <si>
    <t>⑦賃金支払
予定額</t>
    <phoneticPr fontId="21"/>
  </si>
  <si>
    <t>⑩補助金
所要額</t>
    <phoneticPr fontId="18"/>
  </si>
  <si>
    <t>⑨③の期間中に代替職員に支払った賃金の総額</t>
    <phoneticPr fontId="21"/>
  </si>
  <si>
    <t>⑫補助金所要額</t>
    <phoneticPr fontId="18"/>
  </si>
  <si>
    <t xml:space="preserve">⑦賃金支払
予定額
</t>
    <rPh sb="1" eb="3">
      <t>チンギン</t>
    </rPh>
    <rPh sb="3" eb="5">
      <t>シハラ</t>
    </rPh>
    <rPh sb="6" eb="8">
      <t>ヨテイ</t>
    </rPh>
    <rPh sb="8" eb="9">
      <t>ガク</t>
    </rPh>
    <phoneticPr fontId="18"/>
  </si>
  <si>
    <t>任用予定期間
及び日数</t>
    <rPh sb="0" eb="2">
      <t>ニンヨウ</t>
    </rPh>
    <rPh sb="2" eb="4">
      <t>ヨテイ</t>
    </rPh>
    <rPh sb="4" eb="6">
      <t>キカン</t>
    </rPh>
    <rPh sb="7" eb="8">
      <t>オヨ</t>
    </rPh>
    <rPh sb="9" eb="11">
      <t>ニッスウ</t>
    </rPh>
    <phoneticPr fontId="18"/>
  </si>
  <si>
    <t>（１）産休職員の出産を証する書類（母子手帳又は出生届の写し等）</t>
    <rPh sb="8" eb="10">
      <t>シュッサン</t>
    </rPh>
    <rPh sb="11" eb="12">
      <t>ショウ</t>
    </rPh>
    <rPh sb="14" eb="16">
      <t>ショルイ</t>
    </rPh>
    <rPh sb="17" eb="21">
      <t>ボシテチョウ</t>
    </rPh>
    <rPh sb="21" eb="22">
      <t>マタ</t>
    </rPh>
    <rPh sb="23" eb="26">
      <t>シュッセイトドケ</t>
    </rPh>
    <rPh sb="27" eb="28">
      <t>ウツ</t>
    </rPh>
    <rPh sb="29" eb="30">
      <t>ナド</t>
    </rPh>
    <phoneticPr fontId="21"/>
  </si>
  <si>
    <t>（４）産休等職員及び産休等代替職員に対し，給与等を支払ったことを証する書類（賃金台帳等）</t>
    <rPh sb="3" eb="6">
      <t>サンキュウナド</t>
    </rPh>
    <rPh sb="6" eb="8">
      <t>ショクイン</t>
    </rPh>
    <rPh sb="8" eb="9">
      <t>オヨ</t>
    </rPh>
    <rPh sb="10" eb="13">
      <t>サンキュウナド</t>
    </rPh>
    <rPh sb="13" eb="15">
      <t>ダイタイ</t>
    </rPh>
    <rPh sb="15" eb="17">
      <t>ショクイン</t>
    </rPh>
    <rPh sb="18" eb="19">
      <t>タイ</t>
    </rPh>
    <rPh sb="21" eb="23">
      <t>キュウヨ</t>
    </rPh>
    <rPh sb="23" eb="24">
      <t>ナド</t>
    </rPh>
    <rPh sb="25" eb="27">
      <t>シハラ</t>
    </rPh>
    <rPh sb="32" eb="33">
      <t>ショウ</t>
    </rPh>
    <rPh sb="35" eb="37">
      <t>ショルイ</t>
    </rPh>
    <rPh sb="38" eb="40">
      <t>チンギン</t>
    </rPh>
    <rPh sb="40" eb="42">
      <t>ダイチョウ</t>
    </rPh>
    <rPh sb="42" eb="43">
      <t>ナド</t>
    </rPh>
    <phoneticPr fontId="18"/>
  </si>
  <si>
    <t>（４）病休等職員及び病休等代替職員に対し，給与等を支払ったことを証する書類（賃金台帳等）</t>
    <rPh sb="3" eb="5">
      <t>ビョウキュウ</t>
    </rPh>
    <rPh sb="5" eb="6">
      <t>トウ</t>
    </rPh>
    <rPh sb="6" eb="8">
      <t>ショクイン</t>
    </rPh>
    <rPh sb="8" eb="9">
      <t>オヨ</t>
    </rPh>
    <rPh sb="10" eb="12">
      <t>ビョウキュウ</t>
    </rPh>
    <rPh sb="12" eb="13">
      <t>トウ</t>
    </rPh>
    <rPh sb="13" eb="15">
      <t>ダイタイ</t>
    </rPh>
    <rPh sb="15" eb="17">
      <t>ショクイン</t>
    </rPh>
    <rPh sb="18" eb="19">
      <t>タイ</t>
    </rPh>
    <rPh sb="21" eb="23">
      <t>キュウヨ</t>
    </rPh>
    <rPh sb="23" eb="24">
      <t>ナド</t>
    </rPh>
    <rPh sb="25" eb="27">
      <t>シハラ</t>
    </rPh>
    <rPh sb="32" eb="33">
      <t>ショウ</t>
    </rPh>
    <rPh sb="35" eb="37">
      <t>ショルイ</t>
    </rPh>
    <rPh sb="38" eb="40">
      <t>チンギン</t>
    </rPh>
    <rPh sb="40" eb="43">
      <t>ダイチョウナド</t>
    </rPh>
    <phoneticPr fontId="18"/>
  </si>
  <si>
    <t>（３）病休等代替職員を時間給で雇用する場合において，勤務時間数が分かる書類（勤務表またはタイムカードの写し等）</t>
    <rPh sb="3" eb="5">
      <t>ビョウキュウ</t>
    </rPh>
    <rPh sb="5" eb="6">
      <t>トウ</t>
    </rPh>
    <rPh sb="6" eb="8">
      <t>ダイタイ</t>
    </rPh>
    <rPh sb="8" eb="10">
      <t>ショクイン</t>
    </rPh>
    <rPh sb="11" eb="13">
      <t>ジカン</t>
    </rPh>
    <rPh sb="13" eb="14">
      <t>キュウ</t>
    </rPh>
    <rPh sb="15" eb="17">
      <t>コヨウ</t>
    </rPh>
    <rPh sb="19" eb="21">
      <t>バアイ</t>
    </rPh>
    <rPh sb="26" eb="28">
      <t>キンム</t>
    </rPh>
    <rPh sb="28" eb="30">
      <t>ジカン</t>
    </rPh>
    <rPh sb="30" eb="31">
      <t>スウ</t>
    </rPh>
    <rPh sb="32" eb="33">
      <t>ワ</t>
    </rPh>
    <rPh sb="35" eb="37">
      <t>ショルイ</t>
    </rPh>
    <rPh sb="38" eb="40">
      <t>キンム</t>
    </rPh>
    <rPh sb="40" eb="41">
      <t>ヒョウ</t>
    </rPh>
    <rPh sb="51" eb="52">
      <t>ウツ</t>
    </rPh>
    <rPh sb="53" eb="54">
      <t>ナド</t>
    </rPh>
    <phoneticPr fontId="18"/>
  </si>
  <si>
    <t>（１）産休職員の妊娠証明書</t>
    <phoneticPr fontId="21"/>
  </si>
  <si>
    <r>
      <t xml:space="preserve">日額の場合
</t>
    </r>
    <r>
      <rPr>
        <sz val="14"/>
        <rFont val="游ゴシック"/>
        <family val="3"/>
        <charset val="128"/>
        <scheme val="minor"/>
      </rPr>
      <t>（小数点第１位四捨五入）</t>
    </r>
    <rPh sb="0" eb="2">
      <t>ニチガク</t>
    </rPh>
    <rPh sb="3" eb="5">
      <t>バアイ</t>
    </rPh>
    <phoneticPr fontId="21"/>
  </si>
  <si>
    <r>
      <t xml:space="preserve">時給の場合
</t>
    </r>
    <r>
      <rPr>
        <sz val="14"/>
        <rFont val="游ゴシック"/>
        <family val="3"/>
        <charset val="128"/>
        <scheme val="minor"/>
      </rPr>
      <t>（小数点第１位四捨五入）</t>
    </r>
    <rPh sb="0" eb="2">
      <t>ジキュウ</t>
    </rPh>
    <rPh sb="3" eb="5">
      <t>バアイ</t>
    </rPh>
    <phoneticPr fontId="21"/>
  </si>
  <si>
    <r>
      <t xml:space="preserve">日額の場合
</t>
    </r>
    <r>
      <rPr>
        <sz val="14"/>
        <rFont val="游ゴシック"/>
        <family val="3"/>
        <charset val="128"/>
        <scheme val="minor"/>
      </rPr>
      <t>（小数点第１位四捨五入）</t>
    </r>
    <rPh sb="0" eb="2">
      <t>ニチガク</t>
    </rPh>
    <rPh sb="3" eb="5">
      <t>バアイ</t>
    </rPh>
    <phoneticPr fontId="18"/>
  </si>
  <si>
    <t>（７）市税納付状況の確認に係る同意書</t>
    <rPh sb="3" eb="4">
      <t>シ</t>
    </rPh>
    <rPh sb="4" eb="5">
      <t>ゼイ</t>
    </rPh>
    <rPh sb="5" eb="7">
      <t>ノウフ</t>
    </rPh>
    <rPh sb="7" eb="9">
      <t>ジョウキョウ</t>
    </rPh>
    <rPh sb="10" eb="12">
      <t>カクニン</t>
    </rPh>
    <rPh sb="13" eb="14">
      <t>カカ</t>
    </rPh>
    <rPh sb="15" eb="17">
      <t>ドウイ</t>
    </rPh>
    <rPh sb="17" eb="18">
      <t>ショ</t>
    </rPh>
    <phoneticPr fontId="18"/>
  </si>
  <si>
    <r>
      <t>（６）任用理由書（</t>
    </r>
    <r>
      <rPr>
        <u/>
        <sz val="26"/>
        <rFont val="游ゴシック"/>
        <family val="3"/>
        <charset val="128"/>
        <scheme val="minor"/>
      </rPr>
      <t>資格を有しない者を代替職員として任用する場合のみ</t>
    </r>
    <r>
      <rPr>
        <sz val="26"/>
        <rFont val="游ゴシック"/>
        <family val="3"/>
        <charset val="128"/>
        <scheme val="minor"/>
      </rPr>
      <t>）</t>
    </r>
    <rPh sb="3" eb="5">
      <t>ニンヨウ</t>
    </rPh>
    <rPh sb="5" eb="8">
      <t>リユウショ</t>
    </rPh>
    <rPh sb="9" eb="11">
      <t>シカク</t>
    </rPh>
    <rPh sb="12" eb="13">
      <t>ユウ</t>
    </rPh>
    <rPh sb="16" eb="17">
      <t>モノ</t>
    </rPh>
    <rPh sb="18" eb="20">
      <t>ダイタイ</t>
    </rPh>
    <rPh sb="20" eb="22">
      <t>ショクイン</t>
    </rPh>
    <rPh sb="25" eb="27">
      <t>ニンヨウ</t>
    </rPh>
    <rPh sb="29" eb="31">
      <t>バアイ</t>
    </rPh>
    <phoneticPr fontId="18"/>
  </si>
  <si>
    <t>（時給賃金×⑥）≧⑨の場合は，
⑦＝時給賃金×⑥</t>
    <phoneticPr fontId="21"/>
  </si>
  <si>
    <t>（日額賃金×⑥）≧⑨の場合は，
⑦＝日額賃金×⑥</t>
    <phoneticPr fontId="21"/>
  </si>
  <si>
    <t>（日額賃金×⑥）＜⑨の場合は，
⑦＝（日額賃金×⑤+⑧）÷⑤×⑥</t>
    <phoneticPr fontId="21"/>
  </si>
  <si>
    <t>（時給賃金×⑥）＜⑨の場合は，
⑦＝（時給賃金×④×⑤+⑧）÷④÷⑤×⑥</t>
    <rPh sb="19" eb="21">
      <t>ジキュウ</t>
    </rPh>
    <phoneticPr fontId="21"/>
  </si>
  <si>
    <t>（⑧×日額賃金）＜⑪の場合は，
⑨＝（日額賃金×⑦+⑩）÷⑦×⑧</t>
    <phoneticPr fontId="21"/>
  </si>
  <si>
    <t>（⑧×時給賃金）＜⑪の場合は，
⑨＝（時給賃金×⑥×⑦+⑩）÷⑥÷⑦×⑧</t>
    <rPh sb="3" eb="5">
      <t>ジキュウ</t>
    </rPh>
    <rPh sb="19" eb="21">
      <t>ジキュウ</t>
    </rPh>
    <phoneticPr fontId="21"/>
  </si>
  <si>
    <t>（時給賃金×⑥）≧⑨の場合は，
⑦＝時給賃金×⑥</t>
    <rPh sb="18" eb="20">
      <t>ジキュウ</t>
    </rPh>
    <phoneticPr fontId="21"/>
  </si>
  <si>
    <t>法人名または氏名　</t>
    <rPh sb="0" eb="2">
      <t>ホウジン</t>
    </rPh>
    <rPh sb="2" eb="3">
      <t>メイ</t>
    </rPh>
    <rPh sb="6" eb="8">
      <t>シメイ</t>
    </rPh>
    <phoneticPr fontId="3"/>
  </si>
  <si>
    <t>　　（法人の場合）</t>
    <rPh sb="3" eb="5">
      <t>ホウジン</t>
    </rPh>
    <rPh sb="6" eb="8">
      <t>バアイ</t>
    </rPh>
    <phoneticPr fontId="3"/>
  </si>
  <si>
    <t>　　法人名または氏名　</t>
    <rPh sb="2" eb="4">
      <t>ホウジン</t>
    </rPh>
    <rPh sb="4" eb="5">
      <t>メイ</t>
    </rPh>
    <rPh sb="8" eb="10">
      <t>シメイ</t>
    </rPh>
    <phoneticPr fontId="3"/>
  </si>
  <si>
    <t>　（法人の場合）</t>
    <rPh sb="2" eb="4">
      <t>ホウジン</t>
    </rPh>
    <rPh sb="5" eb="7">
      <t>バアイ</t>
    </rPh>
    <phoneticPr fontId="3"/>
  </si>
  <si>
    <t>　　　法人名または氏名　</t>
    <rPh sb="3" eb="5">
      <t>ホウジン</t>
    </rPh>
    <rPh sb="5" eb="6">
      <t>メイ</t>
    </rPh>
    <rPh sb="9" eb="11">
      <t>シメイ</t>
    </rPh>
    <phoneticPr fontId="3"/>
  </si>
  <si>
    <t>（３）産休等代替職員を時間給で雇用する場合において，勤務時間数が分かる書類（勤務表またはタイムカードの写し等）</t>
    <rPh sb="3" eb="6">
      <t>サンキュウナド</t>
    </rPh>
    <rPh sb="6" eb="8">
      <t>ダイタイ</t>
    </rPh>
    <rPh sb="8" eb="10">
      <t>ショクイン</t>
    </rPh>
    <rPh sb="11" eb="13">
      <t>ジカン</t>
    </rPh>
    <rPh sb="13" eb="14">
      <t>キュウ</t>
    </rPh>
    <rPh sb="15" eb="17">
      <t>コヨウ</t>
    </rPh>
    <rPh sb="19" eb="21">
      <t>バアイ</t>
    </rPh>
    <rPh sb="26" eb="28">
      <t>キンム</t>
    </rPh>
    <rPh sb="28" eb="30">
      <t>ジカン</t>
    </rPh>
    <rPh sb="30" eb="31">
      <t>スウ</t>
    </rPh>
    <rPh sb="32" eb="33">
      <t>ワ</t>
    </rPh>
    <rPh sb="35" eb="37">
      <t>ショルイ</t>
    </rPh>
    <phoneticPr fontId="18"/>
  </si>
  <si>
    <t xml:space="preserve"> 　仙台市補助金等交付規則第３条及び仙台市保育施設等産休等代替職員制度実施要綱第８条の規定により関係書類を
添えて下記のとおり申請します。</t>
    <phoneticPr fontId="21"/>
  </si>
  <si>
    <t>⑨③の期間中に
産休代替職員に
支払った賃金の
総額</t>
    <phoneticPr fontId="21"/>
  </si>
  <si>
    <r>
      <t>仙台市保育施設等産休等代替職員費補助金交付申請書（</t>
    </r>
    <r>
      <rPr>
        <b/>
        <u/>
        <sz val="36"/>
        <rFont val="游ゴシック"/>
        <family val="3"/>
        <charset val="128"/>
        <scheme val="minor"/>
      </rPr>
      <t>疾病又は負傷の場合</t>
    </r>
    <r>
      <rPr>
        <b/>
        <sz val="36"/>
        <rFont val="游ゴシック"/>
        <family val="3"/>
        <charset val="128"/>
        <scheme val="minor"/>
      </rPr>
      <t>）</t>
    </r>
    <rPh sb="25" eb="26">
      <t>シツ</t>
    </rPh>
    <rPh sb="26" eb="27">
      <t>ビョウ</t>
    </rPh>
    <rPh sb="27" eb="28">
      <t>マタ</t>
    </rPh>
    <rPh sb="29" eb="31">
      <t>フショウ</t>
    </rPh>
    <phoneticPr fontId="21"/>
  </si>
  <si>
    <r>
      <t>仙台市保育施設等産休等代替職員費補助金交付申請書（</t>
    </r>
    <r>
      <rPr>
        <b/>
        <u/>
        <sz val="36"/>
        <color rgb="FF000000"/>
        <rFont val="游ゴシック"/>
        <family val="3"/>
        <charset val="128"/>
        <scheme val="minor"/>
      </rPr>
      <t>産休の場合</t>
    </r>
    <r>
      <rPr>
        <b/>
        <sz val="36"/>
        <color rgb="FF000000"/>
        <rFont val="游ゴシック"/>
        <family val="3"/>
        <charset val="128"/>
        <scheme val="minor"/>
      </rPr>
      <t>）</t>
    </r>
  </si>
  <si>
    <r>
      <t>仙台市保育施設等産休等代替職員費補助金実績報告書（</t>
    </r>
    <r>
      <rPr>
        <b/>
        <u/>
        <sz val="36"/>
        <color rgb="FF000000"/>
        <rFont val="游ゴシック"/>
        <family val="3"/>
        <charset val="128"/>
        <scheme val="minor"/>
      </rPr>
      <t>産休の場合</t>
    </r>
    <r>
      <rPr>
        <b/>
        <sz val="36"/>
        <color rgb="FF000000"/>
        <rFont val="游ゴシック"/>
        <family val="3"/>
        <charset val="128"/>
        <scheme val="minor"/>
      </rPr>
      <t>）</t>
    </r>
    <rPh sb="19" eb="21">
      <t>ジッセキ</t>
    </rPh>
    <rPh sb="21" eb="23">
      <t>ホウコク</t>
    </rPh>
    <rPh sb="23" eb="24">
      <t>ショ</t>
    </rPh>
    <phoneticPr fontId="21"/>
  </si>
  <si>
    <r>
      <t>仙台市保育施設等産休等代替職員費補助金実績報告書（</t>
    </r>
    <r>
      <rPr>
        <b/>
        <u/>
        <sz val="36"/>
        <rFont val="游ゴシック"/>
        <family val="3"/>
        <charset val="128"/>
        <scheme val="minor"/>
      </rPr>
      <t>疾病又は負傷の場合</t>
    </r>
    <r>
      <rPr>
        <b/>
        <sz val="36"/>
        <rFont val="游ゴシック"/>
        <family val="3"/>
        <charset val="128"/>
        <scheme val="minor"/>
      </rPr>
      <t>）</t>
    </r>
    <rPh sb="19" eb="21">
      <t>ジッセキ</t>
    </rPh>
    <rPh sb="21" eb="23">
      <t>ホウコク</t>
    </rPh>
    <rPh sb="23" eb="24">
      <t>ショ</t>
    </rPh>
    <rPh sb="25" eb="27">
      <t>シッペイ</t>
    </rPh>
    <rPh sb="27" eb="28">
      <t>マタ</t>
    </rPh>
    <rPh sb="29" eb="31">
      <t>フショウ</t>
    </rPh>
    <phoneticPr fontId="21"/>
  </si>
  <si>
    <t>②常勤職員の１日あたりの勤務時間</t>
    <rPh sb="1" eb="3">
      <t>ジョウキン</t>
    </rPh>
    <rPh sb="3" eb="5">
      <t>ショクイン</t>
    </rPh>
    <rPh sb="7" eb="8">
      <t>ニチ</t>
    </rPh>
    <rPh sb="12" eb="14">
      <t>キンム</t>
    </rPh>
    <rPh sb="14" eb="16">
      <t>ジカン</t>
    </rPh>
    <phoneticPr fontId="18"/>
  </si>
  <si>
    <t>⑧代替職員に支払った1月あたりの各種手当の金額を入力</t>
    <rPh sb="11" eb="12">
      <t>ツキ</t>
    </rPh>
    <phoneticPr fontId="21"/>
  </si>
  <si>
    <t>⑩代替職員に支払った1月あたりの各種手当の金額を入力</t>
    <phoneticPr fontId="21"/>
  </si>
  <si>
    <t>⑧代替職員に支払った1月あたりの各種手当の金額を入力</t>
    <phoneticPr fontId="21"/>
  </si>
  <si>
    <r>
      <t>ⅰ）⑧のうち、</t>
    </r>
    <r>
      <rPr>
        <b/>
        <u/>
        <sz val="17.5"/>
        <rFont val="游ゴシック"/>
        <family val="3"/>
        <charset val="128"/>
        <scheme val="minor"/>
      </rPr>
      <t>病休開始後1日目～30日目</t>
    </r>
    <r>
      <rPr>
        <sz val="17.5"/>
        <rFont val="游ゴシック"/>
        <family val="3"/>
        <charset val="128"/>
        <scheme val="minor"/>
      </rPr>
      <t>に
含まれる勤務予定日数（時間数）</t>
    </r>
    <rPh sb="7" eb="9">
      <t>ビョウキュウ</t>
    </rPh>
    <rPh sb="9" eb="11">
      <t>カイシ</t>
    </rPh>
    <rPh sb="11" eb="12">
      <t>ゴ</t>
    </rPh>
    <rPh sb="13" eb="14">
      <t>ニチ</t>
    </rPh>
    <rPh sb="14" eb="15">
      <t>メ</t>
    </rPh>
    <rPh sb="18" eb="19">
      <t>ニチ</t>
    </rPh>
    <rPh sb="19" eb="20">
      <t>メ</t>
    </rPh>
    <rPh sb="22" eb="23">
      <t>フク</t>
    </rPh>
    <rPh sb="26" eb="28">
      <t>キンム</t>
    </rPh>
    <rPh sb="28" eb="30">
      <t>ヨテイ</t>
    </rPh>
    <rPh sb="30" eb="32">
      <t>ニッスウ</t>
    </rPh>
    <rPh sb="33" eb="36">
      <t>ジカンスウ</t>
    </rPh>
    <phoneticPr fontId="21"/>
  </si>
  <si>
    <r>
      <t>ⅱ）⑧のうち、</t>
    </r>
    <r>
      <rPr>
        <b/>
        <u/>
        <sz val="17.5"/>
        <rFont val="游ゴシック"/>
        <family val="3"/>
        <charset val="128"/>
        <scheme val="minor"/>
      </rPr>
      <t>病休開始後31日目～90日目</t>
    </r>
    <r>
      <rPr>
        <sz val="17.5"/>
        <rFont val="游ゴシック"/>
        <family val="3"/>
        <charset val="128"/>
        <scheme val="minor"/>
      </rPr>
      <t>に
含まれる勤務予定日数（時間数）</t>
    </r>
    <rPh sb="7" eb="9">
      <t>ビョウキュウ</t>
    </rPh>
    <rPh sb="9" eb="11">
      <t>カイシ</t>
    </rPh>
    <rPh sb="11" eb="12">
      <t>ゴ</t>
    </rPh>
    <rPh sb="14" eb="15">
      <t>ニチ</t>
    </rPh>
    <rPh sb="15" eb="16">
      <t>メ</t>
    </rPh>
    <rPh sb="19" eb="20">
      <t>ニチ</t>
    </rPh>
    <rPh sb="20" eb="21">
      <t>_x0000_</t>
    </rPh>
    <rPh sb="23" eb="24">
      <t>_x0007__x0002_</t>
    </rPh>
    <rPh sb="27" eb="29">
      <t>_x0006_	_x0002_</t>
    </rPh>
    <rPh sb="29" eb="31">
      <t xml:space="preserve">	_x000B__x0001_</t>
    </rPh>
    <rPh sb="31" eb="33">
      <t xml:space="preserve">
_x000E__x0001__x000C_</t>
    </rPh>
    <rPh sb="34" eb="37">
      <t/>
    </rPh>
    <phoneticPr fontId="21"/>
  </si>
  <si>
    <r>
      <t>ⅰ）⑥のうち、</t>
    </r>
    <r>
      <rPr>
        <b/>
        <u/>
        <sz val="17.5"/>
        <rFont val="游ゴシック"/>
        <family val="3"/>
        <charset val="128"/>
        <scheme val="minor"/>
      </rPr>
      <t>病休開始後1日目～30日目</t>
    </r>
    <r>
      <rPr>
        <sz val="17.5"/>
        <rFont val="游ゴシック"/>
        <family val="3"/>
        <charset val="128"/>
        <scheme val="minor"/>
      </rPr>
      <t>に
含まれる勤務予定日数（時間数）</t>
    </r>
    <rPh sb="7" eb="9">
      <t>ビョウキュウ</t>
    </rPh>
    <rPh sb="9" eb="11">
      <t>カイシ</t>
    </rPh>
    <rPh sb="11" eb="12">
      <t>ゴ</t>
    </rPh>
    <rPh sb="13" eb="14">
      <t>ニチ</t>
    </rPh>
    <rPh sb="14" eb="15">
      <t>メ</t>
    </rPh>
    <rPh sb="18" eb="19">
      <t>ニチ</t>
    </rPh>
    <rPh sb="19" eb="20">
      <t>メ</t>
    </rPh>
    <rPh sb="22" eb="23">
      <t>フク</t>
    </rPh>
    <rPh sb="26" eb="28">
      <t>キンム</t>
    </rPh>
    <rPh sb="28" eb="30">
      <t>ヨテイ</t>
    </rPh>
    <rPh sb="30" eb="32">
      <t>ニッスウ</t>
    </rPh>
    <rPh sb="33" eb="36">
      <t>ジカンスウ</t>
    </rPh>
    <phoneticPr fontId="21"/>
  </si>
  <si>
    <r>
      <t>ⅱ）⑥のうち、</t>
    </r>
    <r>
      <rPr>
        <b/>
        <u/>
        <sz val="17.5"/>
        <rFont val="游ゴシック"/>
        <family val="3"/>
        <charset val="128"/>
        <scheme val="minor"/>
      </rPr>
      <t>病休開始後31日目～90日目</t>
    </r>
    <r>
      <rPr>
        <sz val="17.5"/>
        <rFont val="游ゴシック"/>
        <family val="3"/>
        <charset val="128"/>
        <scheme val="minor"/>
      </rPr>
      <t>に
含まれる勤務予定日数（時間数）</t>
    </r>
    <rPh sb="7" eb="9">
      <t>ビョウキュウ</t>
    </rPh>
    <rPh sb="9" eb="11">
      <t>カイシ</t>
    </rPh>
    <rPh sb="11" eb="12">
      <t>ゴ</t>
    </rPh>
    <rPh sb="14" eb="15">
      <t>ニチ</t>
    </rPh>
    <rPh sb="15" eb="16">
      <t>メ</t>
    </rPh>
    <rPh sb="19" eb="20">
      <t>ニチ</t>
    </rPh>
    <rPh sb="20" eb="21">
      <t>_x0000_</t>
    </rPh>
    <rPh sb="23" eb="24">
      <t>_x0007__x0002_</t>
    </rPh>
    <rPh sb="27" eb="29">
      <t>_x0006_	_x0002_</t>
    </rPh>
    <rPh sb="29" eb="31">
      <t xml:space="preserve">	_x000B__x0001_</t>
    </rPh>
    <rPh sb="31" eb="33">
      <t xml:space="preserve">
_x000E__x0001__x000C_</t>
    </rPh>
    <rPh sb="34" eb="37">
      <t/>
    </rPh>
    <phoneticPr fontId="21"/>
  </si>
  <si>
    <r>
      <t xml:space="preserve">【病休開始後31日目～90日目まで】
</t>
    </r>
    <r>
      <rPr>
        <sz val="18"/>
        <rFont val="游ゴシック"/>
        <family val="3"/>
        <charset val="128"/>
        <scheme val="minor"/>
      </rPr>
      <t>{ⅱ÷④（小数点第１位四捨五入）}×基準日額×10/10</t>
    </r>
    <phoneticPr fontId="21"/>
  </si>
  <si>
    <t>（日額賃金×⑥）＜⑨の場合は，
⑦＝｛(日額賃金×⑤+⑧)÷⑤（小数点第１位四捨五入）｝×⑥</t>
    <phoneticPr fontId="21"/>
  </si>
  <si>
    <t>（時給賃金×⑥）＜⑨の場合は，
⑦＝｛(時給賃金×④×⑤+⑧)÷④÷⑤（小数点第１位四捨五入）｝×⑥</t>
    <phoneticPr fontId="21"/>
  </si>
  <si>
    <r>
      <rPr>
        <sz val="20"/>
        <rFont val="游ゴシック"/>
        <family val="3"/>
        <charset val="128"/>
        <scheme val="minor"/>
      </rPr>
      <t>日額の場合：⑥×基準日額</t>
    </r>
    <r>
      <rPr>
        <sz val="16"/>
        <rFont val="游ゴシック"/>
        <family val="3"/>
        <charset val="128"/>
        <scheme val="minor"/>
      </rPr>
      <t xml:space="preserve">
※②～④のうち，③が最小の場合は，⑥×｛基準日額×③÷7.75（小数点第１位四捨五入）｝
※②～④のうち，④が最小の場合は，⑥×｛基準日額×④÷7.75（小数点第１位四捨五入）｝</t>
    </r>
    <rPh sb="0" eb="2">
      <t>ニチガク</t>
    </rPh>
    <rPh sb="3" eb="5">
      <t>バアイ</t>
    </rPh>
    <rPh sb="8" eb="10">
      <t>キジュン</t>
    </rPh>
    <rPh sb="10" eb="12">
      <t>ニチガク</t>
    </rPh>
    <rPh sb="23" eb="25">
      <t>サイショウ</t>
    </rPh>
    <phoneticPr fontId="18"/>
  </si>
  <si>
    <t>時給の場合：｛⑥÷②（小数点第１位四捨五入）｝×基準日額</t>
    <rPh sb="0" eb="2">
      <t>ジキュウ</t>
    </rPh>
    <rPh sb="3" eb="5">
      <t>バアイ</t>
    </rPh>
    <rPh sb="11" eb="14">
      <t>ショウスウテン</t>
    </rPh>
    <rPh sb="14" eb="15">
      <t>ダイ</t>
    </rPh>
    <rPh sb="16" eb="17">
      <t>イ</t>
    </rPh>
    <rPh sb="17" eb="21">
      <t>シシャゴニュウ</t>
    </rPh>
    <phoneticPr fontId="18"/>
  </si>
  <si>
    <t>時給の場合：｛⑧÷④（小数点第１位四捨五入）｝×基準日額</t>
    <rPh sb="0" eb="2">
      <t>ジキュウ</t>
    </rPh>
    <rPh sb="3" eb="5">
      <t>バアイ</t>
    </rPh>
    <rPh sb="11" eb="14">
      <t>ショウスウテン</t>
    </rPh>
    <rPh sb="14" eb="15">
      <t>ダイ</t>
    </rPh>
    <rPh sb="16" eb="17">
      <t>イ</t>
    </rPh>
    <rPh sb="17" eb="21">
      <t>シシャゴニュウ</t>
    </rPh>
    <rPh sb="24" eb="28">
      <t>キジュンニチガク</t>
    </rPh>
    <phoneticPr fontId="18"/>
  </si>
  <si>
    <r>
      <rPr>
        <sz val="20"/>
        <rFont val="游ゴシック"/>
        <family val="3"/>
        <charset val="128"/>
        <scheme val="minor"/>
      </rPr>
      <t>【病休開始後１日目～30日目まで】ⅰ×基準日額×2/3</t>
    </r>
    <r>
      <rPr>
        <sz val="14"/>
        <rFont val="游ゴシック"/>
        <family val="3"/>
        <charset val="128"/>
        <scheme val="minor"/>
      </rPr>
      <t xml:space="preserve">
</t>
    </r>
    <r>
      <rPr>
        <sz val="15"/>
        <rFont val="游ゴシック"/>
        <family val="3"/>
        <charset val="128"/>
        <scheme val="minor"/>
      </rPr>
      <t>※②～④のうち，③が最小の場合は，ⅰ×｛基準日額×③÷7.75×2/3(小数点第１位四捨五入)｝
※②～④のうち，④が最小の場合は，ⅰ×｛基準日額×④÷7.75×2/3(小数点第１位四捨五入)｝</t>
    </r>
    <phoneticPr fontId="18"/>
  </si>
  <si>
    <r>
      <rPr>
        <sz val="20"/>
        <rFont val="游ゴシック"/>
        <family val="3"/>
        <charset val="128"/>
        <scheme val="minor"/>
      </rPr>
      <t>【病休開始後31日目～90日目まで】ⅱ×基準日額×10/10</t>
    </r>
    <r>
      <rPr>
        <sz val="16"/>
        <rFont val="游ゴシック"/>
        <family val="3"/>
        <charset val="128"/>
        <scheme val="minor"/>
      </rPr>
      <t xml:space="preserve">
</t>
    </r>
    <r>
      <rPr>
        <sz val="15"/>
        <rFont val="游ゴシック"/>
        <family val="3"/>
        <charset val="128"/>
        <scheme val="minor"/>
      </rPr>
      <t>※②～④のうち，③が最小の場合は，ⅱ×｛基準日額×③÷7.75×10/10(小数点第１位四捨五入)｝
※②～④のうち，④が最小の場合は，ⅱ×｛基準日額×④÷7.75×10/10(小数点第１位四捨五入)｝</t>
    </r>
    <phoneticPr fontId="18"/>
  </si>
  <si>
    <r>
      <t xml:space="preserve">【病休開始後１日目～30日目まで】ⅰ×基準日額×2/3
</t>
    </r>
    <r>
      <rPr>
        <sz val="12.5"/>
        <rFont val="游ゴシック"/>
        <family val="3"/>
        <charset val="128"/>
        <scheme val="minor"/>
      </rPr>
      <t>※④～⑥のうち，⑤が最小の場合は，ⅰ×｛基準日額×⑤÷7.75×2/3(小数点第１位四捨五入)｝
※④～⑥のうち，⑥が最小の場合は，ⅰ×｛基準日額×⑥÷7.75×2/3(小数点第１位四捨五入)｝</t>
    </r>
    <phoneticPr fontId="21"/>
  </si>
  <si>
    <r>
      <rPr>
        <sz val="20"/>
        <rFont val="游ゴシック"/>
        <family val="3"/>
        <charset val="128"/>
        <scheme val="minor"/>
      </rPr>
      <t>【病休開始後31日目～90日目まで】ⅱ×基準日額×10/10</t>
    </r>
    <r>
      <rPr>
        <sz val="18"/>
        <rFont val="游ゴシック"/>
        <family val="3"/>
        <charset val="128"/>
        <scheme val="minor"/>
      </rPr>
      <t xml:space="preserve">
</t>
    </r>
    <r>
      <rPr>
        <sz val="12.5"/>
        <rFont val="游ゴシック"/>
        <family val="3"/>
        <charset val="128"/>
        <scheme val="minor"/>
      </rPr>
      <t>※④～⑥のうち，⑤が最小の場合は，ⅱ×｛基準日額×⑤÷7.75×10/10(小数点第１位四捨五入)｝
※④～⑥のうち，⑥が最小の場合は，ⅱ×｛基準日額×⑥÷7.75×10/10(小数点第１位四捨五入)｝</t>
    </r>
    <phoneticPr fontId="21"/>
  </si>
  <si>
    <r>
      <t xml:space="preserve">【病休開始後１日目～30日目まで】
</t>
    </r>
    <r>
      <rPr>
        <sz val="14"/>
        <rFont val="游ゴシック"/>
        <family val="3"/>
        <charset val="128"/>
        <scheme val="minor"/>
      </rPr>
      <t>{ⅰ÷④（小数点第１位四捨五入）｝×{基準日額×2/3（小数点第１位四捨五入）｝</t>
    </r>
    <phoneticPr fontId="21"/>
  </si>
  <si>
    <r>
      <rPr>
        <sz val="20"/>
        <rFont val="游ゴシック"/>
        <family val="3"/>
        <charset val="128"/>
        <scheme val="minor"/>
      </rPr>
      <t>【病休開始後１日目～30日目まで】</t>
    </r>
    <r>
      <rPr>
        <sz val="16"/>
        <rFont val="游ゴシック"/>
        <family val="3"/>
        <charset val="128"/>
        <scheme val="minor"/>
      </rPr>
      <t xml:space="preserve">
｛ⅰ÷②（小数点第１位四捨五入）｝×{基準日額×2/3（小数点第１位四捨五入）｝</t>
    </r>
    <rPh sb="23" eb="26">
      <t>ショウスウテン</t>
    </rPh>
    <rPh sb="26" eb="27">
      <t>ダイ</t>
    </rPh>
    <rPh sb="28" eb="29">
      <t>イ</t>
    </rPh>
    <rPh sb="29" eb="33">
      <t>シシャゴニュウ</t>
    </rPh>
    <rPh sb="37" eb="39">
      <t>キジュン</t>
    </rPh>
    <rPh sb="39" eb="41">
      <t>ニチガク</t>
    </rPh>
    <rPh sb="46" eb="49">
      <t>ショウスウテン</t>
    </rPh>
    <rPh sb="49" eb="50">
      <t>ダイ</t>
    </rPh>
    <rPh sb="51" eb="52">
      <t>イ</t>
    </rPh>
    <rPh sb="52" eb="56">
      <t>シシャゴニュウ</t>
    </rPh>
    <phoneticPr fontId="21"/>
  </si>
  <si>
    <r>
      <t xml:space="preserve">【病休開始後31日目～90日目まで】
</t>
    </r>
    <r>
      <rPr>
        <sz val="16"/>
        <rFont val="游ゴシック"/>
        <family val="3"/>
        <charset val="128"/>
        <scheme val="minor"/>
      </rPr>
      <t>｛ⅱ÷②（小数点第１位四捨五入）｝×基準日額×10/10</t>
    </r>
    <rPh sb="1" eb="3">
      <t>ビョウキュウ</t>
    </rPh>
    <rPh sb="3" eb="5">
      <t>カイシ</t>
    </rPh>
    <rPh sb="5" eb="6">
      <t>ゴ</t>
    </rPh>
    <rPh sb="8" eb="9">
      <t>ニチ</t>
    </rPh>
    <rPh sb="9" eb="10">
      <t>メ</t>
    </rPh>
    <rPh sb="13" eb="14">
      <t>ニチ</t>
    </rPh>
    <rPh sb="14" eb="15">
      <t>メ</t>
    </rPh>
    <rPh sb="24" eb="27">
      <t>ショウスウテン</t>
    </rPh>
    <rPh sb="27" eb="28">
      <t>ダイ</t>
    </rPh>
    <rPh sb="29" eb="30">
      <t>イ</t>
    </rPh>
    <rPh sb="30" eb="34">
      <t>シシャゴニュウ</t>
    </rPh>
    <rPh sb="37" eb="42">
      <t>キジュンニチガクカケル</t>
    </rPh>
    <phoneticPr fontId="21"/>
  </si>
  <si>
    <t>産休
代替
職員
（Ａ）</t>
    <rPh sb="0" eb="2">
      <t>サンキュウ</t>
    </rPh>
    <rPh sb="3" eb="5">
      <t>ダイタイ</t>
    </rPh>
    <rPh sb="6" eb="8">
      <t>ショクイン</t>
    </rPh>
    <phoneticPr fontId="18"/>
  </si>
  <si>
    <t>産休
代替
職員
（Ｂ）</t>
    <rPh sb="0" eb="2">
      <t>サンキュウ</t>
    </rPh>
    <rPh sb="3" eb="5">
      <t>ダイタイ</t>
    </rPh>
    <rPh sb="6" eb="8">
      <t>ショクイン</t>
    </rPh>
    <phoneticPr fontId="18"/>
  </si>
  <si>
    <t>担　当　者</t>
    <rPh sb="0" eb="1">
      <t>タン</t>
    </rPh>
    <rPh sb="2" eb="3">
      <t>トウ</t>
    </rPh>
    <rPh sb="4" eb="5">
      <t>シャ</t>
    </rPh>
    <phoneticPr fontId="21"/>
  </si>
  <si>
    <t>電話番号</t>
    <rPh sb="0" eb="2">
      <t>デンワ</t>
    </rPh>
    <rPh sb="2" eb="4">
      <t>バンゴウ</t>
    </rPh>
    <phoneticPr fontId="21"/>
  </si>
  <si>
    <t>確定金額</t>
    <rPh sb="0" eb="2">
      <t>カクテイ</t>
    </rPh>
    <rPh sb="2" eb="3">
      <t>キン</t>
    </rPh>
    <rPh sb="3" eb="4">
      <t>ガク</t>
    </rPh>
    <phoneticPr fontId="18"/>
  </si>
  <si>
    <t>(⑫補助金所要額（Ａ＋Ｂ））</t>
    <rPh sb="2" eb="5">
      <t>ホジョキン</t>
    </rPh>
    <rPh sb="5" eb="7">
      <t>ショヨウ</t>
    </rPh>
    <rPh sb="7" eb="8">
      <t>ガク</t>
    </rPh>
    <phoneticPr fontId="21"/>
  </si>
  <si>
    <t>　（１）産休職員</t>
    <rPh sb="4" eb="6">
      <t>サンキュウ</t>
    </rPh>
    <rPh sb="6" eb="8">
      <t>ショクイン</t>
    </rPh>
    <phoneticPr fontId="21"/>
  </si>
  <si>
    <t>　（２）産休代替職員</t>
    <rPh sb="4" eb="6">
      <t>サンキュウ</t>
    </rPh>
    <rPh sb="6" eb="8">
      <t>ダイタイ</t>
    </rPh>
    <rPh sb="8" eb="10">
      <t>ショクイン</t>
    </rPh>
    <phoneticPr fontId="21"/>
  </si>
  <si>
    <t>　（３）産休代替職員</t>
    <rPh sb="4" eb="6">
      <t>サンキュウ</t>
    </rPh>
    <rPh sb="6" eb="8">
      <t>ダイタイ</t>
    </rPh>
    <rPh sb="8" eb="10">
      <t>ショクイン</t>
    </rPh>
    <phoneticPr fontId="21"/>
  </si>
  <si>
    <t>　（１）病休等職員</t>
    <rPh sb="4" eb="6">
      <t>ビョウキュウ</t>
    </rPh>
    <rPh sb="6" eb="7">
      <t>トウ</t>
    </rPh>
    <rPh sb="7" eb="9">
      <t>ショクイン</t>
    </rPh>
    <phoneticPr fontId="21"/>
  </si>
  <si>
    <t>　（２）病休等代替職員</t>
    <rPh sb="4" eb="7">
      <t>ビョウキュウトウ</t>
    </rPh>
    <rPh sb="7" eb="9">
      <t>ダイタイ</t>
    </rPh>
    <rPh sb="9" eb="11">
      <t>ショクイン</t>
    </rPh>
    <phoneticPr fontId="21"/>
  </si>
  <si>
    <t>　（３）病休等代替職員</t>
    <rPh sb="4" eb="7">
      <t>ビョウキュウトウ</t>
    </rPh>
    <rPh sb="7" eb="9">
      <t>ダイタイ</t>
    </rPh>
    <rPh sb="9" eb="11">
      <t>ショクイン</t>
    </rPh>
    <phoneticPr fontId="21"/>
  </si>
  <si>
    <t>（２）</t>
    <phoneticPr fontId="21"/>
  </si>
  <si>
    <t>（３）</t>
    <phoneticPr fontId="21"/>
  </si>
  <si>
    <t>代替
職員
（Ａ）</t>
    <rPh sb="0" eb="2">
      <t>ダイタイ</t>
    </rPh>
    <rPh sb="3" eb="5">
      <t>ショクイン</t>
    </rPh>
    <phoneticPr fontId="18"/>
  </si>
  <si>
    <t>代替
職員
（Ｂ）</t>
    <rPh sb="0" eb="2">
      <t>ダイタイ</t>
    </rPh>
    <rPh sb="3" eb="5">
      <t>ショクイン</t>
    </rPh>
    <phoneticPr fontId="18"/>
  </si>
  <si>
    <t>(⑩補助金所要額（Ａ＋Ｂ））</t>
    <rPh sb="2" eb="5">
      <t>ホジョキン</t>
    </rPh>
    <rPh sb="5" eb="7">
      <t>ショヨウ</t>
    </rPh>
    <rPh sb="7" eb="8">
      <t>ガク</t>
    </rPh>
    <phoneticPr fontId="21"/>
  </si>
  <si>
    <t>（⑫補助金所要額（Ａ＋Ｂ））</t>
    <rPh sb="2" eb="5">
      <t>ホジョキン</t>
    </rPh>
    <rPh sb="5" eb="7">
      <t>ショヨウ</t>
    </rPh>
    <rPh sb="7" eb="8">
      <t>ガク</t>
    </rPh>
    <phoneticPr fontId="21"/>
  </si>
  <si>
    <t>（⑩補助金所要額（Ａ＋Ｂ））</t>
    <rPh sb="2" eb="5">
      <t>ホジョキン</t>
    </rPh>
    <rPh sb="5" eb="7">
      <t>ショヨウ</t>
    </rPh>
    <rPh sb="7" eb="8">
      <t>ガク</t>
    </rPh>
    <phoneticPr fontId="21"/>
  </si>
  <si>
    <t>病休等代替
職員
（Ａ）</t>
    <rPh sb="0" eb="3">
      <t>ビョウキュウナド</t>
    </rPh>
    <rPh sb="3" eb="5">
      <t>ダイタイ</t>
    </rPh>
    <rPh sb="6" eb="8">
      <t>ショクイン</t>
    </rPh>
    <phoneticPr fontId="18"/>
  </si>
  <si>
    <t>病休等代替
職員
（Ｂ）</t>
    <rPh sb="0" eb="3">
      <t>ビョウキュウナド</t>
    </rPh>
    <rPh sb="3" eb="5">
      <t>ダイタイ</t>
    </rPh>
    <rPh sb="6" eb="8">
      <t>ショクイン</t>
    </rPh>
    <phoneticPr fontId="18"/>
  </si>
  <si>
    <r>
      <rPr>
        <sz val="20"/>
        <rFont val="游ゴシック"/>
        <family val="3"/>
        <charset val="128"/>
        <scheme val="minor"/>
      </rPr>
      <t>日額の場合：⑧×基準日額</t>
    </r>
    <r>
      <rPr>
        <sz val="17.5"/>
        <rFont val="游ゴシック"/>
        <family val="3"/>
        <charset val="128"/>
        <scheme val="minor"/>
      </rPr>
      <t xml:space="preserve">
※④～⑥のうち，⑤が最小の場合は，⑧×｛基準日額×⑤÷7.75(小数点第１位四捨五入)｝
※④～⑥のうち，⑥が最小の場合は，⑧×｛基準日額×⑥÷7.75(小数点第１位四捨五入)｝</t>
    </r>
    <rPh sb="0" eb="2">
      <t>ニチガク</t>
    </rPh>
    <rPh sb="3" eb="5">
      <t>バアイ</t>
    </rPh>
    <rPh sb="8" eb="10">
      <t>キジュン</t>
    </rPh>
    <rPh sb="10" eb="12">
      <t>ニチガク</t>
    </rPh>
    <rPh sb="23" eb="25">
      <t>サイショウ</t>
    </rPh>
    <phoneticPr fontId="18"/>
  </si>
  <si>
    <t>日　（</t>
    <rPh sb="0" eb="1">
      <t>ニチ</t>
    </rPh>
    <phoneticPr fontId="21"/>
  </si>
  <si>
    <r>
      <t xml:space="preserve">⑨補助基準額
</t>
    </r>
    <r>
      <rPr>
        <sz val="20"/>
        <rFont val="游ゴシック"/>
        <family val="3"/>
        <charset val="128"/>
        <scheme val="minor"/>
      </rPr>
      <t>※基準日額
有資格者 9,084円
無資格者 7,663円</t>
    </r>
    <rPh sb="8" eb="10">
      <t>キジュン</t>
    </rPh>
    <rPh sb="10" eb="12">
      <t>ニチガク</t>
    </rPh>
    <phoneticPr fontId="18"/>
  </si>
  <si>
    <t>こ幼認）指令第</t>
    <phoneticPr fontId="21"/>
  </si>
  <si>
    <r>
      <t xml:space="preserve">⑪補助基準額
</t>
    </r>
    <r>
      <rPr>
        <sz val="20"/>
        <rFont val="游ゴシック"/>
        <family val="3"/>
        <charset val="128"/>
        <scheme val="minor"/>
      </rPr>
      <t>※基準日額
有資格者 9,084円
無資格者 7,663円</t>
    </r>
    <phoneticPr fontId="18"/>
  </si>
  <si>
    <r>
      <t xml:space="preserve">⑨補助基準額
</t>
    </r>
    <r>
      <rPr>
        <sz val="20"/>
        <rFont val="游ゴシック"/>
        <family val="3"/>
        <charset val="128"/>
        <scheme val="minor"/>
      </rPr>
      <t>※基準日額
有資格者 9,084円
無資格者 7,663円</t>
    </r>
    <rPh sb="8" eb="10">
      <t>キジュン</t>
    </rPh>
    <rPh sb="10" eb="12">
      <t>ニチガク</t>
    </rPh>
    <rPh sb="13" eb="17">
      <t>ユウシカクシャ</t>
    </rPh>
    <rPh sb="23" eb="24">
      <t>エン</t>
    </rPh>
    <rPh sb="25" eb="28">
      <t>ムシカク</t>
    </rPh>
    <rPh sb="28" eb="29">
      <t>シャ</t>
    </rPh>
    <rPh sb="35" eb="36">
      <t>エン</t>
    </rPh>
    <phoneticPr fontId="18"/>
  </si>
  <si>
    <t>こ幼認）指令第</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</si>
</sst>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quot;日&quot;"/>
    <numFmt numFmtId="178" formatCode="#,##0&quot;円&quot;"/>
    <numFmt numFmtId="179" formatCode="[$-F800]dddd\,\ mmmm\ dd\,\ yyyy"/>
  </numFmts>
  <fonts count="61" x14ac:knownFonts="1">
    <font>
      <sz val="11"/>
      <color rgb="FF000000"/>
      <name val="游ゴシック"/>
      <family val="3"/>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3"/>
      <charset val="128"/>
    </font>
    <font>
      <sz val="11"/>
      <name val="ＭＳ Ｐゴシック"/>
      <family val="3"/>
      <charset val="128"/>
    </font>
    <font>
      <sz val="11"/>
      <color rgb="FF000000"/>
      <name val="游ゴシック"/>
      <family val="3"/>
      <charset val="128"/>
      <scheme val="minor"/>
    </font>
    <font>
      <sz val="6"/>
      <name val="游ゴシック"/>
      <family val="3"/>
      <charset val="128"/>
      <scheme val="minor"/>
    </font>
    <font>
      <sz val="22"/>
      <color rgb="FF000000"/>
      <name val="游ゴシック"/>
      <family val="3"/>
      <charset val="128"/>
      <scheme val="minor"/>
    </font>
    <font>
      <sz val="26"/>
      <color rgb="FF000000"/>
      <name val="游ゴシック"/>
      <family val="3"/>
      <charset val="128"/>
      <scheme val="minor"/>
    </font>
    <font>
      <sz val="26"/>
      <color theme="1"/>
      <name val="游ゴシック"/>
      <family val="3"/>
      <charset val="128"/>
      <scheme val="minor"/>
    </font>
    <font>
      <b/>
      <sz val="26"/>
      <color rgb="FF000000"/>
      <name val="游ゴシック"/>
      <family val="3"/>
      <charset val="128"/>
      <scheme val="minor"/>
    </font>
    <font>
      <sz val="36"/>
      <color theme="1"/>
      <name val="游ゴシック"/>
      <family val="3"/>
      <charset val="128"/>
      <scheme val="minor"/>
    </font>
    <font>
      <sz val="26"/>
      <color rgb="FFFF0000"/>
      <name val="游ゴシック"/>
      <family val="3"/>
      <charset val="128"/>
      <scheme val="minor"/>
    </font>
    <font>
      <b/>
      <sz val="26"/>
      <color theme="1"/>
      <name val="游ゴシック"/>
      <family val="3"/>
      <charset val="128"/>
      <scheme val="minor"/>
    </font>
    <font>
      <sz val="26"/>
      <name val="游ゴシック"/>
      <family val="3"/>
      <charset val="128"/>
      <scheme val="minor"/>
    </font>
    <font>
      <sz val="20"/>
      <name val="游ゴシック"/>
      <family val="3"/>
      <charset val="128"/>
      <scheme val="minor"/>
    </font>
    <font>
      <sz val="22"/>
      <name val="游ゴシック"/>
      <family val="3"/>
      <charset val="128"/>
      <scheme val="minor"/>
    </font>
    <font>
      <sz val="20"/>
      <color theme="1"/>
      <name val="游ゴシック"/>
      <family val="3"/>
      <charset val="128"/>
      <scheme val="minor"/>
    </font>
    <font>
      <sz val="22"/>
      <color theme="1"/>
      <name val="游ゴシック"/>
      <family val="3"/>
      <charset val="128"/>
      <scheme val="minor"/>
    </font>
    <font>
      <sz val="18"/>
      <name val="游ゴシック"/>
      <family val="3"/>
      <charset val="128"/>
      <scheme val="minor"/>
    </font>
    <font>
      <sz val="24"/>
      <color theme="1"/>
      <name val="游ゴシック"/>
      <family val="3"/>
      <charset val="128"/>
      <scheme val="minor"/>
    </font>
    <font>
      <sz val="24"/>
      <name val="游ゴシック"/>
      <family val="3"/>
      <charset val="128"/>
      <scheme val="minor"/>
    </font>
    <font>
      <b/>
      <sz val="26"/>
      <name val="游ゴシック"/>
      <family val="3"/>
      <charset val="128"/>
      <scheme val="minor"/>
    </font>
    <font>
      <sz val="14"/>
      <name val="游ゴシック"/>
      <family val="3"/>
      <charset val="128"/>
      <scheme val="minor"/>
    </font>
    <font>
      <b/>
      <sz val="30"/>
      <name val="游ゴシック"/>
      <family val="3"/>
      <charset val="128"/>
      <scheme val="minor"/>
    </font>
    <font>
      <sz val="16"/>
      <name val="游ゴシック"/>
      <family val="3"/>
      <charset val="128"/>
      <scheme val="minor"/>
    </font>
    <font>
      <u/>
      <sz val="26"/>
      <name val="游ゴシック"/>
      <family val="3"/>
      <charset val="128"/>
      <scheme val="minor"/>
    </font>
    <font>
      <sz val="28"/>
      <name val="游ゴシック"/>
      <family val="3"/>
      <charset val="128"/>
      <scheme val="minor"/>
    </font>
    <font>
      <b/>
      <sz val="32"/>
      <name val="游ゴシック"/>
      <family val="3"/>
      <charset val="128"/>
      <scheme val="minor"/>
    </font>
    <font>
      <b/>
      <sz val="36"/>
      <name val="游ゴシック"/>
      <family val="3"/>
      <charset val="128"/>
      <scheme val="minor"/>
    </font>
    <font>
      <b/>
      <u/>
      <sz val="36"/>
      <name val="游ゴシック"/>
      <family val="3"/>
      <charset val="128"/>
      <scheme val="minor"/>
    </font>
    <font>
      <b/>
      <sz val="36"/>
      <color rgb="FF000000"/>
      <name val="游ゴシック"/>
      <family val="3"/>
      <charset val="128"/>
      <scheme val="minor"/>
    </font>
    <font>
      <b/>
      <u/>
      <sz val="36"/>
      <color rgb="FF000000"/>
      <name val="游ゴシック"/>
      <family val="3"/>
      <charset val="128"/>
      <scheme val="minor"/>
    </font>
    <font>
      <sz val="17.5"/>
      <name val="游ゴシック"/>
      <family val="3"/>
      <charset val="128"/>
      <scheme val="minor"/>
    </font>
    <font>
      <b/>
      <u/>
      <sz val="17.5"/>
      <name val="游ゴシック"/>
      <family val="3"/>
      <charset val="128"/>
      <scheme val="minor"/>
    </font>
    <font>
      <sz val="16"/>
      <color theme="1"/>
      <name val="游ゴシック"/>
      <family val="3"/>
      <charset val="128"/>
      <scheme val="minor"/>
    </font>
    <font>
      <sz val="15"/>
      <color theme="1"/>
      <name val="游ゴシック"/>
      <family val="3"/>
      <charset val="128"/>
      <scheme val="minor"/>
    </font>
    <font>
      <sz val="15"/>
      <name val="游ゴシック"/>
      <family val="3"/>
      <charset val="128"/>
      <scheme val="minor"/>
    </font>
    <font>
      <sz val="12.5"/>
      <name val="游ゴシック"/>
      <family val="3"/>
      <charset val="128"/>
      <scheme val="minor"/>
    </font>
    <font>
      <sz val="12"/>
      <color theme="1"/>
      <name val="游ゴシック"/>
      <family val="3"/>
      <charset val="128"/>
    </font>
    <font>
      <sz val="20"/>
      <name val="游ゴシック"/>
      <family val="3"/>
      <charset val="128"/>
    </font>
    <font>
      <sz val="20"/>
      <color theme="1"/>
      <name val="游ゴシック"/>
      <family val="3"/>
      <charset val="128"/>
    </font>
    <font>
      <sz val="24"/>
      <color rgb="FF000000"/>
      <name val="游ゴシック"/>
      <family val="3"/>
      <charset val="128"/>
      <scheme val="minor"/>
    </font>
    <font>
      <sz val="24"/>
      <name val="游ゴシック"/>
      <family val="3"/>
      <charset val="128"/>
    </font>
    <font>
      <sz val="24"/>
      <color theme="1"/>
      <name val="游ゴシック"/>
      <family val="3"/>
      <charset val="128"/>
    </font>
    <font>
      <b/>
      <sz val="28"/>
      <name val="游ゴシック"/>
      <family val="3"/>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4" tint="0.79998168889431442"/>
        <bgColor indexed="64"/>
      </patternFill>
    </fill>
  </fills>
  <borders count="9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thin">
        <color indexed="64"/>
      </left>
      <right style="medium">
        <color indexed="64"/>
      </right>
      <top style="thin">
        <color indexed="64"/>
      </top>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bottom style="medium">
        <color indexed="64"/>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s>
  <cellStyleXfs count="4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9" fillId="0" borderId="0">
      <alignment vertical="center"/>
    </xf>
    <xf numFmtId="38" fontId="20" fillId="0" borderId="0" applyFont="0" applyFill="0" applyBorder="0" applyAlignment="0" applyProtection="0">
      <alignment vertical="center"/>
    </xf>
    <xf numFmtId="0" fontId="19" fillId="0" borderId="0"/>
  </cellStyleXfs>
  <cellXfs count="644">
    <xf numFmtId="0" fontId="0" fillId="0" borderId="0" xfId="0" applyFont="1">
      <alignment vertical="center"/>
    </xf>
    <xf numFmtId="0" fontId="23" fillId="0" borderId="0" xfId="0" applyFont="1" applyAlignment="1">
      <alignment horizontal="justify" vertical="center" wrapText="1"/>
    </xf>
    <xf numFmtId="0" fontId="23" fillId="0" borderId="0" xfId="0" applyFont="1" applyAlignment="1">
      <alignment vertical="center" wrapText="1"/>
    </xf>
    <xf numFmtId="0" fontId="24" fillId="0" borderId="0" xfId="0" applyFont="1" applyAlignment="1">
      <alignment vertical="center" wrapText="1"/>
    </xf>
    <xf numFmtId="0" fontId="23" fillId="0" borderId="0" xfId="0" applyFont="1" applyAlignment="1">
      <alignment horizontal="left" vertical="center"/>
    </xf>
    <xf numFmtId="0" fontId="25" fillId="0" borderId="0" xfId="0" applyFont="1" applyAlignment="1">
      <alignment horizontal="center" vertical="center" wrapText="1"/>
    </xf>
    <xf numFmtId="0" fontId="23" fillId="0" borderId="0" xfId="0" applyFont="1" applyAlignment="1">
      <alignment horizontal="center" vertical="center" wrapText="1"/>
    </xf>
    <xf numFmtId="0" fontId="25" fillId="0" borderId="0" xfId="0" applyFont="1" applyAlignment="1">
      <alignment horizontal="left" vertical="center" wrapText="1"/>
    </xf>
    <xf numFmtId="0" fontId="24" fillId="0" borderId="0" xfId="0" applyFont="1" applyAlignment="1">
      <alignment horizontal="left" vertical="center" wrapText="1"/>
    </xf>
    <xf numFmtId="0" fontId="24" fillId="0" borderId="0" xfId="0" applyFont="1" applyAlignment="1">
      <alignment vertical="center"/>
    </xf>
    <xf numFmtId="0" fontId="23" fillId="0" borderId="0" xfId="0" applyFont="1" applyAlignment="1">
      <alignment vertical="center"/>
    </xf>
    <xf numFmtId="0" fontId="23" fillId="0" borderId="0" xfId="0" applyFont="1" applyBorder="1" applyAlignment="1">
      <alignment vertical="top" wrapText="1"/>
    </xf>
    <xf numFmtId="38" fontId="24" fillId="0" borderId="0" xfId="43" applyFont="1" applyAlignment="1">
      <alignment vertical="center" wrapText="1"/>
    </xf>
    <xf numFmtId="38" fontId="24" fillId="0" borderId="0" xfId="43" applyFont="1" applyAlignment="1">
      <alignment vertical="center"/>
    </xf>
    <xf numFmtId="177" fontId="24" fillId="0" borderId="0" xfId="0" applyNumberFormat="1" applyFont="1" applyAlignment="1">
      <alignment vertical="center"/>
    </xf>
    <xf numFmtId="38" fontId="24" fillId="0" borderId="0" xfId="43" applyFont="1" applyAlignment="1">
      <alignment horizontal="center" vertical="center" wrapText="1"/>
    </xf>
    <xf numFmtId="0" fontId="26" fillId="0" borderId="0" xfId="0" applyFont="1" applyAlignment="1">
      <alignment vertical="center" wrapText="1"/>
    </xf>
    <xf numFmtId="0" fontId="23" fillId="0" borderId="0" xfId="0" applyFont="1" applyAlignment="1">
      <alignment horizontal="justify" vertical="center"/>
    </xf>
    <xf numFmtId="0" fontId="24" fillId="0" borderId="0" xfId="0" applyFont="1" applyAlignment="1">
      <alignment horizontal="left" vertical="center"/>
    </xf>
    <xf numFmtId="0" fontId="27" fillId="0" borderId="0" xfId="0" applyFont="1" applyAlignment="1">
      <alignment vertical="center"/>
    </xf>
    <xf numFmtId="0" fontId="28" fillId="0" borderId="0" xfId="0" applyFont="1" applyAlignment="1">
      <alignment vertical="center"/>
    </xf>
    <xf numFmtId="38" fontId="24" fillId="0" borderId="0" xfId="43" applyFont="1" applyAlignment="1">
      <alignment horizontal="center" vertical="center" wrapText="1"/>
    </xf>
    <xf numFmtId="0" fontId="24" fillId="0" borderId="0" xfId="0" applyFont="1" applyBorder="1" applyAlignment="1">
      <alignment vertical="center" wrapText="1"/>
    </xf>
    <xf numFmtId="0" fontId="29" fillId="0" borderId="0" xfId="0" applyFont="1" applyAlignment="1">
      <alignment vertical="center" wrapText="1"/>
    </xf>
    <xf numFmtId="0" fontId="28" fillId="0" borderId="0" xfId="0" applyFont="1" applyBorder="1" applyAlignment="1">
      <alignment vertical="center"/>
    </xf>
    <xf numFmtId="38" fontId="28" fillId="0" borderId="0" xfId="43" applyFont="1" applyAlignment="1">
      <alignment horizontal="left" vertical="center"/>
    </xf>
    <xf numFmtId="0" fontId="22" fillId="0" borderId="0" xfId="0" applyFont="1" applyBorder="1" applyAlignment="1">
      <alignment vertical="center" wrapText="1"/>
    </xf>
    <xf numFmtId="177" fontId="24" fillId="0" borderId="0" xfId="0" applyNumberFormat="1" applyFont="1" applyBorder="1" applyAlignment="1">
      <alignment vertical="center" wrapText="1"/>
    </xf>
    <xf numFmtId="0" fontId="35" fillId="0" borderId="41" xfId="0" applyFont="1" applyBorder="1" applyAlignment="1">
      <alignment horizontal="center" vertical="center" wrapText="1"/>
    </xf>
    <xf numFmtId="38" fontId="35" fillId="0" borderId="41" xfId="43" applyFont="1" applyBorder="1" applyAlignment="1">
      <alignment horizontal="center" vertical="center"/>
    </xf>
    <xf numFmtId="178" fontId="33" fillId="0" borderId="23" xfId="43" applyNumberFormat="1" applyFont="1" applyBorder="1" applyAlignment="1">
      <alignment vertical="center" wrapText="1"/>
    </xf>
    <xf numFmtId="178" fontId="33" fillId="0" borderId="26" xfId="43" applyNumberFormat="1" applyFont="1" applyBorder="1" applyAlignment="1">
      <alignment vertical="center" wrapText="1"/>
    </xf>
    <xf numFmtId="178" fontId="33" fillId="0" borderId="23" xfId="0" applyNumberFormat="1" applyFont="1" applyBorder="1" applyAlignment="1">
      <alignment vertical="center" wrapText="1"/>
    </xf>
    <xf numFmtId="178" fontId="33" fillId="0" borderId="26" xfId="0" applyNumberFormat="1" applyFont="1" applyBorder="1" applyAlignment="1">
      <alignment vertical="center" wrapText="1"/>
    </xf>
    <xf numFmtId="38" fontId="33" fillId="0" borderId="16" xfId="43" applyFont="1" applyBorder="1" applyAlignment="1">
      <alignment horizontal="left" vertical="center" wrapText="1"/>
    </xf>
    <xf numFmtId="38" fontId="33" fillId="0" borderId="33" xfId="43" applyFont="1" applyBorder="1" applyAlignment="1">
      <alignment horizontal="left" vertical="center" wrapText="1"/>
    </xf>
    <xf numFmtId="38" fontId="35" fillId="0" borderId="21" xfId="43" applyFont="1" applyBorder="1" applyAlignment="1">
      <alignment horizontal="center" vertical="center"/>
    </xf>
    <xf numFmtId="0" fontId="35" fillId="0" borderId="21" xfId="0" applyFont="1" applyBorder="1" applyAlignment="1">
      <alignment horizontal="center" vertical="center" wrapText="1"/>
    </xf>
    <xf numFmtId="0" fontId="24" fillId="0" borderId="55" xfId="0" applyFont="1" applyBorder="1" applyAlignment="1">
      <alignment vertical="center" wrapText="1"/>
    </xf>
    <xf numFmtId="0" fontId="35" fillId="0" borderId="0" xfId="0" applyFont="1" applyBorder="1" applyAlignment="1">
      <alignment horizontal="center" vertical="center" wrapText="1"/>
    </xf>
    <xf numFmtId="178" fontId="33" fillId="0" borderId="0" xfId="0" applyNumberFormat="1" applyFont="1" applyBorder="1" applyAlignment="1">
      <alignment horizontal="right" vertical="center" wrapText="1"/>
    </xf>
    <xf numFmtId="178" fontId="22" fillId="0" borderId="0" xfId="0" applyNumberFormat="1" applyFont="1" applyBorder="1" applyAlignment="1">
      <alignment horizontal="right" vertical="center" wrapText="1"/>
    </xf>
    <xf numFmtId="0" fontId="28" fillId="0" borderId="19" xfId="0" applyFont="1" applyBorder="1" applyAlignment="1">
      <alignment vertical="center"/>
    </xf>
    <xf numFmtId="0" fontId="35" fillId="0" borderId="20" xfId="0" applyFont="1" applyBorder="1" applyAlignment="1">
      <alignment horizontal="center" vertical="center"/>
    </xf>
    <xf numFmtId="38" fontId="33" fillId="0" borderId="12" xfId="43" applyFont="1" applyBorder="1" applyAlignment="1">
      <alignment horizontal="left" vertical="center" wrapText="1"/>
    </xf>
    <xf numFmtId="38" fontId="33" fillId="0" borderId="25" xfId="43" applyFont="1" applyBorder="1" applyAlignment="1">
      <alignment horizontal="left" vertical="center" wrapText="1"/>
    </xf>
    <xf numFmtId="0" fontId="23" fillId="0" borderId="31" xfId="0" applyFont="1" applyFill="1" applyBorder="1" applyAlignment="1">
      <alignment horizontal="left" vertical="center" wrapText="1"/>
    </xf>
    <xf numFmtId="0" fontId="32" fillId="0" borderId="0" xfId="0" applyFont="1" applyBorder="1" applyAlignment="1">
      <alignment horizontal="center" vertical="center" wrapText="1"/>
    </xf>
    <xf numFmtId="0" fontId="23" fillId="0" borderId="20" xfId="0" applyFont="1" applyBorder="1" applyAlignment="1">
      <alignment horizontal="center" vertical="center" wrapText="1"/>
    </xf>
    <xf numFmtId="0" fontId="24" fillId="0" borderId="20" xfId="0" applyFont="1" applyFill="1" applyBorder="1" applyAlignment="1">
      <alignment horizontal="center" vertical="center" wrapText="1"/>
    </xf>
    <xf numFmtId="0" fontId="23" fillId="0" borderId="0" xfId="0" applyFont="1" applyAlignment="1">
      <alignment horizontal="left" vertical="center" wrapText="1"/>
    </xf>
    <xf numFmtId="0" fontId="24" fillId="0" borderId="38" xfId="0" applyFont="1" applyFill="1" applyBorder="1" applyAlignment="1">
      <alignment wrapText="1"/>
    </xf>
    <xf numFmtId="0" fontId="23" fillId="0" borderId="41"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43" xfId="0" applyFont="1" applyFill="1" applyBorder="1" applyAlignment="1">
      <alignment horizontal="left" vertical="center" wrapText="1"/>
    </xf>
    <xf numFmtId="0" fontId="23" fillId="0" borderId="18" xfId="0" applyFont="1" applyFill="1" applyBorder="1" applyAlignment="1">
      <alignment horizontal="center" vertical="center" wrapText="1"/>
    </xf>
    <xf numFmtId="0" fontId="24" fillId="0" borderId="55" xfId="0" applyFont="1" applyBorder="1" applyAlignment="1">
      <alignment vertical="center"/>
    </xf>
    <xf numFmtId="38" fontId="33" fillId="0" borderId="33" xfId="43" applyFont="1" applyBorder="1" applyAlignment="1">
      <alignment horizontal="left" vertical="center"/>
    </xf>
    <xf numFmtId="0" fontId="33" fillId="0" borderId="23" xfId="0" applyFont="1" applyBorder="1" applyAlignment="1">
      <alignment vertical="center" wrapText="1"/>
    </xf>
    <xf numFmtId="0" fontId="33" fillId="0" borderId="38" xfId="0" applyFont="1" applyBorder="1" applyAlignment="1">
      <alignment vertical="center" wrapText="1"/>
    </xf>
    <xf numFmtId="0" fontId="29" fillId="0" borderId="16" xfId="0" applyFont="1" applyFill="1" applyBorder="1" applyAlignment="1">
      <alignment horizontal="center" vertical="center" wrapText="1"/>
    </xf>
    <xf numFmtId="0" fontId="29" fillId="0" borderId="38" xfId="0" applyFont="1" applyFill="1" applyBorder="1" applyAlignment="1">
      <alignment horizontal="left" vertical="center" wrapText="1"/>
    </xf>
    <xf numFmtId="0" fontId="29" fillId="0" borderId="38" xfId="0" applyFont="1" applyBorder="1" applyAlignment="1">
      <alignment horizontal="left" wrapText="1"/>
    </xf>
    <xf numFmtId="0" fontId="29" fillId="0" borderId="59" xfId="0" applyFont="1" applyBorder="1" applyAlignment="1">
      <alignment wrapText="1"/>
    </xf>
    <xf numFmtId="0" fontId="29" fillId="0" borderId="30" xfId="0" applyFont="1" applyBorder="1" applyAlignment="1">
      <alignment wrapText="1"/>
    </xf>
    <xf numFmtId="0" fontId="29" fillId="0" borderId="34" xfId="0" applyFont="1" applyBorder="1" applyAlignment="1">
      <alignment horizontal="left" wrapText="1"/>
    </xf>
    <xf numFmtId="0" fontId="37" fillId="0" borderId="0" xfId="0" applyFont="1" applyAlignment="1">
      <alignment horizontal="left" vertical="center" wrapText="1"/>
    </xf>
    <xf numFmtId="0" fontId="29" fillId="0" borderId="0" xfId="0" applyFont="1" applyFill="1" applyAlignment="1">
      <alignment vertical="center" shrinkToFit="1"/>
    </xf>
    <xf numFmtId="0" fontId="29" fillId="0" borderId="0" xfId="0" applyFont="1" applyFill="1" applyAlignment="1">
      <alignment horizontal="center" vertical="center" wrapText="1"/>
    </xf>
    <xf numFmtId="0" fontId="29" fillId="0" borderId="0" xfId="0" applyFont="1" applyFill="1" applyAlignment="1">
      <alignment vertical="center" wrapText="1"/>
    </xf>
    <xf numFmtId="0" fontId="29" fillId="0" borderId="0" xfId="0" applyFont="1" applyAlignment="1">
      <alignment horizontal="left" vertical="center" wrapText="1"/>
    </xf>
    <xf numFmtId="0" fontId="29" fillId="0" borderId="0" xfId="0" applyFont="1" applyAlignment="1">
      <alignment horizontal="center" vertical="center" wrapText="1"/>
    </xf>
    <xf numFmtId="0" fontId="37" fillId="0" borderId="0" xfId="0" applyFont="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justify" vertical="center" wrapText="1"/>
    </xf>
    <xf numFmtId="0" fontId="31" fillId="0" borderId="0" xfId="0" applyFont="1" applyAlignment="1">
      <alignment vertical="center" wrapText="1"/>
    </xf>
    <xf numFmtId="0" fontId="37" fillId="0" borderId="0" xfId="0" applyFont="1" applyAlignment="1">
      <alignment vertical="center" wrapText="1"/>
    </xf>
    <xf numFmtId="0" fontId="37" fillId="0" borderId="27" xfId="0" applyFont="1" applyBorder="1" applyAlignment="1">
      <alignment vertical="center" wrapText="1"/>
    </xf>
    <xf numFmtId="0" fontId="29" fillId="0" borderId="0" xfId="0" applyFont="1" applyAlignment="1">
      <alignment vertical="center"/>
    </xf>
    <xf numFmtId="0" fontId="29" fillId="0" borderId="0" xfId="0" applyFont="1" applyBorder="1" applyAlignment="1">
      <alignment vertical="top" wrapText="1"/>
    </xf>
    <xf numFmtId="177" fontId="29" fillId="0" borderId="38" xfId="0" applyNumberFormat="1" applyFont="1" applyFill="1" applyBorder="1" applyAlignment="1">
      <alignment vertical="center" wrapText="1"/>
    </xf>
    <xf numFmtId="0" fontId="29" fillId="0" borderId="0" xfId="0" applyFont="1" applyAlignment="1">
      <alignment horizontal="justify" vertical="center"/>
    </xf>
    <xf numFmtId="0" fontId="29" fillId="0" borderId="20" xfId="0" applyFont="1" applyBorder="1" applyAlignment="1">
      <alignment horizontal="center" vertical="center" wrapText="1"/>
    </xf>
    <xf numFmtId="0" fontId="29" fillId="0" borderId="20" xfId="0" applyFont="1" applyFill="1" applyBorder="1" applyAlignment="1">
      <alignment horizontal="center" vertical="center" wrapText="1"/>
    </xf>
    <xf numFmtId="0" fontId="29" fillId="0" borderId="0" xfId="0" applyFont="1" applyAlignment="1">
      <alignment horizontal="justify" vertical="top" wrapText="1"/>
    </xf>
    <xf numFmtId="0" fontId="29" fillId="0" borderId="14" xfId="0" applyFont="1" applyBorder="1" applyAlignment="1">
      <alignment horizontal="center" vertical="center" wrapText="1"/>
    </xf>
    <xf numFmtId="0" fontId="29" fillId="0" borderId="38" xfId="0" applyFont="1" applyFill="1" applyBorder="1" applyAlignment="1">
      <alignment wrapText="1"/>
    </xf>
    <xf numFmtId="0" fontId="29" fillId="0" borderId="31" xfId="0" applyFont="1" applyFill="1" applyBorder="1" applyAlignment="1">
      <alignment horizontal="left" vertical="center" wrapText="1"/>
    </xf>
    <xf numFmtId="177" fontId="29" fillId="0" borderId="38" xfId="0" applyNumberFormat="1" applyFont="1" applyBorder="1" applyAlignment="1">
      <alignment vertical="center" wrapText="1"/>
    </xf>
    <xf numFmtId="0" fontId="29" fillId="0" borderId="0" xfId="0" applyFont="1" applyFill="1" applyBorder="1" applyAlignment="1">
      <alignment vertical="top" wrapText="1"/>
    </xf>
    <xf numFmtId="0" fontId="29" fillId="0" borderId="0" xfId="0" applyFont="1" applyBorder="1" applyAlignment="1">
      <alignment horizontal="justify" vertical="top" wrapText="1"/>
    </xf>
    <xf numFmtId="0" fontId="31" fillId="0" borderId="0" xfId="0" applyFont="1" applyBorder="1" applyAlignment="1">
      <alignment vertical="center" wrapText="1"/>
    </xf>
    <xf numFmtId="0" fontId="33" fillId="0" borderId="46" xfId="0" applyFont="1" applyBorder="1" applyAlignment="1">
      <alignment vertical="center" wrapText="1"/>
    </xf>
    <xf numFmtId="0" fontId="23" fillId="0" borderId="27" xfId="0" applyNumberFormat="1" applyFont="1" applyFill="1" applyBorder="1" applyAlignment="1">
      <alignment horizontal="right" vertical="center" wrapText="1"/>
    </xf>
    <xf numFmtId="0" fontId="23" fillId="0" borderId="30" xfId="0" applyFont="1" applyBorder="1" applyAlignment="1">
      <alignment horizontal="left" vertical="center" wrapText="1"/>
    </xf>
    <xf numFmtId="0" fontId="23" fillId="0" borderId="30" xfId="0" applyFont="1" applyFill="1" applyBorder="1" applyAlignment="1">
      <alignment horizontal="left" vertical="center" wrapText="1"/>
    </xf>
    <xf numFmtId="0" fontId="29" fillId="0" borderId="38" xfId="0" applyFont="1" applyBorder="1" applyAlignment="1">
      <alignment wrapText="1"/>
    </xf>
    <xf numFmtId="177" fontId="29" fillId="0" borderId="31" xfId="0" applyNumberFormat="1" applyFont="1" applyFill="1" applyBorder="1" applyAlignment="1">
      <alignment horizontal="left" vertical="center" shrinkToFit="1"/>
    </xf>
    <xf numFmtId="0" fontId="29" fillId="0" borderId="38" xfId="0" applyFont="1" applyBorder="1" applyAlignment="1">
      <alignment shrinkToFit="1"/>
    </xf>
    <xf numFmtId="0" fontId="29" fillId="0" borderId="31" xfId="0" applyFont="1" applyBorder="1" applyAlignment="1">
      <alignment shrinkToFit="1"/>
    </xf>
    <xf numFmtId="0" fontId="29" fillId="0" borderId="46" xfId="0" applyFont="1" applyBorder="1" applyAlignment="1">
      <alignment shrinkToFit="1"/>
    </xf>
    <xf numFmtId="0" fontId="29" fillId="0" borderId="59" xfId="0" applyFont="1" applyBorder="1" applyAlignment="1">
      <alignment shrinkToFit="1"/>
    </xf>
    <xf numFmtId="0" fontId="29" fillId="0" borderId="30" xfId="0" applyFont="1" applyBorder="1" applyAlignment="1">
      <alignment shrinkToFit="1"/>
    </xf>
    <xf numFmtId="177" fontId="29" fillId="0" borderId="31" xfId="0" applyNumberFormat="1" applyFont="1" applyFill="1" applyBorder="1" applyAlignment="1">
      <alignment vertical="center" wrapText="1"/>
    </xf>
    <xf numFmtId="0" fontId="29" fillId="0" borderId="30" xfId="0" applyFont="1" applyBorder="1" applyAlignment="1">
      <alignment horizontal="left" wrapText="1"/>
    </xf>
    <xf numFmtId="0" fontId="29" fillId="0" borderId="17" xfId="0" applyFont="1" applyFill="1" applyBorder="1" applyAlignment="1">
      <alignment horizontal="left" wrapText="1"/>
    </xf>
    <xf numFmtId="0" fontId="29" fillId="0" borderId="16" xfId="0" applyFont="1" applyFill="1" applyBorder="1" applyAlignment="1">
      <alignment horizontal="left" vertical="center" wrapText="1"/>
    </xf>
    <xf numFmtId="0" fontId="29" fillId="0" borderId="41" xfId="0" applyFont="1" applyFill="1" applyBorder="1" applyAlignment="1">
      <alignment horizontal="left" vertical="center" wrapText="1"/>
    </xf>
    <xf numFmtId="0" fontId="29" fillId="0" borderId="43" xfId="0" applyFont="1" applyFill="1" applyBorder="1" applyAlignment="1">
      <alignment horizontal="left" vertical="center" wrapText="1"/>
    </xf>
    <xf numFmtId="0" fontId="29" fillId="0" borderId="38" xfId="0" applyFont="1" applyBorder="1" applyAlignment="1">
      <alignment horizontal="left" vertical="center" wrapText="1"/>
    </xf>
    <xf numFmtId="0" fontId="33" fillId="0" borderId="0" xfId="0" applyFont="1" applyBorder="1" applyAlignment="1">
      <alignment vertical="center" wrapText="1"/>
    </xf>
    <xf numFmtId="178" fontId="28" fillId="0" borderId="0" xfId="0" applyNumberFormat="1" applyFont="1" applyBorder="1" applyAlignment="1">
      <alignment vertical="center"/>
    </xf>
    <xf numFmtId="0" fontId="33" fillId="0" borderId="26" xfId="0" applyFont="1" applyBorder="1" applyAlignment="1">
      <alignment vertical="center" wrapText="1"/>
    </xf>
    <xf numFmtId="0" fontId="29" fillId="0" borderId="16" xfId="0" applyFont="1" applyFill="1" applyBorder="1" applyAlignment="1">
      <alignment vertical="center" wrapText="1"/>
    </xf>
    <xf numFmtId="0" fontId="43" fillId="0" borderId="27" xfId="0" applyFont="1" applyBorder="1" applyAlignment="1">
      <alignment vertical="center" wrapText="1"/>
    </xf>
    <xf numFmtId="0" fontId="29" fillId="0" borderId="20" xfId="0" applyFont="1" applyBorder="1" applyAlignment="1">
      <alignment horizontal="center" vertical="center" shrinkToFit="1"/>
    </xf>
    <xf numFmtId="0" fontId="29" fillId="0" borderId="20" xfId="0" applyFont="1" applyFill="1" applyBorder="1" applyAlignment="1">
      <alignment horizontal="center" vertical="center" shrinkToFit="1"/>
    </xf>
    <xf numFmtId="0" fontId="29" fillId="0" borderId="12" xfId="0" applyFont="1" applyBorder="1" applyAlignment="1">
      <alignment wrapText="1"/>
    </xf>
    <xf numFmtId="0" fontId="29" fillId="0" borderId="31" xfId="0" applyFont="1" applyBorder="1" applyAlignment="1">
      <alignment wrapText="1"/>
    </xf>
    <xf numFmtId="0" fontId="29" fillId="0" borderId="25" xfId="0" applyFont="1" applyBorder="1" applyAlignment="1">
      <alignment wrapText="1"/>
    </xf>
    <xf numFmtId="0" fontId="50" fillId="0" borderId="23" xfId="0" applyFont="1" applyBorder="1" applyAlignment="1">
      <alignment vertical="center" wrapText="1"/>
    </xf>
    <xf numFmtId="0" fontId="29" fillId="0" borderId="0" xfId="0" applyFont="1" applyAlignment="1">
      <alignment horizontal="justify" vertical="top" wrapText="1"/>
    </xf>
    <xf numFmtId="0" fontId="23" fillId="0" borderId="12"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0" xfId="0" applyFont="1" applyAlignment="1">
      <alignment horizontal="center" vertical="center" wrapText="1"/>
    </xf>
    <xf numFmtId="0" fontId="29" fillId="0" borderId="16" xfId="0" applyFont="1" applyFill="1" applyBorder="1" applyAlignment="1">
      <alignment horizontal="center" vertical="center" shrinkToFit="1"/>
    </xf>
    <xf numFmtId="0" fontId="29" fillId="33" borderId="0" xfId="0" applyFont="1" applyFill="1" applyAlignment="1" applyProtection="1">
      <alignment horizontal="center" vertical="center" shrinkToFit="1"/>
      <protection locked="0"/>
    </xf>
    <xf numFmtId="0" fontId="23" fillId="33" borderId="0" xfId="0" applyFont="1" applyFill="1" applyAlignment="1" applyProtection="1">
      <alignment horizontal="center" vertical="center" shrinkToFit="1"/>
      <protection locked="0"/>
    </xf>
    <xf numFmtId="0" fontId="29" fillId="33" borderId="0" xfId="0" applyFont="1" applyFill="1" applyAlignment="1" applyProtection="1">
      <alignment horizontal="center" vertical="center"/>
      <protection locked="0"/>
    </xf>
    <xf numFmtId="0" fontId="23" fillId="0" borderId="25" xfId="0" applyFont="1" applyBorder="1" applyAlignment="1">
      <alignment horizontal="center" vertical="center" wrapText="1"/>
    </xf>
    <xf numFmtId="0" fontId="29" fillId="0" borderId="16" xfId="0" applyFont="1" applyFill="1" applyBorder="1" applyAlignment="1">
      <alignment horizontal="center" vertical="center" shrinkToFit="1"/>
    </xf>
    <xf numFmtId="0" fontId="43" fillId="0" borderId="0" xfId="0" applyFont="1" applyBorder="1" applyAlignment="1">
      <alignment vertical="center"/>
    </xf>
    <xf numFmtId="38" fontId="43" fillId="0" borderId="0" xfId="43" applyFont="1" applyBorder="1" applyAlignment="1">
      <alignment vertical="center" shrinkToFit="1"/>
    </xf>
    <xf numFmtId="0" fontId="54" fillId="0" borderId="0" xfId="44" applyFont="1" applyFill="1" applyBorder="1" applyAlignment="1" applyProtection="1">
      <alignment vertical="center"/>
      <protection locked="0"/>
    </xf>
    <xf numFmtId="0" fontId="56" fillId="0" borderId="0" xfId="44" applyFont="1" applyFill="1" applyBorder="1" applyAlignment="1">
      <alignment vertical="center"/>
    </xf>
    <xf numFmtId="0" fontId="37" fillId="0" borderId="0" xfId="0" applyFont="1" applyAlignment="1">
      <alignment horizontal="left" vertical="center"/>
    </xf>
    <xf numFmtId="0" fontId="28" fillId="0" borderId="0" xfId="0" applyFont="1" applyAlignment="1">
      <alignment horizontal="left" vertical="center" wrapText="1"/>
    </xf>
    <xf numFmtId="0" fontId="24" fillId="0" borderId="0" xfId="0" applyFont="1" applyFill="1" applyAlignment="1">
      <alignment vertical="center" wrapText="1"/>
    </xf>
    <xf numFmtId="0" fontId="24" fillId="0" borderId="0" xfId="0" applyFont="1" applyFill="1" applyAlignment="1">
      <alignment vertical="center"/>
    </xf>
    <xf numFmtId="176" fontId="29" fillId="0" borderId="0" xfId="0" applyNumberFormat="1" applyFont="1" applyFill="1" applyBorder="1" applyAlignment="1" applyProtection="1">
      <alignment horizontal="center" vertical="center" shrinkToFit="1"/>
      <protection locked="0"/>
    </xf>
    <xf numFmtId="0" fontId="29" fillId="0" borderId="0" xfId="0" applyFont="1" applyFill="1" applyBorder="1" applyAlignment="1">
      <alignment horizontal="center" vertical="center" wrapText="1"/>
    </xf>
    <xf numFmtId="0" fontId="24" fillId="0" borderId="0" xfId="0" applyFont="1" applyFill="1" applyBorder="1" applyAlignment="1">
      <alignment vertical="center" wrapText="1"/>
    </xf>
    <xf numFmtId="0" fontId="24" fillId="0" borderId="0" xfId="0" applyFont="1" applyFill="1" applyBorder="1" applyAlignment="1">
      <alignment vertical="center"/>
    </xf>
    <xf numFmtId="0" fontId="29" fillId="0" borderId="0" xfId="0" applyFont="1" applyBorder="1" applyAlignment="1">
      <alignment horizontal="center" vertical="center" shrinkToFit="1"/>
    </xf>
    <xf numFmtId="0" fontId="29" fillId="0" borderId="0" xfId="0" applyFont="1" applyBorder="1" applyAlignment="1">
      <alignment horizontal="center" vertical="center" wrapText="1"/>
    </xf>
    <xf numFmtId="0" fontId="24" fillId="0" borderId="46" xfId="0" applyFont="1" applyFill="1" applyBorder="1" applyAlignment="1">
      <alignment wrapText="1"/>
    </xf>
    <xf numFmtId="0" fontId="23" fillId="0" borderId="0" xfId="0" applyFont="1" applyFill="1" applyAlignment="1">
      <alignment vertical="center" wrapText="1"/>
    </xf>
    <xf numFmtId="0" fontId="23" fillId="0" borderId="0" xfId="0" applyFont="1" applyFill="1" applyBorder="1" applyAlignment="1">
      <alignment horizontal="center" vertical="center" wrapText="1"/>
    </xf>
    <xf numFmtId="176" fontId="23" fillId="0" borderId="0" xfId="0" applyNumberFormat="1" applyFont="1" applyFill="1" applyBorder="1" applyAlignment="1" applyProtection="1">
      <alignment horizontal="center" vertical="center" shrinkToFit="1"/>
      <protection locked="0"/>
    </xf>
    <xf numFmtId="0" fontId="29" fillId="0" borderId="0" xfId="0" applyFont="1" applyAlignment="1">
      <alignment horizontal="right" vertical="center"/>
    </xf>
    <xf numFmtId="0" fontId="29" fillId="0" borderId="0" xfId="0" applyFont="1" applyFill="1" applyAlignment="1" applyProtection="1">
      <alignment horizontal="center" vertical="center" shrinkToFit="1"/>
      <protection locked="0"/>
    </xf>
    <xf numFmtId="0" fontId="23" fillId="0" borderId="0" xfId="0" applyFont="1" applyAlignment="1">
      <alignment horizontal="center" vertical="center" wrapText="1"/>
    </xf>
    <xf numFmtId="0" fontId="29" fillId="0" borderId="0" xfId="0" applyFont="1" applyFill="1" applyBorder="1" applyAlignment="1">
      <alignment horizontal="center" vertical="center" shrinkToFit="1"/>
    </xf>
    <xf numFmtId="0" fontId="29" fillId="0" borderId="0" xfId="0" applyFont="1" applyFill="1" applyBorder="1" applyAlignment="1" applyProtection="1">
      <alignment horizontal="center" vertical="center" shrinkToFit="1"/>
      <protection locked="0"/>
    </xf>
    <xf numFmtId="38" fontId="29" fillId="0" borderId="0" xfId="43" applyFont="1" applyFill="1" applyBorder="1" applyAlignment="1">
      <alignment horizontal="center" vertical="center" shrinkToFit="1"/>
    </xf>
    <xf numFmtId="0" fontId="23" fillId="0" borderId="0" xfId="0" applyFont="1" applyAlignment="1">
      <alignment horizontal="justify" vertical="top" wrapText="1"/>
    </xf>
    <xf numFmtId="0" fontId="29" fillId="0" borderId="0" xfId="0" applyNumberFormat="1" applyFont="1" applyFill="1" applyBorder="1" applyAlignment="1" applyProtection="1">
      <alignment horizontal="center" vertical="center" shrinkToFit="1"/>
      <protection locked="0"/>
    </xf>
    <xf numFmtId="0" fontId="29" fillId="0" borderId="0" xfId="0" applyFont="1" applyFill="1" applyAlignment="1">
      <alignment horizontal="justify" vertical="top" wrapText="1"/>
    </xf>
    <xf numFmtId="0" fontId="29" fillId="0" borderId="77" xfId="0" applyFont="1" applyBorder="1" applyAlignment="1">
      <alignment horizontal="center" vertical="center" wrapText="1"/>
    </xf>
    <xf numFmtId="0" fontId="29" fillId="0" borderId="0" xfId="0" applyFont="1" applyBorder="1" applyAlignment="1">
      <alignment vertical="center" wrapText="1"/>
    </xf>
    <xf numFmtId="49" fontId="24" fillId="0" borderId="0" xfId="0" applyNumberFormat="1" applyFont="1" applyAlignment="1">
      <alignment vertical="center" wrapText="1"/>
    </xf>
    <xf numFmtId="49" fontId="24" fillId="0" borderId="0" xfId="0" applyNumberFormat="1" applyFont="1" applyAlignment="1">
      <alignment vertical="center"/>
    </xf>
    <xf numFmtId="49" fontId="24" fillId="0" borderId="0" xfId="0" applyNumberFormat="1" applyFont="1" applyBorder="1" applyAlignment="1">
      <alignment vertical="center" wrapText="1"/>
    </xf>
    <xf numFmtId="49" fontId="24" fillId="0" borderId="0" xfId="43" applyNumberFormat="1" applyFont="1" applyAlignment="1">
      <alignment horizontal="left" vertical="center"/>
    </xf>
    <xf numFmtId="0" fontId="29" fillId="0" borderId="0" xfId="0" applyFont="1" applyAlignment="1">
      <alignment horizontal="right" vertical="center"/>
    </xf>
    <xf numFmtId="0" fontId="29" fillId="0" borderId="0" xfId="0" applyFont="1" applyFill="1" applyAlignment="1" applyProtection="1">
      <alignment horizontal="center" vertical="center" shrinkToFit="1"/>
      <protection locked="0"/>
    </xf>
    <xf numFmtId="38" fontId="29" fillId="0" borderId="0" xfId="43" applyFont="1" applyFill="1" applyBorder="1" applyAlignment="1">
      <alignment horizontal="center" vertical="center" shrinkToFit="1"/>
    </xf>
    <xf numFmtId="0" fontId="29" fillId="0" borderId="0" xfId="0" applyFont="1" applyAlignment="1">
      <alignment horizontal="justify" vertical="top" wrapText="1"/>
    </xf>
    <xf numFmtId="0" fontId="29" fillId="0" borderId="0" xfId="0" applyFont="1" applyBorder="1" applyAlignment="1">
      <alignment horizontal="left" vertical="center" shrinkToFit="1"/>
    </xf>
    <xf numFmtId="0" fontId="29" fillId="0" borderId="0" xfId="0" applyFont="1" applyBorder="1" applyAlignment="1">
      <alignment horizontal="left" shrinkToFit="1"/>
    </xf>
    <xf numFmtId="0" fontId="31" fillId="0" borderId="0" xfId="0" applyFont="1" applyBorder="1" applyAlignment="1">
      <alignment horizontal="left" vertical="center" shrinkToFit="1"/>
    </xf>
    <xf numFmtId="178" fontId="28" fillId="0" borderId="0" xfId="43" applyNumberFormat="1" applyFont="1" applyBorder="1" applyAlignment="1">
      <alignment horizontal="center" vertical="center" wrapText="1"/>
    </xf>
    <xf numFmtId="38" fontId="33" fillId="0" borderId="0" xfId="43" applyFont="1" applyBorder="1" applyAlignment="1">
      <alignment horizontal="left" vertical="center" wrapText="1"/>
    </xf>
    <xf numFmtId="178" fontId="33" fillId="0" borderId="0" xfId="0" applyNumberFormat="1" applyFont="1" applyBorder="1" applyAlignment="1">
      <alignment vertical="center" wrapText="1"/>
    </xf>
    <xf numFmtId="0" fontId="23" fillId="0" borderId="0" xfId="0" applyFont="1" applyBorder="1" applyAlignment="1">
      <alignment horizontal="center" vertical="center" wrapText="1"/>
    </xf>
    <xf numFmtId="0" fontId="31" fillId="0" borderId="0" xfId="0" applyFont="1" applyBorder="1" applyAlignment="1">
      <alignment horizontal="left" vertical="center" wrapText="1"/>
    </xf>
    <xf numFmtId="0" fontId="29" fillId="0" borderId="0" xfId="0" applyFont="1" applyBorder="1" applyAlignment="1">
      <alignment horizontal="left" wrapText="1"/>
    </xf>
    <xf numFmtId="178" fontId="28" fillId="0" borderId="0" xfId="43" applyNumberFormat="1" applyFont="1" applyBorder="1" applyAlignment="1">
      <alignment horizontal="center" vertical="center"/>
    </xf>
    <xf numFmtId="38" fontId="33" fillId="0" borderId="0" xfId="43" applyFont="1" applyBorder="1" applyAlignment="1">
      <alignment horizontal="left" vertical="center"/>
    </xf>
    <xf numFmtId="178" fontId="33" fillId="0" borderId="0" xfId="43" applyNumberFormat="1" applyFont="1" applyBorder="1" applyAlignment="1">
      <alignment vertical="center" wrapText="1"/>
    </xf>
    <xf numFmtId="0" fontId="60" fillId="0" borderId="0" xfId="0" applyFont="1" applyAlignment="1">
      <alignment horizontal="left" vertical="center"/>
    </xf>
    <xf numFmtId="0" fontId="23" fillId="33" borderId="0" xfId="0" applyFont="1" applyFill="1" applyAlignment="1" applyProtection="1">
      <alignment horizontal="center" vertical="center"/>
      <protection locked="0"/>
    </xf>
    <xf numFmtId="0" fontId="29" fillId="0" borderId="0" xfId="0" applyFont="1" applyAlignment="1">
      <alignment horizontal="right" vertical="center"/>
    </xf>
    <xf numFmtId="0" fontId="29" fillId="0" borderId="0" xfId="0" applyFont="1" applyFill="1" applyAlignment="1" applyProtection="1">
      <alignment horizontal="center" vertical="center" shrinkToFit="1"/>
    </xf>
    <xf numFmtId="0" fontId="24" fillId="0" borderId="64" xfId="0" applyFont="1" applyBorder="1" applyAlignment="1">
      <alignment horizontal="center" vertical="center"/>
    </xf>
    <xf numFmtId="0" fontId="24" fillId="0" borderId="43" xfId="0" applyFont="1" applyBorder="1" applyAlignment="1">
      <alignment horizontal="center" vertical="center"/>
    </xf>
    <xf numFmtId="178" fontId="28" fillId="0" borderId="22" xfId="0" applyNumberFormat="1" applyFont="1" applyBorder="1" applyAlignment="1">
      <alignment horizontal="center" vertical="center"/>
    </xf>
    <xf numFmtId="0" fontId="24" fillId="0" borderId="65" xfId="0" applyFont="1" applyBorder="1" applyAlignment="1">
      <alignment horizontal="center" vertical="center"/>
    </xf>
    <xf numFmtId="0" fontId="24" fillId="0" borderId="38" xfId="0" applyFont="1" applyBorder="1" applyAlignment="1">
      <alignment horizontal="center" vertical="center"/>
    </xf>
    <xf numFmtId="178" fontId="28" fillId="0" borderId="44" xfId="0" applyNumberFormat="1" applyFont="1" applyBorder="1" applyAlignment="1">
      <alignment horizontal="center" vertical="center"/>
    </xf>
    <xf numFmtId="178" fontId="28" fillId="0" borderId="52" xfId="0" applyNumberFormat="1" applyFont="1" applyBorder="1" applyAlignment="1">
      <alignment horizontal="center" vertical="center"/>
    </xf>
    <xf numFmtId="178" fontId="28" fillId="0" borderId="45" xfId="0" applyNumberFormat="1" applyFont="1" applyBorder="1" applyAlignment="1">
      <alignment horizontal="center" vertical="center"/>
    </xf>
    <xf numFmtId="0" fontId="33" fillId="0" borderId="31" xfId="0" applyFont="1" applyBorder="1" applyAlignment="1">
      <alignment horizontal="left" vertical="center" wrapText="1"/>
    </xf>
    <xf numFmtId="0" fontId="33" fillId="0" borderId="30" xfId="0" applyFont="1" applyBorder="1" applyAlignment="1">
      <alignment horizontal="left" vertical="center" wrapText="1"/>
    </xf>
    <xf numFmtId="0" fontId="51" fillId="0" borderId="31" xfId="0" applyFont="1" applyBorder="1" applyAlignment="1">
      <alignment horizontal="left" vertical="center" wrapText="1"/>
    </xf>
    <xf numFmtId="0" fontId="51" fillId="0" borderId="39" xfId="0" applyFont="1" applyBorder="1" applyAlignment="1">
      <alignment horizontal="left" vertical="center" wrapText="1"/>
    </xf>
    <xf numFmtId="0" fontId="23" fillId="0" borderId="0" xfId="0" applyFont="1" applyAlignment="1">
      <alignment horizontal="center" vertical="center" shrinkToFit="1"/>
    </xf>
    <xf numFmtId="0" fontId="30" fillId="34" borderId="48" xfId="0" applyFont="1" applyFill="1" applyBorder="1" applyAlignment="1" applyProtection="1">
      <alignment horizontal="center" vertical="center" shrinkToFit="1"/>
      <protection locked="0"/>
    </xf>
    <xf numFmtId="0" fontId="30" fillId="34" borderId="0" xfId="0" applyFont="1" applyFill="1" applyBorder="1" applyAlignment="1" applyProtection="1">
      <alignment horizontal="center" vertical="center" shrinkToFit="1"/>
      <protection locked="0"/>
    </xf>
    <xf numFmtId="0" fontId="30" fillId="34" borderId="14" xfId="0" applyFont="1" applyFill="1" applyBorder="1" applyAlignment="1" applyProtection="1">
      <alignment horizontal="center" vertical="center" shrinkToFit="1"/>
      <protection locked="0"/>
    </xf>
    <xf numFmtId="0" fontId="30" fillId="34" borderId="27" xfId="0" applyFont="1" applyFill="1" applyBorder="1" applyAlignment="1" applyProtection="1">
      <alignment horizontal="center" vertical="center" shrinkToFit="1"/>
      <protection locked="0"/>
    </xf>
    <xf numFmtId="0" fontId="30" fillId="0" borderId="29" xfId="0" applyFont="1" applyFill="1" applyBorder="1" applyAlignment="1">
      <alignment horizontal="left" vertical="center"/>
    </xf>
    <xf numFmtId="0" fontId="30" fillId="0" borderId="10" xfId="0" applyFont="1" applyFill="1" applyBorder="1" applyAlignment="1">
      <alignment horizontal="left" vertical="center"/>
    </xf>
    <xf numFmtId="0" fontId="30" fillId="0" borderId="11" xfId="0" applyFont="1" applyFill="1" applyBorder="1" applyAlignment="1">
      <alignment horizontal="left" vertical="center"/>
    </xf>
    <xf numFmtId="0" fontId="29" fillId="33" borderId="0" xfId="0" applyFont="1" applyFill="1" applyAlignment="1" applyProtection="1">
      <alignment horizontal="center" vertical="center" shrinkToFit="1"/>
      <protection locked="0"/>
    </xf>
    <xf numFmtId="3" fontId="31" fillId="33" borderId="0" xfId="0" applyNumberFormat="1" applyFont="1" applyFill="1" applyBorder="1" applyAlignment="1" applyProtection="1">
      <alignment horizontal="center" vertical="center" shrinkToFit="1"/>
      <protection locked="0"/>
    </xf>
    <xf numFmtId="3" fontId="31" fillId="33" borderId="27" xfId="0" applyNumberFormat="1" applyFont="1" applyFill="1" applyBorder="1" applyAlignment="1" applyProtection="1">
      <alignment horizontal="center" vertical="center" shrinkToFit="1"/>
      <protection locked="0"/>
    </xf>
    <xf numFmtId="0" fontId="29" fillId="33" borderId="0" xfId="0" applyFont="1" applyFill="1" applyAlignment="1" applyProtection="1">
      <alignment horizontal="left" vertical="center" shrinkToFit="1"/>
      <protection locked="0"/>
    </xf>
    <xf numFmtId="0" fontId="42" fillId="0" borderId="0" xfId="0" applyFont="1" applyAlignment="1">
      <alignment horizontal="center" vertical="center" wrapText="1"/>
    </xf>
    <xf numFmtId="0" fontId="29" fillId="0" borderId="0" xfId="0" applyFont="1" applyAlignment="1">
      <alignment horizontal="left" vertical="center" wrapText="1"/>
    </xf>
    <xf numFmtId="0" fontId="40" fillId="0" borderId="0" xfId="0" applyFont="1" applyAlignment="1">
      <alignment horizontal="center" vertical="top" wrapText="1"/>
    </xf>
    <xf numFmtId="0" fontId="29" fillId="0" borderId="20" xfId="0" applyFont="1" applyFill="1" applyBorder="1" applyAlignment="1">
      <alignment horizontal="center" vertical="center" shrinkToFit="1"/>
    </xf>
    <xf numFmtId="0" fontId="29" fillId="0" borderId="12" xfId="0" applyFont="1" applyFill="1" applyBorder="1" applyAlignment="1">
      <alignment horizontal="center" vertical="center" shrinkToFit="1"/>
    </xf>
    <xf numFmtId="0" fontId="29" fillId="0" borderId="16" xfId="0" applyNumberFormat="1" applyFont="1" applyFill="1" applyBorder="1" applyAlignment="1">
      <alignment horizontal="center" vertical="center" shrinkToFit="1"/>
    </xf>
    <xf numFmtId="0" fontId="29" fillId="0" borderId="70" xfId="0" applyFont="1" applyFill="1" applyBorder="1" applyAlignment="1">
      <alignment horizontal="center" vertical="center" shrinkToFit="1"/>
    </xf>
    <xf numFmtId="0" fontId="29" fillId="0" borderId="71" xfId="0" applyFont="1" applyFill="1" applyBorder="1" applyAlignment="1">
      <alignment horizontal="center" vertical="center" shrinkToFit="1"/>
    </xf>
    <xf numFmtId="0" fontId="29" fillId="0" borderId="72" xfId="0" applyFont="1" applyFill="1" applyBorder="1" applyAlignment="1">
      <alignment horizontal="center" vertical="center" shrinkToFit="1"/>
    </xf>
    <xf numFmtId="0" fontId="29" fillId="0" borderId="73" xfId="0" applyFont="1" applyFill="1" applyBorder="1" applyAlignment="1">
      <alignment horizontal="center" vertical="center" shrinkToFit="1"/>
    </xf>
    <xf numFmtId="0" fontId="29" fillId="0" borderId="74" xfId="0" applyFont="1" applyFill="1" applyBorder="1" applyAlignment="1">
      <alignment horizontal="center" vertical="center" shrinkToFit="1"/>
    </xf>
    <xf numFmtId="0" fontId="29" fillId="0" borderId="75" xfId="0" applyFont="1" applyFill="1" applyBorder="1" applyAlignment="1">
      <alignment horizontal="center" vertical="center" shrinkToFit="1"/>
    </xf>
    <xf numFmtId="0" fontId="29" fillId="0" borderId="12" xfId="0" applyFont="1" applyBorder="1" applyAlignment="1">
      <alignment horizontal="left" vertical="center" shrinkToFit="1"/>
    </xf>
    <xf numFmtId="0" fontId="29" fillId="0" borderId="25" xfId="0" applyFont="1" applyBorder="1" applyAlignment="1">
      <alignment horizontal="left" vertical="center" shrinkToFit="1"/>
    </xf>
    <xf numFmtId="38" fontId="29" fillId="0" borderId="12" xfId="43" applyFont="1" applyFill="1" applyBorder="1" applyAlignment="1">
      <alignment horizontal="center" vertical="center" shrinkToFit="1"/>
    </xf>
    <xf numFmtId="38" fontId="29" fillId="0" borderId="15" xfId="43" applyFont="1" applyFill="1" applyBorder="1" applyAlignment="1">
      <alignment horizontal="center" vertical="center" shrinkToFit="1"/>
    </xf>
    <xf numFmtId="38" fontId="29" fillId="0" borderId="25" xfId="43" applyFont="1" applyFill="1" applyBorder="1" applyAlignment="1">
      <alignment horizontal="center" vertical="center" shrinkToFit="1"/>
    </xf>
    <xf numFmtId="38" fontId="29" fillId="0" borderId="32" xfId="43" applyFont="1" applyFill="1" applyBorder="1" applyAlignment="1">
      <alignment horizontal="center" vertical="center" shrinkToFit="1"/>
    </xf>
    <xf numFmtId="0" fontId="29" fillId="0" borderId="12" xfId="0" applyFont="1" applyBorder="1" applyAlignment="1">
      <alignment horizontal="left" vertical="center" wrapText="1"/>
    </xf>
    <xf numFmtId="0" fontId="30" fillId="0" borderId="15" xfId="0" applyFont="1" applyBorder="1" applyAlignment="1">
      <alignment horizontal="left" vertical="center" shrinkToFit="1"/>
    </xf>
    <xf numFmtId="0" fontId="30" fillId="0" borderId="16" xfId="0" applyFont="1" applyBorder="1" applyAlignment="1">
      <alignment horizontal="left" vertical="center" shrinkToFit="1"/>
    </xf>
    <xf numFmtId="0" fontId="30" fillId="0" borderId="17" xfId="0" applyFont="1" applyBorder="1" applyAlignment="1">
      <alignment horizontal="left" vertical="center" shrinkToFit="1"/>
    </xf>
    <xf numFmtId="0" fontId="29" fillId="0" borderId="20" xfId="0" applyFont="1" applyBorder="1" applyAlignment="1">
      <alignment horizontal="center" vertical="center" shrinkToFit="1"/>
    </xf>
    <xf numFmtId="0" fontId="29" fillId="0" borderId="12" xfId="0" applyFont="1" applyBorder="1" applyAlignment="1">
      <alignment horizontal="center" vertical="center" shrinkToFit="1"/>
    </xf>
    <xf numFmtId="0" fontId="29" fillId="0" borderId="19"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4" xfId="0" applyFont="1" applyBorder="1" applyAlignment="1">
      <alignment horizontal="center" vertical="center" wrapText="1"/>
    </xf>
    <xf numFmtId="0" fontId="30" fillId="0" borderId="32" xfId="0" applyFont="1" applyBorder="1" applyAlignment="1">
      <alignment horizontal="left" vertical="center" shrinkToFit="1"/>
    </xf>
    <xf numFmtId="0" fontId="30" fillId="0" borderId="33" xfId="0" applyFont="1" applyBorder="1" applyAlignment="1">
      <alignment horizontal="left" vertical="center" shrinkToFit="1"/>
    </xf>
    <xf numFmtId="0" fontId="30" fillId="0" borderId="34" xfId="0" applyFont="1" applyBorder="1" applyAlignment="1">
      <alignment horizontal="left" vertical="center" shrinkToFit="1"/>
    </xf>
    <xf numFmtId="0" fontId="29" fillId="0" borderId="15" xfId="0" applyFont="1" applyBorder="1" applyAlignment="1">
      <alignment horizontal="right" vertical="center" shrinkToFit="1"/>
    </xf>
    <xf numFmtId="0" fontId="29" fillId="0" borderId="16" xfId="0" applyFont="1" applyBorder="1" applyAlignment="1">
      <alignment horizontal="right" vertical="center" shrinkToFit="1"/>
    </xf>
    <xf numFmtId="0" fontId="29" fillId="0" borderId="13" xfId="0" applyFont="1" applyFill="1" applyBorder="1" applyAlignment="1">
      <alignment horizontal="left" vertical="center" wrapText="1"/>
    </xf>
    <xf numFmtId="0" fontId="29" fillId="0" borderId="49" xfId="0" applyFont="1" applyFill="1" applyBorder="1" applyAlignment="1">
      <alignment horizontal="left" vertical="center" wrapText="1"/>
    </xf>
    <xf numFmtId="0" fontId="29" fillId="0" borderId="48" xfId="0" applyFont="1" applyFill="1" applyBorder="1" applyAlignment="1">
      <alignment horizontal="left" vertical="center" wrapText="1"/>
    </xf>
    <xf numFmtId="0" fontId="29" fillId="0" borderId="50" xfId="0" applyFont="1" applyFill="1" applyBorder="1" applyAlignment="1">
      <alignment horizontal="left" vertical="center" wrapText="1"/>
    </xf>
    <xf numFmtId="0" fontId="29" fillId="0" borderId="35" xfId="0" applyFont="1" applyFill="1" applyBorder="1" applyAlignment="1">
      <alignment horizontal="left" vertical="center" wrapText="1"/>
    </xf>
    <xf numFmtId="0" fontId="29" fillId="0" borderId="67" xfId="0" applyFont="1" applyFill="1" applyBorder="1" applyAlignment="1">
      <alignment horizontal="left" vertical="center" wrapText="1"/>
    </xf>
    <xf numFmtId="0" fontId="29" fillId="33" borderId="15" xfId="0" applyNumberFormat="1" applyFont="1" applyFill="1" applyBorder="1" applyAlignment="1" applyProtection="1">
      <alignment horizontal="center" vertical="center" shrinkToFit="1"/>
      <protection locked="0"/>
    </xf>
    <xf numFmtId="0" fontId="29" fillId="33" borderId="16" xfId="0" applyNumberFormat="1" applyFont="1" applyFill="1" applyBorder="1" applyAlignment="1" applyProtection="1">
      <alignment horizontal="center" vertical="center" shrinkToFit="1"/>
      <protection locked="0"/>
    </xf>
    <xf numFmtId="0" fontId="29" fillId="0" borderId="19" xfId="0" applyFont="1" applyBorder="1" applyAlignment="1">
      <alignment horizontal="center" vertical="center" wrapText="1" shrinkToFit="1"/>
    </xf>
    <xf numFmtId="0" fontId="29" fillId="0" borderId="22" xfId="0" applyFont="1" applyBorder="1" applyAlignment="1">
      <alignment horizontal="center" vertical="center" shrinkToFit="1"/>
    </xf>
    <xf numFmtId="0" fontId="29" fillId="0" borderId="24" xfId="0" applyFont="1" applyBorder="1" applyAlignment="1">
      <alignment horizontal="center" vertical="center" shrinkToFit="1"/>
    </xf>
    <xf numFmtId="38" fontId="29" fillId="33" borderId="18" xfId="43" applyFont="1" applyFill="1" applyBorder="1" applyAlignment="1" applyProtection="1">
      <alignment horizontal="center" vertical="center" shrinkToFit="1"/>
      <protection locked="0"/>
    </xf>
    <xf numFmtId="38" fontId="29" fillId="33" borderId="0" xfId="43" applyFont="1" applyFill="1" applyBorder="1" applyAlignment="1" applyProtection="1">
      <alignment horizontal="center" vertical="center" shrinkToFit="1"/>
      <protection locked="0"/>
    </xf>
    <xf numFmtId="0" fontId="29" fillId="0" borderId="49" xfId="0" applyFont="1" applyBorder="1" applyAlignment="1">
      <alignment horizontal="left" shrinkToFit="1"/>
    </xf>
    <xf numFmtId="0" fontId="29" fillId="0" borderId="50" xfId="0" applyFont="1" applyBorder="1" applyAlignment="1">
      <alignment horizontal="left" shrinkToFit="1"/>
    </xf>
    <xf numFmtId="0" fontId="29" fillId="34" borderId="13" xfId="0" applyFont="1" applyFill="1" applyBorder="1" applyAlignment="1" applyProtection="1">
      <alignment horizontal="center" vertical="center" shrinkToFit="1"/>
      <protection locked="0"/>
    </xf>
    <xf numFmtId="0" fontId="29" fillId="34" borderId="48" xfId="0" applyFont="1" applyFill="1" applyBorder="1" applyAlignment="1" applyProtection="1">
      <alignment horizontal="center" vertical="center" shrinkToFit="1"/>
      <protection locked="0"/>
    </xf>
    <xf numFmtId="0" fontId="29" fillId="34" borderId="14" xfId="0" applyFont="1" applyFill="1" applyBorder="1" applyAlignment="1" applyProtection="1">
      <alignment horizontal="center" vertical="center" shrinkToFit="1"/>
      <protection locked="0"/>
    </xf>
    <xf numFmtId="176" fontId="29" fillId="33" borderId="15" xfId="0" applyNumberFormat="1" applyFont="1" applyFill="1" applyBorder="1" applyAlignment="1" applyProtection="1">
      <alignment horizontal="center" vertical="center" shrinkToFit="1"/>
      <protection locked="0"/>
    </xf>
    <xf numFmtId="176" fontId="29" fillId="33" borderId="16" xfId="0" applyNumberFormat="1" applyFont="1" applyFill="1" applyBorder="1" applyAlignment="1" applyProtection="1">
      <alignment horizontal="center" vertical="center" shrinkToFit="1"/>
      <protection locked="0"/>
    </xf>
    <xf numFmtId="0" fontId="30" fillId="0" borderId="12" xfId="0" applyFont="1" applyBorder="1" applyAlignment="1">
      <alignment horizontal="left" vertical="center" shrinkToFit="1"/>
    </xf>
    <xf numFmtId="0" fontId="30" fillId="0" borderId="23" xfId="0" applyFont="1" applyBorder="1" applyAlignment="1">
      <alignment horizontal="left" vertical="center" shrinkToFit="1"/>
    </xf>
    <xf numFmtId="176" fontId="29" fillId="33" borderId="17" xfId="0" applyNumberFormat="1" applyFont="1" applyFill="1" applyBorder="1" applyAlignment="1" applyProtection="1">
      <alignment horizontal="center" vertical="center" shrinkToFit="1"/>
      <protection locked="0"/>
    </xf>
    <xf numFmtId="176" fontId="29" fillId="33" borderId="12" xfId="0" applyNumberFormat="1" applyFont="1" applyFill="1" applyBorder="1" applyAlignment="1" applyProtection="1">
      <alignment horizontal="center" vertical="center" shrinkToFit="1"/>
      <protection locked="0"/>
    </xf>
    <xf numFmtId="178" fontId="28" fillId="0" borderId="57" xfId="43" applyNumberFormat="1" applyFont="1" applyBorder="1" applyAlignment="1">
      <alignment horizontal="center" vertical="center" wrapText="1"/>
    </xf>
    <xf numFmtId="178" fontId="28" fillId="0" borderId="58" xfId="43" applyNumberFormat="1" applyFont="1" applyBorder="1" applyAlignment="1">
      <alignment horizontal="center" vertical="center" wrapText="1"/>
    </xf>
    <xf numFmtId="0" fontId="29" fillId="0" borderId="67" xfId="0" applyFont="1" applyBorder="1" applyAlignment="1">
      <alignment horizontal="left" shrinkToFit="1"/>
    </xf>
    <xf numFmtId="0" fontId="40" fillId="0" borderId="15" xfId="0" applyFont="1" applyFill="1" applyBorder="1" applyAlignment="1">
      <alignment horizontal="left" vertical="center" wrapText="1"/>
    </xf>
    <xf numFmtId="0" fontId="40" fillId="0" borderId="16" xfId="0" applyFont="1" applyFill="1" applyBorder="1" applyAlignment="1">
      <alignment horizontal="left" vertical="center" wrapText="1"/>
    </xf>
    <xf numFmtId="0" fontId="40" fillId="0" borderId="38" xfId="0" applyFont="1" applyFill="1" applyBorder="1" applyAlignment="1">
      <alignment horizontal="left" vertical="center" wrapText="1"/>
    </xf>
    <xf numFmtId="0" fontId="30" fillId="0" borderId="13" xfId="0" applyFont="1" applyBorder="1" applyAlignment="1">
      <alignment horizontal="left" vertical="center" shrinkToFit="1"/>
    </xf>
    <xf numFmtId="0" fontId="30" fillId="0" borderId="18" xfId="0" applyFont="1" applyBorder="1" applyAlignment="1">
      <alignment horizontal="left" vertical="center" shrinkToFit="1"/>
    </xf>
    <xf numFmtId="0" fontId="30" fillId="0" borderId="31" xfId="0" applyFont="1" applyBorder="1" applyAlignment="1">
      <alignment horizontal="left" vertical="center" shrinkToFit="1"/>
    </xf>
    <xf numFmtId="0" fontId="31" fillId="0" borderId="13" xfId="0" applyFont="1" applyBorder="1" applyAlignment="1">
      <alignment horizontal="left" vertical="center" shrinkToFit="1"/>
    </xf>
    <xf numFmtId="0" fontId="31" fillId="0" borderId="18" xfId="0" applyFont="1" applyBorder="1" applyAlignment="1">
      <alignment horizontal="left" vertical="center" shrinkToFit="1"/>
    </xf>
    <xf numFmtId="0" fontId="31" fillId="0" borderId="31" xfId="0" applyFont="1" applyBorder="1" applyAlignment="1">
      <alignment horizontal="left" vertical="center" shrinkToFit="1"/>
    </xf>
    <xf numFmtId="0" fontId="31" fillId="0" borderId="35" xfId="0" applyFont="1" applyBorder="1" applyAlignment="1">
      <alignment horizontal="left" vertical="center" shrinkToFit="1"/>
    </xf>
    <xf numFmtId="0" fontId="31" fillId="0" borderId="36" xfId="0" applyFont="1" applyBorder="1" applyAlignment="1">
      <alignment horizontal="left" vertical="center" shrinkToFit="1"/>
    </xf>
    <xf numFmtId="0" fontId="31" fillId="0" borderId="39" xfId="0" applyFont="1" applyBorder="1" applyAlignment="1">
      <alignment horizontal="left" vertical="center" shrinkToFit="1"/>
    </xf>
    <xf numFmtId="0" fontId="29" fillId="0" borderId="53" xfId="0" applyFont="1" applyBorder="1" applyAlignment="1">
      <alignment horizontal="center" vertical="center" wrapText="1"/>
    </xf>
    <xf numFmtId="0" fontId="29" fillId="0" borderId="52" xfId="0" applyFont="1" applyBorder="1" applyAlignment="1">
      <alignment horizontal="center" vertical="center" wrapText="1"/>
    </xf>
    <xf numFmtId="0" fontId="29" fillId="0" borderId="45" xfId="0" applyFont="1" applyBorder="1" applyAlignment="1">
      <alignment horizontal="center" vertical="center" wrapText="1"/>
    </xf>
    <xf numFmtId="0" fontId="29" fillId="0" borderId="29" xfId="0" applyFont="1" applyFill="1" applyBorder="1" applyAlignment="1">
      <alignment horizontal="left" vertical="center" shrinkToFit="1"/>
    </xf>
    <xf numFmtId="0" fontId="29" fillId="0" borderId="56" xfId="0" applyFont="1" applyFill="1" applyBorder="1" applyAlignment="1">
      <alignment horizontal="left" vertical="center" shrinkToFit="1"/>
    </xf>
    <xf numFmtId="0" fontId="29" fillId="0" borderId="48" xfId="0" applyFont="1" applyFill="1" applyBorder="1" applyAlignment="1">
      <alignment horizontal="left" vertical="center" shrinkToFit="1"/>
    </xf>
    <xf numFmtId="0" fontId="29" fillId="0" borderId="50" xfId="0" applyFont="1" applyFill="1" applyBorder="1" applyAlignment="1">
      <alignment horizontal="left" vertical="center" shrinkToFit="1"/>
    </xf>
    <xf numFmtId="0" fontId="29" fillId="0" borderId="14" xfId="0" applyFont="1" applyFill="1" applyBorder="1" applyAlignment="1">
      <alignment horizontal="left" vertical="center" shrinkToFit="1"/>
    </xf>
    <xf numFmtId="0" fontId="29" fillId="0" borderId="47" xfId="0" applyFont="1" applyFill="1" applyBorder="1" applyAlignment="1">
      <alignment horizontal="left" vertical="center" shrinkToFit="1"/>
    </xf>
    <xf numFmtId="38" fontId="29" fillId="0" borderId="29" xfId="43" applyFont="1" applyFill="1" applyBorder="1" applyAlignment="1">
      <alignment horizontal="center" vertical="center" shrinkToFit="1"/>
    </xf>
    <xf numFmtId="38" fontId="29" fillId="0" borderId="10" xfId="43" applyFont="1" applyFill="1" applyBorder="1" applyAlignment="1">
      <alignment horizontal="center" vertical="center" shrinkToFit="1"/>
    </xf>
    <xf numFmtId="38" fontId="29" fillId="0" borderId="48" xfId="43" applyFont="1" applyFill="1" applyBorder="1" applyAlignment="1">
      <alignment horizontal="center" vertical="center" shrinkToFit="1"/>
    </xf>
    <xf numFmtId="38" fontId="29" fillId="0" borderId="0" xfId="43" applyFont="1" applyFill="1" applyBorder="1" applyAlignment="1">
      <alignment horizontal="center" vertical="center" shrinkToFit="1"/>
    </xf>
    <xf numFmtId="38" fontId="29" fillId="0" borderId="14" xfId="43" applyFont="1" applyFill="1" applyBorder="1" applyAlignment="1">
      <alignment horizontal="center" vertical="center" shrinkToFit="1"/>
    </xf>
    <xf numFmtId="38" fontId="29" fillId="0" borderId="27" xfId="43" applyFont="1" applyFill="1" applyBorder="1" applyAlignment="1">
      <alignment horizontal="center" vertical="center" shrinkToFit="1"/>
    </xf>
    <xf numFmtId="0" fontId="29" fillId="0" borderId="56" xfId="0" applyFont="1" applyBorder="1" applyAlignment="1">
      <alignment horizontal="left" shrinkToFit="1"/>
    </xf>
    <xf numFmtId="0" fontId="29" fillId="0" borderId="47" xfId="0" applyFont="1" applyBorder="1" applyAlignment="1">
      <alignment horizontal="left" shrinkToFit="1"/>
    </xf>
    <xf numFmtId="0" fontId="42" fillId="0" borderId="0" xfId="0" applyFont="1" applyAlignment="1">
      <alignment horizontal="left" vertical="center" wrapText="1"/>
    </xf>
    <xf numFmtId="0" fontId="29" fillId="34" borderId="20" xfId="0" applyFont="1" applyFill="1" applyBorder="1" applyAlignment="1" applyProtection="1">
      <alignment horizontal="center" vertical="center" shrinkToFit="1"/>
      <protection locked="0"/>
    </xf>
    <xf numFmtId="0" fontId="29" fillId="34" borderId="21" xfId="0" applyFont="1" applyFill="1" applyBorder="1" applyAlignment="1" applyProtection="1">
      <alignment horizontal="center" vertical="center" shrinkToFit="1"/>
      <protection locked="0"/>
    </xf>
    <xf numFmtId="0" fontId="29" fillId="34" borderId="12" xfId="0" applyFont="1" applyFill="1" applyBorder="1" applyAlignment="1" applyProtection="1">
      <alignment horizontal="center" vertical="center" shrinkToFit="1"/>
      <protection locked="0"/>
    </xf>
    <xf numFmtId="0" fontId="29" fillId="34" borderId="23" xfId="0" applyFont="1" applyFill="1" applyBorder="1" applyAlignment="1" applyProtection="1">
      <alignment horizontal="center" vertical="center" shrinkToFit="1"/>
      <protection locked="0"/>
    </xf>
    <xf numFmtId="0" fontId="29" fillId="33" borderId="20" xfId="0" applyFont="1" applyFill="1" applyBorder="1" applyAlignment="1" applyProtection="1">
      <alignment horizontal="center" vertical="center" shrinkToFit="1"/>
      <protection locked="0"/>
    </xf>
    <xf numFmtId="179" fontId="29" fillId="33" borderId="25" xfId="0" applyNumberFormat="1" applyFont="1" applyFill="1" applyBorder="1" applyAlignment="1" applyProtection="1">
      <alignment horizontal="center" vertical="center" shrinkToFit="1"/>
      <protection locked="0"/>
    </xf>
    <xf numFmtId="0" fontId="29" fillId="0" borderId="12" xfId="0" applyFont="1" applyBorder="1" applyAlignment="1">
      <alignment horizontal="center" vertical="center" wrapText="1"/>
    </xf>
    <xf numFmtId="38" fontId="43" fillId="0" borderId="27" xfId="43" applyFont="1" applyBorder="1" applyAlignment="1">
      <alignment horizontal="center" vertical="center" shrinkToFit="1"/>
    </xf>
    <xf numFmtId="0" fontId="43" fillId="0" borderId="27" xfId="0" applyFont="1" applyBorder="1" applyAlignment="1">
      <alignment horizontal="center" vertical="center"/>
    </xf>
    <xf numFmtId="0" fontId="29" fillId="0" borderId="0" xfId="0" applyFont="1" applyAlignment="1">
      <alignment horizontal="justify" vertical="top" wrapText="1"/>
    </xf>
    <xf numFmtId="0" fontId="46" fillId="0" borderId="0" xfId="0" applyFont="1" applyAlignment="1">
      <alignment horizontal="center" vertical="center" shrinkToFit="1"/>
    </xf>
    <xf numFmtId="0" fontId="29" fillId="0" borderId="69" xfId="0" applyFont="1" applyBorder="1" applyAlignment="1">
      <alignment horizontal="center" vertical="center" wrapText="1"/>
    </xf>
    <xf numFmtId="0" fontId="29" fillId="0" borderId="68" xfId="0" applyFont="1" applyBorder="1" applyAlignment="1">
      <alignment horizontal="center" vertical="center" wrapText="1"/>
    </xf>
    <xf numFmtId="0" fontId="29" fillId="33" borderId="12" xfId="0" applyFont="1" applyFill="1" applyBorder="1" applyAlignment="1" applyProtection="1">
      <alignment horizontal="center" vertical="center" shrinkToFit="1"/>
      <protection locked="0"/>
    </xf>
    <xf numFmtId="0" fontId="29" fillId="0" borderId="15" xfId="0" applyNumberFormat="1" applyFont="1" applyFill="1" applyBorder="1" applyAlignment="1">
      <alignment horizontal="center" vertical="center" shrinkToFit="1"/>
    </xf>
    <xf numFmtId="0" fontId="29" fillId="33" borderId="32" xfId="0" applyNumberFormat="1" applyFont="1" applyFill="1" applyBorder="1" applyAlignment="1" applyProtection="1">
      <alignment horizontal="center" vertical="center" shrinkToFit="1"/>
      <protection locked="0"/>
    </xf>
    <xf numFmtId="0" fontId="29" fillId="33" borderId="33" xfId="0" applyNumberFormat="1" applyFont="1" applyFill="1" applyBorder="1" applyAlignment="1" applyProtection="1">
      <alignment horizontal="center" vertical="center" shrinkToFit="1"/>
      <protection locked="0"/>
    </xf>
    <xf numFmtId="0" fontId="36" fillId="0" borderId="0" xfId="0" applyFont="1" applyAlignment="1">
      <alignment horizontal="left" vertical="center"/>
    </xf>
    <xf numFmtId="0" fontId="36" fillId="0" borderId="0" xfId="0" applyFont="1" applyAlignment="1">
      <alignment horizontal="right" vertical="center" shrinkToFit="1"/>
    </xf>
    <xf numFmtId="0" fontId="29" fillId="0" borderId="25" xfId="0" applyFont="1" applyBorder="1" applyAlignment="1">
      <alignment horizontal="center" vertical="center" shrinkToFit="1"/>
    </xf>
    <xf numFmtId="0" fontId="29" fillId="0" borderId="15" xfId="0" applyNumberFormat="1" applyFont="1" applyFill="1" applyBorder="1" applyAlignment="1" applyProtection="1">
      <alignment horizontal="center" vertical="center" shrinkToFit="1"/>
    </xf>
    <xf numFmtId="0" fontId="29" fillId="0" borderId="16" xfId="0" applyNumberFormat="1" applyFont="1" applyFill="1" applyBorder="1" applyAlignment="1" applyProtection="1">
      <alignment horizontal="center" vertical="center" shrinkToFit="1"/>
    </xf>
    <xf numFmtId="0" fontId="58" fillId="0" borderId="77" xfId="42" applyFont="1" applyBorder="1" applyAlignment="1">
      <alignment horizontal="center" vertical="center"/>
    </xf>
    <xf numFmtId="0" fontId="58" fillId="0" borderId="78" xfId="42" applyFont="1" applyBorder="1" applyAlignment="1">
      <alignment horizontal="center" vertical="center"/>
    </xf>
    <xf numFmtId="0" fontId="59" fillId="0" borderId="78" xfId="44" applyFont="1" applyBorder="1" applyAlignment="1">
      <alignment horizontal="center" vertical="center"/>
    </xf>
    <xf numFmtId="0" fontId="55" fillId="33" borderId="79" xfId="42" applyFont="1" applyFill="1" applyBorder="1" applyAlignment="1" applyProtection="1">
      <alignment horizontal="center" vertical="center"/>
      <protection locked="0"/>
    </xf>
    <xf numFmtId="0" fontId="55" fillId="33" borderId="80" xfId="42" applyFont="1" applyFill="1" applyBorder="1" applyAlignment="1" applyProtection="1">
      <alignment horizontal="center" vertical="center"/>
      <protection locked="0"/>
    </xf>
    <xf numFmtId="0" fontId="55" fillId="33" borderId="81" xfId="42" applyFont="1" applyFill="1" applyBorder="1" applyAlignment="1" applyProtection="1">
      <alignment horizontal="center" vertical="center"/>
      <protection locked="0"/>
    </xf>
    <xf numFmtId="0" fontId="56" fillId="33" borderId="79" xfId="44" applyFont="1" applyFill="1" applyBorder="1" applyAlignment="1" applyProtection="1">
      <alignment horizontal="center" vertical="center"/>
      <protection locked="0"/>
    </xf>
    <xf numFmtId="0" fontId="56" fillId="33" borderId="80" xfId="44" applyFont="1" applyFill="1" applyBorder="1" applyAlignment="1" applyProtection="1">
      <alignment horizontal="center" vertical="center"/>
      <protection locked="0"/>
    </xf>
    <xf numFmtId="0" fontId="56" fillId="33" borderId="82" xfId="44" applyFont="1" applyFill="1" applyBorder="1" applyAlignment="1" applyProtection="1">
      <alignment horizontal="center" vertical="center"/>
      <protection locked="0"/>
    </xf>
    <xf numFmtId="0" fontId="33" fillId="0" borderId="39" xfId="0" applyFont="1" applyBorder="1" applyAlignment="1">
      <alignment horizontal="left" vertical="center" wrapText="1"/>
    </xf>
    <xf numFmtId="0" fontId="31" fillId="0" borderId="13" xfId="0" applyFont="1" applyFill="1" applyBorder="1" applyAlignment="1">
      <alignment horizontal="left" vertical="center"/>
    </xf>
    <xf numFmtId="0" fontId="31" fillId="0" borderId="18" xfId="0" applyFont="1" applyFill="1" applyBorder="1" applyAlignment="1">
      <alignment horizontal="left" vertical="center"/>
    </xf>
    <xf numFmtId="0" fontId="31" fillId="0" borderId="31" xfId="0" applyFont="1" applyFill="1" applyBorder="1" applyAlignment="1">
      <alignment horizontal="left" vertical="center"/>
    </xf>
    <xf numFmtId="0" fontId="23" fillId="0" borderId="0" xfId="0" applyFont="1" applyAlignment="1">
      <alignment horizontal="center" vertical="center" wrapText="1"/>
    </xf>
    <xf numFmtId="0" fontId="57" fillId="0" borderId="53" xfId="0" applyFont="1" applyBorder="1" applyAlignment="1">
      <alignment horizontal="center" vertical="center" wrapText="1"/>
    </xf>
    <xf numFmtId="0" fontId="57" fillId="0" borderId="52" xfId="0" applyFont="1" applyBorder="1" applyAlignment="1">
      <alignment horizontal="center" vertical="center" wrapText="1"/>
    </xf>
    <xf numFmtId="0" fontId="57" fillId="0" borderId="45" xfId="0" applyFont="1" applyBorder="1" applyAlignment="1">
      <alignment horizontal="center" vertical="center" wrapText="1"/>
    </xf>
    <xf numFmtId="0" fontId="29" fillId="0" borderId="50" xfId="0" applyFont="1" applyBorder="1" applyAlignment="1">
      <alignment horizontal="left" wrapText="1"/>
    </xf>
    <xf numFmtId="0" fontId="29" fillId="0" borderId="47" xfId="0" applyFont="1" applyBorder="1" applyAlignment="1">
      <alignment horizontal="left" wrapText="1"/>
    </xf>
    <xf numFmtId="0" fontId="30" fillId="34" borderId="14" xfId="0" applyFont="1" applyFill="1" applyBorder="1" applyAlignment="1" applyProtection="1">
      <alignment horizontal="center" wrapText="1"/>
      <protection locked="0"/>
    </xf>
    <xf numFmtId="0" fontId="30" fillId="34" borderId="27" xfId="0" applyFont="1" applyFill="1" applyBorder="1" applyAlignment="1" applyProtection="1">
      <alignment horizontal="center" wrapText="1"/>
      <protection locked="0"/>
    </xf>
    <xf numFmtId="0" fontId="30" fillId="34" borderId="48" xfId="0" applyFont="1" applyFill="1" applyBorder="1" applyAlignment="1" applyProtection="1">
      <alignment horizontal="center" wrapText="1"/>
      <protection locked="0"/>
    </xf>
    <xf numFmtId="0" fontId="30" fillId="34" borderId="0" xfId="0" applyFont="1" applyFill="1" applyBorder="1" applyAlignment="1" applyProtection="1">
      <alignment horizontal="center" wrapText="1"/>
      <protection locked="0"/>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22" fillId="0" borderId="40" xfId="0" applyFont="1" applyBorder="1" applyAlignment="1">
      <alignment horizontal="left" vertical="center" shrinkToFit="1"/>
    </xf>
    <xf numFmtId="0" fontId="22" fillId="0" borderId="41" xfId="0" applyFont="1" applyBorder="1" applyAlignment="1">
      <alignment horizontal="left" vertical="center" shrinkToFit="1"/>
    </xf>
    <xf numFmtId="176" fontId="23" fillId="33" borderId="20" xfId="0" applyNumberFormat="1" applyFont="1" applyFill="1" applyBorder="1" applyAlignment="1" applyProtection="1">
      <alignment horizontal="center" vertical="center" shrinkToFit="1"/>
      <protection locked="0"/>
    </xf>
    <xf numFmtId="176" fontId="23" fillId="33" borderId="40" xfId="0" applyNumberFormat="1" applyFont="1" applyFill="1" applyBorder="1" applyAlignment="1" applyProtection="1">
      <alignment horizontal="center" vertical="center" shrinkToFit="1"/>
      <protection locked="0"/>
    </xf>
    <xf numFmtId="176" fontId="23" fillId="33" borderId="42" xfId="0" applyNumberFormat="1" applyFont="1" applyFill="1" applyBorder="1" applyAlignment="1" applyProtection="1">
      <alignment horizontal="center" vertical="center" shrinkToFit="1"/>
      <protection locked="0"/>
    </xf>
    <xf numFmtId="0" fontId="23" fillId="0" borderId="0" xfId="0" applyFont="1" applyAlignment="1">
      <alignment horizontal="justify" vertical="top" wrapText="1"/>
    </xf>
    <xf numFmtId="0" fontId="36" fillId="0" borderId="0" xfId="0" applyFont="1" applyAlignment="1">
      <alignment horizontal="left" vertical="center" wrapText="1"/>
    </xf>
    <xf numFmtId="0" fontId="24" fillId="33" borderId="40" xfId="0" applyFont="1" applyFill="1" applyBorder="1" applyAlignment="1" applyProtection="1">
      <alignment horizontal="center" vertical="center" shrinkToFit="1"/>
      <protection locked="0"/>
    </xf>
    <xf numFmtId="0" fontId="24" fillId="33" borderId="41" xfId="0" applyFont="1" applyFill="1" applyBorder="1" applyAlignment="1" applyProtection="1">
      <alignment horizontal="center" vertical="center" shrinkToFit="1"/>
      <protection locked="0"/>
    </xf>
    <xf numFmtId="0" fontId="24" fillId="33" borderId="42" xfId="0" applyFont="1" applyFill="1" applyBorder="1" applyAlignment="1" applyProtection="1">
      <alignment horizontal="center" vertical="center" shrinkToFit="1"/>
      <protection locked="0"/>
    </xf>
    <xf numFmtId="0" fontId="24" fillId="34" borderId="40" xfId="0" applyFont="1" applyFill="1" applyBorder="1" applyAlignment="1" applyProtection="1">
      <alignment horizontal="center" vertical="center" wrapText="1"/>
      <protection locked="0"/>
    </xf>
    <xf numFmtId="0" fontId="24" fillId="34" borderId="41" xfId="0" applyFont="1" applyFill="1" applyBorder="1" applyAlignment="1" applyProtection="1">
      <alignment horizontal="center" vertical="center" wrapText="1"/>
      <protection locked="0"/>
    </xf>
    <xf numFmtId="0" fontId="24" fillId="34" borderId="43" xfId="0" applyFont="1" applyFill="1" applyBorder="1" applyAlignment="1" applyProtection="1">
      <alignment horizontal="center" vertical="center" wrapText="1"/>
      <protection locked="0"/>
    </xf>
    <xf numFmtId="0" fontId="31" fillId="0" borderId="15" xfId="0" applyFont="1" applyFill="1" applyBorder="1" applyAlignment="1">
      <alignment horizontal="left" vertical="center" shrinkToFit="1"/>
    </xf>
    <xf numFmtId="0" fontId="31" fillId="0" borderId="16" xfId="0" applyFont="1" applyFill="1" applyBorder="1" applyAlignment="1">
      <alignment horizontal="left" vertical="center" shrinkToFit="1"/>
    </xf>
    <xf numFmtId="0" fontId="31" fillId="0" borderId="17" xfId="0" applyFont="1" applyFill="1" applyBorder="1" applyAlignment="1">
      <alignment horizontal="left" vertical="center" shrinkToFit="1"/>
    </xf>
    <xf numFmtId="0" fontId="23" fillId="0" borderId="20" xfId="0" applyFont="1" applyBorder="1" applyAlignment="1">
      <alignment horizontal="center" vertical="center" wrapText="1"/>
    </xf>
    <xf numFmtId="0" fontId="23" fillId="33" borderId="20" xfId="0" applyNumberFormat="1" applyFont="1" applyFill="1" applyBorder="1" applyAlignment="1" applyProtection="1">
      <alignment horizontal="center" vertical="center" shrinkToFit="1"/>
      <protection locked="0"/>
    </xf>
    <xf numFmtId="0" fontId="23" fillId="0" borderId="84" xfId="0" applyFont="1" applyBorder="1" applyAlignment="1">
      <alignment horizontal="center" vertical="center" wrapText="1"/>
    </xf>
    <xf numFmtId="0" fontId="23" fillId="0" borderId="85" xfId="0" applyFont="1" applyBorder="1" applyAlignment="1">
      <alignment horizontal="center" vertical="center" wrapText="1"/>
    </xf>
    <xf numFmtId="0" fontId="23" fillId="0" borderId="86" xfId="0" applyFont="1" applyBorder="1" applyAlignment="1">
      <alignment horizontal="center" vertical="center" wrapText="1"/>
    </xf>
    <xf numFmtId="0" fontId="23" fillId="0" borderId="25" xfId="0" applyFont="1" applyBorder="1" applyAlignment="1">
      <alignment horizontal="center" vertical="center" wrapText="1"/>
    </xf>
    <xf numFmtId="176" fontId="23" fillId="33" borderId="25" xfId="0" applyNumberFormat="1" applyFont="1" applyFill="1" applyBorder="1" applyAlignment="1" applyProtection="1">
      <alignment horizontal="center" vertical="center" shrinkToFit="1"/>
      <protection locked="0"/>
    </xf>
    <xf numFmtId="0" fontId="23" fillId="0" borderId="32" xfId="0" applyFont="1" applyBorder="1" applyAlignment="1">
      <alignment horizontal="center" vertical="center" wrapText="1"/>
    </xf>
    <xf numFmtId="0" fontId="23" fillId="0" borderId="34" xfId="0" applyFont="1" applyBorder="1" applyAlignment="1">
      <alignment horizontal="center" vertical="center" wrapText="1"/>
    </xf>
    <xf numFmtId="176" fontId="23" fillId="33" borderId="32" xfId="0" applyNumberFormat="1" applyFont="1" applyFill="1" applyBorder="1" applyAlignment="1" applyProtection="1">
      <alignment horizontal="center" vertical="center" shrinkToFit="1"/>
      <protection locked="0"/>
    </xf>
    <xf numFmtId="176" fontId="23" fillId="33" borderId="33" xfId="0" applyNumberFormat="1" applyFont="1" applyFill="1" applyBorder="1" applyAlignment="1" applyProtection="1">
      <alignment horizontal="center" vertical="center" shrinkToFit="1"/>
      <protection locked="0"/>
    </xf>
    <xf numFmtId="176" fontId="23" fillId="33" borderId="46" xfId="0" applyNumberFormat="1" applyFont="1" applyFill="1" applyBorder="1" applyAlignment="1" applyProtection="1">
      <alignment horizontal="center" vertical="center" shrinkToFit="1"/>
      <protection locked="0"/>
    </xf>
    <xf numFmtId="0" fontId="24" fillId="34" borderId="32" xfId="0" applyFont="1" applyFill="1" applyBorder="1" applyAlignment="1" applyProtection="1">
      <alignment horizontal="center" vertical="center" wrapText="1"/>
      <protection locked="0"/>
    </xf>
    <xf numFmtId="0" fontId="24" fillId="34" borderId="33" xfId="0" applyFont="1" applyFill="1" applyBorder="1" applyAlignment="1" applyProtection="1">
      <alignment horizontal="center" vertical="center" wrapText="1"/>
      <protection locked="0"/>
    </xf>
    <xf numFmtId="3" fontId="29" fillId="0" borderId="13" xfId="0" applyNumberFormat="1" applyFont="1" applyFill="1" applyBorder="1" applyAlignment="1">
      <alignment horizontal="center" vertical="center" shrinkToFit="1"/>
    </xf>
    <xf numFmtId="3" fontId="29" fillId="0" borderId="18" xfId="0" applyNumberFormat="1" applyFont="1" applyFill="1" applyBorder="1" applyAlignment="1">
      <alignment horizontal="center" vertical="center" shrinkToFit="1"/>
    </xf>
    <xf numFmtId="3" fontId="29" fillId="0" borderId="48" xfId="0" applyNumberFormat="1" applyFont="1" applyFill="1" applyBorder="1" applyAlignment="1">
      <alignment horizontal="center" vertical="center" shrinkToFit="1"/>
    </xf>
    <xf numFmtId="3" fontId="29" fillId="0" borderId="0" xfId="0" applyNumberFormat="1" applyFont="1" applyFill="1" applyBorder="1" applyAlignment="1">
      <alignment horizontal="center" vertical="center" shrinkToFit="1"/>
    </xf>
    <xf numFmtId="3" fontId="29" fillId="0" borderId="14" xfId="0" applyNumberFormat="1" applyFont="1" applyFill="1" applyBorder="1" applyAlignment="1">
      <alignment horizontal="center" vertical="center" shrinkToFit="1"/>
    </xf>
    <xf numFmtId="3" fontId="29" fillId="0" borderId="27" xfId="0" applyNumberFormat="1" applyFont="1" applyFill="1" applyBorder="1" applyAlignment="1">
      <alignment horizontal="center" vertical="center" shrinkToFit="1"/>
    </xf>
    <xf numFmtId="0" fontId="31" fillId="0" borderId="12" xfId="0" applyFont="1" applyBorder="1" applyAlignment="1">
      <alignment horizontal="left" vertical="center" wrapText="1"/>
    </xf>
    <xf numFmtId="0" fontId="29" fillId="0" borderId="17" xfId="0" applyFont="1" applyBorder="1" applyAlignment="1">
      <alignment horizontal="left" wrapText="1"/>
    </xf>
    <xf numFmtId="0" fontId="48" fillId="0" borderId="12" xfId="0" applyFont="1" applyFill="1" applyBorder="1" applyAlignment="1">
      <alignment horizontal="left" vertical="center" wrapText="1"/>
    </xf>
    <xf numFmtId="0" fontId="48" fillId="0" borderId="23" xfId="0" applyFont="1" applyFill="1" applyBorder="1" applyAlignment="1">
      <alignment horizontal="left" vertical="center" wrapText="1"/>
    </xf>
    <xf numFmtId="0" fontId="30" fillId="0" borderId="12" xfId="0" applyFont="1" applyBorder="1" applyAlignment="1">
      <alignment horizontal="left" vertical="center" wrapText="1"/>
    </xf>
    <xf numFmtId="0" fontId="30" fillId="0" borderId="23" xfId="0" applyFont="1" applyBorder="1" applyAlignment="1">
      <alignment horizontal="left" vertical="center" wrapText="1"/>
    </xf>
    <xf numFmtId="0" fontId="57" fillId="0" borderId="19" xfId="0" applyFont="1" applyBorder="1" applyAlignment="1">
      <alignment horizontal="center" vertical="center" wrapText="1"/>
    </xf>
    <xf numFmtId="0" fontId="57" fillId="0" borderId="24"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42" xfId="0" applyFont="1" applyBorder="1" applyAlignment="1">
      <alignment horizontal="center" vertical="center" wrapText="1"/>
    </xf>
    <xf numFmtId="0" fontId="23" fillId="33" borderId="40" xfId="0" applyNumberFormat="1" applyFont="1" applyFill="1" applyBorder="1" applyAlignment="1" applyProtection="1">
      <alignment horizontal="center" vertical="center" shrinkToFit="1"/>
      <protection locked="0"/>
    </xf>
    <xf numFmtId="0" fontId="23" fillId="33" borderId="41" xfId="0" applyNumberFormat="1" applyFont="1" applyFill="1" applyBorder="1" applyAlignment="1" applyProtection="1">
      <alignment horizontal="center" vertical="center" shrinkToFit="1"/>
      <protection locked="0"/>
    </xf>
    <xf numFmtId="0" fontId="23" fillId="33" borderId="42" xfId="0" applyNumberFormat="1" applyFont="1" applyFill="1" applyBorder="1" applyAlignment="1" applyProtection="1">
      <alignment horizontal="center" vertical="center" shrinkToFit="1"/>
      <protection locked="0"/>
    </xf>
    <xf numFmtId="0" fontId="23" fillId="33" borderId="32" xfId="0" applyNumberFormat="1" applyFont="1" applyFill="1" applyBorder="1" applyAlignment="1" applyProtection="1">
      <alignment horizontal="center" vertical="center" shrinkToFit="1"/>
      <protection locked="0"/>
    </xf>
    <xf numFmtId="0" fontId="23" fillId="33" borderId="33" xfId="0" applyNumberFormat="1" applyFont="1" applyFill="1" applyBorder="1" applyAlignment="1" applyProtection="1">
      <alignment horizontal="center" vertical="center" shrinkToFit="1"/>
      <protection locked="0"/>
    </xf>
    <xf numFmtId="0" fontId="23" fillId="33" borderId="34" xfId="0" applyNumberFormat="1" applyFont="1" applyFill="1" applyBorder="1" applyAlignment="1" applyProtection="1">
      <alignment horizontal="center" vertical="center" shrinkToFit="1"/>
      <protection locked="0"/>
    </xf>
    <xf numFmtId="0" fontId="29" fillId="33" borderId="12" xfId="0" applyNumberFormat="1" applyFont="1" applyFill="1" applyBorder="1" applyAlignment="1" applyProtection="1">
      <alignment horizontal="center" vertical="center" shrinkToFit="1"/>
      <protection locked="0"/>
    </xf>
    <xf numFmtId="0" fontId="22" fillId="0" borderId="13" xfId="0" applyFont="1" applyFill="1" applyBorder="1" applyAlignment="1">
      <alignment horizontal="left" vertical="center"/>
    </xf>
    <xf numFmtId="0" fontId="22" fillId="0" borderId="18" xfId="0" applyFont="1" applyFill="1" applyBorder="1" applyAlignment="1">
      <alignment horizontal="left" vertical="center"/>
    </xf>
    <xf numFmtId="176" fontId="22" fillId="0" borderId="18" xfId="0" applyNumberFormat="1" applyFont="1" applyFill="1" applyBorder="1" applyAlignment="1">
      <alignment horizontal="left" vertical="center" wrapText="1"/>
    </xf>
    <xf numFmtId="0" fontId="22" fillId="0" borderId="13" xfId="0" applyFont="1" applyBorder="1" applyAlignment="1">
      <alignment horizontal="left" vertical="center" shrinkToFit="1"/>
    </xf>
    <xf numFmtId="0" fontId="22" fillId="0" borderId="18" xfId="0" applyFont="1" applyBorder="1" applyAlignment="1">
      <alignment horizontal="left" vertical="center" shrinkToFit="1"/>
    </xf>
    <xf numFmtId="0" fontId="22" fillId="0" borderId="48" xfId="0" applyFont="1" applyBorder="1" applyAlignment="1">
      <alignment horizontal="left" vertical="center" shrinkToFit="1"/>
    </xf>
    <xf numFmtId="0" fontId="22" fillId="0" borderId="0" xfId="0" applyFont="1" applyBorder="1" applyAlignment="1">
      <alignment horizontal="left" vertical="center" shrinkToFit="1"/>
    </xf>
    <xf numFmtId="0" fontId="22" fillId="0" borderId="14" xfId="0" applyFont="1" applyBorder="1" applyAlignment="1">
      <alignment horizontal="left" vertical="center" shrinkToFit="1"/>
    </xf>
    <xf numFmtId="0" fontId="22" fillId="0" borderId="27" xfId="0" applyFont="1" applyBorder="1" applyAlignment="1">
      <alignment horizontal="left" vertical="center" shrinkToFit="1"/>
    </xf>
    <xf numFmtId="0" fontId="23" fillId="0" borderId="48" xfId="0" applyFont="1" applyBorder="1" applyAlignment="1">
      <alignment horizontal="right" vertical="center" wrapText="1"/>
    </xf>
    <xf numFmtId="0" fontId="23" fillId="0" borderId="0" xfId="0" applyFont="1" applyBorder="1" applyAlignment="1">
      <alignment horizontal="right" vertical="center" wrapText="1"/>
    </xf>
    <xf numFmtId="0" fontId="23" fillId="0" borderId="27" xfId="0" applyFont="1" applyBorder="1" applyAlignment="1">
      <alignment horizontal="right" vertical="center" wrapText="1"/>
    </xf>
    <xf numFmtId="0" fontId="31" fillId="0" borderId="15" xfId="0" applyFont="1" applyBorder="1" applyAlignment="1">
      <alignment horizontal="left" vertical="center" shrinkToFit="1"/>
    </xf>
    <xf numFmtId="0" fontId="31" fillId="0" borderId="16" xfId="0" applyFont="1" applyBorder="1" applyAlignment="1">
      <alignment horizontal="left" vertical="center" shrinkToFit="1"/>
    </xf>
    <xf numFmtId="0" fontId="31" fillId="0" borderId="17" xfId="0" applyFont="1" applyBorder="1" applyAlignment="1">
      <alignment horizontal="left" vertical="center" shrinkToFit="1"/>
    </xf>
    <xf numFmtId="3" fontId="24" fillId="33" borderId="33" xfId="0" applyNumberFormat="1" applyFont="1" applyFill="1" applyBorder="1" applyAlignment="1" applyProtection="1">
      <alignment horizontal="center" vertical="center" shrinkToFit="1"/>
      <protection locked="0"/>
    </xf>
    <xf numFmtId="176" fontId="23" fillId="33" borderId="14" xfId="0" applyNumberFormat="1" applyFont="1" applyFill="1" applyBorder="1" applyAlignment="1" applyProtection="1">
      <alignment horizontal="center" vertical="center" shrinkToFit="1"/>
      <protection locked="0"/>
    </xf>
    <xf numFmtId="176" fontId="23" fillId="33" borderId="27" xfId="0" applyNumberFormat="1" applyFont="1" applyFill="1" applyBorder="1" applyAlignment="1" applyProtection="1">
      <alignment horizontal="center" vertical="center" shrinkToFit="1"/>
      <protection locked="0"/>
    </xf>
    <xf numFmtId="0" fontId="23" fillId="0" borderId="27" xfId="0" applyNumberFormat="1" applyFont="1" applyFill="1" applyBorder="1" applyAlignment="1">
      <alignment horizontal="center" vertical="center" wrapText="1"/>
    </xf>
    <xf numFmtId="0" fontId="31" fillId="0" borderId="13" xfId="0" applyFont="1" applyBorder="1" applyAlignment="1">
      <alignment horizontal="left" vertical="center" wrapText="1"/>
    </xf>
    <xf numFmtId="0" fontId="31" fillId="0" borderId="49" xfId="0" applyFont="1" applyBorder="1" applyAlignment="1">
      <alignment horizontal="left" vertical="center" wrapText="1"/>
    </xf>
    <xf numFmtId="0" fontId="31" fillId="0" borderId="48" xfId="0" applyFont="1" applyBorder="1" applyAlignment="1">
      <alignment horizontal="left" vertical="center" wrapText="1"/>
    </xf>
    <xf numFmtId="0" fontId="31" fillId="0" borderId="50" xfId="0" applyFont="1" applyBorder="1" applyAlignment="1">
      <alignment horizontal="left" vertical="center" wrapText="1"/>
    </xf>
    <xf numFmtId="0" fontId="31" fillId="0" borderId="14" xfId="0" applyFont="1" applyBorder="1" applyAlignment="1">
      <alignment horizontal="left" vertical="center" wrapText="1"/>
    </xf>
    <xf numFmtId="0" fontId="31" fillId="0" borderId="47" xfId="0" applyFont="1" applyBorder="1" applyAlignment="1">
      <alignment horizontal="left" vertical="center" wrapText="1"/>
    </xf>
    <xf numFmtId="178" fontId="28" fillId="0" borderId="57" xfId="43" applyNumberFormat="1" applyFont="1" applyBorder="1" applyAlignment="1">
      <alignment horizontal="center" vertical="center"/>
    </xf>
    <xf numFmtId="178" fontId="28" fillId="0" borderId="58" xfId="43" applyNumberFormat="1" applyFont="1" applyBorder="1" applyAlignment="1">
      <alignment horizontal="center" vertical="center"/>
    </xf>
    <xf numFmtId="0" fontId="57" fillId="0" borderId="54"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7" xfId="0" applyFont="1" applyBorder="1" applyAlignment="1">
      <alignment horizontal="center" vertical="center" wrapText="1"/>
    </xf>
    <xf numFmtId="0" fontId="23" fillId="33" borderId="29" xfId="0" applyNumberFormat="1" applyFont="1" applyFill="1" applyBorder="1" applyAlignment="1" applyProtection="1">
      <alignment horizontal="center" vertical="center" shrinkToFit="1"/>
      <protection locked="0"/>
    </xf>
    <xf numFmtId="0" fontId="23" fillId="33" borderId="10" xfId="0" applyNumberFormat="1" applyFont="1" applyFill="1" applyBorder="1" applyAlignment="1" applyProtection="1">
      <alignment horizontal="center" vertical="center" shrinkToFit="1"/>
      <protection locked="0"/>
    </xf>
    <xf numFmtId="0" fontId="23" fillId="33" borderId="56" xfId="0" applyNumberFormat="1" applyFont="1" applyFill="1" applyBorder="1" applyAlignment="1" applyProtection="1">
      <alignment horizontal="center" vertical="center" shrinkToFit="1"/>
      <protection locked="0"/>
    </xf>
    <xf numFmtId="0" fontId="23" fillId="33" borderId="14" xfId="0" applyNumberFormat="1" applyFont="1" applyFill="1" applyBorder="1" applyAlignment="1" applyProtection="1">
      <alignment horizontal="center" vertical="center" shrinkToFit="1"/>
      <protection locked="0"/>
    </xf>
    <xf numFmtId="0" fontId="23" fillId="33" borderId="27" xfId="0" applyNumberFormat="1" applyFont="1" applyFill="1" applyBorder="1" applyAlignment="1" applyProtection="1">
      <alignment horizontal="center" vertical="center" shrinkToFit="1"/>
      <protection locked="0"/>
    </xf>
    <xf numFmtId="0" fontId="23" fillId="33" borderId="47" xfId="0" applyNumberFormat="1" applyFont="1" applyFill="1" applyBorder="1" applyAlignment="1" applyProtection="1">
      <alignment horizontal="center" vertical="center" shrinkToFit="1"/>
      <protection locked="0"/>
    </xf>
    <xf numFmtId="0" fontId="24" fillId="34" borderId="12" xfId="0" applyFont="1" applyFill="1" applyBorder="1" applyAlignment="1" applyProtection="1">
      <alignment horizontal="center" vertical="center" wrapText="1"/>
      <protection locked="0"/>
    </xf>
    <xf numFmtId="0" fontId="24" fillId="34" borderId="15" xfId="0" applyFont="1" applyFill="1" applyBorder="1" applyAlignment="1" applyProtection="1">
      <alignment horizontal="center" vertical="center" wrapText="1"/>
      <protection locked="0"/>
    </xf>
    <xf numFmtId="3" fontId="24" fillId="33" borderId="16" xfId="0" applyNumberFormat="1" applyFont="1" applyFill="1" applyBorder="1" applyAlignment="1" applyProtection="1">
      <alignment horizontal="center" vertical="center" shrinkToFit="1"/>
      <protection locked="0"/>
    </xf>
    <xf numFmtId="0" fontId="23" fillId="0" borderId="15" xfId="0" applyNumberFormat="1" applyFont="1" applyFill="1" applyBorder="1" applyAlignment="1">
      <alignment horizontal="right" vertical="center" wrapText="1"/>
    </xf>
    <xf numFmtId="0" fontId="23" fillId="0" borderId="16" xfId="0" applyNumberFormat="1" applyFont="1" applyFill="1" applyBorder="1" applyAlignment="1">
      <alignment horizontal="right" vertical="center" wrapText="1"/>
    </xf>
    <xf numFmtId="0" fontId="30" fillId="34" borderId="14" xfId="0" applyFont="1" applyFill="1" applyBorder="1" applyAlignment="1" applyProtection="1">
      <alignment horizontal="center" vertical="center" wrapText="1"/>
      <protection locked="0"/>
    </xf>
    <xf numFmtId="0" fontId="30" fillId="34" borderId="27" xfId="0" applyFont="1" applyFill="1" applyBorder="1" applyAlignment="1" applyProtection="1">
      <alignment horizontal="center" vertical="center" wrapText="1"/>
      <protection locked="0"/>
    </xf>
    <xf numFmtId="0" fontId="56" fillId="33" borderId="78" xfId="44" applyFont="1" applyFill="1" applyBorder="1" applyAlignment="1" applyProtection="1">
      <alignment horizontal="center" vertical="center"/>
      <protection locked="0"/>
    </xf>
    <xf numFmtId="0" fontId="56" fillId="33" borderId="83" xfId="44" applyFont="1" applyFill="1" applyBorder="1" applyAlignment="1" applyProtection="1">
      <alignment horizontal="center" vertical="center"/>
      <protection locked="0"/>
    </xf>
    <xf numFmtId="176" fontId="23" fillId="0" borderId="20" xfId="0" applyNumberFormat="1" applyFont="1" applyFill="1" applyBorder="1" applyAlignment="1" applyProtection="1">
      <alignment horizontal="center" vertical="center" shrinkToFit="1"/>
    </xf>
    <xf numFmtId="176" fontId="23" fillId="0" borderId="40" xfId="0" applyNumberFormat="1" applyFont="1" applyFill="1" applyBorder="1" applyAlignment="1" applyProtection="1">
      <alignment horizontal="center" vertical="center" shrinkToFit="1"/>
    </xf>
    <xf numFmtId="176" fontId="23" fillId="0" borderId="42" xfId="0" applyNumberFormat="1" applyFont="1" applyFill="1" applyBorder="1" applyAlignment="1" applyProtection="1">
      <alignment horizontal="center" vertical="center" shrinkToFit="1"/>
    </xf>
    <xf numFmtId="0" fontId="30" fillId="34" borderId="48" xfId="0" applyFont="1" applyFill="1" applyBorder="1" applyAlignment="1" applyProtection="1">
      <alignment horizontal="center" vertical="center" wrapText="1"/>
      <protection locked="0"/>
    </xf>
    <xf numFmtId="0" fontId="30" fillId="34" borderId="0" xfId="0" applyFont="1" applyFill="1" applyBorder="1" applyAlignment="1" applyProtection="1">
      <alignment horizontal="center" vertical="center" wrapText="1"/>
      <protection locked="0"/>
    </xf>
    <xf numFmtId="0" fontId="29" fillId="0" borderId="12" xfId="0" applyNumberFormat="1" applyFont="1" applyFill="1" applyBorder="1" applyAlignment="1" applyProtection="1">
      <alignment horizontal="center" vertical="center" shrinkToFit="1"/>
    </xf>
    <xf numFmtId="0" fontId="39" fillId="0" borderId="27" xfId="0" applyFont="1" applyBorder="1" applyAlignment="1">
      <alignment horizontal="center" vertical="center"/>
    </xf>
    <xf numFmtId="38" fontId="29" fillId="0" borderId="14" xfId="43" applyFont="1" applyFill="1" applyBorder="1" applyAlignment="1">
      <alignment horizontal="center" vertical="center" wrapText="1"/>
    </xf>
    <xf numFmtId="38" fontId="29" fillId="0" borderId="27" xfId="43" applyFont="1" applyFill="1" applyBorder="1" applyAlignment="1">
      <alignment horizontal="center" vertical="center" wrapText="1"/>
    </xf>
    <xf numFmtId="38" fontId="29" fillId="0" borderId="15" xfId="43" applyFont="1" applyFill="1" applyBorder="1" applyAlignment="1">
      <alignment horizontal="center" vertical="center" wrapText="1"/>
    </xf>
    <xf numFmtId="38" fontId="29" fillId="0" borderId="16" xfId="43" applyFont="1" applyFill="1" applyBorder="1" applyAlignment="1">
      <alignment horizontal="center" vertical="center" wrapText="1"/>
    </xf>
    <xf numFmtId="0" fontId="29" fillId="34" borderId="40" xfId="0" applyFont="1" applyFill="1" applyBorder="1" applyAlignment="1" applyProtection="1">
      <alignment horizontal="center" vertical="center" shrinkToFit="1"/>
      <protection locked="0"/>
    </xf>
    <xf numFmtId="0" fontId="29" fillId="34" borderId="41" xfId="0" applyFont="1" applyFill="1" applyBorder="1" applyAlignment="1" applyProtection="1">
      <alignment horizontal="center" vertical="center" shrinkToFit="1"/>
      <protection locked="0"/>
    </xf>
    <xf numFmtId="0" fontId="29" fillId="34" borderId="43" xfId="0" applyFont="1" applyFill="1" applyBorder="1" applyAlignment="1" applyProtection="1">
      <alignment horizontal="center" vertical="center" shrinkToFit="1"/>
      <protection locked="0"/>
    </xf>
    <xf numFmtId="0" fontId="29" fillId="33" borderId="25" xfId="0" applyFont="1" applyFill="1" applyBorder="1" applyAlignment="1" applyProtection="1">
      <alignment horizontal="center" vertical="center" shrinkToFit="1"/>
      <protection locked="0"/>
    </xf>
    <xf numFmtId="0" fontId="29" fillId="33" borderId="26" xfId="0" applyFont="1" applyFill="1" applyBorder="1" applyAlignment="1" applyProtection="1">
      <alignment horizontal="center" vertical="center" shrinkToFit="1"/>
      <protection locked="0"/>
    </xf>
    <xf numFmtId="0" fontId="29" fillId="0" borderId="20" xfId="0" applyFont="1" applyBorder="1" applyAlignment="1">
      <alignment horizontal="center" vertical="center" wrapText="1"/>
    </xf>
    <xf numFmtId="0" fontId="29" fillId="0" borderId="15" xfId="0" applyFont="1" applyFill="1" applyBorder="1" applyAlignment="1">
      <alignment horizontal="center" vertical="center" shrinkToFit="1"/>
    </xf>
    <xf numFmtId="0" fontId="29" fillId="0" borderId="16" xfId="0" applyFont="1" applyFill="1" applyBorder="1" applyAlignment="1">
      <alignment horizontal="center" vertical="center" shrinkToFit="1"/>
    </xf>
    <xf numFmtId="0" fontId="29" fillId="0" borderId="17" xfId="0" applyFont="1" applyFill="1" applyBorder="1" applyAlignment="1">
      <alignment horizontal="center" vertical="center" shrinkToFit="1"/>
    </xf>
    <xf numFmtId="0" fontId="34" fillId="0" borderId="16" xfId="0" applyFont="1" applyBorder="1" applyAlignment="1">
      <alignment horizontal="left" vertical="center" shrinkToFit="1"/>
    </xf>
    <xf numFmtId="0" fontId="34" fillId="0" borderId="17" xfId="0" applyFont="1" applyBorder="1" applyAlignment="1">
      <alignment horizontal="left" vertical="center" shrinkToFit="1"/>
    </xf>
    <xf numFmtId="0" fontId="44" fillId="0" borderId="0" xfId="0" applyFont="1" applyAlignment="1">
      <alignment horizontal="center" vertical="center" shrinkToFit="1"/>
    </xf>
    <xf numFmtId="0" fontId="29" fillId="0" borderId="29" xfId="0" applyFont="1" applyBorder="1" applyAlignment="1">
      <alignment horizontal="center" vertical="center" shrinkToFit="1"/>
    </xf>
    <xf numFmtId="0" fontId="29" fillId="0" borderId="56"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47" xfId="0" applyFont="1" applyBorder="1" applyAlignment="1">
      <alignment horizontal="center" vertical="center" shrinkToFit="1"/>
    </xf>
    <xf numFmtId="0" fontId="29" fillId="33" borderId="29" xfId="0" applyFont="1" applyFill="1" applyBorder="1" applyAlignment="1" applyProtection="1">
      <alignment horizontal="center" vertical="center" shrinkToFit="1"/>
      <protection locked="0"/>
    </xf>
    <xf numFmtId="0" fontId="29" fillId="33" borderId="10" xfId="0" applyFont="1" applyFill="1" applyBorder="1" applyAlignment="1" applyProtection="1">
      <alignment horizontal="center" vertical="center" shrinkToFit="1"/>
      <protection locked="0"/>
    </xf>
    <xf numFmtId="0" fontId="29" fillId="33" borderId="56" xfId="0" applyFont="1" applyFill="1" applyBorder="1" applyAlignment="1" applyProtection="1">
      <alignment horizontal="center" vertical="center" shrinkToFit="1"/>
      <protection locked="0"/>
    </xf>
    <xf numFmtId="0" fontId="29" fillId="33" borderId="14" xfId="0" applyFont="1" applyFill="1" applyBorder="1" applyAlignment="1" applyProtection="1">
      <alignment horizontal="center" vertical="center" shrinkToFit="1"/>
      <protection locked="0"/>
    </xf>
    <xf numFmtId="0" fontId="29" fillId="33" borderId="27" xfId="0" applyFont="1" applyFill="1" applyBorder="1" applyAlignment="1" applyProtection="1">
      <alignment horizontal="center" vertical="center" shrinkToFit="1"/>
      <protection locked="0"/>
    </xf>
    <xf numFmtId="0" fontId="29" fillId="33" borderId="47" xfId="0" applyFont="1" applyFill="1" applyBorder="1" applyAlignment="1" applyProtection="1">
      <alignment horizontal="center" vertical="center" shrinkToFit="1"/>
      <protection locked="0"/>
    </xf>
    <xf numFmtId="176" fontId="29" fillId="33" borderId="25" xfId="0" applyNumberFormat="1" applyFont="1" applyFill="1" applyBorder="1" applyAlignment="1" applyProtection="1">
      <alignment horizontal="center" vertical="center" shrinkToFit="1"/>
      <protection locked="0"/>
    </xf>
    <xf numFmtId="0" fontId="29" fillId="0" borderId="15" xfId="0" applyFont="1" applyBorder="1" applyAlignment="1">
      <alignment horizontal="right" vertical="center" wrapText="1"/>
    </xf>
    <xf numFmtId="0" fontId="29" fillId="0" borderId="16" xfId="0" applyFont="1" applyBorder="1" applyAlignment="1">
      <alignment horizontal="right" vertical="center" wrapText="1"/>
    </xf>
    <xf numFmtId="0" fontId="29" fillId="0" borderId="0" xfId="0" applyFont="1" applyAlignment="1">
      <alignment horizontal="center" vertical="center" wrapText="1"/>
    </xf>
    <xf numFmtId="3" fontId="31" fillId="33" borderId="0" xfId="0" applyNumberFormat="1" applyFont="1" applyFill="1" applyBorder="1" applyAlignment="1" applyProtection="1">
      <alignment horizontal="center" wrapText="1"/>
      <protection locked="0"/>
    </xf>
    <xf numFmtId="0" fontId="30" fillId="34" borderId="14" xfId="0" applyFont="1" applyFill="1" applyBorder="1" applyAlignment="1" applyProtection="1">
      <alignment horizontal="center" shrinkToFit="1"/>
      <protection locked="0"/>
    </xf>
    <xf numFmtId="0" fontId="30" fillId="34" borderId="27" xfId="0" applyFont="1" applyFill="1" applyBorder="1" applyAlignment="1" applyProtection="1">
      <alignment horizontal="center" shrinkToFit="1"/>
      <protection locked="0"/>
    </xf>
    <xf numFmtId="0" fontId="29" fillId="0" borderId="13" xfId="0" applyFont="1" applyBorder="1" applyAlignment="1">
      <alignment horizontal="center" vertical="center" wrapText="1"/>
    </xf>
    <xf numFmtId="0" fontId="29" fillId="0" borderId="49" xfId="0" applyFont="1" applyBorder="1" applyAlignment="1">
      <alignment horizontal="center" vertical="center" wrapText="1"/>
    </xf>
    <xf numFmtId="0" fontId="29" fillId="0" borderId="48" xfId="0" applyFont="1" applyBorder="1" applyAlignment="1">
      <alignment horizontal="center" vertical="center" wrapText="1"/>
    </xf>
    <xf numFmtId="0" fontId="29" fillId="0" borderId="50"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47" xfId="0" applyFont="1" applyBorder="1" applyAlignment="1">
      <alignment horizontal="center" vertical="center" wrapText="1"/>
    </xf>
    <xf numFmtId="0" fontId="29" fillId="0" borderId="48" xfId="0" applyFont="1" applyFill="1" applyBorder="1" applyAlignment="1">
      <alignment horizontal="center" vertical="center" wrapText="1"/>
    </xf>
    <xf numFmtId="0" fontId="29" fillId="0" borderId="50"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13" xfId="0" applyFont="1" applyBorder="1" applyAlignment="1">
      <alignment horizontal="left" vertical="center" wrapText="1"/>
    </xf>
    <xf numFmtId="0" fontId="29" fillId="0" borderId="49" xfId="0" applyFont="1" applyBorder="1" applyAlignment="1">
      <alignment horizontal="left" vertical="center" wrapText="1"/>
    </xf>
    <xf numFmtId="0" fontId="29" fillId="0" borderId="48" xfId="0" applyFont="1" applyBorder="1" applyAlignment="1">
      <alignment horizontal="left" vertical="center" wrapText="1"/>
    </xf>
    <xf numFmtId="0" fontId="29" fillId="0" borderId="50" xfId="0" applyFont="1" applyBorder="1" applyAlignment="1">
      <alignment horizontal="left" vertical="center" wrapText="1"/>
    </xf>
    <xf numFmtId="0" fontId="29" fillId="0" borderId="14" xfId="0" applyFont="1" applyBorder="1" applyAlignment="1">
      <alignment horizontal="left" vertical="center" wrapText="1"/>
    </xf>
    <xf numFmtId="0" fontId="29" fillId="0" borderId="47" xfId="0" applyFont="1" applyBorder="1" applyAlignment="1">
      <alignment horizontal="left" vertical="center" wrapText="1"/>
    </xf>
    <xf numFmtId="0" fontId="30" fillId="0" borderId="16" xfId="0" applyFont="1" applyFill="1" applyBorder="1" applyAlignment="1">
      <alignment horizontal="left" vertical="center" wrapText="1"/>
    </xf>
    <xf numFmtId="0" fontId="30" fillId="0" borderId="17" xfId="0" applyFont="1" applyFill="1" applyBorder="1" applyAlignment="1">
      <alignment horizontal="left" vertical="center" wrapText="1"/>
    </xf>
    <xf numFmtId="0" fontId="29" fillId="0" borderId="17" xfId="0" applyFont="1" applyBorder="1" applyAlignment="1">
      <alignment horizontal="right" vertical="center" wrapText="1"/>
    </xf>
    <xf numFmtId="0" fontId="29" fillId="0" borderId="25" xfId="0" applyFont="1" applyBorder="1" applyAlignment="1">
      <alignment horizontal="center" vertical="center" wrapText="1"/>
    </xf>
    <xf numFmtId="0" fontId="48" fillId="0" borderId="17" xfId="0" applyFont="1" applyBorder="1" applyAlignment="1">
      <alignment vertical="center" wrapText="1"/>
    </xf>
    <xf numFmtId="0" fontId="48" fillId="0" borderId="12" xfId="0" applyFont="1" applyBorder="1" applyAlignment="1">
      <alignment vertical="center" wrapText="1"/>
    </xf>
    <xf numFmtId="0" fontId="48" fillId="0" borderId="49" xfId="0" applyFont="1" applyBorder="1" applyAlignment="1">
      <alignment vertical="center" wrapText="1"/>
    </xf>
    <xf numFmtId="0" fontId="48" fillId="0" borderId="28" xfId="0" applyFont="1" applyBorder="1" applyAlignment="1">
      <alignment vertical="center" wrapText="1"/>
    </xf>
    <xf numFmtId="3" fontId="29" fillId="0" borderId="12" xfId="43" applyNumberFormat="1" applyFont="1" applyFill="1" applyBorder="1" applyAlignment="1">
      <alignment horizontal="center" vertical="center" wrapText="1"/>
    </xf>
    <xf numFmtId="3" fontId="29" fillId="0" borderId="15" xfId="43" applyNumberFormat="1" applyFont="1" applyFill="1" applyBorder="1" applyAlignment="1">
      <alignment horizontal="center" vertical="center" wrapText="1"/>
    </xf>
    <xf numFmtId="3" fontId="29" fillId="0" borderId="25" xfId="43" applyNumberFormat="1" applyFont="1" applyFill="1" applyBorder="1" applyAlignment="1">
      <alignment horizontal="center" vertical="center" wrapText="1"/>
    </xf>
    <xf numFmtId="3" fontId="29" fillId="0" borderId="32" xfId="43" applyNumberFormat="1" applyFont="1" applyFill="1" applyBorder="1" applyAlignment="1">
      <alignment horizontal="center" vertical="center" wrapText="1"/>
    </xf>
    <xf numFmtId="0" fontId="29" fillId="0" borderId="49" xfId="0" applyFont="1" applyBorder="1" applyAlignment="1">
      <alignment horizontal="left" wrapText="1"/>
    </xf>
    <xf numFmtId="0" fontId="29" fillId="0" borderId="67" xfId="0" applyFont="1" applyBorder="1" applyAlignment="1">
      <alignment horizontal="left" wrapText="1"/>
    </xf>
    <xf numFmtId="0" fontId="36" fillId="0" borderId="13" xfId="0" applyFont="1" applyBorder="1" applyAlignment="1">
      <alignment horizontal="left" vertical="center" shrinkToFit="1"/>
    </xf>
    <xf numFmtId="0" fontId="36" fillId="0" borderId="18" xfId="0" applyFont="1" applyBorder="1" applyAlignment="1">
      <alignment horizontal="left" vertical="center" shrinkToFit="1"/>
    </xf>
    <xf numFmtId="0" fontId="36" fillId="0" borderId="0" xfId="0" applyFont="1" applyBorder="1" applyAlignment="1">
      <alignment horizontal="left" vertical="center" shrinkToFit="1"/>
    </xf>
    <xf numFmtId="0" fontId="36" fillId="0" borderId="31" xfId="0" applyFont="1" applyBorder="1" applyAlignment="1">
      <alignment horizontal="left" vertical="center" shrinkToFit="1"/>
    </xf>
    <xf numFmtId="0" fontId="36" fillId="0" borderId="35" xfId="0" applyFont="1" applyBorder="1" applyAlignment="1">
      <alignment horizontal="left" vertical="center" shrinkToFit="1"/>
    </xf>
    <xf numFmtId="0" fontId="36" fillId="0" borderId="36" xfId="0" applyFont="1" applyBorder="1" applyAlignment="1">
      <alignment horizontal="left" vertical="center" shrinkToFit="1"/>
    </xf>
    <xf numFmtId="0" fontId="36" fillId="0" borderId="39" xfId="0" applyFont="1" applyBorder="1" applyAlignment="1">
      <alignment horizontal="left" vertical="center" shrinkToFit="1"/>
    </xf>
    <xf numFmtId="3" fontId="29" fillId="0" borderId="12" xfId="43" applyNumberFormat="1" applyFont="1" applyFill="1" applyBorder="1" applyAlignment="1">
      <alignment horizontal="center" vertical="center" shrinkToFit="1"/>
    </xf>
    <xf numFmtId="3" fontId="29" fillId="0" borderId="15" xfId="43" applyNumberFormat="1" applyFont="1" applyFill="1" applyBorder="1" applyAlignment="1">
      <alignment horizontal="center" vertical="center" shrinkToFit="1"/>
    </xf>
    <xf numFmtId="0" fontId="30" fillId="0" borderId="48" xfId="0" applyFont="1" applyBorder="1" applyAlignment="1">
      <alignment horizontal="left" vertical="center"/>
    </xf>
    <xf numFmtId="0" fontId="30" fillId="0" borderId="0" xfId="0" applyFont="1" applyBorder="1" applyAlignment="1">
      <alignment horizontal="left" vertical="center"/>
    </xf>
    <xf numFmtId="0" fontId="30" fillId="0" borderId="59" xfId="0" applyFont="1" applyBorder="1" applyAlignment="1">
      <alignment horizontal="left" vertical="center"/>
    </xf>
    <xf numFmtId="3" fontId="31" fillId="33" borderId="27" xfId="0" applyNumberFormat="1" applyFont="1" applyFill="1" applyBorder="1" applyAlignment="1" applyProtection="1">
      <alignment horizontal="center" wrapText="1"/>
      <protection locked="0"/>
    </xf>
    <xf numFmtId="0" fontId="24" fillId="0" borderId="76" xfId="0" applyFont="1" applyBorder="1" applyAlignment="1">
      <alignment horizontal="center" vertical="center"/>
    </xf>
    <xf numFmtId="0" fontId="24" fillId="0" borderId="31" xfId="0" applyFont="1" applyBorder="1" applyAlignment="1">
      <alignment horizontal="center" vertical="center"/>
    </xf>
    <xf numFmtId="0" fontId="33" fillId="0" borderId="60" xfId="0" applyFont="1" applyBorder="1" applyAlignment="1">
      <alignment horizontal="left" vertical="center" wrapText="1"/>
    </xf>
    <xf numFmtId="0" fontId="33" fillId="0" borderId="51" xfId="0" applyFont="1" applyBorder="1" applyAlignment="1">
      <alignment horizontal="left" vertical="center" wrapText="1"/>
    </xf>
    <xf numFmtId="178" fontId="28" fillId="0" borderId="54" xfId="0" applyNumberFormat="1" applyFont="1" applyBorder="1" applyAlignment="1">
      <alignment horizontal="center" vertical="center"/>
    </xf>
    <xf numFmtId="176" fontId="29" fillId="33" borderId="38" xfId="0" applyNumberFormat="1" applyFont="1" applyFill="1" applyBorder="1" applyAlignment="1" applyProtection="1">
      <alignment horizontal="center" vertical="center" shrinkToFit="1"/>
      <protection locked="0"/>
    </xf>
    <xf numFmtId="0" fontId="29" fillId="33" borderId="40" xfId="0" applyFont="1" applyFill="1" applyBorder="1" applyAlignment="1" applyProtection="1">
      <alignment horizontal="center" vertical="center" shrinkToFit="1"/>
      <protection locked="0"/>
    </xf>
    <xf numFmtId="0" fontId="29" fillId="33" borderId="41" xfId="0" applyFont="1" applyFill="1" applyBorder="1" applyAlignment="1" applyProtection="1">
      <alignment horizontal="center" vertical="center" shrinkToFit="1"/>
      <protection locked="0"/>
    </xf>
    <xf numFmtId="0" fontId="29" fillId="33" borderId="42" xfId="0" applyFont="1" applyFill="1" applyBorder="1" applyAlignment="1" applyProtection="1">
      <alignment horizontal="center" vertical="center" shrinkToFit="1"/>
      <protection locked="0"/>
    </xf>
    <xf numFmtId="0" fontId="29" fillId="33" borderId="13" xfId="0" applyNumberFormat="1" applyFont="1" applyFill="1" applyBorder="1" applyAlignment="1" applyProtection="1">
      <alignment horizontal="center" vertical="center" shrinkToFit="1"/>
      <protection locked="0"/>
    </xf>
    <xf numFmtId="0" fontId="29" fillId="33" borderId="18" xfId="0" applyNumberFormat="1" applyFont="1" applyFill="1" applyBorder="1" applyAlignment="1" applyProtection="1">
      <alignment horizontal="center" vertical="center" shrinkToFit="1"/>
      <protection locked="0"/>
    </xf>
    <xf numFmtId="178" fontId="28" fillId="0" borderId="66" xfId="43" applyNumberFormat="1" applyFont="1" applyBorder="1" applyAlignment="1">
      <alignment horizontal="center" vertical="center" wrapText="1"/>
    </xf>
    <xf numFmtId="0" fontId="40" fillId="0" borderId="12" xfId="0" applyFont="1" applyFill="1" applyBorder="1" applyAlignment="1">
      <alignment horizontal="left" vertical="center" wrapText="1"/>
    </xf>
    <xf numFmtId="0" fontId="38" fillId="0" borderId="14" xfId="0"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16" xfId="0" applyFont="1" applyFill="1" applyBorder="1" applyAlignment="1">
      <alignment horizontal="left" vertical="center" wrapText="1"/>
    </xf>
    <xf numFmtId="0" fontId="38" fillId="0" borderId="47" xfId="0" applyFont="1" applyFill="1" applyBorder="1" applyAlignment="1">
      <alignment horizontal="left" vertical="center" wrapText="1"/>
    </xf>
    <xf numFmtId="0" fontId="29" fillId="0" borderId="13" xfId="0" applyFont="1" applyFill="1" applyBorder="1" applyAlignment="1">
      <alignment horizontal="center" vertical="center" shrinkToFit="1"/>
    </xf>
    <xf numFmtId="0" fontId="29" fillId="0" borderId="49" xfId="0" applyFont="1" applyFill="1" applyBorder="1" applyAlignment="1">
      <alignment horizontal="center" vertical="center" shrinkToFit="1"/>
    </xf>
    <xf numFmtId="0" fontId="29" fillId="0" borderId="14" xfId="0" applyFont="1" applyFill="1" applyBorder="1" applyAlignment="1">
      <alignment horizontal="center" vertical="center" shrinkToFit="1"/>
    </xf>
    <xf numFmtId="0" fontId="29" fillId="0" borderId="47" xfId="0" applyFont="1" applyFill="1" applyBorder="1" applyAlignment="1">
      <alignment horizontal="center" vertical="center" shrinkToFit="1"/>
    </xf>
    <xf numFmtId="0" fontId="29" fillId="34" borderId="28" xfId="0" applyFont="1" applyFill="1" applyBorder="1" applyAlignment="1" applyProtection="1">
      <alignment horizontal="center" vertical="center" shrinkToFit="1"/>
      <protection locked="0"/>
    </xf>
    <xf numFmtId="0" fontId="29" fillId="34" borderId="37" xfId="0" applyFont="1" applyFill="1" applyBorder="1" applyAlignment="1" applyProtection="1">
      <alignment horizontal="center" vertical="center" shrinkToFit="1"/>
      <protection locked="0"/>
    </xf>
    <xf numFmtId="3" fontId="29" fillId="33" borderId="13" xfId="43" applyNumberFormat="1" applyFont="1" applyFill="1" applyBorder="1" applyAlignment="1" applyProtection="1">
      <alignment horizontal="center" vertical="center" shrinkToFit="1"/>
      <protection locked="0"/>
    </xf>
    <xf numFmtId="3" fontId="29" fillId="33" borderId="18" xfId="43" applyNumberFormat="1" applyFont="1" applyFill="1" applyBorder="1" applyAlignment="1" applyProtection="1">
      <alignment horizontal="center" vertical="center" shrinkToFit="1"/>
      <protection locked="0"/>
    </xf>
    <xf numFmtId="3" fontId="29" fillId="33" borderId="49" xfId="43" applyNumberFormat="1" applyFont="1" applyFill="1" applyBorder="1" applyAlignment="1" applyProtection="1">
      <alignment horizontal="center" vertical="center" shrinkToFit="1"/>
      <protection locked="0"/>
    </xf>
    <xf numFmtId="3" fontId="29" fillId="33" borderId="14" xfId="43" applyNumberFormat="1" applyFont="1" applyFill="1" applyBorder="1" applyAlignment="1" applyProtection="1">
      <alignment horizontal="center" vertical="center" shrinkToFit="1"/>
      <protection locked="0"/>
    </xf>
    <xf numFmtId="3" fontId="29" fillId="33" borderId="27" xfId="43" applyNumberFormat="1" applyFont="1" applyFill="1" applyBorder="1" applyAlignment="1" applyProtection="1">
      <alignment horizontal="center" vertical="center" shrinkToFit="1"/>
      <protection locked="0"/>
    </xf>
    <xf numFmtId="3" fontId="29" fillId="33" borderId="47" xfId="43" applyNumberFormat="1" applyFont="1" applyFill="1" applyBorder="1" applyAlignment="1" applyProtection="1">
      <alignment horizontal="center" vertical="center" shrinkToFit="1"/>
      <protection locked="0"/>
    </xf>
    <xf numFmtId="0" fontId="29" fillId="0" borderId="28" xfId="0" applyFont="1" applyBorder="1" applyAlignment="1">
      <alignment horizontal="left" wrapText="1"/>
    </xf>
    <xf numFmtId="0" fontId="29" fillId="0" borderId="37" xfId="0" applyFont="1" applyBorder="1" applyAlignment="1">
      <alignment horizontal="left" wrapText="1"/>
    </xf>
    <xf numFmtId="0" fontId="29" fillId="33" borderId="35" xfId="43" applyNumberFormat="1" applyFont="1" applyFill="1" applyBorder="1" applyAlignment="1" applyProtection="1">
      <alignment horizontal="center" vertical="center" shrinkToFit="1"/>
      <protection locked="0"/>
    </xf>
    <xf numFmtId="0" fontId="29" fillId="33" borderId="36" xfId="43" applyNumberFormat="1" applyFont="1" applyFill="1" applyBorder="1" applyAlignment="1" applyProtection="1">
      <alignment horizontal="center" vertical="center" shrinkToFit="1"/>
      <protection locked="0"/>
    </xf>
    <xf numFmtId="0" fontId="29" fillId="33" borderId="67" xfId="43" applyNumberFormat="1" applyFont="1" applyFill="1" applyBorder="1" applyAlignment="1" applyProtection="1">
      <alignment horizontal="center" vertical="center" shrinkToFit="1"/>
      <protection locked="0"/>
    </xf>
    <xf numFmtId="0" fontId="29" fillId="33" borderId="15" xfId="43" applyNumberFormat="1" applyFont="1" applyFill="1" applyBorder="1" applyAlignment="1" applyProtection="1">
      <alignment horizontal="center" vertical="center" shrinkToFit="1"/>
      <protection locked="0"/>
    </xf>
    <xf numFmtId="0" fontId="29" fillId="33" borderId="16" xfId="43" applyNumberFormat="1" applyFont="1" applyFill="1" applyBorder="1" applyAlignment="1" applyProtection="1">
      <alignment horizontal="center" vertical="center" shrinkToFit="1"/>
      <protection locked="0"/>
    </xf>
    <xf numFmtId="0" fontId="29" fillId="33" borderId="17" xfId="43" applyNumberFormat="1" applyFont="1" applyFill="1" applyBorder="1" applyAlignment="1" applyProtection="1">
      <alignment horizontal="center" vertical="center" shrinkToFit="1"/>
      <protection locked="0"/>
    </xf>
    <xf numFmtId="0" fontId="34" fillId="0" borderId="25" xfId="0" applyFont="1" applyBorder="1" applyAlignment="1">
      <alignment horizontal="left" vertical="center" shrinkToFit="1"/>
    </xf>
    <xf numFmtId="0" fontId="34" fillId="0" borderId="12" xfId="0" applyFont="1" applyBorder="1" applyAlignment="1">
      <alignment horizontal="left" vertical="center" shrinkToFit="1"/>
    </xf>
    <xf numFmtId="0" fontId="24" fillId="0" borderId="61" xfId="0" applyFont="1" applyFill="1" applyBorder="1" applyAlignment="1">
      <alignment horizontal="center" vertical="center" wrapText="1"/>
    </xf>
    <xf numFmtId="0" fontId="24" fillId="0" borderId="62" xfId="0" applyFont="1" applyFill="1" applyBorder="1" applyAlignment="1">
      <alignment horizontal="center" vertical="center" wrapText="1"/>
    </xf>
    <xf numFmtId="0" fontId="24" fillId="0" borderId="63" xfId="0" applyFont="1" applyFill="1" applyBorder="1" applyAlignment="1">
      <alignment horizontal="center" vertical="center" wrapText="1"/>
    </xf>
    <xf numFmtId="178" fontId="28" fillId="0" borderId="24" xfId="0" applyNumberFormat="1" applyFont="1" applyBorder="1" applyAlignment="1">
      <alignment horizontal="center" vertical="center"/>
    </xf>
    <xf numFmtId="0" fontId="30" fillId="34" borderId="48" xfId="0" applyFont="1" applyFill="1" applyBorder="1" applyAlignment="1" applyProtection="1">
      <alignment horizontal="center" shrinkToFit="1"/>
      <protection locked="0"/>
    </xf>
    <xf numFmtId="0" fontId="30" fillId="34" borderId="0" xfId="0" applyFont="1" applyFill="1" applyBorder="1" applyAlignment="1" applyProtection="1">
      <alignment horizontal="center" shrinkToFit="1"/>
      <protection locked="0"/>
    </xf>
    <xf numFmtId="0" fontId="29" fillId="0" borderId="50" xfId="0" applyFont="1" applyFill="1" applyBorder="1" applyAlignment="1">
      <alignment horizontal="left" wrapText="1"/>
    </xf>
    <xf numFmtId="0" fontId="29" fillId="0" borderId="47" xfId="0" applyFont="1" applyFill="1" applyBorder="1" applyAlignment="1">
      <alignment horizontal="left" wrapText="1"/>
    </xf>
    <xf numFmtId="0" fontId="29" fillId="0" borderId="15" xfId="43" applyNumberFormat="1" applyFont="1" applyFill="1" applyBorder="1" applyAlignment="1" applyProtection="1">
      <alignment horizontal="center" vertical="center" shrinkToFit="1"/>
    </xf>
    <xf numFmtId="0" fontId="29" fillId="0" borderId="16" xfId="43" applyNumberFormat="1" applyFont="1" applyFill="1" applyBorder="1" applyAlignment="1" applyProtection="1">
      <alignment horizontal="center" vertical="center" shrinkToFit="1"/>
    </xf>
    <xf numFmtId="0" fontId="29" fillId="0" borderId="17" xfId="43" applyNumberFormat="1" applyFont="1" applyFill="1" applyBorder="1" applyAlignment="1" applyProtection="1">
      <alignment horizontal="center" vertical="center" shrinkToFit="1"/>
    </xf>
    <xf numFmtId="0" fontId="55" fillId="33" borderId="78" xfId="42" applyFont="1" applyFill="1" applyBorder="1" applyAlignment="1" applyProtection="1">
      <alignment horizontal="center" vertical="center"/>
      <protection locked="0"/>
    </xf>
    <xf numFmtId="38" fontId="39" fillId="0" borderId="27" xfId="43" applyFont="1" applyBorder="1" applyAlignment="1">
      <alignment horizontal="center" vertical="center" shrinkToFit="1"/>
    </xf>
    <xf numFmtId="38" fontId="29" fillId="0" borderId="33" xfId="43" applyFont="1" applyFill="1" applyBorder="1" applyAlignment="1">
      <alignment horizontal="center" vertical="center" shrinkToFit="1"/>
    </xf>
    <xf numFmtId="178" fontId="28" fillId="0" borderId="22" xfId="43" applyNumberFormat="1" applyFont="1" applyBorder="1" applyAlignment="1">
      <alignment horizontal="center" vertical="center" wrapText="1"/>
    </xf>
    <xf numFmtId="178" fontId="28" fillId="0" borderId="24" xfId="43" applyNumberFormat="1" applyFont="1" applyBorder="1" applyAlignment="1">
      <alignment horizontal="center" vertical="center" wrapText="1"/>
    </xf>
    <xf numFmtId="3" fontId="29" fillId="0" borderId="15" xfId="0" applyNumberFormat="1" applyFont="1" applyFill="1" applyBorder="1" applyAlignment="1">
      <alignment horizontal="center" vertical="center" shrinkToFit="1"/>
    </xf>
    <xf numFmtId="3" fontId="29" fillId="0" borderId="16" xfId="0" applyNumberFormat="1" applyFont="1" applyFill="1" applyBorder="1" applyAlignment="1">
      <alignment horizontal="center" vertical="center" shrinkToFit="1"/>
    </xf>
    <xf numFmtId="0" fontId="31" fillId="0" borderId="25" xfId="0" applyFont="1" applyBorder="1" applyAlignment="1">
      <alignment horizontal="left" vertical="center" shrinkToFit="1"/>
    </xf>
    <xf numFmtId="0" fontId="31" fillId="0" borderId="26" xfId="0" applyFont="1" applyBorder="1" applyAlignment="1">
      <alignment horizontal="left" vertical="center" shrinkToFit="1"/>
    </xf>
    <xf numFmtId="0" fontId="36" fillId="0" borderId="12" xfId="0" applyFont="1" applyFill="1" applyBorder="1" applyAlignment="1">
      <alignment horizontal="center" vertical="center" wrapText="1" shrinkToFit="1"/>
    </xf>
    <xf numFmtId="0" fontId="36" fillId="0" borderId="15" xfId="0" applyFont="1" applyFill="1" applyBorder="1" applyAlignment="1">
      <alignment horizontal="center" vertical="center" shrinkToFit="1"/>
    </xf>
    <xf numFmtId="0" fontId="36" fillId="0" borderId="12" xfId="0" applyFont="1" applyFill="1" applyBorder="1" applyAlignment="1">
      <alignment horizontal="center" vertical="center" shrinkToFit="1"/>
    </xf>
    <xf numFmtId="0" fontId="29" fillId="0" borderId="14" xfId="0" applyFont="1" applyBorder="1" applyAlignment="1">
      <alignment horizontal="right" vertical="center" wrapText="1"/>
    </xf>
    <xf numFmtId="0" fontId="29" fillId="0" borderId="27" xfId="0" applyFont="1" applyBorder="1" applyAlignment="1">
      <alignment horizontal="right" vertical="center" wrapText="1"/>
    </xf>
    <xf numFmtId="0" fontId="29" fillId="0" borderId="47" xfId="0" applyFont="1" applyBorder="1" applyAlignment="1">
      <alignment horizontal="right" vertical="center" wrapText="1"/>
    </xf>
    <xf numFmtId="0" fontId="30" fillId="0" borderId="15" xfId="0" applyFont="1" applyFill="1" applyBorder="1" applyAlignment="1">
      <alignment horizontal="left" vertical="center" wrapText="1"/>
    </xf>
    <xf numFmtId="0" fontId="30" fillId="0" borderId="15" xfId="0" applyFont="1" applyBorder="1" applyAlignment="1">
      <alignment horizontal="left" vertical="center" wrapText="1"/>
    </xf>
    <xf numFmtId="0" fontId="30" fillId="0" borderId="16" xfId="0" applyFont="1" applyBorder="1" applyAlignment="1">
      <alignment horizontal="left" vertical="center" wrapText="1"/>
    </xf>
    <xf numFmtId="0" fontId="30" fillId="0" borderId="17" xfId="0" applyFont="1" applyBorder="1" applyAlignment="1">
      <alignment horizontal="left" vertical="center" wrapText="1"/>
    </xf>
    <xf numFmtId="0" fontId="29" fillId="0" borderId="15" xfId="0" applyFont="1" applyBorder="1" applyAlignment="1">
      <alignment horizontal="left" vertical="center" shrinkToFit="1"/>
    </xf>
    <xf numFmtId="0" fontId="29" fillId="0" borderId="16" xfId="0" applyFont="1" applyBorder="1" applyAlignment="1">
      <alignment horizontal="left" vertical="center" shrinkToFit="1"/>
    </xf>
    <xf numFmtId="0" fontId="29" fillId="0" borderId="17" xfId="0" applyFont="1" applyBorder="1" applyAlignment="1">
      <alignment horizontal="left" vertical="center" shrinkToFit="1"/>
    </xf>
    <xf numFmtId="0" fontId="31" fillId="0" borderId="15" xfId="0" applyFont="1" applyFill="1" applyBorder="1" applyAlignment="1">
      <alignment horizontal="center" vertical="center" shrinkToFit="1"/>
    </xf>
    <xf numFmtId="0" fontId="31" fillId="0" borderId="16" xfId="0" applyFont="1" applyFill="1" applyBorder="1" applyAlignment="1">
      <alignment horizontal="center" vertical="center" shrinkToFit="1"/>
    </xf>
    <xf numFmtId="0" fontId="31" fillId="0" borderId="17" xfId="0" applyFont="1" applyFill="1" applyBorder="1" applyAlignment="1">
      <alignment horizontal="center" vertical="center" shrinkToFit="1"/>
    </xf>
    <xf numFmtId="176" fontId="29" fillId="33" borderId="12" xfId="0" applyNumberFormat="1" applyFont="1" applyFill="1" applyBorder="1" applyAlignment="1" applyProtection="1">
      <alignment horizontal="center" vertical="center" wrapText="1"/>
      <protection locked="0"/>
    </xf>
    <xf numFmtId="176" fontId="29" fillId="33" borderId="15" xfId="0" applyNumberFormat="1" applyFont="1" applyFill="1" applyBorder="1" applyAlignment="1" applyProtection="1">
      <alignment horizontal="center" vertical="center" wrapText="1"/>
      <protection locked="0"/>
    </xf>
    <xf numFmtId="0" fontId="34" fillId="0" borderId="87" xfId="0" applyFont="1" applyFill="1" applyBorder="1" applyAlignment="1">
      <alignment horizontal="center" vertical="center" wrapText="1"/>
    </xf>
    <xf numFmtId="0" fontId="34" fillId="0" borderId="88" xfId="0" applyFont="1" applyFill="1" applyBorder="1" applyAlignment="1">
      <alignment horizontal="center" vertical="center" wrapText="1"/>
    </xf>
    <xf numFmtId="0" fontId="34" fillId="0" borderId="89" xfId="0" applyFont="1" applyFill="1" applyBorder="1" applyAlignment="1">
      <alignment horizontal="center" vertical="center" wrapText="1"/>
    </xf>
    <xf numFmtId="176" fontId="29" fillId="33" borderId="17" xfId="0" applyNumberFormat="1" applyFont="1" applyFill="1" applyBorder="1" applyAlignment="1" applyProtection="1">
      <alignment horizontal="center" vertical="center" wrapText="1"/>
      <protection locked="0"/>
    </xf>
    <xf numFmtId="0" fontId="31" fillId="0" borderId="15" xfId="0" applyFont="1" applyBorder="1" applyAlignment="1">
      <alignment horizontal="center" vertical="center" shrinkToFit="1"/>
    </xf>
    <xf numFmtId="0" fontId="31" fillId="0" borderId="16" xfId="0" applyFont="1" applyBorder="1" applyAlignment="1">
      <alignment horizontal="center" vertical="center" shrinkToFit="1"/>
    </xf>
    <xf numFmtId="0" fontId="31" fillId="0" borderId="17" xfId="0" applyFont="1" applyBorder="1" applyAlignment="1">
      <alignment horizontal="center" vertical="center" shrinkToFit="1"/>
    </xf>
    <xf numFmtId="0" fontId="31" fillId="0" borderId="15" xfId="0" applyFont="1" applyFill="1" applyBorder="1" applyAlignment="1">
      <alignment horizontal="left" vertical="center" wrapText="1"/>
    </xf>
    <xf numFmtId="0" fontId="31" fillId="0" borderId="16" xfId="0" applyFont="1" applyFill="1" applyBorder="1" applyAlignment="1">
      <alignment horizontal="left" vertical="center" wrapText="1"/>
    </xf>
    <xf numFmtId="0" fontId="31" fillId="0" borderId="17" xfId="0" applyFont="1" applyFill="1" applyBorder="1" applyAlignment="1">
      <alignment horizontal="left" vertical="center" wrapText="1"/>
    </xf>
    <xf numFmtId="0" fontId="48" fillId="0" borderId="15" xfId="0" applyFont="1" applyFill="1" applyBorder="1" applyAlignment="1">
      <alignment horizontal="left" vertical="center" wrapText="1"/>
    </xf>
    <xf numFmtId="0" fontId="48" fillId="0" borderId="16" xfId="0" applyFont="1" applyFill="1" applyBorder="1" applyAlignment="1">
      <alignment horizontal="left" vertical="center" wrapText="1"/>
    </xf>
    <xf numFmtId="0" fontId="48" fillId="0" borderId="17" xfId="0" applyFont="1" applyFill="1" applyBorder="1" applyAlignment="1">
      <alignment horizontal="left" vertical="center" wrapText="1"/>
    </xf>
    <xf numFmtId="3" fontId="29" fillId="33" borderId="15" xfId="0" applyNumberFormat="1" applyFont="1" applyFill="1" applyBorder="1" applyAlignment="1" applyProtection="1">
      <alignment horizontal="center" vertical="center" shrinkToFit="1"/>
      <protection locked="0"/>
    </xf>
    <xf numFmtId="3" fontId="29" fillId="33" borderId="16" xfId="0" applyNumberFormat="1" applyFont="1" applyFill="1" applyBorder="1" applyAlignment="1" applyProtection="1">
      <alignment horizontal="center" vertical="center" shrinkToFit="1"/>
      <protection locked="0"/>
    </xf>
    <xf numFmtId="3" fontId="29" fillId="33" borderId="17" xfId="0" applyNumberFormat="1" applyFont="1" applyFill="1" applyBorder="1" applyAlignment="1" applyProtection="1">
      <alignment horizontal="center" vertical="center" shrinkToFit="1"/>
      <protection locked="0"/>
    </xf>
    <xf numFmtId="176" fontId="29" fillId="33" borderId="42" xfId="0" applyNumberFormat="1" applyFont="1" applyFill="1" applyBorder="1" applyAlignment="1" applyProtection="1">
      <alignment horizontal="center" vertical="center" shrinkToFit="1"/>
      <protection locked="0"/>
    </xf>
    <xf numFmtId="176" fontId="29" fillId="33" borderId="20" xfId="0" applyNumberFormat="1" applyFont="1" applyFill="1" applyBorder="1" applyAlignment="1" applyProtection="1">
      <alignment horizontal="center" vertical="center" shrinkToFit="1"/>
      <protection locked="0"/>
    </xf>
    <xf numFmtId="176" fontId="29" fillId="33" borderId="40" xfId="0" applyNumberFormat="1" applyFont="1" applyFill="1" applyBorder="1" applyAlignment="1" applyProtection="1">
      <alignment horizontal="center" vertical="center" shrinkToFit="1"/>
      <protection locked="0"/>
    </xf>
    <xf numFmtId="0" fontId="29" fillId="0" borderId="79" xfId="0" applyFont="1" applyBorder="1" applyAlignment="1">
      <alignment horizontal="center" vertical="center" shrinkToFit="1"/>
    </xf>
    <xf numFmtId="0" fontId="29" fillId="0" borderId="81" xfId="0" applyFont="1" applyBorder="1" applyAlignment="1">
      <alignment horizontal="center" vertical="center" shrinkToFit="1"/>
    </xf>
    <xf numFmtId="0" fontId="29" fillId="33" borderId="79" xfId="0" applyNumberFormat="1" applyFont="1" applyFill="1" applyBorder="1" applyAlignment="1" applyProtection="1">
      <alignment horizontal="center" vertical="center" shrinkToFit="1"/>
      <protection locked="0"/>
    </xf>
    <xf numFmtId="0" fontId="29" fillId="33" borderId="80" xfId="0" applyNumberFormat="1" applyFont="1" applyFill="1" applyBorder="1" applyAlignment="1" applyProtection="1">
      <alignment horizontal="center" vertical="center" shrinkToFit="1"/>
      <protection locked="0"/>
    </xf>
    <xf numFmtId="0" fontId="29" fillId="33" borderId="82" xfId="0" applyNumberFormat="1" applyFont="1" applyFill="1" applyBorder="1" applyAlignment="1" applyProtection="1">
      <alignment horizontal="center" vertical="center" shrinkToFit="1"/>
      <protection locked="0"/>
    </xf>
    <xf numFmtId="0" fontId="29" fillId="0" borderId="54" xfId="0" applyFont="1" applyBorder="1" applyAlignment="1">
      <alignment horizontal="center" vertical="center" wrapText="1"/>
    </xf>
    <xf numFmtId="0" fontId="29" fillId="0" borderId="40" xfId="0" applyFont="1" applyBorder="1" applyAlignment="1">
      <alignment horizontal="left" vertical="center" shrinkToFit="1"/>
    </xf>
    <xf numFmtId="0" fontId="29" fillId="0" borderId="41" xfId="0" applyFont="1" applyBorder="1" applyAlignment="1">
      <alignment horizontal="left" vertical="center" shrinkToFit="1"/>
    </xf>
    <xf numFmtId="0" fontId="36" fillId="0" borderId="15" xfId="0" applyFont="1" applyFill="1" applyBorder="1" applyAlignment="1">
      <alignment horizontal="right" vertical="center" wrapText="1"/>
    </xf>
    <xf numFmtId="0" fontId="36" fillId="0" borderId="16" xfId="0" applyFont="1" applyFill="1" applyBorder="1" applyAlignment="1">
      <alignment horizontal="right" vertical="center" wrapText="1"/>
    </xf>
    <xf numFmtId="0" fontId="36" fillId="0" borderId="17" xfId="0" applyFont="1" applyFill="1" applyBorder="1" applyAlignment="1">
      <alignment horizontal="right" vertical="center" wrapText="1"/>
    </xf>
    <xf numFmtId="0" fontId="34" fillId="0" borderId="15" xfId="0" applyFont="1" applyFill="1" applyBorder="1" applyAlignment="1">
      <alignment horizontal="left" vertical="center" wrapText="1"/>
    </xf>
    <xf numFmtId="0" fontId="34" fillId="0" borderId="16" xfId="0" applyFont="1" applyFill="1" applyBorder="1" applyAlignment="1">
      <alignment horizontal="left" vertical="center" wrapText="1"/>
    </xf>
    <xf numFmtId="0" fontId="34" fillId="0" borderId="17" xfId="0" applyFont="1" applyFill="1" applyBorder="1" applyAlignment="1">
      <alignment horizontal="left" vertical="center" wrapText="1"/>
    </xf>
    <xf numFmtId="0" fontId="29" fillId="0" borderId="18" xfId="0" applyFont="1" applyBorder="1" applyAlignment="1">
      <alignment horizontal="left" vertical="center" wrapText="1"/>
    </xf>
    <xf numFmtId="0" fontId="29" fillId="0" borderId="0" xfId="0" applyFont="1" applyBorder="1" applyAlignment="1">
      <alignment horizontal="left" vertical="center" wrapText="1"/>
    </xf>
    <xf numFmtId="0" fontId="29" fillId="0" borderId="27" xfId="0" applyFont="1" applyBorder="1" applyAlignment="1">
      <alignment horizontal="left" vertical="center" wrapText="1"/>
    </xf>
    <xf numFmtId="176" fontId="29" fillId="0" borderId="20" xfId="0" applyNumberFormat="1" applyFont="1" applyFill="1" applyBorder="1" applyAlignment="1" applyProtection="1">
      <alignment horizontal="center" vertical="center" shrinkToFit="1"/>
    </xf>
    <xf numFmtId="176" fontId="29" fillId="0" borderId="40" xfId="0" applyNumberFormat="1" applyFont="1" applyFill="1" applyBorder="1" applyAlignment="1" applyProtection="1">
      <alignment horizontal="center" vertical="center" shrinkToFit="1"/>
    </xf>
    <xf numFmtId="176" fontId="29" fillId="0" borderId="42" xfId="0" applyNumberFormat="1" applyFont="1" applyFill="1" applyBorder="1" applyAlignment="1" applyProtection="1">
      <alignment horizontal="center" vertical="center" shrinkToFit="1"/>
    </xf>
  </cellXfs>
  <cellStyles count="4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3"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_休日保育  様式2・4（予算決算報告）" xfId="44"/>
    <cellStyle name="良い" xfId="6" builtinId="26" customBuiltin="1"/>
  </cellStyles>
  <dxfs count="6">
    <dxf>
      <fill>
        <patternFill patternType="solid">
          <bgColor theme="1" tint="0.24994659260841701"/>
        </patternFill>
      </fill>
    </dxf>
    <dxf>
      <fill>
        <patternFill patternType="solid">
          <bgColor theme="1" tint="0.24994659260841701"/>
        </patternFill>
      </fill>
    </dxf>
    <dxf>
      <fill>
        <patternFill patternType="solid">
          <bgColor theme="1" tint="0.24994659260841701"/>
        </patternFill>
      </fill>
    </dxf>
    <dxf>
      <fill>
        <patternFill>
          <bgColor theme="1" tint="0.14996795556505021"/>
        </patternFill>
      </fill>
    </dxf>
    <dxf>
      <fill>
        <patternFill patternType="solid">
          <bgColor theme="1" tint="0.24994659260841701"/>
        </patternFill>
      </fill>
    </dxf>
    <dxf>
      <fill>
        <patternFill>
          <bgColor theme="1"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0"/>
  <sheetViews>
    <sheetView tabSelected="1" view="pageBreakPreview" zoomScale="50" zoomScaleNormal="100" zoomScaleSheetLayoutView="50" workbookViewId="0">
      <selection sqref="A1:R1"/>
    </sheetView>
  </sheetViews>
  <sheetFormatPr defaultRowHeight="42.75" x14ac:dyDescent="0.4"/>
  <cols>
    <col min="1" max="3" width="15.625" style="3" customWidth="1"/>
    <col min="4" max="4" width="22.875" style="3" customWidth="1"/>
    <col min="5" max="8" width="15.625" style="3" customWidth="1"/>
    <col min="9" max="9" width="13.125" style="3" customWidth="1"/>
    <col min="10" max="18" width="15.625" style="3" customWidth="1"/>
    <col min="19" max="19" width="13.25" style="3" customWidth="1"/>
    <col min="20" max="20" width="26.125" style="3" customWidth="1"/>
    <col min="21" max="21" width="84.625" style="3" customWidth="1"/>
    <col min="22" max="22" width="25.625" style="3" customWidth="1"/>
    <col min="23" max="16384" width="9" style="3"/>
  </cols>
  <sheetData>
    <row r="1" spans="1:19" ht="30" customHeight="1" x14ac:dyDescent="0.4">
      <c r="A1" s="196" t="s">
        <v>5</v>
      </c>
      <c r="B1" s="196"/>
      <c r="C1" s="196"/>
      <c r="D1" s="196"/>
      <c r="E1" s="196"/>
      <c r="F1" s="196"/>
      <c r="G1" s="196"/>
      <c r="H1" s="196"/>
      <c r="I1" s="196"/>
      <c r="J1" s="196"/>
      <c r="K1" s="196"/>
      <c r="L1" s="196"/>
      <c r="M1" s="196"/>
      <c r="N1" s="196"/>
      <c r="O1" s="196"/>
      <c r="P1" s="196"/>
      <c r="Q1" s="196"/>
      <c r="R1" s="196"/>
    </row>
    <row r="2" spans="1:19" ht="30" customHeight="1" x14ac:dyDescent="0.4">
      <c r="A2" s="4" t="s">
        <v>4</v>
      </c>
      <c r="B2" s="2"/>
      <c r="C2" s="2"/>
      <c r="D2" s="2"/>
      <c r="E2" s="2"/>
      <c r="F2" s="2"/>
      <c r="G2" s="2"/>
      <c r="H2" s="2"/>
      <c r="I2" s="2"/>
      <c r="J2" s="2"/>
      <c r="K2" s="2"/>
      <c r="L2" s="2"/>
      <c r="M2" s="2"/>
      <c r="N2" s="2"/>
      <c r="O2" s="2"/>
      <c r="P2" s="2"/>
      <c r="Q2" s="2"/>
      <c r="R2" s="2"/>
    </row>
    <row r="3" spans="1:19" ht="30" customHeight="1" x14ac:dyDescent="0.4">
      <c r="A3" s="1"/>
      <c r="B3" s="2"/>
      <c r="C3" s="2"/>
      <c r="D3" s="2"/>
      <c r="E3" s="2"/>
      <c r="F3" s="2"/>
      <c r="G3" s="2"/>
      <c r="H3" s="2"/>
      <c r="I3" s="2"/>
      <c r="J3" s="2"/>
      <c r="K3" s="2"/>
      <c r="L3" s="2"/>
      <c r="M3" s="2"/>
      <c r="N3" s="2"/>
      <c r="O3" s="2"/>
      <c r="P3" s="2"/>
      <c r="Q3" s="2"/>
      <c r="R3" s="2"/>
    </row>
    <row r="4" spans="1:19" s="16" customFormat="1" ht="55.5" customHeight="1" x14ac:dyDescent="0.4">
      <c r="A4" s="308" t="s">
        <v>147</v>
      </c>
      <c r="B4" s="308"/>
      <c r="C4" s="308"/>
      <c r="D4" s="308"/>
      <c r="E4" s="308"/>
      <c r="F4" s="308"/>
      <c r="G4" s="308"/>
      <c r="H4" s="308"/>
      <c r="I4" s="308"/>
      <c r="J4" s="308"/>
      <c r="K4" s="308"/>
      <c r="L4" s="308"/>
      <c r="M4" s="308"/>
      <c r="N4" s="308"/>
      <c r="O4" s="308"/>
      <c r="P4" s="308"/>
      <c r="Q4" s="308"/>
      <c r="R4" s="308"/>
    </row>
    <row r="5" spans="1:19" ht="30" customHeight="1" x14ac:dyDescent="0.4">
      <c r="A5" s="5"/>
      <c r="B5" s="5"/>
      <c r="C5" s="5"/>
      <c r="D5" s="5"/>
      <c r="E5" s="5"/>
      <c r="F5" s="5"/>
      <c r="G5" s="5"/>
      <c r="H5" s="5"/>
      <c r="I5" s="5"/>
      <c r="J5" s="5"/>
      <c r="K5" s="5"/>
      <c r="L5" s="5"/>
      <c r="M5" s="5"/>
      <c r="N5" s="5"/>
      <c r="O5" s="5"/>
      <c r="P5" s="5"/>
      <c r="Q5" s="5"/>
      <c r="R5" s="5"/>
    </row>
    <row r="6" spans="1:19" ht="39.950000000000003" customHeight="1" x14ac:dyDescent="0.4">
      <c r="A6" s="72"/>
      <c r="B6" s="72"/>
      <c r="C6" s="72"/>
      <c r="D6" s="72"/>
      <c r="E6" s="72"/>
      <c r="F6" s="72"/>
      <c r="G6" s="72"/>
      <c r="H6" s="72"/>
      <c r="I6" s="72"/>
      <c r="J6" s="72"/>
      <c r="K6" s="72"/>
      <c r="L6" s="71" t="s">
        <v>6</v>
      </c>
      <c r="M6" s="126"/>
      <c r="N6" s="71" t="s">
        <v>9</v>
      </c>
      <c r="O6" s="126"/>
      <c r="P6" s="71" t="s">
        <v>8</v>
      </c>
      <c r="Q6" s="126"/>
      <c r="R6" s="71" t="s">
        <v>7</v>
      </c>
    </row>
    <row r="7" spans="1:19" s="8" customFormat="1" ht="30" customHeight="1" x14ac:dyDescent="0.4">
      <c r="A7" s="66"/>
      <c r="B7" s="66"/>
      <c r="C7" s="66"/>
      <c r="D7" s="66"/>
      <c r="E7" s="66"/>
      <c r="F7" s="66"/>
      <c r="G7" s="66"/>
      <c r="H7" s="66"/>
      <c r="I7" s="66"/>
      <c r="J7" s="66"/>
      <c r="K7" s="66"/>
      <c r="L7" s="66"/>
      <c r="M7" s="66"/>
      <c r="N7" s="66"/>
      <c r="O7" s="66"/>
      <c r="P7" s="66"/>
      <c r="Q7" s="66"/>
      <c r="R7" s="66"/>
    </row>
    <row r="8" spans="1:19" s="8" customFormat="1" ht="30" customHeight="1" x14ac:dyDescent="0.4">
      <c r="A8" s="66"/>
      <c r="B8" s="73" t="s">
        <v>10</v>
      </c>
      <c r="C8" s="66"/>
      <c r="D8" s="66"/>
      <c r="E8" s="66"/>
      <c r="F8" s="66"/>
      <c r="G8" s="66"/>
      <c r="H8" s="66"/>
      <c r="I8" s="66"/>
      <c r="J8" s="66"/>
      <c r="K8" s="66"/>
      <c r="L8" s="66"/>
      <c r="M8" s="66"/>
      <c r="N8" s="66"/>
      <c r="O8" s="66"/>
      <c r="P8" s="66"/>
      <c r="Q8" s="66"/>
      <c r="R8" s="66"/>
    </row>
    <row r="9" spans="1:19" s="8" customFormat="1" ht="39.950000000000003" customHeight="1" x14ac:dyDescent="0.4">
      <c r="A9" s="66"/>
      <c r="B9" s="66"/>
      <c r="C9" s="66"/>
      <c r="D9" s="66"/>
      <c r="E9" s="66"/>
      <c r="F9" s="66"/>
      <c r="G9" s="66"/>
      <c r="H9" s="66"/>
      <c r="I9" s="66"/>
      <c r="J9" s="182" t="s">
        <v>99</v>
      </c>
      <c r="K9" s="182"/>
      <c r="L9" s="204"/>
      <c r="M9" s="204"/>
      <c r="N9" s="204"/>
      <c r="O9" s="204"/>
      <c r="P9" s="204"/>
      <c r="Q9" s="204"/>
      <c r="R9" s="67" t="s">
        <v>98</v>
      </c>
      <c r="S9" s="20"/>
    </row>
    <row r="10" spans="1:19" s="8" customFormat="1" ht="39.950000000000003" customHeight="1" x14ac:dyDescent="0.4">
      <c r="A10" s="66"/>
      <c r="B10" s="66"/>
      <c r="C10" s="66"/>
      <c r="D10" s="66"/>
      <c r="E10" s="66"/>
      <c r="F10" s="66"/>
      <c r="G10" s="66"/>
      <c r="H10" s="66"/>
      <c r="I10" s="66"/>
      <c r="J10" s="315" t="s">
        <v>3</v>
      </c>
      <c r="K10" s="315"/>
      <c r="L10" s="315"/>
      <c r="M10" s="207"/>
      <c r="N10" s="207"/>
      <c r="O10" s="207"/>
      <c r="P10" s="207"/>
      <c r="Q10" s="207"/>
      <c r="R10" s="207"/>
    </row>
    <row r="11" spans="1:19" s="8" customFormat="1" ht="39.950000000000003" customHeight="1" x14ac:dyDescent="0.4">
      <c r="A11" s="66"/>
      <c r="B11" s="66"/>
      <c r="C11" s="66"/>
      <c r="D11" s="66"/>
      <c r="E11" s="66"/>
      <c r="F11" s="66"/>
      <c r="G11" s="66"/>
      <c r="H11" s="66"/>
      <c r="I11" s="66"/>
      <c r="J11" s="316" t="s">
        <v>138</v>
      </c>
      <c r="K11" s="316"/>
      <c r="L11" s="316"/>
      <c r="M11" s="207"/>
      <c r="N11" s="207"/>
      <c r="O11" s="207"/>
      <c r="P11" s="207"/>
      <c r="Q11" s="207"/>
      <c r="R11" s="207"/>
    </row>
    <row r="12" spans="1:19" s="8" customFormat="1" ht="39.950000000000003" customHeight="1" x14ac:dyDescent="0.4">
      <c r="A12" s="66"/>
      <c r="B12" s="66"/>
      <c r="C12" s="66"/>
      <c r="D12" s="66"/>
      <c r="E12" s="66"/>
      <c r="F12" s="66"/>
      <c r="G12" s="66"/>
      <c r="H12" s="66"/>
      <c r="I12" s="66"/>
      <c r="J12" s="209" t="s">
        <v>72</v>
      </c>
      <c r="K12" s="209"/>
      <c r="L12" s="209"/>
      <c r="M12" s="207"/>
      <c r="N12" s="207"/>
      <c r="O12" s="207"/>
      <c r="P12" s="207"/>
      <c r="Q12" s="68" t="s">
        <v>109</v>
      </c>
      <c r="R12" s="69"/>
    </row>
    <row r="13" spans="1:19" s="8" customFormat="1" ht="30" customHeight="1" x14ac:dyDescent="0.4">
      <c r="A13" s="66"/>
      <c r="B13" s="66"/>
      <c r="C13" s="66"/>
      <c r="D13" s="66"/>
      <c r="E13" s="66"/>
      <c r="F13" s="66"/>
      <c r="G13" s="66"/>
      <c r="H13" s="66"/>
      <c r="I13" s="66"/>
      <c r="J13" s="210" t="s">
        <v>139</v>
      </c>
      <c r="K13" s="210"/>
      <c r="L13" s="210"/>
      <c r="M13" s="70"/>
      <c r="N13" s="70"/>
      <c r="O13" s="70"/>
      <c r="P13" s="70"/>
      <c r="Q13" s="71"/>
      <c r="R13" s="70"/>
    </row>
    <row r="14" spans="1:19" ht="30" customHeight="1" x14ac:dyDescent="0.4">
      <c r="A14" s="74"/>
      <c r="B14" s="23"/>
      <c r="C14" s="23"/>
      <c r="D14" s="23"/>
      <c r="E14" s="23"/>
      <c r="F14" s="23"/>
      <c r="G14" s="23"/>
      <c r="H14" s="23"/>
      <c r="I14" s="23"/>
      <c r="J14" s="75"/>
      <c r="K14" s="75"/>
      <c r="L14" s="75"/>
      <c r="M14" s="23"/>
      <c r="N14" s="23"/>
      <c r="O14" s="23"/>
      <c r="P14" s="23"/>
      <c r="Q14" s="23"/>
      <c r="R14" s="23"/>
    </row>
    <row r="15" spans="1:19" ht="87.75" customHeight="1" x14ac:dyDescent="0.4">
      <c r="A15" s="23"/>
      <c r="B15" s="297" t="s">
        <v>144</v>
      </c>
      <c r="C15" s="297"/>
      <c r="D15" s="297"/>
      <c r="E15" s="297"/>
      <c r="F15" s="297"/>
      <c r="G15" s="297"/>
      <c r="H15" s="297"/>
      <c r="I15" s="297"/>
      <c r="J15" s="297"/>
      <c r="K15" s="297"/>
      <c r="L15" s="297"/>
      <c r="M15" s="297"/>
      <c r="N15" s="297"/>
      <c r="O15" s="297"/>
      <c r="P15" s="297"/>
      <c r="Q15" s="297"/>
      <c r="R15" s="23"/>
    </row>
    <row r="16" spans="1:19" ht="30" customHeight="1" x14ac:dyDescent="0.4">
      <c r="A16" s="74"/>
      <c r="B16" s="23"/>
      <c r="C16" s="23"/>
      <c r="D16" s="23"/>
      <c r="E16" s="23"/>
      <c r="F16" s="23"/>
      <c r="G16" s="23"/>
      <c r="H16" s="23"/>
      <c r="I16" s="23"/>
      <c r="J16" s="23"/>
      <c r="K16" s="23"/>
      <c r="L16" s="23"/>
      <c r="M16" s="23"/>
      <c r="N16" s="23"/>
      <c r="O16" s="23"/>
      <c r="P16" s="23"/>
      <c r="Q16" s="23"/>
      <c r="R16" s="23"/>
    </row>
    <row r="17" spans="1:26" ht="30" customHeight="1" x14ac:dyDescent="0.4">
      <c r="A17" s="208" t="s">
        <v>0</v>
      </c>
      <c r="B17" s="208"/>
      <c r="C17" s="208"/>
      <c r="D17" s="208"/>
      <c r="E17" s="208"/>
      <c r="F17" s="208"/>
      <c r="G17" s="208"/>
      <c r="H17" s="208"/>
      <c r="I17" s="208"/>
      <c r="J17" s="208"/>
      <c r="K17" s="208"/>
      <c r="L17" s="208"/>
      <c r="M17" s="208"/>
      <c r="N17" s="208"/>
      <c r="O17" s="208"/>
      <c r="P17" s="208"/>
      <c r="Q17" s="208"/>
      <c r="R17" s="208"/>
    </row>
    <row r="18" spans="1:26" ht="30" customHeight="1" x14ac:dyDescent="0.4">
      <c r="A18" s="71"/>
      <c r="B18" s="23"/>
      <c r="C18" s="23"/>
      <c r="D18" s="23"/>
      <c r="E18" s="23"/>
      <c r="F18" s="23"/>
      <c r="G18" s="23"/>
      <c r="H18" s="23"/>
      <c r="I18" s="23"/>
      <c r="J18" s="23"/>
      <c r="K18" s="23"/>
      <c r="L18" s="23"/>
      <c r="M18" s="23"/>
      <c r="N18" s="23"/>
      <c r="O18" s="23"/>
      <c r="P18" s="23"/>
      <c r="Q18" s="23"/>
      <c r="R18" s="23"/>
      <c r="T18" s="9"/>
      <c r="U18" s="9"/>
      <c r="V18" s="9"/>
      <c r="W18" s="9"/>
      <c r="X18" s="9"/>
      <c r="Y18" s="9"/>
      <c r="Z18" s="9"/>
    </row>
    <row r="19" spans="1:26" ht="69.95" customHeight="1" x14ac:dyDescent="0.4">
      <c r="A19" s="76"/>
      <c r="B19" s="76"/>
      <c r="C19" s="76"/>
      <c r="D19" s="76"/>
      <c r="F19" s="306" t="s">
        <v>26</v>
      </c>
      <c r="G19" s="306"/>
      <c r="H19" s="305">
        <f>SUM(E47,E75)</f>
        <v>0</v>
      </c>
      <c r="I19" s="305"/>
      <c r="J19" s="305"/>
      <c r="K19" s="114" t="s">
        <v>25</v>
      </c>
      <c r="L19" s="78" t="s">
        <v>189</v>
      </c>
      <c r="N19" s="76"/>
      <c r="O19" s="76"/>
      <c r="P19" s="76"/>
      <c r="Q19" s="76"/>
      <c r="R19" s="76"/>
      <c r="S19" s="20"/>
      <c r="T19" s="9"/>
      <c r="U19" s="9"/>
      <c r="V19" s="9"/>
      <c r="W19" s="9"/>
      <c r="X19" s="9"/>
      <c r="Y19" s="9"/>
      <c r="Z19" s="9"/>
    </row>
    <row r="20" spans="1:26" ht="21" customHeight="1" x14ac:dyDescent="0.4">
      <c r="A20" s="74"/>
      <c r="B20" s="23"/>
      <c r="C20" s="23"/>
      <c r="D20" s="23"/>
      <c r="E20" s="23"/>
      <c r="F20" s="23"/>
      <c r="G20" s="23"/>
      <c r="H20" s="23"/>
      <c r="I20" s="23"/>
      <c r="J20" s="23"/>
      <c r="K20" s="23"/>
      <c r="L20" s="23"/>
      <c r="M20" s="23"/>
      <c r="N20" s="23"/>
      <c r="O20" s="23"/>
      <c r="P20" s="23"/>
      <c r="Q20" s="23"/>
      <c r="R20" s="23"/>
      <c r="T20" s="9"/>
      <c r="U20" s="9"/>
      <c r="V20" s="9"/>
      <c r="W20" s="9"/>
      <c r="X20" s="9"/>
      <c r="Y20" s="9"/>
      <c r="Z20" s="9"/>
    </row>
    <row r="21" spans="1:26" s="136" customFormat="1" ht="39.950000000000003" customHeight="1" x14ac:dyDescent="0.4">
      <c r="A21" s="180" t="s">
        <v>177</v>
      </c>
      <c r="C21" s="66"/>
      <c r="D21" s="66"/>
      <c r="E21" s="66"/>
      <c r="F21" s="66"/>
      <c r="G21" s="66"/>
      <c r="H21" s="66"/>
      <c r="I21" s="66"/>
      <c r="S21" s="20"/>
    </row>
    <row r="22" spans="1:26" s="136" customFormat="1" ht="20.100000000000001" customHeight="1" thickBot="1" x14ac:dyDescent="0.45">
      <c r="A22" s="180"/>
      <c r="C22" s="66"/>
      <c r="D22" s="66"/>
      <c r="E22" s="66"/>
      <c r="F22" s="66"/>
      <c r="G22" s="66"/>
      <c r="H22" s="66"/>
      <c r="I22" s="66"/>
      <c r="S22" s="20"/>
    </row>
    <row r="23" spans="1:26" ht="69.95" customHeight="1" x14ac:dyDescent="0.4">
      <c r="A23" s="23"/>
      <c r="B23" s="249" t="s">
        <v>28</v>
      </c>
      <c r="C23" s="230" t="s">
        <v>1</v>
      </c>
      <c r="D23" s="230"/>
      <c r="E23" s="302"/>
      <c r="F23" s="302"/>
      <c r="G23" s="302"/>
      <c r="H23" s="302"/>
      <c r="I23" s="302"/>
      <c r="J23" s="230" t="s">
        <v>11</v>
      </c>
      <c r="K23" s="302"/>
      <c r="L23" s="302"/>
      <c r="M23" s="302"/>
      <c r="N23" s="211" t="s">
        <v>12</v>
      </c>
      <c r="O23" s="298"/>
      <c r="P23" s="298"/>
      <c r="Q23" s="299"/>
      <c r="R23" s="307"/>
      <c r="T23" s="9"/>
      <c r="U23" s="9"/>
      <c r="V23" s="9"/>
      <c r="W23" s="9"/>
      <c r="X23" s="9"/>
      <c r="Y23" s="9"/>
      <c r="Z23" s="9"/>
    </row>
    <row r="24" spans="1:26" ht="69.95" customHeight="1" x14ac:dyDescent="0.4">
      <c r="A24" s="23"/>
      <c r="B24" s="250"/>
      <c r="C24" s="231" t="s">
        <v>17</v>
      </c>
      <c r="D24" s="231"/>
      <c r="E24" s="264"/>
      <c r="F24" s="264"/>
      <c r="G24" s="264"/>
      <c r="H24" s="264"/>
      <c r="I24" s="264"/>
      <c r="J24" s="231"/>
      <c r="K24" s="311"/>
      <c r="L24" s="311"/>
      <c r="M24" s="311"/>
      <c r="N24" s="212"/>
      <c r="O24" s="300"/>
      <c r="P24" s="300"/>
      <c r="Q24" s="301"/>
      <c r="R24" s="307"/>
      <c r="T24" s="9"/>
      <c r="U24" s="9"/>
      <c r="V24" s="9"/>
      <c r="W24" s="9"/>
      <c r="X24" s="9"/>
      <c r="Y24" s="9"/>
      <c r="Z24" s="9"/>
    </row>
    <row r="25" spans="1:26" ht="69.95" customHeight="1" thickBot="1" x14ac:dyDescent="0.45">
      <c r="A25" s="23"/>
      <c r="B25" s="251"/>
      <c r="C25" s="317" t="s">
        <v>2</v>
      </c>
      <c r="D25" s="317"/>
      <c r="E25" s="303"/>
      <c r="F25" s="303"/>
      <c r="G25" s="303"/>
      <c r="H25" s="303"/>
      <c r="I25" s="303"/>
      <c r="J25" s="309"/>
      <c r="K25" s="309"/>
      <c r="L25" s="309"/>
      <c r="M25" s="309"/>
      <c r="N25" s="309"/>
      <c r="O25" s="309"/>
      <c r="P25" s="309"/>
      <c r="Q25" s="310"/>
      <c r="R25" s="307"/>
      <c r="T25" s="9"/>
      <c r="U25" s="9"/>
      <c r="V25" s="9"/>
      <c r="W25" s="9"/>
      <c r="X25" s="9"/>
      <c r="Y25" s="9"/>
      <c r="Z25" s="9"/>
    </row>
    <row r="26" spans="1:26" ht="39.950000000000003" customHeight="1" x14ac:dyDescent="0.4">
      <c r="B26" s="143"/>
      <c r="C26" s="143"/>
      <c r="D26" s="143"/>
      <c r="E26" s="139"/>
      <c r="F26" s="139"/>
      <c r="G26" s="139"/>
      <c r="H26" s="139"/>
      <c r="I26" s="139"/>
      <c r="J26" s="144"/>
      <c r="K26" s="144"/>
      <c r="L26" s="144"/>
      <c r="M26" s="144"/>
      <c r="N26" s="144"/>
      <c r="O26" s="144"/>
      <c r="P26" s="144"/>
      <c r="Q26" s="144"/>
      <c r="R26" s="307"/>
      <c r="T26" s="9"/>
      <c r="U26" s="9"/>
      <c r="V26" s="9"/>
      <c r="W26" s="9"/>
      <c r="X26" s="9"/>
      <c r="Y26" s="9"/>
      <c r="Z26" s="9"/>
    </row>
    <row r="27" spans="1:26" s="141" customFormat="1" ht="39.950000000000003" customHeight="1" x14ac:dyDescent="0.4">
      <c r="A27" s="180" t="s">
        <v>178</v>
      </c>
      <c r="C27" s="66"/>
      <c r="D27" s="66"/>
      <c r="E27" s="139"/>
      <c r="F27" s="139"/>
      <c r="G27" s="139"/>
      <c r="H27" s="139"/>
      <c r="I27" s="139"/>
      <c r="J27" s="140"/>
      <c r="K27" s="140"/>
      <c r="L27" s="140"/>
      <c r="M27" s="140"/>
      <c r="N27" s="140"/>
      <c r="O27" s="140"/>
      <c r="P27" s="140"/>
      <c r="Q27" s="140"/>
      <c r="R27" s="307"/>
      <c r="T27" s="142"/>
      <c r="U27" s="142"/>
      <c r="V27" s="142"/>
      <c r="W27" s="142"/>
      <c r="X27" s="142"/>
      <c r="Y27" s="142"/>
      <c r="Z27" s="142"/>
    </row>
    <row r="28" spans="1:26" s="141" customFormat="1" ht="20.100000000000001" customHeight="1" thickBot="1" x14ac:dyDescent="0.45">
      <c r="A28" s="180"/>
      <c r="C28" s="66"/>
      <c r="D28" s="66"/>
      <c r="E28" s="139"/>
      <c r="F28" s="139"/>
      <c r="G28" s="139"/>
      <c r="H28" s="139"/>
      <c r="I28" s="139"/>
      <c r="J28" s="140"/>
      <c r="K28" s="140"/>
      <c r="L28" s="140"/>
      <c r="M28" s="140"/>
      <c r="N28" s="140"/>
      <c r="O28" s="140"/>
      <c r="P28" s="140"/>
      <c r="Q28" s="140"/>
      <c r="R28" s="307"/>
      <c r="T28" s="142"/>
      <c r="U28" s="142"/>
      <c r="V28" s="142"/>
      <c r="W28" s="142"/>
      <c r="X28" s="142"/>
      <c r="Y28" s="142"/>
      <c r="Z28" s="142"/>
    </row>
    <row r="29" spans="1:26" ht="69.95" customHeight="1" x14ac:dyDescent="0.4">
      <c r="A29" s="79"/>
      <c r="B29" s="232" t="s">
        <v>171</v>
      </c>
      <c r="C29" s="230" t="s">
        <v>1</v>
      </c>
      <c r="D29" s="230"/>
      <c r="E29" s="302"/>
      <c r="F29" s="302"/>
      <c r="G29" s="302"/>
      <c r="H29" s="302"/>
      <c r="I29" s="302"/>
      <c r="J29" s="230" t="s">
        <v>11</v>
      </c>
      <c r="K29" s="302"/>
      <c r="L29" s="302"/>
      <c r="M29" s="302"/>
      <c r="N29" s="211" t="s">
        <v>12</v>
      </c>
      <c r="O29" s="298"/>
      <c r="P29" s="298"/>
      <c r="Q29" s="299"/>
      <c r="R29" s="307"/>
      <c r="T29" s="9"/>
      <c r="U29" s="9"/>
      <c r="V29" s="9"/>
      <c r="W29" s="9"/>
      <c r="X29" s="9"/>
      <c r="Y29" s="9"/>
      <c r="Z29" s="9"/>
    </row>
    <row r="30" spans="1:26" ht="69.95" customHeight="1" x14ac:dyDescent="0.4">
      <c r="A30" s="79"/>
      <c r="B30" s="233"/>
      <c r="C30" s="231" t="s">
        <v>17</v>
      </c>
      <c r="D30" s="231"/>
      <c r="E30" s="264"/>
      <c r="F30" s="264"/>
      <c r="G30" s="264"/>
      <c r="H30" s="264"/>
      <c r="I30" s="264"/>
      <c r="J30" s="231"/>
      <c r="K30" s="311"/>
      <c r="L30" s="311"/>
      <c r="M30" s="311"/>
      <c r="N30" s="212"/>
      <c r="O30" s="300"/>
      <c r="P30" s="300"/>
      <c r="Q30" s="301"/>
      <c r="R30" s="307"/>
      <c r="T30" s="9"/>
      <c r="U30" s="9"/>
      <c r="V30" s="9"/>
      <c r="W30" s="9"/>
      <c r="X30" s="9"/>
      <c r="Y30" s="9"/>
      <c r="Z30" s="9"/>
    </row>
    <row r="31" spans="1:26" ht="69.95" customHeight="1" x14ac:dyDescent="0.4">
      <c r="A31" s="79"/>
      <c r="B31" s="233"/>
      <c r="C31" s="304" t="s">
        <v>120</v>
      </c>
      <c r="D31" s="304"/>
      <c r="E31" s="231" t="s">
        <v>13</v>
      </c>
      <c r="F31" s="231"/>
      <c r="G31" s="231"/>
      <c r="H31" s="259"/>
      <c r="I31" s="260"/>
      <c r="J31" s="260"/>
      <c r="K31" s="130" t="s">
        <v>15</v>
      </c>
      <c r="L31" s="263"/>
      <c r="M31" s="264"/>
      <c r="N31" s="264"/>
      <c r="O31" s="312">
        <f>IF(AND(H31="",L31=""),0,_xlfn.DAYS(L31,H31)+1)</f>
        <v>0</v>
      </c>
      <c r="P31" s="213"/>
      <c r="Q31" s="97" t="s">
        <v>87</v>
      </c>
      <c r="R31" s="307"/>
      <c r="S31" s="20"/>
      <c r="T31" s="9"/>
      <c r="U31" s="9"/>
      <c r="V31" s="9"/>
      <c r="W31" s="9"/>
      <c r="X31" s="9"/>
      <c r="Y31" s="9"/>
      <c r="Z31" s="9"/>
    </row>
    <row r="32" spans="1:26" ht="69.95" customHeight="1" x14ac:dyDescent="0.4">
      <c r="A32" s="79"/>
      <c r="B32" s="233"/>
      <c r="C32" s="304"/>
      <c r="D32" s="304"/>
      <c r="E32" s="231" t="s">
        <v>14</v>
      </c>
      <c r="F32" s="231"/>
      <c r="G32" s="231"/>
      <c r="H32" s="259"/>
      <c r="I32" s="260"/>
      <c r="J32" s="260"/>
      <c r="K32" s="130" t="s">
        <v>15</v>
      </c>
      <c r="L32" s="263"/>
      <c r="M32" s="264"/>
      <c r="N32" s="264"/>
      <c r="O32" s="312">
        <f>IF(AND(H32="",L32=""),0,_xlfn.DAYS(L32,H32)+1)</f>
        <v>0</v>
      </c>
      <c r="P32" s="213"/>
      <c r="Q32" s="97" t="s">
        <v>87</v>
      </c>
      <c r="R32" s="307"/>
      <c r="S32" s="20"/>
      <c r="T32" s="9"/>
      <c r="U32" s="9"/>
      <c r="V32" s="9"/>
      <c r="W32" s="9"/>
      <c r="X32" s="9"/>
      <c r="Y32" s="9"/>
      <c r="Z32" s="9"/>
    </row>
    <row r="33" spans="1:26" ht="39.950000000000003" customHeight="1" x14ac:dyDescent="0.4">
      <c r="A33" s="79"/>
      <c r="B33" s="233"/>
      <c r="C33" s="304"/>
      <c r="D33" s="304"/>
      <c r="E33" s="239" t="s">
        <v>51</v>
      </c>
      <c r="F33" s="240"/>
      <c r="G33" s="240"/>
      <c r="H33" s="240"/>
      <c r="I33" s="240"/>
      <c r="J33" s="240"/>
      <c r="K33" s="240"/>
      <c r="L33" s="240"/>
      <c r="M33" s="240"/>
      <c r="N33" s="240"/>
      <c r="O33" s="213">
        <f>SUM(O31:Q32)</f>
        <v>0</v>
      </c>
      <c r="P33" s="213"/>
      <c r="Q33" s="97" t="s">
        <v>87</v>
      </c>
      <c r="R33" s="307"/>
      <c r="T33" s="9"/>
      <c r="U33" s="9"/>
      <c r="V33" s="9"/>
      <c r="W33" s="9"/>
      <c r="X33" s="9"/>
      <c r="Y33" s="9"/>
      <c r="Z33" s="9"/>
    </row>
    <row r="34" spans="1:26" ht="35.1" customHeight="1" x14ac:dyDescent="0.4">
      <c r="A34" s="79"/>
      <c r="B34" s="233"/>
      <c r="C34" s="304"/>
      <c r="D34" s="304"/>
      <c r="E34" s="261" t="s">
        <v>57</v>
      </c>
      <c r="F34" s="261"/>
      <c r="G34" s="261"/>
      <c r="H34" s="261"/>
      <c r="I34" s="261"/>
      <c r="J34" s="261"/>
      <c r="K34" s="261"/>
      <c r="L34" s="261"/>
      <c r="M34" s="261"/>
      <c r="N34" s="261"/>
      <c r="O34" s="261"/>
      <c r="P34" s="261"/>
      <c r="Q34" s="262"/>
      <c r="R34" s="307"/>
      <c r="T34" s="9"/>
      <c r="U34" s="9"/>
      <c r="V34" s="9"/>
      <c r="W34" s="9"/>
      <c r="X34" s="9"/>
      <c r="Y34" s="9"/>
      <c r="Z34" s="9"/>
    </row>
    <row r="35" spans="1:26" ht="35.1" customHeight="1" x14ac:dyDescent="0.4">
      <c r="A35" s="79"/>
      <c r="B35" s="233"/>
      <c r="C35" s="304"/>
      <c r="D35" s="304"/>
      <c r="E35" s="261"/>
      <c r="F35" s="261"/>
      <c r="G35" s="261"/>
      <c r="H35" s="261"/>
      <c r="I35" s="261"/>
      <c r="J35" s="261"/>
      <c r="K35" s="261"/>
      <c r="L35" s="261"/>
      <c r="M35" s="261"/>
      <c r="N35" s="261"/>
      <c r="O35" s="261"/>
      <c r="P35" s="261"/>
      <c r="Q35" s="262"/>
      <c r="R35" s="307"/>
    </row>
    <row r="36" spans="1:26" ht="69.95" customHeight="1" thickBot="1" x14ac:dyDescent="0.9">
      <c r="A36" s="79"/>
      <c r="B36" s="233"/>
      <c r="C36" s="241" t="s">
        <v>18</v>
      </c>
      <c r="D36" s="242"/>
      <c r="E36" s="256"/>
      <c r="F36" s="252"/>
      <c r="G36" s="252"/>
      <c r="H36" s="252"/>
      <c r="I36" s="254" t="s">
        <v>16</v>
      </c>
      <c r="J36" s="227" t="s">
        <v>150</v>
      </c>
      <c r="K36" s="228"/>
      <c r="L36" s="228"/>
      <c r="M36" s="228"/>
      <c r="N36" s="247"/>
      <c r="O36" s="248"/>
      <c r="P36" s="248"/>
      <c r="Q36" s="98" t="s">
        <v>27</v>
      </c>
      <c r="R36" s="307"/>
      <c r="S36" s="160"/>
      <c r="T36" s="160" t="s">
        <v>183</v>
      </c>
    </row>
    <row r="37" spans="1:26" ht="69.95" customHeight="1" x14ac:dyDescent="0.85">
      <c r="A37" s="79"/>
      <c r="B37" s="234"/>
      <c r="C37" s="243"/>
      <c r="D37" s="244"/>
      <c r="E37" s="257"/>
      <c r="F37" s="253"/>
      <c r="G37" s="253"/>
      <c r="H37" s="253"/>
      <c r="I37" s="255"/>
      <c r="J37" s="227" t="s">
        <v>63</v>
      </c>
      <c r="K37" s="228"/>
      <c r="L37" s="228"/>
      <c r="M37" s="229"/>
      <c r="N37" s="247"/>
      <c r="O37" s="248"/>
      <c r="P37" s="248"/>
      <c r="Q37" s="98" t="s">
        <v>27</v>
      </c>
      <c r="R37" s="307"/>
      <c r="S37" s="20"/>
      <c r="T37" s="184" t="s">
        <v>100</v>
      </c>
      <c r="U37" s="185"/>
    </row>
    <row r="38" spans="1:26" ht="69.95" customHeight="1" x14ac:dyDescent="0.85">
      <c r="A38" s="79"/>
      <c r="B38" s="234"/>
      <c r="C38" s="243"/>
      <c r="D38" s="244"/>
      <c r="E38" s="258"/>
      <c r="F38" s="253"/>
      <c r="G38" s="253"/>
      <c r="H38" s="253"/>
      <c r="I38" s="255"/>
      <c r="J38" s="227" t="s">
        <v>110</v>
      </c>
      <c r="K38" s="228"/>
      <c r="L38" s="228"/>
      <c r="M38" s="229"/>
      <c r="N38" s="247"/>
      <c r="O38" s="248"/>
      <c r="P38" s="248"/>
      <c r="Q38" s="98" t="s">
        <v>27</v>
      </c>
      <c r="R38" s="307"/>
      <c r="S38" s="9"/>
      <c r="T38" s="186" t="str">
        <f>IFERROR(IF(E36="日額",IF(F36*N40&gt;=E45,F36*N40,ROUND((F36*N39+SUM(N42:P44))/N39,0)*N40),""),0)</f>
        <v/>
      </c>
      <c r="U38" s="58" t="s">
        <v>132</v>
      </c>
    </row>
    <row r="39" spans="1:26" ht="69.95" customHeight="1" x14ac:dyDescent="0.85">
      <c r="A39" s="79"/>
      <c r="B39" s="234"/>
      <c r="C39" s="243"/>
      <c r="D39" s="244"/>
      <c r="E39" s="214"/>
      <c r="F39" s="215"/>
      <c r="G39" s="215"/>
      <c r="H39" s="215"/>
      <c r="I39" s="216"/>
      <c r="J39" s="227" t="s">
        <v>92</v>
      </c>
      <c r="K39" s="228"/>
      <c r="L39" s="228"/>
      <c r="M39" s="229"/>
      <c r="N39" s="247"/>
      <c r="O39" s="248"/>
      <c r="P39" s="248"/>
      <c r="Q39" s="99" t="s">
        <v>91</v>
      </c>
      <c r="R39" s="307"/>
      <c r="S39" s="20"/>
      <c r="T39" s="186"/>
      <c r="U39" s="120" t="s">
        <v>159</v>
      </c>
    </row>
    <row r="40" spans="1:26" ht="69.95" customHeight="1" thickBot="1" x14ac:dyDescent="0.9">
      <c r="A40" s="79"/>
      <c r="B40" s="235"/>
      <c r="C40" s="245"/>
      <c r="D40" s="246"/>
      <c r="E40" s="217"/>
      <c r="F40" s="218"/>
      <c r="G40" s="218"/>
      <c r="H40" s="218"/>
      <c r="I40" s="219"/>
      <c r="J40" s="236" t="s">
        <v>111</v>
      </c>
      <c r="K40" s="237"/>
      <c r="L40" s="237"/>
      <c r="M40" s="238"/>
      <c r="N40" s="313"/>
      <c r="O40" s="314"/>
      <c r="P40" s="314"/>
      <c r="Q40" s="100" t="str">
        <f>IF(E36="日額","日","時間")</f>
        <v>時間</v>
      </c>
      <c r="R40" s="307"/>
      <c r="S40" s="19"/>
      <c r="T40" s="187" t="s">
        <v>101</v>
      </c>
      <c r="U40" s="188"/>
      <c r="V40" s="20"/>
    </row>
    <row r="41" spans="1:26" ht="42" customHeight="1" x14ac:dyDescent="0.4">
      <c r="A41" s="79"/>
      <c r="B41" s="280" t="s">
        <v>20</v>
      </c>
      <c r="C41" s="283" t="s">
        <v>119</v>
      </c>
      <c r="D41" s="284"/>
      <c r="E41" s="289" t="str">
        <f>IFERROR(IF(E36="日額",T38,T41),0)</f>
        <v/>
      </c>
      <c r="F41" s="290"/>
      <c r="G41" s="290"/>
      <c r="H41" s="290"/>
      <c r="I41" s="295" t="s">
        <v>16</v>
      </c>
      <c r="J41" s="201" t="s">
        <v>151</v>
      </c>
      <c r="K41" s="202"/>
      <c r="L41" s="202"/>
      <c r="M41" s="202"/>
      <c r="N41" s="202"/>
      <c r="O41" s="202"/>
      <c r="P41" s="202"/>
      <c r="Q41" s="203"/>
      <c r="R41" s="307"/>
      <c r="S41" s="19"/>
      <c r="T41" s="189" t="str">
        <f>IFERROR(IF(E36="時給",IF(F36*N40&gt;=E45,F36*N40,ROUND((F36*N38*N39+SUM(N42:P44))/N38/N39,0)*N40),""),0)</f>
        <v/>
      </c>
      <c r="U41" s="192" t="s">
        <v>137</v>
      </c>
      <c r="V41" s="20"/>
    </row>
    <row r="42" spans="1:26" ht="42" customHeight="1" x14ac:dyDescent="0.85">
      <c r="A42" s="79"/>
      <c r="B42" s="281"/>
      <c r="C42" s="285"/>
      <c r="D42" s="286"/>
      <c r="E42" s="291"/>
      <c r="F42" s="292"/>
      <c r="G42" s="292"/>
      <c r="H42" s="292"/>
      <c r="I42" s="255"/>
      <c r="J42" s="197"/>
      <c r="K42" s="198"/>
      <c r="L42" s="198"/>
      <c r="M42" s="198"/>
      <c r="N42" s="205"/>
      <c r="O42" s="205"/>
      <c r="P42" s="205"/>
      <c r="Q42" s="101" t="s">
        <v>47</v>
      </c>
      <c r="R42" s="307"/>
      <c r="S42" s="20"/>
      <c r="T42" s="190"/>
      <c r="U42" s="193"/>
    </row>
    <row r="43" spans="1:26" ht="42" customHeight="1" x14ac:dyDescent="0.85">
      <c r="A43" s="79"/>
      <c r="B43" s="281"/>
      <c r="C43" s="285"/>
      <c r="D43" s="286"/>
      <c r="E43" s="291"/>
      <c r="F43" s="292"/>
      <c r="G43" s="292"/>
      <c r="H43" s="292"/>
      <c r="I43" s="255"/>
      <c r="J43" s="197"/>
      <c r="K43" s="198"/>
      <c r="L43" s="198"/>
      <c r="M43" s="198"/>
      <c r="N43" s="205"/>
      <c r="O43" s="205"/>
      <c r="P43" s="205"/>
      <c r="Q43" s="101" t="s">
        <v>47</v>
      </c>
      <c r="R43" s="307"/>
      <c r="T43" s="190"/>
      <c r="U43" s="194" t="s">
        <v>160</v>
      </c>
    </row>
    <row r="44" spans="1:26" ht="42" customHeight="1" thickBot="1" x14ac:dyDescent="0.9">
      <c r="A44" s="79"/>
      <c r="B44" s="281"/>
      <c r="C44" s="287"/>
      <c r="D44" s="288"/>
      <c r="E44" s="293"/>
      <c r="F44" s="294"/>
      <c r="G44" s="294"/>
      <c r="H44" s="294"/>
      <c r="I44" s="296"/>
      <c r="J44" s="199"/>
      <c r="K44" s="200"/>
      <c r="L44" s="200"/>
      <c r="M44" s="200"/>
      <c r="N44" s="206"/>
      <c r="O44" s="206"/>
      <c r="P44" s="206"/>
      <c r="Q44" s="102" t="s">
        <v>47</v>
      </c>
      <c r="R44" s="307"/>
      <c r="S44" s="12"/>
      <c r="T44" s="191"/>
      <c r="U44" s="195"/>
    </row>
    <row r="45" spans="1:26" ht="99.95" customHeight="1" thickBot="1" x14ac:dyDescent="0.45">
      <c r="A45" s="79"/>
      <c r="B45" s="281"/>
      <c r="C45" s="226" t="s">
        <v>194</v>
      </c>
      <c r="D45" s="226"/>
      <c r="E45" s="222" t="str">
        <f>IFERROR(IF(E36="時給",ROUND(N40/N36,0)*T47,IF(OR(N37&lt;N36,N38&lt;N36),N40*ROUND(T47*MIN(N37,N38)/7.75,0),N40*T47)),"")</f>
        <v/>
      </c>
      <c r="F45" s="222"/>
      <c r="G45" s="222"/>
      <c r="H45" s="223"/>
      <c r="I45" s="254" t="s">
        <v>16</v>
      </c>
      <c r="J45" s="268" t="s">
        <v>161</v>
      </c>
      <c r="K45" s="269"/>
      <c r="L45" s="269"/>
      <c r="M45" s="269"/>
      <c r="N45" s="269"/>
      <c r="O45" s="269"/>
      <c r="P45" s="269"/>
      <c r="Q45" s="270"/>
      <c r="R45" s="307"/>
    </row>
    <row r="46" spans="1:26" ht="69.95" customHeight="1" x14ac:dyDescent="0.4">
      <c r="A46" s="79"/>
      <c r="B46" s="281"/>
      <c r="C46" s="226"/>
      <c r="D46" s="226"/>
      <c r="E46" s="222"/>
      <c r="F46" s="222"/>
      <c r="G46" s="222"/>
      <c r="H46" s="223"/>
      <c r="I46" s="255"/>
      <c r="J46" s="271" t="s">
        <v>162</v>
      </c>
      <c r="K46" s="272"/>
      <c r="L46" s="272"/>
      <c r="M46" s="272"/>
      <c r="N46" s="272"/>
      <c r="O46" s="272"/>
      <c r="P46" s="272"/>
      <c r="Q46" s="273"/>
      <c r="R46" s="307"/>
      <c r="T46" s="38"/>
      <c r="U46" s="28" t="s">
        <v>86</v>
      </c>
      <c r="V46" s="37" t="s">
        <v>29</v>
      </c>
    </row>
    <row r="47" spans="1:26" ht="65.099999999999994" customHeight="1" x14ac:dyDescent="0.4">
      <c r="A47" s="79"/>
      <c r="B47" s="281"/>
      <c r="C47" s="220" t="s">
        <v>112</v>
      </c>
      <c r="D47" s="220"/>
      <c r="E47" s="222">
        <f>ROUNDDOWN(MIN(E41,E45),-3)</f>
        <v>0</v>
      </c>
      <c r="F47" s="222"/>
      <c r="G47" s="222"/>
      <c r="H47" s="223"/>
      <c r="I47" s="254" t="s">
        <v>16</v>
      </c>
      <c r="J47" s="274" t="s">
        <v>113</v>
      </c>
      <c r="K47" s="275"/>
      <c r="L47" s="275"/>
      <c r="M47" s="275"/>
      <c r="N47" s="275"/>
      <c r="O47" s="275"/>
      <c r="P47" s="275"/>
      <c r="Q47" s="276"/>
      <c r="R47" s="307"/>
      <c r="S47" s="20"/>
      <c r="T47" s="265" t="str">
        <f>IF(O29="有",V47,IF(O29="無",V48,""))</f>
        <v/>
      </c>
      <c r="U47" s="34" t="s">
        <v>83</v>
      </c>
      <c r="V47" s="32">
        <v>9084</v>
      </c>
    </row>
    <row r="48" spans="1:26" ht="65.099999999999994" customHeight="1" thickBot="1" x14ac:dyDescent="0.45">
      <c r="A48" s="79"/>
      <c r="B48" s="282"/>
      <c r="C48" s="221"/>
      <c r="D48" s="221"/>
      <c r="E48" s="224"/>
      <c r="F48" s="224"/>
      <c r="G48" s="224"/>
      <c r="H48" s="225"/>
      <c r="I48" s="267"/>
      <c r="J48" s="277"/>
      <c r="K48" s="278"/>
      <c r="L48" s="278"/>
      <c r="M48" s="278"/>
      <c r="N48" s="278"/>
      <c r="O48" s="278"/>
      <c r="P48" s="278"/>
      <c r="Q48" s="279"/>
      <c r="R48" s="307"/>
      <c r="T48" s="266"/>
      <c r="U48" s="35" t="s">
        <v>84</v>
      </c>
      <c r="V48" s="33">
        <v>7663</v>
      </c>
    </row>
    <row r="49" spans="1:26" ht="21" customHeight="1" x14ac:dyDescent="0.4">
      <c r="A49" s="23"/>
      <c r="B49" s="23"/>
      <c r="C49" s="23"/>
      <c r="D49" s="23"/>
      <c r="E49" s="23"/>
      <c r="F49" s="23"/>
      <c r="G49" s="23"/>
      <c r="H49" s="23"/>
      <c r="I49" s="23"/>
      <c r="J49" s="23"/>
      <c r="K49" s="23"/>
      <c r="L49" s="23"/>
      <c r="M49" s="23"/>
      <c r="N49" s="23"/>
      <c r="O49" s="23"/>
      <c r="P49" s="23"/>
      <c r="Q49" s="23"/>
      <c r="R49" s="23"/>
    </row>
    <row r="50" spans="1:26" ht="30" customHeight="1" x14ac:dyDescent="0.4">
      <c r="A50" s="196" t="s">
        <v>5</v>
      </c>
      <c r="B50" s="196"/>
      <c r="C50" s="196"/>
      <c r="D50" s="196"/>
      <c r="E50" s="196"/>
      <c r="F50" s="196"/>
      <c r="G50" s="196"/>
      <c r="H50" s="196"/>
      <c r="I50" s="196"/>
      <c r="J50" s="196"/>
      <c r="K50" s="196"/>
      <c r="L50" s="196"/>
      <c r="M50" s="196"/>
      <c r="N50" s="196"/>
      <c r="O50" s="196"/>
      <c r="P50" s="196"/>
      <c r="Q50" s="196"/>
      <c r="R50" s="196"/>
    </row>
    <row r="51" spans="1:26" ht="30" customHeight="1" x14ac:dyDescent="0.4">
      <c r="A51" s="4" t="s">
        <v>4</v>
      </c>
      <c r="B51" s="2"/>
      <c r="C51" s="2"/>
      <c r="D51" s="2"/>
      <c r="E51" s="2"/>
      <c r="F51" s="2"/>
      <c r="G51" s="2"/>
      <c r="H51" s="2"/>
      <c r="I51" s="2"/>
      <c r="J51" s="2"/>
      <c r="K51" s="2"/>
      <c r="L51" s="2"/>
      <c r="M51" s="2"/>
      <c r="N51" s="2"/>
      <c r="O51" s="2"/>
      <c r="P51" s="2"/>
      <c r="Q51" s="2"/>
      <c r="R51" s="2"/>
    </row>
    <row r="52" spans="1:26" ht="30" customHeight="1" x14ac:dyDescent="0.4">
      <c r="A52" s="1"/>
      <c r="B52" s="2"/>
      <c r="C52" s="2"/>
      <c r="D52" s="2"/>
      <c r="E52" s="2"/>
      <c r="F52" s="2"/>
      <c r="G52" s="2"/>
      <c r="H52" s="2"/>
      <c r="I52" s="2"/>
      <c r="J52" s="2"/>
      <c r="K52" s="2"/>
      <c r="L52" s="2"/>
      <c r="M52" s="2"/>
      <c r="N52" s="2"/>
      <c r="O52" s="2"/>
      <c r="P52" s="2"/>
      <c r="Q52" s="2"/>
      <c r="R52" s="2"/>
    </row>
    <row r="53" spans="1:26" ht="39.950000000000003" customHeight="1" x14ac:dyDescent="0.4">
      <c r="A53" s="76"/>
      <c r="B53" s="76"/>
      <c r="C53" s="76"/>
      <c r="D53" s="76"/>
      <c r="E53" s="76"/>
      <c r="F53" s="76"/>
      <c r="G53" s="131"/>
      <c r="H53" s="131"/>
      <c r="I53" s="132"/>
      <c r="J53" s="182" t="s">
        <v>99</v>
      </c>
      <c r="K53" s="182"/>
      <c r="L53" s="183" t="str">
        <f>IFERROR(IF(L9="","",L9),0)</f>
        <v/>
      </c>
      <c r="M53" s="183"/>
      <c r="N53" s="183"/>
      <c r="O53" s="183"/>
      <c r="P53" s="183"/>
      <c r="Q53" s="183"/>
      <c r="R53" s="67" t="s">
        <v>98</v>
      </c>
      <c r="S53" s="20"/>
      <c r="T53" s="9"/>
      <c r="U53" s="9"/>
      <c r="V53" s="9"/>
      <c r="W53" s="9"/>
      <c r="X53" s="9"/>
      <c r="Y53" s="9"/>
      <c r="Z53" s="9"/>
    </row>
    <row r="54" spans="1:26" ht="105.75" customHeight="1" x14ac:dyDescent="0.4">
      <c r="A54" s="76"/>
      <c r="B54" s="76"/>
      <c r="C54" s="76"/>
      <c r="D54" s="76"/>
      <c r="E54" s="76"/>
      <c r="F54" s="76"/>
      <c r="G54" s="131"/>
      <c r="H54" s="131"/>
      <c r="I54" s="132"/>
      <c r="J54" s="164"/>
      <c r="K54" s="164"/>
      <c r="L54" s="165"/>
      <c r="M54" s="165"/>
      <c r="N54" s="165"/>
      <c r="O54" s="165"/>
      <c r="P54" s="165"/>
      <c r="Q54" s="165"/>
      <c r="R54" s="67"/>
      <c r="S54" s="20"/>
      <c r="T54" s="9"/>
      <c r="U54" s="9"/>
      <c r="V54" s="9"/>
      <c r="W54" s="9"/>
      <c r="X54" s="9"/>
      <c r="Y54" s="9"/>
      <c r="Z54" s="9"/>
    </row>
    <row r="55" spans="1:26" s="136" customFormat="1" ht="39.75" customHeight="1" x14ac:dyDescent="0.4">
      <c r="A55" s="180" t="s">
        <v>179</v>
      </c>
      <c r="C55" s="66"/>
      <c r="D55" s="66"/>
      <c r="E55" s="66"/>
      <c r="F55" s="66"/>
      <c r="G55" s="66"/>
      <c r="H55" s="66"/>
      <c r="I55" s="66"/>
      <c r="S55" s="20"/>
    </row>
    <row r="56" spans="1:26" s="136" customFormat="1" ht="20.100000000000001" customHeight="1" thickBot="1" x14ac:dyDescent="0.45">
      <c r="A56" s="180"/>
      <c r="C56" s="66"/>
      <c r="D56" s="66"/>
      <c r="E56" s="66"/>
      <c r="F56" s="66"/>
      <c r="G56" s="66"/>
      <c r="H56" s="66"/>
      <c r="I56" s="66"/>
      <c r="S56" s="20"/>
    </row>
    <row r="57" spans="1:26" ht="69.95" customHeight="1" x14ac:dyDescent="0.4">
      <c r="A57" s="79"/>
      <c r="B57" s="232" t="s">
        <v>172</v>
      </c>
      <c r="C57" s="230" t="s">
        <v>1</v>
      </c>
      <c r="D57" s="230"/>
      <c r="E57" s="302"/>
      <c r="F57" s="302"/>
      <c r="G57" s="302"/>
      <c r="H57" s="302"/>
      <c r="I57" s="302"/>
      <c r="J57" s="230" t="s">
        <v>11</v>
      </c>
      <c r="K57" s="302"/>
      <c r="L57" s="302"/>
      <c r="M57" s="302"/>
      <c r="N57" s="211" t="s">
        <v>12</v>
      </c>
      <c r="O57" s="298"/>
      <c r="P57" s="298"/>
      <c r="Q57" s="299"/>
      <c r="R57" s="307"/>
      <c r="T57" s="9"/>
      <c r="U57" s="9"/>
      <c r="V57" s="9"/>
      <c r="W57" s="9"/>
      <c r="X57" s="9"/>
      <c r="Y57" s="9"/>
      <c r="Z57" s="9"/>
    </row>
    <row r="58" spans="1:26" ht="69.95" customHeight="1" x14ac:dyDescent="0.4">
      <c r="A58" s="79"/>
      <c r="B58" s="233"/>
      <c r="C58" s="231" t="s">
        <v>17</v>
      </c>
      <c r="D58" s="231"/>
      <c r="E58" s="264"/>
      <c r="F58" s="264"/>
      <c r="G58" s="264"/>
      <c r="H58" s="264"/>
      <c r="I58" s="264"/>
      <c r="J58" s="231"/>
      <c r="K58" s="311"/>
      <c r="L58" s="311"/>
      <c r="M58" s="311"/>
      <c r="N58" s="212"/>
      <c r="O58" s="300"/>
      <c r="P58" s="300"/>
      <c r="Q58" s="301"/>
      <c r="R58" s="307"/>
      <c r="T58" s="9"/>
      <c r="U58" s="9"/>
      <c r="V58" s="9"/>
      <c r="W58" s="9"/>
      <c r="X58" s="9"/>
      <c r="Y58" s="9"/>
      <c r="Z58" s="9"/>
    </row>
    <row r="59" spans="1:26" ht="69.95" customHeight="1" x14ac:dyDescent="0.4">
      <c r="A59" s="79"/>
      <c r="B59" s="233"/>
      <c r="C59" s="304" t="s">
        <v>120</v>
      </c>
      <c r="D59" s="304"/>
      <c r="E59" s="231" t="s">
        <v>13</v>
      </c>
      <c r="F59" s="231"/>
      <c r="G59" s="231"/>
      <c r="H59" s="259"/>
      <c r="I59" s="260"/>
      <c r="J59" s="260"/>
      <c r="K59" s="125" t="s">
        <v>15</v>
      </c>
      <c r="L59" s="263"/>
      <c r="M59" s="264"/>
      <c r="N59" s="264"/>
      <c r="O59" s="312">
        <f>IF(AND(H59="",L59=""),0,_xlfn.DAYS(L59,H59)+1)</f>
        <v>0</v>
      </c>
      <c r="P59" s="213"/>
      <c r="Q59" s="97" t="s">
        <v>33</v>
      </c>
      <c r="R59" s="307"/>
      <c r="S59" s="20"/>
      <c r="T59" s="9"/>
      <c r="U59" s="9"/>
      <c r="V59" s="9"/>
      <c r="W59" s="9"/>
      <c r="X59" s="9"/>
      <c r="Y59" s="9"/>
      <c r="Z59" s="9"/>
    </row>
    <row r="60" spans="1:26" ht="69.95" customHeight="1" x14ac:dyDescent="0.4">
      <c r="A60" s="79"/>
      <c r="B60" s="233"/>
      <c r="C60" s="304"/>
      <c r="D60" s="304"/>
      <c r="E60" s="231" t="s">
        <v>14</v>
      </c>
      <c r="F60" s="231"/>
      <c r="G60" s="231"/>
      <c r="H60" s="259"/>
      <c r="I60" s="260"/>
      <c r="J60" s="260"/>
      <c r="K60" s="125" t="s">
        <v>15</v>
      </c>
      <c r="L60" s="263"/>
      <c r="M60" s="264"/>
      <c r="N60" s="264"/>
      <c r="O60" s="312">
        <f>IF(AND(H60="",L60=""),0,_xlfn.DAYS(L60,H60)+1)</f>
        <v>0</v>
      </c>
      <c r="P60" s="213"/>
      <c r="Q60" s="97" t="s">
        <v>33</v>
      </c>
      <c r="R60" s="307"/>
      <c r="S60" s="20"/>
      <c r="T60" s="9"/>
      <c r="U60" s="9"/>
      <c r="V60" s="9"/>
      <c r="W60" s="9"/>
      <c r="X60" s="9"/>
      <c r="Y60" s="9"/>
      <c r="Z60" s="9"/>
    </row>
    <row r="61" spans="1:26" ht="39.950000000000003" customHeight="1" x14ac:dyDescent="0.4">
      <c r="A61" s="79"/>
      <c r="B61" s="233"/>
      <c r="C61" s="304"/>
      <c r="D61" s="304"/>
      <c r="E61" s="239" t="s">
        <v>51</v>
      </c>
      <c r="F61" s="240"/>
      <c r="G61" s="240"/>
      <c r="H61" s="240"/>
      <c r="I61" s="240"/>
      <c r="J61" s="240"/>
      <c r="K61" s="240"/>
      <c r="L61" s="240"/>
      <c r="M61" s="240"/>
      <c r="N61" s="240"/>
      <c r="O61" s="213">
        <f>SUM(O59:Q60)</f>
        <v>0</v>
      </c>
      <c r="P61" s="213"/>
      <c r="Q61" s="97" t="s">
        <v>33</v>
      </c>
      <c r="R61" s="307"/>
      <c r="T61" s="9"/>
      <c r="U61" s="9"/>
      <c r="V61" s="9"/>
      <c r="W61" s="9"/>
      <c r="X61" s="9"/>
      <c r="Y61" s="9"/>
      <c r="Z61" s="9"/>
    </row>
    <row r="62" spans="1:26" ht="35.1" customHeight="1" x14ac:dyDescent="0.4">
      <c r="A62" s="79"/>
      <c r="B62" s="233"/>
      <c r="C62" s="304"/>
      <c r="D62" s="304"/>
      <c r="E62" s="261" t="s">
        <v>57</v>
      </c>
      <c r="F62" s="261"/>
      <c r="G62" s="261"/>
      <c r="H62" s="261"/>
      <c r="I62" s="261"/>
      <c r="J62" s="261"/>
      <c r="K62" s="261"/>
      <c r="L62" s="261"/>
      <c r="M62" s="261"/>
      <c r="N62" s="261"/>
      <c r="O62" s="261"/>
      <c r="P62" s="261"/>
      <c r="Q62" s="262"/>
      <c r="R62" s="307"/>
      <c r="T62" s="9"/>
      <c r="U62" s="9"/>
      <c r="V62" s="9"/>
      <c r="W62" s="9"/>
      <c r="X62" s="9"/>
      <c r="Y62" s="9"/>
      <c r="Z62" s="9"/>
    </row>
    <row r="63" spans="1:26" ht="35.1" customHeight="1" x14ac:dyDescent="0.4">
      <c r="A63" s="79"/>
      <c r="B63" s="233"/>
      <c r="C63" s="304"/>
      <c r="D63" s="304"/>
      <c r="E63" s="261"/>
      <c r="F63" s="261"/>
      <c r="G63" s="261"/>
      <c r="H63" s="261"/>
      <c r="I63" s="261"/>
      <c r="J63" s="261"/>
      <c r="K63" s="261"/>
      <c r="L63" s="261"/>
      <c r="M63" s="261"/>
      <c r="N63" s="261"/>
      <c r="O63" s="261"/>
      <c r="P63" s="261"/>
      <c r="Q63" s="262"/>
      <c r="R63" s="307"/>
    </row>
    <row r="64" spans="1:26" ht="69.95" customHeight="1" thickBot="1" x14ac:dyDescent="0.9">
      <c r="A64" s="79"/>
      <c r="B64" s="233"/>
      <c r="C64" s="241" t="s">
        <v>18</v>
      </c>
      <c r="D64" s="242"/>
      <c r="E64" s="256"/>
      <c r="F64" s="252"/>
      <c r="G64" s="252"/>
      <c r="H64" s="252"/>
      <c r="I64" s="254" t="s">
        <v>16</v>
      </c>
      <c r="J64" s="227" t="s">
        <v>150</v>
      </c>
      <c r="K64" s="228"/>
      <c r="L64" s="228"/>
      <c r="M64" s="228"/>
      <c r="N64" s="318" t="str">
        <f>IFERROR(IF(N36="","",N36),0)</f>
        <v/>
      </c>
      <c r="O64" s="319"/>
      <c r="P64" s="319"/>
      <c r="Q64" s="98" t="s">
        <v>27</v>
      </c>
      <c r="R64" s="307"/>
      <c r="T64" s="160" t="s">
        <v>184</v>
      </c>
    </row>
    <row r="65" spans="1:22" ht="69.95" customHeight="1" x14ac:dyDescent="0.85">
      <c r="A65" s="79"/>
      <c r="B65" s="234"/>
      <c r="C65" s="243"/>
      <c r="D65" s="244"/>
      <c r="E65" s="257"/>
      <c r="F65" s="253"/>
      <c r="G65" s="253"/>
      <c r="H65" s="253"/>
      <c r="I65" s="255"/>
      <c r="J65" s="227" t="s">
        <v>63</v>
      </c>
      <c r="K65" s="228"/>
      <c r="L65" s="228"/>
      <c r="M65" s="229"/>
      <c r="N65" s="318" t="str">
        <f>IFERROR(IF(N37="","",N37),0)</f>
        <v/>
      </c>
      <c r="O65" s="319"/>
      <c r="P65" s="319"/>
      <c r="Q65" s="98" t="s">
        <v>27</v>
      </c>
      <c r="R65" s="307"/>
      <c r="S65" s="20"/>
      <c r="T65" s="184" t="s">
        <v>100</v>
      </c>
      <c r="U65" s="185"/>
    </row>
    <row r="66" spans="1:22" ht="69.95" customHeight="1" x14ac:dyDescent="0.85">
      <c r="A66" s="79"/>
      <c r="B66" s="234"/>
      <c r="C66" s="243"/>
      <c r="D66" s="244"/>
      <c r="E66" s="258"/>
      <c r="F66" s="253"/>
      <c r="G66" s="253"/>
      <c r="H66" s="253"/>
      <c r="I66" s="255"/>
      <c r="J66" s="227" t="s">
        <v>110</v>
      </c>
      <c r="K66" s="228"/>
      <c r="L66" s="228"/>
      <c r="M66" s="229"/>
      <c r="N66" s="247"/>
      <c r="O66" s="248"/>
      <c r="P66" s="248"/>
      <c r="Q66" s="98" t="s">
        <v>27</v>
      </c>
      <c r="R66" s="307"/>
      <c r="S66" s="9"/>
      <c r="T66" s="186" t="str">
        <f>IFERROR(IF(E64="日額",IF(F64*N68&gt;=E73,F64*N68,ROUND((F64*N67+SUM(N70:P72))/N67,0)*N68),""),0)</f>
        <v/>
      </c>
      <c r="U66" s="58" t="s">
        <v>132</v>
      </c>
    </row>
    <row r="67" spans="1:22" ht="69.95" customHeight="1" x14ac:dyDescent="0.85">
      <c r="A67" s="79"/>
      <c r="B67" s="234"/>
      <c r="C67" s="243"/>
      <c r="D67" s="244"/>
      <c r="E67" s="214"/>
      <c r="F67" s="215"/>
      <c r="G67" s="215"/>
      <c r="H67" s="215"/>
      <c r="I67" s="216"/>
      <c r="J67" s="227" t="s">
        <v>92</v>
      </c>
      <c r="K67" s="228"/>
      <c r="L67" s="228"/>
      <c r="M67" s="229"/>
      <c r="N67" s="247"/>
      <c r="O67" s="248"/>
      <c r="P67" s="248"/>
      <c r="Q67" s="99" t="s">
        <v>33</v>
      </c>
      <c r="R67" s="307"/>
      <c r="S67" s="20"/>
      <c r="T67" s="186"/>
      <c r="U67" s="120" t="s">
        <v>159</v>
      </c>
    </row>
    <row r="68" spans="1:22" ht="69.95" customHeight="1" thickBot="1" x14ac:dyDescent="0.9">
      <c r="A68" s="79"/>
      <c r="B68" s="235"/>
      <c r="C68" s="245"/>
      <c r="D68" s="246"/>
      <c r="E68" s="217"/>
      <c r="F68" s="218"/>
      <c r="G68" s="218"/>
      <c r="H68" s="218"/>
      <c r="I68" s="219"/>
      <c r="J68" s="236" t="s">
        <v>111</v>
      </c>
      <c r="K68" s="237"/>
      <c r="L68" s="237"/>
      <c r="M68" s="238"/>
      <c r="N68" s="313"/>
      <c r="O68" s="314"/>
      <c r="P68" s="314"/>
      <c r="Q68" s="100" t="str">
        <f>IF(E64="日額","日","時間")</f>
        <v>時間</v>
      </c>
      <c r="R68" s="307"/>
      <c r="S68" s="19"/>
      <c r="T68" s="187" t="s">
        <v>101</v>
      </c>
      <c r="U68" s="188"/>
      <c r="V68" s="20"/>
    </row>
    <row r="69" spans="1:22" ht="42" customHeight="1" x14ac:dyDescent="0.4">
      <c r="A69" s="79"/>
      <c r="B69" s="280" t="s">
        <v>20</v>
      </c>
      <c r="C69" s="283" t="s">
        <v>119</v>
      </c>
      <c r="D69" s="284"/>
      <c r="E69" s="289" t="str">
        <f>IFERROR(IF(E64="日額",T66,T69),0)</f>
        <v/>
      </c>
      <c r="F69" s="290"/>
      <c r="G69" s="290"/>
      <c r="H69" s="290"/>
      <c r="I69" s="295" t="s">
        <v>16</v>
      </c>
      <c r="J69" s="201" t="s">
        <v>151</v>
      </c>
      <c r="K69" s="202"/>
      <c r="L69" s="202"/>
      <c r="M69" s="202"/>
      <c r="N69" s="202"/>
      <c r="O69" s="202"/>
      <c r="P69" s="202"/>
      <c r="Q69" s="203"/>
      <c r="R69" s="307"/>
      <c r="S69" s="19"/>
      <c r="T69" s="189" t="str">
        <f>IFERROR(IF(E64="時給",IF(F64*N68&gt;=E73,F64*N68,ROUND((F64*N66*N67+SUM(N70:P72))/N66/N67,0)*N68),""),0)</f>
        <v/>
      </c>
      <c r="U69" s="192" t="s">
        <v>137</v>
      </c>
      <c r="V69" s="20"/>
    </row>
    <row r="70" spans="1:22" ht="42" customHeight="1" x14ac:dyDescent="0.85">
      <c r="A70" s="79"/>
      <c r="B70" s="281"/>
      <c r="C70" s="285"/>
      <c r="D70" s="286"/>
      <c r="E70" s="291"/>
      <c r="F70" s="292"/>
      <c r="G70" s="292"/>
      <c r="H70" s="292"/>
      <c r="I70" s="255"/>
      <c r="J70" s="197"/>
      <c r="K70" s="198"/>
      <c r="L70" s="198"/>
      <c r="M70" s="198"/>
      <c r="N70" s="205"/>
      <c r="O70" s="205"/>
      <c r="P70" s="205"/>
      <c r="Q70" s="101" t="s">
        <v>47</v>
      </c>
      <c r="R70" s="307"/>
      <c r="S70" s="20"/>
      <c r="T70" s="190"/>
      <c r="U70" s="193"/>
    </row>
    <row r="71" spans="1:22" ht="42" customHeight="1" x14ac:dyDescent="0.85">
      <c r="A71" s="79"/>
      <c r="B71" s="281"/>
      <c r="C71" s="285"/>
      <c r="D71" s="286"/>
      <c r="E71" s="291"/>
      <c r="F71" s="292"/>
      <c r="G71" s="292"/>
      <c r="H71" s="292"/>
      <c r="I71" s="255"/>
      <c r="J71" s="197"/>
      <c r="K71" s="198"/>
      <c r="L71" s="198"/>
      <c r="M71" s="198"/>
      <c r="N71" s="205"/>
      <c r="O71" s="205"/>
      <c r="P71" s="205"/>
      <c r="Q71" s="101" t="s">
        <v>47</v>
      </c>
      <c r="R71" s="307"/>
      <c r="T71" s="190"/>
      <c r="U71" s="194" t="s">
        <v>160</v>
      </c>
    </row>
    <row r="72" spans="1:22" ht="42" customHeight="1" thickBot="1" x14ac:dyDescent="0.9">
      <c r="A72" s="79"/>
      <c r="B72" s="281"/>
      <c r="C72" s="287"/>
      <c r="D72" s="288"/>
      <c r="E72" s="293"/>
      <c r="F72" s="294"/>
      <c r="G72" s="294"/>
      <c r="H72" s="294"/>
      <c r="I72" s="296"/>
      <c r="J72" s="199"/>
      <c r="K72" s="200"/>
      <c r="L72" s="200"/>
      <c r="M72" s="200"/>
      <c r="N72" s="206"/>
      <c r="O72" s="206"/>
      <c r="P72" s="206"/>
      <c r="Q72" s="102" t="s">
        <v>47</v>
      </c>
      <c r="R72" s="307"/>
      <c r="S72" s="12"/>
      <c r="T72" s="191"/>
      <c r="U72" s="195"/>
    </row>
    <row r="73" spans="1:22" ht="99.95" customHeight="1" thickBot="1" x14ac:dyDescent="0.45">
      <c r="A73" s="79"/>
      <c r="B73" s="281"/>
      <c r="C73" s="226" t="s">
        <v>194</v>
      </c>
      <c r="D73" s="226"/>
      <c r="E73" s="222" t="str">
        <f>IFERROR(IF(E64="時給",ROUND(N68/N64,0)*T75,IF(OR(N65&lt;N64,N66&lt;N64),N68*ROUND(T75*MIN(N65,N66)/7.75,0),N68*T75)),"")</f>
        <v/>
      </c>
      <c r="F73" s="222"/>
      <c r="G73" s="222"/>
      <c r="H73" s="223"/>
      <c r="I73" s="254" t="s">
        <v>16</v>
      </c>
      <c r="J73" s="268" t="s">
        <v>161</v>
      </c>
      <c r="K73" s="269"/>
      <c r="L73" s="269"/>
      <c r="M73" s="269"/>
      <c r="N73" s="269"/>
      <c r="O73" s="269"/>
      <c r="P73" s="269"/>
      <c r="Q73" s="270"/>
      <c r="R73" s="307"/>
    </row>
    <row r="74" spans="1:22" ht="69.95" customHeight="1" x14ac:dyDescent="0.4">
      <c r="A74" s="79"/>
      <c r="B74" s="281"/>
      <c r="C74" s="226"/>
      <c r="D74" s="226"/>
      <c r="E74" s="222"/>
      <c r="F74" s="222"/>
      <c r="G74" s="222"/>
      <c r="H74" s="223"/>
      <c r="I74" s="255"/>
      <c r="J74" s="271" t="s">
        <v>162</v>
      </c>
      <c r="K74" s="272"/>
      <c r="L74" s="272"/>
      <c r="M74" s="272"/>
      <c r="N74" s="272"/>
      <c r="O74" s="272"/>
      <c r="P74" s="272"/>
      <c r="Q74" s="273"/>
      <c r="R74" s="307"/>
      <c r="T74" s="38"/>
      <c r="U74" s="28" t="s">
        <v>86</v>
      </c>
      <c r="V74" s="37" t="s">
        <v>29</v>
      </c>
    </row>
    <row r="75" spans="1:22" ht="60" customHeight="1" x14ac:dyDescent="0.4">
      <c r="A75" s="79"/>
      <c r="B75" s="281"/>
      <c r="C75" s="220" t="s">
        <v>112</v>
      </c>
      <c r="D75" s="220"/>
      <c r="E75" s="222">
        <f>ROUNDDOWN(MIN(E69,E73),-3)</f>
        <v>0</v>
      </c>
      <c r="F75" s="222"/>
      <c r="G75" s="222"/>
      <c r="H75" s="223"/>
      <c r="I75" s="254" t="s">
        <v>16</v>
      </c>
      <c r="J75" s="274" t="s">
        <v>113</v>
      </c>
      <c r="K75" s="275"/>
      <c r="L75" s="275"/>
      <c r="M75" s="275"/>
      <c r="N75" s="275"/>
      <c r="O75" s="275"/>
      <c r="P75" s="275"/>
      <c r="Q75" s="276"/>
      <c r="R75" s="307"/>
      <c r="S75" s="20"/>
      <c r="T75" s="265" t="str">
        <f>IF(O57="有",V75,IF(O57="無",V76,""))</f>
        <v/>
      </c>
      <c r="U75" s="34" t="s">
        <v>83</v>
      </c>
      <c r="V75" s="32">
        <v>9084</v>
      </c>
    </row>
    <row r="76" spans="1:22" ht="60" customHeight="1" thickBot="1" x14ac:dyDescent="0.45">
      <c r="A76" s="79"/>
      <c r="B76" s="282"/>
      <c r="C76" s="221"/>
      <c r="D76" s="221"/>
      <c r="E76" s="224"/>
      <c r="F76" s="224"/>
      <c r="G76" s="224"/>
      <c r="H76" s="225"/>
      <c r="I76" s="267"/>
      <c r="J76" s="277"/>
      <c r="K76" s="278"/>
      <c r="L76" s="278"/>
      <c r="M76" s="278"/>
      <c r="N76" s="278"/>
      <c r="O76" s="278"/>
      <c r="P76" s="278"/>
      <c r="Q76" s="279"/>
      <c r="R76" s="307"/>
      <c r="T76" s="266"/>
      <c r="U76" s="35" t="s">
        <v>84</v>
      </c>
      <c r="V76" s="33">
        <v>7663</v>
      </c>
    </row>
    <row r="77" spans="1:22" ht="99.95" customHeight="1" x14ac:dyDescent="0.85">
      <c r="A77" s="79"/>
      <c r="B77" s="144"/>
      <c r="C77" s="168"/>
      <c r="D77" s="168"/>
      <c r="E77" s="166"/>
      <c r="F77" s="166"/>
      <c r="G77" s="166"/>
      <c r="H77" s="166"/>
      <c r="I77" s="169"/>
      <c r="J77" s="170"/>
      <c r="K77" s="170"/>
      <c r="L77" s="170"/>
      <c r="M77" s="170"/>
      <c r="N77" s="170"/>
      <c r="O77" s="170"/>
      <c r="P77" s="170"/>
      <c r="Q77" s="170"/>
      <c r="R77" s="167"/>
      <c r="T77" s="171"/>
      <c r="U77" s="172"/>
      <c r="V77" s="173"/>
    </row>
    <row r="78" spans="1:22" ht="30" customHeight="1" x14ac:dyDescent="0.4">
      <c r="A78" s="23"/>
      <c r="B78" s="23"/>
      <c r="D78" s="78" t="s">
        <v>21</v>
      </c>
      <c r="E78" s="23"/>
      <c r="F78" s="23"/>
      <c r="G78" s="23"/>
      <c r="H78" s="23"/>
      <c r="I78" s="23"/>
      <c r="J78" s="23"/>
      <c r="K78" s="23"/>
      <c r="L78" s="23"/>
      <c r="M78" s="23"/>
      <c r="N78" s="23"/>
      <c r="O78" s="23"/>
      <c r="P78" s="23"/>
      <c r="Q78" s="23"/>
      <c r="R78" s="23"/>
      <c r="S78" s="20"/>
    </row>
    <row r="79" spans="1:22" ht="30" customHeight="1" x14ac:dyDescent="0.4">
      <c r="A79" s="23"/>
      <c r="B79" s="23"/>
      <c r="C79" s="23"/>
      <c r="D79" s="73" t="s">
        <v>125</v>
      </c>
      <c r="E79" s="23"/>
      <c r="F79" s="23"/>
      <c r="G79" s="23"/>
      <c r="H79" s="23"/>
      <c r="I79" s="23"/>
      <c r="J79" s="23"/>
      <c r="K79" s="23"/>
      <c r="L79" s="23"/>
      <c r="M79" s="23"/>
      <c r="N79" s="23"/>
      <c r="O79" s="23"/>
      <c r="P79" s="23"/>
      <c r="Q79" s="23"/>
      <c r="R79" s="23"/>
    </row>
    <row r="80" spans="1:22" ht="30" customHeight="1" x14ac:dyDescent="0.4">
      <c r="A80" s="23"/>
      <c r="B80" s="23"/>
      <c r="C80" s="23"/>
      <c r="D80" s="78" t="s">
        <v>22</v>
      </c>
      <c r="E80" s="23"/>
      <c r="F80" s="23"/>
      <c r="G80" s="23"/>
      <c r="H80" s="23"/>
      <c r="I80" s="23"/>
      <c r="J80" s="23"/>
      <c r="K80" s="23"/>
      <c r="L80" s="23"/>
      <c r="M80" s="23"/>
      <c r="N80" s="23"/>
      <c r="O80" s="23"/>
      <c r="P80" s="23"/>
      <c r="Q80" s="23"/>
      <c r="R80" s="23"/>
    </row>
    <row r="81" spans="1:18" ht="30" customHeight="1" x14ac:dyDescent="0.4">
      <c r="A81" s="23"/>
      <c r="B81" s="23"/>
      <c r="C81" s="23"/>
      <c r="D81" s="78" t="s">
        <v>23</v>
      </c>
      <c r="E81" s="23"/>
      <c r="F81" s="23"/>
      <c r="G81" s="23"/>
      <c r="H81" s="23"/>
      <c r="I81" s="23"/>
      <c r="J81" s="23"/>
      <c r="K81" s="23"/>
      <c r="L81" s="23"/>
      <c r="M81" s="23"/>
      <c r="N81" s="23"/>
      <c r="O81" s="23"/>
      <c r="P81" s="23"/>
      <c r="Q81" s="23"/>
      <c r="R81" s="23"/>
    </row>
    <row r="82" spans="1:18" ht="30" customHeight="1" x14ac:dyDescent="0.4">
      <c r="A82" s="23"/>
      <c r="B82" s="23"/>
      <c r="C82" s="23"/>
      <c r="D82" s="78" t="s">
        <v>70</v>
      </c>
      <c r="E82" s="23"/>
      <c r="F82" s="23"/>
      <c r="G82" s="23"/>
      <c r="H82" s="23"/>
      <c r="I82" s="23"/>
      <c r="J82" s="23"/>
      <c r="K82" s="23"/>
      <c r="L82" s="23"/>
      <c r="M82" s="23"/>
      <c r="N82" s="23"/>
      <c r="O82" s="23"/>
      <c r="P82" s="23"/>
      <c r="Q82" s="23"/>
      <c r="R82" s="23"/>
    </row>
    <row r="83" spans="1:18" ht="30" customHeight="1" x14ac:dyDescent="0.4">
      <c r="A83" s="23"/>
      <c r="B83" s="23"/>
      <c r="C83" s="23"/>
      <c r="D83" s="78" t="s">
        <v>24</v>
      </c>
      <c r="E83" s="23"/>
      <c r="F83" s="23"/>
      <c r="G83" s="23"/>
      <c r="H83" s="23"/>
      <c r="I83" s="23"/>
      <c r="J83" s="23"/>
      <c r="K83" s="23"/>
      <c r="L83" s="23"/>
      <c r="M83" s="23"/>
      <c r="N83" s="23"/>
      <c r="O83" s="23"/>
      <c r="P83" s="23"/>
      <c r="Q83" s="23"/>
      <c r="R83" s="23"/>
    </row>
    <row r="84" spans="1:18" ht="30" customHeight="1" x14ac:dyDescent="0.4">
      <c r="A84" s="23"/>
      <c r="B84" s="23"/>
      <c r="C84" s="23"/>
      <c r="D84" s="78" t="s">
        <v>130</v>
      </c>
      <c r="E84" s="23"/>
      <c r="F84" s="23"/>
      <c r="G84" s="23"/>
      <c r="H84" s="23"/>
      <c r="I84" s="23"/>
      <c r="J84" s="23"/>
      <c r="K84" s="23"/>
      <c r="L84" s="23"/>
      <c r="M84" s="23"/>
      <c r="N84" s="23"/>
      <c r="O84" s="23"/>
      <c r="P84" s="23"/>
      <c r="Q84" s="23"/>
      <c r="R84" s="23"/>
    </row>
    <row r="85" spans="1:18" ht="30" customHeight="1" x14ac:dyDescent="0.4">
      <c r="A85" s="23"/>
      <c r="B85" s="23"/>
      <c r="C85" s="23"/>
      <c r="D85" s="78" t="s">
        <v>129</v>
      </c>
      <c r="E85" s="23"/>
      <c r="F85" s="23"/>
      <c r="G85" s="23"/>
      <c r="H85" s="23"/>
      <c r="I85" s="23"/>
      <c r="J85" s="23"/>
      <c r="K85" s="23"/>
      <c r="L85" s="23"/>
      <c r="M85" s="23"/>
      <c r="N85" s="23"/>
      <c r="O85" s="23"/>
      <c r="P85" s="23"/>
      <c r="Q85" s="23"/>
      <c r="R85" s="23"/>
    </row>
    <row r="86" spans="1:18" ht="40.5" customHeight="1" thickBot="1" x14ac:dyDescent="0.45">
      <c r="A86" s="23"/>
      <c r="B86" s="23"/>
      <c r="C86" s="23"/>
      <c r="D86" s="78"/>
      <c r="E86" s="23"/>
      <c r="F86" s="23"/>
      <c r="G86" s="23"/>
      <c r="H86" s="23"/>
      <c r="I86" s="23"/>
      <c r="J86" s="23"/>
      <c r="K86" s="23"/>
      <c r="L86" s="23"/>
      <c r="M86" s="23"/>
      <c r="N86" s="23"/>
      <c r="O86" s="23"/>
      <c r="P86" s="23"/>
      <c r="Q86" s="23"/>
      <c r="R86" s="23"/>
    </row>
    <row r="87" spans="1:18" ht="60" customHeight="1" thickBot="1" x14ac:dyDescent="0.45">
      <c r="A87" s="23"/>
      <c r="B87" s="320" t="s">
        <v>173</v>
      </c>
      <c r="C87" s="321"/>
      <c r="D87" s="321"/>
      <c r="E87" s="323"/>
      <c r="F87" s="324"/>
      <c r="G87" s="324"/>
      <c r="H87" s="324"/>
      <c r="I87" s="325"/>
      <c r="J87" s="322" t="s">
        <v>174</v>
      </c>
      <c r="K87" s="322"/>
      <c r="L87" s="322"/>
      <c r="M87" s="326"/>
      <c r="N87" s="327"/>
      <c r="O87" s="327"/>
      <c r="P87" s="327"/>
      <c r="Q87" s="328"/>
      <c r="R87" s="133"/>
    </row>
    <row r="88" spans="1:18" ht="21" customHeight="1" x14ac:dyDescent="0.4">
      <c r="A88" s="23"/>
      <c r="B88" s="23"/>
      <c r="C88" s="23"/>
      <c r="D88" s="23"/>
      <c r="E88" s="23"/>
      <c r="F88" s="23"/>
      <c r="G88" s="23"/>
      <c r="H88" s="23"/>
      <c r="I88" s="23"/>
      <c r="J88" s="23"/>
      <c r="K88" s="23"/>
      <c r="L88" s="23"/>
      <c r="M88" s="23"/>
      <c r="N88" s="23"/>
      <c r="O88" s="23"/>
      <c r="P88" s="23"/>
      <c r="Q88" s="23"/>
      <c r="R88" s="23"/>
    </row>
    <row r="89" spans="1:18" ht="30" customHeight="1" x14ac:dyDescent="0.4">
      <c r="B89" s="9"/>
    </row>
    <row r="90" spans="1:18" ht="19.5" customHeight="1" x14ac:dyDescent="0.4"/>
  </sheetData>
  <sheetProtection password="C016" sheet="1" objects="1" scenarios="1"/>
  <mergeCells count="162">
    <mergeCell ref="B87:D87"/>
    <mergeCell ref="J87:L87"/>
    <mergeCell ref="E87:I87"/>
    <mergeCell ref="M87:Q87"/>
    <mergeCell ref="C75:D76"/>
    <mergeCell ref="E75:H76"/>
    <mergeCell ref="I75:I76"/>
    <mergeCell ref="J75:Q76"/>
    <mergeCell ref="T65:U65"/>
    <mergeCell ref="T66:T67"/>
    <mergeCell ref="T68:U68"/>
    <mergeCell ref="T69:T72"/>
    <mergeCell ref="U69:U70"/>
    <mergeCell ref="U71:U72"/>
    <mergeCell ref="T75:T76"/>
    <mergeCell ref="B69:B76"/>
    <mergeCell ref="C69:D72"/>
    <mergeCell ref="E69:H72"/>
    <mergeCell ref="I69:I72"/>
    <mergeCell ref="J69:Q69"/>
    <mergeCell ref="J70:M70"/>
    <mergeCell ref="N70:P70"/>
    <mergeCell ref="J71:M71"/>
    <mergeCell ref="N71:P71"/>
    <mergeCell ref="J72:M72"/>
    <mergeCell ref="N72:P72"/>
    <mergeCell ref="C73:D74"/>
    <mergeCell ref="E73:H74"/>
    <mergeCell ref="I73:I74"/>
    <mergeCell ref="J73:Q73"/>
    <mergeCell ref="J74:Q74"/>
    <mergeCell ref="E62:Q63"/>
    <mergeCell ref="C64:D68"/>
    <mergeCell ref="E64:E66"/>
    <mergeCell ref="F64:H66"/>
    <mergeCell ref="I64:I66"/>
    <mergeCell ref="J64:M64"/>
    <mergeCell ref="N64:P64"/>
    <mergeCell ref="J65:M65"/>
    <mergeCell ref="N65:P65"/>
    <mergeCell ref="J66:M66"/>
    <mergeCell ref="N66:P66"/>
    <mergeCell ref="E67:I68"/>
    <mergeCell ref="J67:M67"/>
    <mergeCell ref="N67:P67"/>
    <mergeCell ref="J68:M68"/>
    <mergeCell ref="N68:P68"/>
    <mergeCell ref="H60:J60"/>
    <mergeCell ref="L60:N60"/>
    <mergeCell ref="O60:P60"/>
    <mergeCell ref="E61:N61"/>
    <mergeCell ref="O61:P61"/>
    <mergeCell ref="B57:B68"/>
    <mergeCell ref="C57:D57"/>
    <mergeCell ref="E57:I57"/>
    <mergeCell ref="J57:J58"/>
    <mergeCell ref="K57:M58"/>
    <mergeCell ref="N57:N58"/>
    <mergeCell ref="O57:Q58"/>
    <mergeCell ref="C58:D58"/>
    <mergeCell ref="E58:I58"/>
    <mergeCell ref="C59:D63"/>
    <mergeCell ref="E59:G59"/>
    <mergeCell ref="H59:J59"/>
    <mergeCell ref="L59:N59"/>
    <mergeCell ref="O59:P59"/>
    <mergeCell ref="E60:G60"/>
    <mergeCell ref="R57:R76"/>
    <mergeCell ref="A50:R50"/>
    <mergeCell ref="E45:H46"/>
    <mergeCell ref="A4:R4"/>
    <mergeCell ref="M10:R10"/>
    <mergeCell ref="M11:R11"/>
    <mergeCell ref="J25:Q25"/>
    <mergeCell ref="K23:M24"/>
    <mergeCell ref="N23:N24"/>
    <mergeCell ref="O23:Q24"/>
    <mergeCell ref="R23:R48"/>
    <mergeCell ref="O31:P31"/>
    <mergeCell ref="O32:P32"/>
    <mergeCell ref="N36:P36"/>
    <mergeCell ref="N40:P40"/>
    <mergeCell ref="N38:P38"/>
    <mergeCell ref="L31:N31"/>
    <mergeCell ref="J10:L10"/>
    <mergeCell ref="J11:L11"/>
    <mergeCell ref="C29:D29"/>
    <mergeCell ref="K29:M30"/>
    <mergeCell ref="J39:M39"/>
    <mergeCell ref="C24:D24"/>
    <mergeCell ref="C25:D25"/>
    <mergeCell ref="B15:Q15"/>
    <mergeCell ref="O29:Q30"/>
    <mergeCell ref="J36:M36"/>
    <mergeCell ref="J38:M38"/>
    <mergeCell ref="E23:I23"/>
    <mergeCell ref="E24:I24"/>
    <mergeCell ref="E25:I25"/>
    <mergeCell ref="C30:D30"/>
    <mergeCell ref="E31:G31"/>
    <mergeCell ref="E29:I29"/>
    <mergeCell ref="C31:D35"/>
    <mergeCell ref="E32:G32"/>
    <mergeCell ref="H19:J19"/>
    <mergeCell ref="F19:G19"/>
    <mergeCell ref="T47:T48"/>
    <mergeCell ref="I45:I46"/>
    <mergeCell ref="I47:I48"/>
    <mergeCell ref="J45:Q45"/>
    <mergeCell ref="J46:Q46"/>
    <mergeCell ref="J47:Q48"/>
    <mergeCell ref="B41:B48"/>
    <mergeCell ref="C41:D44"/>
    <mergeCell ref="E41:H44"/>
    <mergeCell ref="I41:I44"/>
    <mergeCell ref="E39:I40"/>
    <mergeCell ref="C47:D48"/>
    <mergeCell ref="E47:H48"/>
    <mergeCell ref="C45:D46"/>
    <mergeCell ref="J37:M37"/>
    <mergeCell ref="J29:J30"/>
    <mergeCell ref="B29:B40"/>
    <mergeCell ref="C23:D23"/>
    <mergeCell ref="J40:M40"/>
    <mergeCell ref="E33:N33"/>
    <mergeCell ref="C36:D40"/>
    <mergeCell ref="N37:P37"/>
    <mergeCell ref="N39:P39"/>
    <mergeCell ref="J23:J24"/>
    <mergeCell ref="B23:B25"/>
    <mergeCell ref="F36:H38"/>
    <mergeCell ref="I36:I38"/>
    <mergeCell ref="E36:E38"/>
    <mergeCell ref="H31:J31"/>
    <mergeCell ref="H32:J32"/>
    <mergeCell ref="E34:Q35"/>
    <mergeCell ref="L32:N32"/>
    <mergeCell ref="E30:I30"/>
    <mergeCell ref="J53:K53"/>
    <mergeCell ref="L53:Q53"/>
    <mergeCell ref="T37:U37"/>
    <mergeCell ref="T38:T39"/>
    <mergeCell ref="T40:U40"/>
    <mergeCell ref="T41:T44"/>
    <mergeCell ref="U41:U42"/>
    <mergeCell ref="U43:U44"/>
    <mergeCell ref="A1:R1"/>
    <mergeCell ref="J42:M42"/>
    <mergeCell ref="J43:M43"/>
    <mergeCell ref="J44:M44"/>
    <mergeCell ref="J41:Q41"/>
    <mergeCell ref="J9:K9"/>
    <mergeCell ref="L9:Q9"/>
    <mergeCell ref="N42:P42"/>
    <mergeCell ref="N43:P43"/>
    <mergeCell ref="N44:P44"/>
    <mergeCell ref="M12:P12"/>
    <mergeCell ref="A17:R17"/>
    <mergeCell ref="J12:L12"/>
    <mergeCell ref="J13:L13"/>
    <mergeCell ref="N29:N30"/>
    <mergeCell ref="O33:P33"/>
  </mergeCells>
  <phoneticPr fontId="21"/>
  <conditionalFormatting sqref="E41:F41">
    <cfRule type="expression" dxfId="5" priority="8">
      <formula>$O$42&lt;&gt;""</formula>
    </cfRule>
  </conditionalFormatting>
  <conditionalFormatting sqref="J42:Q44">
    <cfRule type="expression" dxfId="4" priority="5">
      <formula>#REF!&gt;$E$44</formula>
    </cfRule>
  </conditionalFormatting>
  <conditionalFormatting sqref="E69:F69">
    <cfRule type="expression" dxfId="3" priority="4">
      <formula>$O$42&lt;&gt;""</formula>
    </cfRule>
  </conditionalFormatting>
  <conditionalFormatting sqref="J70:Q72">
    <cfRule type="expression" dxfId="2" priority="3">
      <formula>#REF!&gt;$E$44</formula>
    </cfRule>
  </conditionalFormatting>
  <dataValidations count="3">
    <dataValidation type="list" allowBlank="1" showInputMessage="1" showErrorMessage="1" sqref="O23:Q24 O29:Q30 O57:Q58">
      <formula1>"有,無"</formula1>
    </dataValidation>
    <dataValidation type="list" allowBlank="1" showInputMessage="1" showErrorMessage="1" sqref="E36 E64">
      <formula1>"日額,時給"</formula1>
    </dataValidation>
    <dataValidation type="list" allowBlank="1" showInputMessage="1" showErrorMessage="1" sqref="J42:J44 J70:J72">
      <formula1>"通勤手当,住宅手当,その他諸手当"</formula1>
    </dataValidation>
  </dataValidations>
  <printOptions horizontalCentered="1"/>
  <pageMargins left="0" right="0" top="0.55118110236220474" bottom="0" header="0.31496062992125984" footer="0"/>
  <pageSetup paperSize="9" scale="32" fitToHeight="0" orientation="portrait" r:id="rId1"/>
  <rowBreaks count="1" manualBreakCount="1">
    <brk id="49" max="17" man="1"/>
  </rowBreaks>
  <ignoredErrors>
    <ignoredError sqref="L53 N65" unlockedFormula="1"/>
    <ignoredError sqref="T36 T6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5"/>
  <sheetViews>
    <sheetView view="pageBreakPreview" zoomScale="50" zoomScaleNormal="100" zoomScaleSheetLayoutView="50" workbookViewId="0">
      <selection activeCell="G1" sqref="G1:K1"/>
    </sheetView>
  </sheetViews>
  <sheetFormatPr defaultRowHeight="42.75" x14ac:dyDescent="0.4"/>
  <cols>
    <col min="1" max="2" width="15.625" style="3" customWidth="1"/>
    <col min="3" max="3" width="19.375" style="3" customWidth="1"/>
    <col min="4" max="4" width="12.625" style="3" customWidth="1"/>
    <col min="5" max="5" width="19.375" style="3" customWidth="1"/>
    <col min="6" max="6" width="8.875" style="3" customWidth="1"/>
    <col min="7" max="7" width="19.25" style="3" customWidth="1"/>
    <col min="8" max="8" width="14.75" style="3" customWidth="1"/>
    <col min="9" max="9" width="13.625" style="3" customWidth="1"/>
    <col min="10" max="10" width="15.625" style="3" customWidth="1"/>
    <col min="11" max="11" width="16.875" style="3" customWidth="1"/>
    <col min="12" max="12" width="17.125" style="3" customWidth="1"/>
    <col min="13" max="17" width="15.625" style="3" customWidth="1"/>
    <col min="18" max="18" width="9" style="9"/>
    <col min="19" max="19" width="30.875" style="9" customWidth="1"/>
    <col min="20" max="20" width="89.75" style="9" customWidth="1"/>
    <col min="21" max="21" width="29.625" style="3" customWidth="1"/>
    <col min="22" max="23" width="9.125" style="3" customWidth="1"/>
    <col min="24" max="16384" width="9" style="3"/>
  </cols>
  <sheetData>
    <row r="1" spans="1:20" ht="30" customHeight="1" x14ac:dyDescent="0.4">
      <c r="A1" s="1"/>
      <c r="B1" s="2"/>
      <c r="C1" s="2"/>
      <c r="D1" s="2"/>
      <c r="E1" s="2"/>
      <c r="F1" s="2"/>
      <c r="G1" s="333"/>
      <c r="H1" s="333"/>
      <c r="I1" s="333"/>
      <c r="J1" s="333"/>
      <c r="K1" s="333"/>
      <c r="L1" s="2"/>
      <c r="M1" s="2"/>
      <c r="N1" s="2"/>
      <c r="O1" s="2"/>
      <c r="P1" s="2"/>
      <c r="Q1" s="2"/>
    </row>
    <row r="2" spans="1:20" ht="30" customHeight="1" x14ac:dyDescent="0.4">
      <c r="A2" s="4" t="s">
        <v>30</v>
      </c>
      <c r="B2" s="2"/>
      <c r="C2" s="2"/>
      <c r="D2" s="2"/>
      <c r="E2" s="2"/>
      <c r="F2" s="2"/>
      <c r="G2" s="2"/>
      <c r="H2" s="2"/>
      <c r="I2" s="2"/>
      <c r="J2" s="2"/>
      <c r="K2" s="2"/>
      <c r="L2" s="2"/>
      <c r="M2" s="2"/>
      <c r="N2" s="2"/>
      <c r="O2" s="2"/>
      <c r="P2" s="2"/>
      <c r="Q2" s="2"/>
    </row>
    <row r="3" spans="1:20" ht="30" customHeight="1" x14ac:dyDescent="0.4">
      <c r="A3" s="1"/>
      <c r="B3" s="2"/>
      <c r="C3" s="2"/>
      <c r="D3" s="2"/>
      <c r="E3" s="2"/>
      <c r="F3" s="2"/>
      <c r="G3" s="2"/>
      <c r="H3" s="2"/>
      <c r="I3" s="2"/>
      <c r="J3" s="2"/>
      <c r="K3" s="2"/>
      <c r="L3" s="2"/>
      <c r="M3" s="2"/>
      <c r="N3" s="2"/>
      <c r="O3" s="2"/>
      <c r="P3" s="2"/>
      <c r="Q3" s="2"/>
    </row>
    <row r="4" spans="1:20" ht="55.5" customHeight="1" x14ac:dyDescent="0.4">
      <c r="A4" s="308" t="s">
        <v>148</v>
      </c>
      <c r="B4" s="308"/>
      <c r="C4" s="308"/>
      <c r="D4" s="308"/>
      <c r="E4" s="308"/>
      <c r="F4" s="308"/>
      <c r="G4" s="308"/>
      <c r="H4" s="308"/>
      <c r="I4" s="308"/>
      <c r="J4" s="308"/>
      <c r="K4" s="308"/>
      <c r="L4" s="308"/>
      <c r="M4" s="308"/>
      <c r="N4" s="308"/>
      <c r="O4" s="308"/>
      <c r="P4" s="308"/>
      <c r="Q4" s="308"/>
    </row>
    <row r="5" spans="1:20" ht="16.5" customHeight="1" x14ac:dyDescent="0.4">
      <c r="A5" s="5"/>
      <c r="B5" s="5"/>
      <c r="C5" s="5"/>
      <c r="D5" s="5"/>
      <c r="E5" s="5"/>
      <c r="F5" s="5"/>
      <c r="G5" s="5"/>
      <c r="H5" s="5"/>
      <c r="I5" s="5"/>
      <c r="J5" s="5"/>
      <c r="K5" s="5"/>
      <c r="L5" s="5"/>
      <c r="M5" s="5"/>
      <c r="N5" s="5"/>
      <c r="O5" s="5"/>
      <c r="P5" s="5"/>
      <c r="Q5" s="5"/>
    </row>
    <row r="6" spans="1:20" ht="39.950000000000003" customHeight="1" x14ac:dyDescent="0.4">
      <c r="A6" s="5"/>
      <c r="B6" s="5"/>
      <c r="C6" s="5"/>
      <c r="D6" s="5"/>
      <c r="E6" s="5"/>
      <c r="F6" s="5"/>
      <c r="G6" s="5"/>
      <c r="H6" s="5"/>
      <c r="I6" s="5"/>
      <c r="J6" s="5"/>
      <c r="K6" s="50" t="s">
        <v>6</v>
      </c>
      <c r="L6" s="127"/>
      <c r="M6" s="50" t="s">
        <v>9</v>
      </c>
      <c r="N6" s="127"/>
      <c r="O6" s="50" t="s">
        <v>8</v>
      </c>
      <c r="P6" s="127"/>
      <c r="Q6" s="50" t="s">
        <v>7</v>
      </c>
    </row>
    <row r="7" spans="1:20" s="8" customFormat="1" ht="18" customHeight="1" x14ac:dyDescent="0.4">
      <c r="A7" s="7"/>
      <c r="B7" s="7"/>
      <c r="C7" s="7"/>
      <c r="D7" s="7"/>
      <c r="E7" s="7"/>
      <c r="F7" s="7"/>
      <c r="G7" s="7"/>
      <c r="H7" s="7"/>
      <c r="I7" s="7"/>
      <c r="J7" s="7"/>
      <c r="K7" s="7"/>
      <c r="L7" s="7"/>
      <c r="M7" s="7"/>
      <c r="N7" s="7"/>
      <c r="O7" s="7"/>
      <c r="P7" s="7"/>
      <c r="Q7" s="7"/>
      <c r="R7" s="18"/>
      <c r="S7" s="18"/>
      <c r="T7" s="18"/>
    </row>
    <row r="8" spans="1:20" s="8" customFormat="1" ht="30" customHeight="1" x14ac:dyDescent="0.4">
      <c r="A8" s="7"/>
      <c r="B8" s="4" t="s">
        <v>10</v>
      </c>
      <c r="C8" s="7"/>
      <c r="D8" s="7"/>
      <c r="E8" s="7"/>
      <c r="F8" s="7"/>
      <c r="G8" s="7"/>
      <c r="H8" s="7"/>
      <c r="I8" s="66"/>
      <c r="J8" s="66"/>
      <c r="K8" s="66"/>
      <c r="L8" s="66"/>
      <c r="M8" s="66"/>
      <c r="N8" s="66"/>
      <c r="O8" s="66"/>
      <c r="P8" s="66"/>
      <c r="Q8" s="66"/>
      <c r="R8" s="18"/>
      <c r="S8" s="18"/>
      <c r="T8" s="18"/>
    </row>
    <row r="9" spans="1:20" s="8" customFormat="1" ht="39.950000000000003" customHeight="1" x14ac:dyDescent="0.4">
      <c r="A9" s="7"/>
      <c r="B9" s="7"/>
      <c r="C9" s="7"/>
      <c r="D9" s="7"/>
      <c r="E9" s="7"/>
      <c r="F9" s="7"/>
      <c r="G9" s="7"/>
      <c r="H9" s="7"/>
      <c r="I9" s="182" t="s">
        <v>99</v>
      </c>
      <c r="J9" s="182"/>
      <c r="K9" s="204"/>
      <c r="L9" s="204"/>
      <c r="M9" s="204"/>
      <c r="N9" s="204"/>
      <c r="O9" s="204"/>
      <c r="P9" s="204"/>
      <c r="Q9" s="67" t="s">
        <v>98</v>
      </c>
      <c r="R9" s="20"/>
      <c r="S9" s="18"/>
      <c r="T9" s="18"/>
    </row>
    <row r="10" spans="1:20" s="8" customFormat="1" ht="39.950000000000003" customHeight="1" x14ac:dyDescent="0.4">
      <c r="A10" s="7"/>
      <c r="B10" s="7"/>
      <c r="C10" s="7"/>
      <c r="D10" s="7"/>
      <c r="E10" s="7"/>
      <c r="F10" s="7"/>
      <c r="G10" s="7"/>
      <c r="H10" s="7"/>
      <c r="I10" s="315" t="s">
        <v>3</v>
      </c>
      <c r="J10" s="315"/>
      <c r="K10" s="315"/>
      <c r="L10" s="207"/>
      <c r="M10" s="207"/>
      <c r="N10" s="207"/>
      <c r="O10" s="207"/>
      <c r="P10" s="207"/>
      <c r="Q10" s="207"/>
      <c r="R10" s="18"/>
      <c r="S10" s="18"/>
      <c r="T10" s="18"/>
    </row>
    <row r="11" spans="1:20" s="8" customFormat="1" ht="39.950000000000003" customHeight="1" x14ac:dyDescent="0.4">
      <c r="A11" s="7"/>
      <c r="B11" s="7"/>
      <c r="C11" s="7"/>
      <c r="D11" s="7"/>
      <c r="E11" s="7"/>
      <c r="F11" s="7"/>
      <c r="G11" s="7"/>
      <c r="H11" s="7"/>
      <c r="I11" s="351" t="s">
        <v>142</v>
      </c>
      <c r="J11" s="351"/>
      <c r="K11" s="351"/>
      <c r="L11" s="207"/>
      <c r="M11" s="207"/>
      <c r="N11" s="207"/>
      <c r="O11" s="207"/>
      <c r="P11" s="207"/>
      <c r="Q11" s="207"/>
      <c r="R11" s="18"/>
      <c r="S11" s="18"/>
      <c r="T11" s="18"/>
    </row>
    <row r="12" spans="1:20" s="8" customFormat="1" ht="39.950000000000003" customHeight="1" x14ac:dyDescent="0.4">
      <c r="A12" s="7"/>
      <c r="B12" s="7"/>
      <c r="C12" s="7"/>
      <c r="D12" s="7"/>
      <c r="E12" s="7"/>
      <c r="F12" s="7"/>
      <c r="G12" s="7"/>
      <c r="H12" s="7"/>
      <c r="I12" s="351" t="s">
        <v>72</v>
      </c>
      <c r="J12" s="351"/>
      <c r="K12" s="351"/>
      <c r="L12" s="207"/>
      <c r="M12" s="207"/>
      <c r="N12" s="207"/>
      <c r="O12" s="207"/>
      <c r="P12" s="68"/>
      <c r="Q12" s="69"/>
      <c r="R12" s="18"/>
      <c r="S12" s="18"/>
      <c r="T12" s="18"/>
    </row>
    <row r="13" spans="1:20" s="8" customFormat="1" ht="34.5" customHeight="1" x14ac:dyDescent="0.4">
      <c r="A13" s="7"/>
      <c r="B13" s="7"/>
      <c r="C13" s="7"/>
      <c r="D13" s="7"/>
      <c r="E13" s="7"/>
      <c r="F13" s="7"/>
      <c r="G13" s="7"/>
      <c r="H13" s="7"/>
      <c r="I13" s="210" t="s">
        <v>141</v>
      </c>
      <c r="J13" s="210"/>
      <c r="K13" s="210"/>
      <c r="L13" s="70"/>
      <c r="M13" s="70"/>
      <c r="N13" s="70"/>
      <c r="O13" s="70"/>
      <c r="P13" s="71"/>
      <c r="Q13" s="70"/>
      <c r="R13" s="18"/>
      <c r="S13" s="18"/>
      <c r="T13" s="18"/>
    </row>
    <row r="14" spans="1:20" ht="34.5" customHeight="1" x14ac:dyDescent="0.4">
      <c r="A14" s="1"/>
      <c r="B14" s="2"/>
      <c r="C14" s="2"/>
      <c r="D14" s="2"/>
      <c r="E14" s="2"/>
      <c r="F14" s="2"/>
      <c r="G14" s="2"/>
      <c r="H14" s="2"/>
      <c r="I14" s="2"/>
      <c r="J14" s="2"/>
      <c r="K14" s="2"/>
      <c r="L14" s="2"/>
      <c r="M14" s="2"/>
      <c r="N14" s="2"/>
      <c r="O14" s="2"/>
      <c r="P14" s="2"/>
      <c r="Q14" s="2"/>
    </row>
    <row r="15" spans="1:20" ht="42" customHeight="1" x14ac:dyDescent="0.4">
      <c r="A15" s="10"/>
      <c r="B15" s="10" t="s">
        <v>35</v>
      </c>
      <c r="C15" s="127"/>
      <c r="D15" s="10" t="s">
        <v>31</v>
      </c>
      <c r="E15" s="127"/>
      <c r="F15" s="10" t="s">
        <v>32</v>
      </c>
      <c r="G15" s="127"/>
      <c r="H15" s="10" t="s">
        <v>193</v>
      </c>
      <c r="I15" s="181"/>
      <c r="J15" s="10" t="s">
        <v>195</v>
      </c>
      <c r="K15" s="10"/>
      <c r="L15" s="127"/>
      <c r="M15" s="10" t="s">
        <v>34</v>
      </c>
      <c r="N15" s="10"/>
      <c r="O15" s="10"/>
      <c r="P15" s="10"/>
      <c r="Q15" s="10"/>
    </row>
    <row r="16" spans="1:20" s="9" customFormat="1" ht="42" customHeight="1" x14ac:dyDescent="0.4">
      <c r="A16" s="17"/>
      <c r="B16" s="4" t="s">
        <v>36</v>
      </c>
      <c r="C16" s="10"/>
      <c r="D16" s="10"/>
      <c r="E16" s="10"/>
      <c r="F16" s="10"/>
      <c r="G16" s="10"/>
      <c r="H16" s="10"/>
      <c r="I16" s="10"/>
      <c r="J16" s="10"/>
      <c r="K16" s="10"/>
      <c r="L16" s="10"/>
      <c r="M16" s="10"/>
      <c r="N16" s="10"/>
      <c r="O16" s="10"/>
      <c r="P16" s="10"/>
      <c r="Q16" s="10"/>
    </row>
    <row r="17" spans="1:26" s="18" customFormat="1" ht="42" customHeight="1" x14ac:dyDescent="0.4">
      <c r="A17" s="4"/>
      <c r="B17" s="4" t="s">
        <v>49</v>
      </c>
      <c r="C17" s="4"/>
      <c r="D17" s="4"/>
      <c r="E17" s="4"/>
      <c r="F17" s="4"/>
      <c r="G17" s="4"/>
      <c r="H17" s="4"/>
      <c r="I17" s="4"/>
      <c r="J17" s="4"/>
      <c r="K17" s="4"/>
      <c r="L17" s="4"/>
      <c r="M17" s="4"/>
      <c r="N17" s="4"/>
      <c r="O17" s="4"/>
      <c r="P17" s="4"/>
      <c r="Q17" s="4"/>
    </row>
    <row r="18" spans="1:26" ht="30" customHeight="1" x14ac:dyDescent="0.4">
      <c r="A18" s="4"/>
      <c r="B18" s="4"/>
      <c r="C18" s="4"/>
      <c r="D18" s="4"/>
      <c r="E18" s="4"/>
      <c r="F18" s="4"/>
      <c r="G18" s="4"/>
      <c r="H18" s="4"/>
      <c r="I18" s="4"/>
      <c r="J18" s="4"/>
      <c r="K18" s="4"/>
      <c r="L18" s="4"/>
      <c r="M18" s="4"/>
      <c r="N18" s="4"/>
      <c r="O18" s="4"/>
      <c r="P18" s="4"/>
      <c r="Q18" s="4"/>
    </row>
    <row r="19" spans="1:26" ht="30" customHeight="1" x14ac:dyDescent="0.4">
      <c r="A19" s="333" t="s">
        <v>0</v>
      </c>
      <c r="B19" s="333"/>
      <c r="C19" s="333"/>
      <c r="D19" s="333"/>
      <c r="E19" s="333"/>
      <c r="F19" s="333"/>
      <c r="G19" s="333"/>
      <c r="H19" s="333"/>
      <c r="I19" s="333"/>
      <c r="J19" s="333"/>
      <c r="K19" s="333"/>
      <c r="L19" s="333"/>
      <c r="M19" s="333"/>
      <c r="N19" s="333"/>
      <c r="O19" s="333"/>
      <c r="P19" s="333"/>
      <c r="Q19" s="333"/>
      <c r="U19" s="9"/>
      <c r="V19" s="9"/>
      <c r="W19" s="9"/>
      <c r="X19" s="9"/>
    </row>
    <row r="20" spans="1:26" ht="30" customHeight="1" x14ac:dyDescent="0.4">
      <c r="A20" s="151"/>
      <c r="B20" s="151"/>
      <c r="C20" s="151"/>
      <c r="D20" s="151"/>
      <c r="E20" s="151"/>
      <c r="F20" s="151"/>
      <c r="G20" s="151"/>
      <c r="H20" s="151"/>
      <c r="I20" s="151"/>
      <c r="J20" s="151"/>
      <c r="K20" s="151"/>
      <c r="L20" s="151"/>
      <c r="M20" s="151"/>
      <c r="N20" s="151"/>
      <c r="O20" s="151"/>
      <c r="P20" s="151"/>
      <c r="Q20" s="151"/>
      <c r="U20" s="9"/>
      <c r="V20" s="9"/>
      <c r="W20" s="9"/>
      <c r="X20" s="9"/>
    </row>
    <row r="21" spans="1:26" ht="69.95" customHeight="1" x14ac:dyDescent="0.4">
      <c r="A21" s="76"/>
      <c r="B21" s="76"/>
      <c r="C21" s="76"/>
      <c r="D21" s="76"/>
      <c r="F21" s="306" t="s">
        <v>175</v>
      </c>
      <c r="G21" s="306"/>
      <c r="H21" s="305">
        <f>SUM(E48,E75)</f>
        <v>0</v>
      </c>
      <c r="I21" s="305"/>
      <c r="J21" s="305"/>
      <c r="K21" s="114" t="s">
        <v>16</v>
      </c>
      <c r="L21" s="78" t="s">
        <v>188</v>
      </c>
      <c r="N21" s="76"/>
      <c r="O21" s="76"/>
      <c r="P21" s="76"/>
      <c r="Q21" s="76"/>
      <c r="R21" s="76"/>
      <c r="S21" s="20"/>
      <c r="U21" s="9"/>
      <c r="V21" s="9"/>
      <c r="W21" s="9"/>
      <c r="X21" s="9"/>
      <c r="Y21" s="9"/>
      <c r="Z21" s="9"/>
    </row>
    <row r="22" spans="1:26" ht="19.5" customHeight="1" x14ac:dyDescent="0.4">
      <c r="A22" s="6"/>
      <c r="B22" s="2"/>
      <c r="C22" s="2"/>
      <c r="D22" s="2"/>
      <c r="E22" s="2"/>
      <c r="F22" s="2"/>
      <c r="G22" s="2"/>
      <c r="H22" s="2"/>
      <c r="I22" s="2"/>
      <c r="J22" s="2"/>
      <c r="K22" s="2"/>
      <c r="L22" s="2"/>
      <c r="M22" s="2"/>
      <c r="N22" s="2"/>
      <c r="O22" s="2"/>
      <c r="P22" s="2"/>
      <c r="Q22" s="2"/>
      <c r="U22" s="9"/>
      <c r="V22" s="9"/>
      <c r="W22" s="9"/>
      <c r="X22" s="9"/>
    </row>
    <row r="23" spans="1:26" s="136" customFormat="1" ht="39.950000000000003" customHeight="1" x14ac:dyDescent="0.4">
      <c r="A23" s="180" t="s">
        <v>177</v>
      </c>
      <c r="C23" s="66"/>
      <c r="D23" s="66"/>
      <c r="E23" s="66"/>
      <c r="F23" s="66"/>
      <c r="G23" s="66"/>
      <c r="H23" s="66"/>
      <c r="I23" s="66"/>
      <c r="S23" s="20"/>
    </row>
    <row r="24" spans="1:26" s="141" customFormat="1" ht="23.1" customHeight="1" thickBot="1" x14ac:dyDescent="0.45">
      <c r="A24" s="180"/>
      <c r="C24" s="66"/>
      <c r="D24" s="66"/>
      <c r="E24" s="139"/>
      <c r="F24" s="139"/>
      <c r="G24" s="139"/>
      <c r="H24" s="139"/>
      <c r="I24" s="139"/>
      <c r="J24" s="140"/>
      <c r="K24" s="140"/>
      <c r="L24" s="140"/>
      <c r="M24" s="140"/>
      <c r="N24" s="140"/>
      <c r="O24" s="140"/>
      <c r="P24" s="140"/>
      <c r="Q24" s="140"/>
      <c r="R24" s="138"/>
      <c r="T24" s="142"/>
      <c r="U24" s="142"/>
      <c r="V24" s="142"/>
      <c r="W24" s="142"/>
      <c r="X24" s="142"/>
      <c r="Y24" s="142"/>
      <c r="Z24" s="142"/>
    </row>
    <row r="25" spans="1:26" ht="69.95" customHeight="1" x14ac:dyDescent="0.4">
      <c r="B25" s="387" t="s">
        <v>37</v>
      </c>
      <c r="C25" s="361" t="s">
        <v>38</v>
      </c>
      <c r="D25" s="361"/>
      <c r="E25" s="362"/>
      <c r="F25" s="362"/>
      <c r="G25" s="362"/>
      <c r="H25" s="362"/>
      <c r="I25" s="363"/>
      <c r="J25" s="364"/>
      <c r="K25" s="364"/>
      <c r="L25" s="364"/>
      <c r="M25" s="364"/>
      <c r="N25" s="364"/>
      <c r="O25" s="364"/>
      <c r="P25" s="365"/>
      <c r="Q25" s="2"/>
      <c r="U25" s="9"/>
      <c r="V25" s="9"/>
      <c r="W25" s="9"/>
      <c r="X25" s="9"/>
    </row>
    <row r="26" spans="1:26" ht="69.95" customHeight="1" thickBot="1" x14ac:dyDescent="0.45">
      <c r="B26" s="388"/>
      <c r="C26" s="366" t="s">
        <v>2</v>
      </c>
      <c r="D26" s="366"/>
      <c r="E26" s="367"/>
      <c r="F26" s="367"/>
      <c r="G26" s="367"/>
      <c r="H26" s="367"/>
      <c r="I26" s="368" t="s">
        <v>39</v>
      </c>
      <c r="J26" s="369"/>
      <c r="K26" s="370"/>
      <c r="L26" s="371"/>
      <c r="M26" s="371"/>
      <c r="N26" s="371"/>
      <c r="O26" s="371"/>
      <c r="P26" s="372"/>
      <c r="Q26" s="2"/>
      <c r="U26" s="9"/>
      <c r="V26" s="9"/>
      <c r="W26" s="9"/>
      <c r="X26" s="9"/>
    </row>
    <row r="27" spans="1:26" s="137" customFormat="1" ht="39.950000000000003" customHeight="1" x14ac:dyDescent="0.4">
      <c r="B27" s="147"/>
      <c r="C27" s="147"/>
      <c r="D27" s="147"/>
      <c r="E27" s="148"/>
      <c r="F27" s="148"/>
      <c r="G27" s="148"/>
      <c r="H27" s="148"/>
      <c r="I27" s="147"/>
      <c r="J27" s="147"/>
      <c r="K27" s="148"/>
      <c r="L27" s="148"/>
      <c r="M27" s="148"/>
      <c r="N27" s="148"/>
      <c r="O27" s="148"/>
      <c r="P27" s="148"/>
      <c r="Q27" s="146"/>
      <c r="R27" s="138"/>
      <c r="S27" s="138"/>
      <c r="T27" s="138"/>
      <c r="U27" s="138"/>
      <c r="V27" s="138"/>
      <c r="W27" s="138"/>
      <c r="X27" s="138"/>
    </row>
    <row r="28" spans="1:26" s="141" customFormat="1" ht="39.950000000000003" customHeight="1" x14ac:dyDescent="0.4">
      <c r="A28" s="180" t="s">
        <v>178</v>
      </c>
      <c r="C28" s="66"/>
      <c r="D28" s="66"/>
      <c r="E28" s="139"/>
      <c r="F28" s="139"/>
      <c r="G28" s="139"/>
      <c r="H28" s="139"/>
      <c r="I28" s="139"/>
      <c r="J28" s="140"/>
      <c r="K28" s="140"/>
      <c r="L28" s="140"/>
      <c r="M28" s="140"/>
      <c r="N28" s="140"/>
      <c r="O28" s="140"/>
      <c r="P28" s="140"/>
      <c r="Q28" s="140"/>
      <c r="R28" s="138"/>
      <c r="T28" s="142"/>
      <c r="U28" s="142"/>
      <c r="V28" s="142"/>
      <c r="W28" s="142"/>
      <c r="X28" s="142"/>
      <c r="Y28" s="142"/>
      <c r="Z28" s="142"/>
    </row>
    <row r="29" spans="1:26" s="141" customFormat="1" ht="23.1" customHeight="1" thickBot="1" x14ac:dyDescent="0.45">
      <c r="A29" s="180"/>
      <c r="C29" s="66"/>
      <c r="D29" s="66"/>
      <c r="E29" s="139"/>
      <c r="F29" s="139"/>
      <c r="G29" s="139"/>
      <c r="H29" s="139"/>
      <c r="I29" s="139"/>
      <c r="J29" s="140"/>
      <c r="K29" s="140"/>
      <c r="L29" s="140"/>
      <c r="M29" s="140"/>
      <c r="N29" s="140"/>
      <c r="O29" s="140"/>
      <c r="P29" s="140"/>
      <c r="Q29" s="140"/>
      <c r="R29" s="138"/>
      <c r="T29" s="142"/>
      <c r="U29" s="142"/>
      <c r="V29" s="142"/>
      <c r="W29" s="142"/>
      <c r="X29" s="142"/>
      <c r="Y29" s="142"/>
      <c r="Z29" s="142"/>
    </row>
    <row r="30" spans="1:26" ht="69.95" customHeight="1" x14ac:dyDescent="0.4">
      <c r="B30" s="387" t="s">
        <v>185</v>
      </c>
      <c r="C30" s="389" t="s">
        <v>1</v>
      </c>
      <c r="D30" s="390"/>
      <c r="E30" s="391"/>
      <c r="F30" s="392"/>
      <c r="G30" s="392"/>
      <c r="H30" s="393"/>
      <c r="I30" s="48" t="s">
        <v>11</v>
      </c>
      <c r="J30" s="352"/>
      <c r="K30" s="353"/>
      <c r="L30" s="354"/>
      <c r="M30" s="49" t="s">
        <v>12</v>
      </c>
      <c r="N30" s="355"/>
      <c r="O30" s="356"/>
      <c r="P30" s="357"/>
      <c r="Q30" s="350"/>
      <c r="U30" s="9"/>
      <c r="V30" s="9"/>
      <c r="W30" s="9"/>
      <c r="X30" s="9"/>
    </row>
    <row r="31" spans="1:26" ht="69.95" customHeight="1" thickBot="1" x14ac:dyDescent="0.9">
      <c r="B31" s="388"/>
      <c r="C31" s="368"/>
      <c r="D31" s="369"/>
      <c r="E31" s="394"/>
      <c r="F31" s="395"/>
      <c r="G31" s="395"/>
      <c r="H31" s="396"/>
      <c r="I31" s="129" t="s">
        <v>46</v>
      </c>
      <c r="J31" s="373"/>
      <c r="K31" s="374"/>
      <c r="L31" s="413"/>
      <c r="M31" s="413"/>
      <c r="N31" s="413"/>
      <c r="O31" s="413"/>
      <c r="P31" s="145" t="s">
        <v>47</v>
      </c>
      <c r="Q31" s="350"/>
      <c r="U31" s="9"/>
      <c r="V31" s="9"/>
      <c r="W31" s="9"/>
      <c r="X31" s="9"/>
    </row>
    <row r="32" spans="1:26" ht="69.95" customHeight="1" x14ac:dyDescent="0.4">
      <c r="A32" s="11"/>
      <c r="B32" s="334" t="s">
        <v>80</v>
      </c>
      <c r="C32" s="345" t="s">
        <v>40</v>
      </c>
      <c r="D32" s="346"/>
      <c r="E32" s="346"/>
      <c r="F32" s="346"/>
      <c r="G32" s="346"/>
      <c r="H32" s="346"/>
      <c r="I32" s="347"/>
      <c r="J32" s="347"/>
      <c r="K32" s="348"/>
      <c r="L32" s="52" t="s">
        <v>41</v>
      </c>
      <c r="M32" s="349"/>
      <c r="N32" s="347"/>
      <c r="O32" s="348"/>
      <c r="P32" s="54" t="s">
        <v>42</v>
      </c>
      <c r="Q32" s="350"/>
      <c r="U32" s="9"/>
      <c r="V32" s="9"/>
      <c r="W32" s="9"/>
      <c r="X32" s="9"/>
      <c r="Y32" s="9"/>
    </row>
    <row r="33" spans="1:25" ht="30" customHeight="1" x14ac:dyDescent="0.4">
      <c r="A33" s="11"/>
      <c r="B33" s="335"/>
      <c r="C33" s="401" t="s">
        <v>89</v>
      </c>
      <c r="D33" s="402"/>
      <c r="E33" s="402"/>
      <c r="F33" s="402"/>
      <c r="G33" s="402"/>
      <c r="H33" s="402"/>
      <c r="I33" s="398" t="s">
        <v>43</v>
      </c>
      <c r="J33" s="399"/>
      <c r="K33" s="399"/>
      <c r="L33" s="55"/>
      <c r="M33" s="400" t="s">
        <v>44</v>
      </c>
      <c r="N33" s="400"/>
      <c r="O33" s="400"/>
      <c r="P33" s="46"/>
      <c r="Q33" s="350"/>
      <c r="U33" s="9"/>
      <c r="V33" s="9"/>
      <c r="W33" s="9"/>
      <c r="X33" s="9"/>
      <c r="Y33" s="9"/>
    </row>
    <row r="34" spans="1:25" ht="69.95" customHeight="1" x14ac:dyDescent="0.4">
      <c r="A34" s="11"/>
      <c r="B34" s="335"/>
      <c r="C34" s="403"/>
      <c r="D34" s="404"/>
      <c r="E34" s="404"/>
      <c r="F34" s="404"/>
      <c r="G34" s="404"/>
      <c r="H34" s="404"/>
      <c r="I34" s="414"/>
      <c r="J34" s="415"/>
      <c r="K34" s="415"/>
      <c r="L34" s="53" t="s">
        <v>41</v>
      </c>
      <c r="M34" s="415"/>
      <c r="N34" s="415"/>
      <c r="O34" s="415"/>
      <c r="P34" s="95" t="s">
        <v>42</v>
      </c>
      <c r="Q34" s="350"/>
      <c r="U34" s="9"/>
      <c r="V34" s="9"/>
      <c r="W34" s="9"/>
      <c r="X34" s="9"/>
      <c r="Y34" s="9"/>
    </row>
    <row r="35" spans="1:25" ht="35.1" customHeight="1" x14ac:dyDescent="0.4">
      <c r="A35" s="11"/>
      <c r="B35" s="335"/>
      <c r="C35" s="405"/>
      <c r="D35" s="406"/>
      <c r="E35" s="406"/>
      <c r="F35" s="406"/>
      <c r="G35" s="406"/>
      <c r="H35" s="406"/>
      <c r="I35" s="407"/>
      <c r="J35" s="408"/>
      <c r="K35" s="408"/>
      <c r="L35" s="409"/>
      <c r="M35" s="93" t="s">
        <v>88</v>
      </c>
      <c r="N35" s="416">
        <f>IF(AND(I34="",M34=""),0,_xlfn.DAYS(M34,I34)+1)</f>
        <v>0</v>
      </c>
      <c r="O35" s="416"/>
      <c r="P35" s="94" t="s">
        <v>33</v>
      </c>
      <c r="Q35" s="350"/>
      <c r="R35" s="20"/>
    </row>
    <row r="36" spans="1:25" ht="69.95" customHeight="1" thickBot="1" x14ac:dyDescent="0.45">
      <c r="A36" s="11"/>
      <c r="B36" s="335"/>
      <c r="C36" s="410" t="s">
        <v>45</v>
      </c>
      <c r="D36" s="411"/>
      <c r="E36" s="411"/>
      <c r="F36" s="411"/>
      <c r="G36" s="411"/>
      <c r="H36" s="412"/>
      <c r="I36" s="264"/>
      <c r="J36" s="264"/>
      <c r="K36" s="259"/>
      <c r="L36" s="60" t="s">
        <v>41</v>
      </c>
      <c r="M36" s="263"/>
      <c r="N36" s="264"/>
      <c r="O36" s="259"/>
      <c r="P36" s="61" t="s">
        <v>42</v>
      </c>
      <c r="Q36" s="350"/>
      <c r="S36" s="161" t="s">
        <v>183</v>
      </c>
    </row>
    <row r="37" spans="1:25" ht="69.95" customHeight="1" x14ac:dyDescent="0.85">
      <c r="A37" s="11"/>
      <c r="B37" s="335"/>
      <c r="C37" s="358" t="s">
        <v>76</v>
      </c>
      <c r="D37" s="359"/>
      <c r="E37" s="359"/>
      <c r="F37" s="359"/>
      <c r="G37" s="359"/>
      <c r="H37" s="360"/>
      <c r="I37" s="397"/>
      <c r="J37" s="397"/>
      <c r="K37" s="397"/>
      <c r="L37" s="397"/>
      <c r="M37" s="397"/>
      <c r="N37" s="397"/>
      <c r="O37" s="247"/>
      <c r="P37" s="62" t="s">
        <v>50</v>
      </c>
      <c r="Q37" s="350"/>
      <c r="S37" s="184" t="s">
        <v>100</v>
      </c>
      <c r="T37" s="185"/>
    </row>
    <row r="38" spans="1:25" ht="69.95" customHeight="1" x14ac:dyDescent="0.85">
      <c r="A38" s="11"/>
      <c r="B38" s="335"/>
      <c r="C38" s="358" t="s">
        <v>71</v>
      </c>
      <c r="D38" s="359"/>
      <c r="E38" s="359"/>
      <c r="F38" s="359"/>
      <c r="G38" s="359"/>
      <c r="H38" s="360"/>
      <c r="I38" s="247"/>
      <c r="J38" s="248"/>
      <c r="K38" s="248"/>
      <c r="L38" s="248"/>
      <c r="M38" s="248"/>
      <c r="N38" s="248"/>
      <c r="O38" s="248"/>
      <c r="P38" s="62" t="s">
        <v>50</v>
      </c>
      <c r="Q38" s="350"/>
      <c r="R38" s="20"/>
      <c r="S38" s="186" t="str">
        <f>IFERROR(IF(J31="日額",IF(L31*I41&gt;=E46,L31*I41,ROUND(((L31*I40+SUM(M43:O45))/I40)*I41,0)),""),0)</f>
        <v/>
      </c>
      <c r="T38" s="58" t="s">
        <v>104</v>
      </c>
    </row>
    <row r="39" spans="1:25" ht="69.95" customHeight="1" x14ac:dyDescent="0.85">
      <c r="A39" s="11"/>
      <c r="B39" s="335"/>
      <c r="C39" s="358" t="s">
        <v>105</v>
      </c>
      <c r="D39" s="359"/>
      <c r="E39" s="359"/>
      <c r="F39" s="359"/>
      <c r="G39" s="359"/>
      <c r="H39" s="360"/>
      <c r="I39" s="247"/>
      <c r="J39" s="248"/>
      <c r="K39" s="248"/>
      <c r="L39" s="248"/>
      <c r="M39" s="248"/>
      <c r="N39" s="248"/>
      <c r="O39" s="248"/>
      <c r="P39" s="62" t="s">
        <v>50</v>
      </c>
      <c r="Q39" s="350"/>
      <c r="S39" s="186"/>
      <c r="T39" s="58" t="s">
        <v>135</v>
      </c>
    </row>
    <row r="40" spans="1:25" ht="69.95" customHeight="1" x14ac:dyDescent="0.85">
      <c r="A40" s="11"/>
      <c r="B40" s="335"/>
      <c r="C40" s="358" t="s">
        <v>93</v>
      </c>
      <c r="D40" s="359"/>
      <c r="E40" s="359"/>
      <c r="F40" s="359"/>
      <c r="G40" s="359"/>
      <c r="H40" s="360"/>
      <c r="I40" s="247"/>
      <c r="J40" s="248"/>
      <c r="K40" s="248"/>
      <c r="L40" s="248"/>
      <c r="M40" s="248"/>
      <c r="N40" s="248"/>
      <c r="O40" s="248"/>
      <c r="P40" s="62" t="s">
        <v>94</v>
      </c>
      <c r="Q40" s="350"/>
      <c r="S40" s="187" t="s">
        <v>101</v>
      </c>
      <c r="T40" s="188"/>
    </row>
    <row r="41" spans="1:25" ht="69.95" customHeight="1" x14ac:dyDescent="0.85">
      <c r="A41" s="11"/>
      <c r="B41" s="335"/>
      <c r="C41" s="358" t="s">
        <v>106</v>
      </c>
      <c r="D41" s="359"/>
      <c r="E41" s="359"/>
      <c r="F41" s="359"/>
      <c r="G41" s="359"/>
      <c r="H41" s="360"/>
      <c r="I41" s="247"/>
      <c r="J41" s="248"/>
      <c r="K41" s="248"/>
      <c r="L41" s="248"/>
      <c r="M41" s="248"/>
      <c r="N41" s="248"/>
      <c r="O41" s="248"/>
      <c r="P41" s="62" t="str">
        <f>IF(J31="日額","日","時間")</f>
        <v>時間</v>
      </c>
      <c r="Q41" s="350"/>
      <c r="S41" s="189" t="str">
        <f>IFERROR(IF(J31="時給",IF(L31*I41&gt;=E46,L31*I41,ROUND((L31*I39*I40+SUM(M43:O45))/I39/I40,0)*I41),""),0)</f>
        <v/>
      </c>
      <c r="T41" s="59" t="s">
        <v>103</v>
      </c>
    </row>
    <row r="42" spans="1:25" ht="45" customHeight="1" x14ac:dyDescent="0.4">
      <c r="A42" s="11"/>
      <c r="B42" s="335"/>
      <c r="C42" s="417" t="s">
        <v>145</v>
      </c>
      <c r="D42" s="418"/>
      <c r="E42" s="375" t="str">
        <f>IFERROR(IF(J31="日額",S38,S41),0)</f>
        <v/>
      </c>
      <c r="F42" s="376"/>
      <c r="G42" s="376"/>
      <c r="H42" s="337" t="s">
        <v>102</v>
      </c>
      <c r="I42" s="330" t="s">
        <v>152</v>
      </c>
      <c r="J42" s="331"/>
      <c r="K42" s="331"/>
      <c r="L42" s="331"/>
      <c r="M42" s="331"/>
      <c r="N42" s="331"/>
      <c r="O42" s="331"/>
      <c r="P42" s="332"/>
      <c r="Q42" s="350"/>
      <c r="R42" s="20"/>
      <c r="S42" s="190"/>
      <c r="T42" s="192" t="s">
        <v>136</v>
      </c>
    </row>
    <row r="43" spans="1:25" ht="45" customHeight="1" thickBot="1" x14ac:dyDescent="0.9">
      <c r="A43" s="11"/>
      <c r="B43" s="335"/>
      <c r="C43" s="419"/>
      <c r="D43" s="420"/>
      <c r="E43" s="377"/>
      <c r="F43" s="378"/>
      <c r="G43" s="378"/>
      <c r="H43" s="337"/>
      <c r="I43" s="341"/>
      <c r="J43" s="342"/>
      <c r="K43" s="342"/>
      <c r="L43" s="342"/>
      <c r="M43" s="205"/>
      <c r="N43" s="205"/>
      <c r="O43" s="205"/>
      <c r="P43" s="63" t="s">
        <v>47</v>
      </c>
      <c r="Q43" s="350"/>
      <c r="R43" s="25"/>
      <c r="S43" s="191"/>
      <c r="T43" s="329"/>
    </row>
    <row r="44" spans="1:25" ht="45" customHeight="1" x14ac:dyDescent="0.85">
      <c r="A44" s="11"/>
      <c r="B44" s="335"/>
      <c r="C44" s="419"/>
      <c r="D44" s="420"/>
      <c r="E44" s="377"/>
      <c r="F44" s="378"/>
      <c r="G44" s="378"/>
      <c r="H44" s="337"/>
      <c r="I44" s="341"/>
      <c r="J44" s="342"/>
      <c r="K44" s="342"/>
      <c r="L44" s="342"/>
      <c r="M44" s="205"/>
      <c r="N44" s="205"/>
      <c r="O44" s="205"/>
      <c r="P44" s="63" t="s">
        <v>47</v>
      </c>
      <c r="Q44" s="350"/>
      <c r="R44" s="25"/>
    </row>
    <row r="45" spans="1:25" ht="45" customHeight="1" thickBot="1" x14ac:dyDescent="0.9">
      <c r="A45" s="11"/>
      <c r="B45" s="335"/>
      <c r="C45" s="421"/>
      <c r="D45" s="422"/>
      <c r="E45" s="379"/>
      <c r="F45" s="380"/>
      <c r="G45" s="380"/>
      <c r="H45" s="338"/>
      <c r="I45" s="339"/>
      <c r="J45" s="340"/>
      <c r="K45" s="340"/>
      <c r="L45" s="340"/>
      <c r="M45" s="206"/>
      <c r="N45" s="206"/>
      <c r="O45" s="206"/>
      <c r="P45" s="64" t="s">
        <v>47</v>
      </c>
      <c r="Q45" s="350"/>
      <c r="R45" s="25"/>
    </row>
    <row r="46" spans="1:25" ht="110.1" customHeight="1" x14ac:dyDescent="0.4">
      <c r="A46" s="11"/>
      <c r="B46" s="335"/>
      <c r="C46" s="381" t="s">
        <v>196</v>
      </c>
      <c r="D46" s="381"/>
      <c r="E46" s="222" t="str">
        <f>IFERROR(IF(J31="時給",ROUND(I41/I37,0)*S47,IF(OR(I38&lt;I37,I39&lt;I37),I41*ROUND(S47*MIN(I38,I39)/7.75,0),I41*S47)),"")</f>
        <v/>
      </c>
      <c r="F46" s="222"/>
      <c r="G46" s="223"/>
      <c r="H46" s="382" t="s">
        <v>16</v>
      </c>
      <c r="I46" s="383" t="s">
        <v>192</v>
      </c>
      <c r="J46" s="383"/>
      <c r="K46" s="383"/>
      <c r="L46" s="383"/>
      <c r="M46" s="383"/>
      <c r="N46" s="383"/>
      <c r="O46" s="383"/>
      <c r="P46" s="384"/>
      <c r="Q46" s="350"/>
      <c r="S46" s="56"/>
      <c r="T46" s="29" t="s">
        <v>86</v>
      </c>
      <c r="U46" s="36" t="s">
        <v>29</v>
      </c>
    </row>
    <row r="47" spans="1:25" ht="60" customHeight="1" x14ac:dyDescent="0.4">
      <c r="A47" s="11"/>
      <c r="B47" s="335"/>
      <c r="C47" s="381"/>
      <c r="D47" s="381"/>
      <c r="E47" s="222"/>
      <c r="F47" s="222"/>
      <c r="G47" s="223"/>
      <c r="H47" s="382"/>
      <c r="I47" s="385" t="s">
        <v>163</v>
      </c>
      <c r="J47" s="385"/>
      <c r="K47" s="385"/>
      <c r="L47" s="385"/>
      <c r="M47" s="385"/>
      <c r="N47" s="385"/>
      <c r="O47" s="385"/>
      <c r="P47" s="386"/>
      <c r="Q47" s="350"/>
      <c r="S47" s="423" t="str">
        <f>IF(N30="有",U47,IF(N30="無",U48,""))</f>
        <v/>
      </c>
      <c r="T47" s="34" t="s">
        <v>83</v>
      </c>
      <c r="U47" s="30">
        <v>9084</v>
      </c>
    </row>
    <row r="48" spans="1:25" ht="90" customHeight="1" thickBot="1" x14ac:dyDescent="0.9">
      <c r="A48" s="11"/>
      <c r="B48" s="336"/>
      <c r="C48" s="343" t="s">
        <v>107</v>
      </c>
      <c r="D48" s="343"/>
      <c r="E48" s="224">
        <f>ROUNDDOWN(MIN(E42,E46),-3)</f>
        <v>0</v>
      </c>
      <c r="F48" s="224"/>
      <c r="G48" s="225"/>
      <c r="H48" s="65" t="s">
        <v>16</v>
      </c>
      <c r="I48" s="343" t="s">
        <v>108</v>
      </c>
      <c r="J48" s="343"/>
      <c r="K48" s="343"/>
      <c r="L48" s="343"/>
      <c r="M48" s="343"/>
      <c r="N48" s="343"/>
      <c r="O48" s="343"/>
      <c r="P48" s="344"/>
      <c r="Q48" s="350"/>
      <c r="S48" s="424"/>
      <c r="T48" s="57" t="s">
        <v>84</v>
      </c>
      <c r="U48" s="31">
        <v>7663</v>
      </c>
    </row>
    <row r="49" spans="1:26" ht="30" customHeight="1" x14ac:dyDescent="0.4">
      <c r="A49" s="2"/>
      <c r="B49" s="2"/>
      <c r="C49" s="2"/>
      <c r="D49" s="2"/>
      <c r="E49" s="2"/>
      <c r="F49" s="2"/>
      <c r="G49" s="2"/>
      <c r="H49" s="2"/>
      <c r="I49" s="2"/>
      <c r="J49" s="2"/>
      <c r="K49" s="2"/>
      <c r="L49" s="2"/>
      <c r="M49" s="2"/>
      <c r="N49" s="2"/>
      <c r="O49" s="2"/>
      <c r="P49" s="2"/>
      <c r="Q49" s="2"/>
    </row>
    <row r="50" spans="1:26" ht="30" customHeight="1" x14ac:dyDescent="0.4">
      <c r="A50" s="1"/>
      <c r="B50" s="2"/>
      <c r="C50" s="2"/>
      <c r="D50" s="2"/>
      <c r="E50" s="2"/>
      <c r="F50" s="2"/>
      <c r="G50" s="333"/>
      <c r="H50" s="333"/>
      <c r="I50" s="333"/>
      <c r="J50" s="333"/>
      <c r="K50" s="333"/>
      <c r="L50" s="2"/>
      <c r="M50" s="2"/>
      <c r="N50" s="2"/>
      <c r="O50" s="2"/>
      <c r="P50" s="2"/>
      <c r="Q50" s="2"/>
    </row>
    <row r="51" spans="1:26" ht="30" customHeight="1" x14ac:dyDescent="0.4">
      <c r="A51" s="4" t="s">
        <v>30</v>
      </c>
      <c r="B51" s="2"/>
      <c r="C51" s="2"/>
      <c r="D51" s="2"/>
      <c r="E51" s="2"/>
      <c r="F51" s="2"/>
      <c r="G51" s="2"/>
      <c r="H51" s="2"/>
      <c r="I51" s="2"/>
      <c r="J51" s="2"/>
      <c r="K51" s="2"/>
      <c r="L51" s="2"/>
      <c r="M51" s="2"/>
      <c r="N51" s="2"/>
      <c r="O51" s="2"/>
      <c r="P51" s="2"/>
      <c r="Q51" s="2"/>
    </row>
    <row r="52" spans="1:26" ht="22.5" customHeight="1" x14ac:dyDescent="0.4">
      <c r="A52" s="1"/>
      <c r="B52" s="2"/>
      <c r="C52" s="2"/>
      <c r="D52" s="2"/>
      <c r="E52" s="2"/>
      <c r="F52" s="2"/>
      <c r="G52" s="2"/>
      <c r="H52" s="2"/>
      <c r="I52" s="2"/>
      <c r="J52" s="2"/>
      <c r="K52" s="2"/>
      <c r="L52" s="2"/>
      <c r="M52" s="2"/>
      <c r="N52" s="2"/>
      <c r="O52" s="2"/>
      <c r="P52" s="2"/>
      <c r="Q52" s="2"/>
      <c r="R52" s="2"/>
      <c r="S52" s="3"/>
      <c r="T52" s="3"/>
    </row>
    <row r="53" spans="1:26" ht="39.950000000000003" customHeight="1" x14ac:dyDescent="0.4">
      <c r="A53" s="76"/>
      <c r="B53" s="76"/>
      <c r="C53" s="76"/>
      <c r="D53" s="76"/>
      <c r="E53" s="76"/>
      <c r="F53" s="76"/>
      <c r="G53" s="131"/>
      <c r="H53" s="131"/>
      <c r="I53" s="182" t="s">
        <v>99</v>
      </c>
      <c r="J53" s="182"/>
      <c r="K53" s="183" t="str">
        <f>IFERROR(IF(K9="","",K9),0)</f>
        <v/>
      </c>
      <c r="L53" s="183"/>
      <c r="M53" s="183"/>
      <c r="N53" s="183"/>
      <c r="O53" s="183"/>
      <c r="P53" s="183"/>
      <c r="Q53" s="67" t="s">
        <v>98</v>
      </c>
      <c r="S53" s="20"/>
      <c r="U53" s="9"/>
      <c r="V53" s="9"/>
      <c r="W53" s="9"/>
      <c r="X53" s="9"/>
      <c r="Y53" s="9"/>
      <c r="Z53" s="9"/>
    </row>
    <row r="54" spans="1:26" ht="90" customHeight="1" x14ac:dyDescent="0.4">
      <c r="A54" s="76"/>
      <c r="B54" s="76"/>
      <c r="C54" s="76"/>
      <c r="D54" s="76"/>
      <c r="E54" s="76"/>
      <c r="F54" s="76"/>
      <c r="G54" s="131"/>
      <c r="H54" s="131"/>
      <c r="I54" s="164"/>
      <c r="J54" s="164"/>
      <c r="K54" s="165"/>
      <c r="L54" s="165"/>
      <c r="M54" s="165"/>
      <c r="N54" s="165"/>
      <c r="O54" s="165"/>
      <c r="P54" s="165"/>
      <c r="Q54" s="67"/>
      <c r="S54" s="20"/>
      <c r="U54" s="9"/>
      <c r="V54" s="9"/>
      <c r="W54" s="9"/>
      <c r="X54" s="9"/>
      <c r="Y54" s="9"/>
      <c r="Z54" s="9"/>
    </row>
    <row r="55" spans="1:26" s="136" customFormat="1" ht="39.950000000000003" customHeight="1" x14ac:dyDescent="0.4">
      <c r="A55" s="180" t="s">
        <v>179</v>
      </c>
      <c r="C55" s="66"/>
      <c r="D55" s="66"/>
      <c r="E55" s="66"/>
      <c r="F55" s="66"/>
      <c r="G55" s="66"/>
      <c r="H55" s="66"/>
      <c r="I55" s="66"/>
      <c r="S55" s="20"/>
    </row>
    <row r="56" spans="1:26" s="136" customFormat="1" ht="23.1" customHeight="1" thickBot="1" x14ac:dyDescent="0.45">
      <c r="A56" s="180"/>
      <c r="C56" s="66"/>
      <c r="D56" s="66"/>
      <c r="E56" s="66"/>
      <c r="F56" s="66"/>
      <c r="G56" s="66"/>
      <c r="H56" s="66"/>
      <c r="I56" s="66"/>
      <c r="S56" s="20"/>
    </row>
    <row r="57" spans="1:26" ht="69.95" customHeight="1" x14ac:dyDescent="0.4">
      <c r="B57" s="334" t="s">
        <v>186</v>
      </c>
      <c r="C57" s="426" t="s">
        <v>1</v>
      </c>
      <c r="D57" s="427"/>
      <c r="E57" s="430"/>
      <c r="F57" s="431"/>
      <c r="G57" s="431"/>
      <c r="H57" s="432"/>
      <c r="I57" s="48" t="s">
        <v>11</v>
      </c>
      <c r="J57" s="352"/>
      <c r="K57" s="353"/>
      <c r="L57" s="354"/>
      <c r="M57" s="49" t="s">
        <v>12</v>
      </c>
      <c r="N57" s="355"/>
      <c r="O57" s="356"/>
      <c r="P57" s="357"/>
      <c r="Q57" s="350"/>
      <c r="U57" s="9"/>
      <c r="V57" s="9"/>
      <c r="W57" s="9"/>
      <c r="X57" s="9"/>
    </row>
    <row r="58" spans="1:26" ht="69.95" customHeight="1" thickBot="1" x14ac:dyDescent="0.9">
      <c r="B58" s="425"/>
      <c r="C58" s="428"/>
      <c r="D58" s="429"/>
      <c r="E58" s="433"/>
      <c r="F58" s="434"/>
      <c r="G58" s="434"/>
      <c r="H58" s="435"/>
      <c r="I58" s="122" t="s">
        <v>46</v>
      </c>
      <c r="J58" s="436"/>
      <c r="K58" s="437"/>
      <c r="L58" s="438"/>
      <c r="M58" s="438"/>
      <c r="N58" s="438"/>
      <c r="O58" s="438"/>
      <c r="P58" s="51" t="s">
        <v>47</v>
      </c>
      <c r="Q58" s="350"/>
      <c r="U58" s="9"/>
      <c r="V58" s="9"/>
      <c r="W58" s="9"/>
      <c r="X58" s="9"/>
    </row>
    <row r="59" spans="1:26" ht="69.95" customHeight="1" x14ac:dyDescent="0.4">
      <c r="A59" s="11"/>
      <c r="B59" s="334" t="s">
        <v>80</v>
      </c>
      <c r="C59" s="345" t="s">
        <v>40</v>
      </c>
      <c r="D59" s="346"/>
      <c r="E59" s="346"/>
      <c r="F59" s="346"/>
      <c r="G59" s="346"/>
      <c r="H59" s="346"/>
      <c r="I59" s="445" t="str">
        <f>IFERROR(IF(I32="","",I32),0)</f>
        <v/>
      </c>
      <c r="J59" s="445"/>
      <c r="K59" s="446"/>
      <c r="L59" s="52" t="s">
        <v>41</v>
      </c>
      <c r="M59" s="447" t="str">
        <f>IFERROR(IF(M32="","",M32),0)</f>
        <v/>
      </c>
      <c r="N59" s="445"/>
      <c r="O59" s="446"/>
      <c r="P59" s="54" t="s">
        <v>42</v>
      </c>
      <c r="Q59" s="350"/>
      <c r="U59" s="9"/>
      <c r="V59" s="9"/>
      <c r="W59" s="9"/>
      <c r="X59" s="9"/>
      <c r="Y59" s="9"/>
    </row>
    <row r="60" spans="1:26" ht="30" customHeight="1" x14ac:dyDescent="0.4">
      <c r="A60" s="11"/>
      <c r="B60" s="335"/>
      <c r="C60" s="401" t="s">
        <v>89</v>
      </c>
      <c r="D60" s="402"/>
      <c r="E60" s="402"/>
      <c r="F60" s="402"/>
      <c r="G60" s="402"/>
      <c r="H60" s="402"/>
      <c r="I60" s="398" t="s">
        <v>43</v>
      </c>
      <c r="J60" s="399"/>
      <c r="K60" s="399"/>
      <c r="L60" s="55"/>
      <c r="M60" s="400" t="s">
        <v>44</v>
      </c>
      <c r="N60" s="400"/>
      <c r="O60" s="400"/>
      <c r="P60" s="46"/>
      <c r="Q60" s="350"/>
      <c r="U60" s="9"/>
      <c r="V60" s="9"/>
      <c r="W60" s="9"/>
      <c r="X60" s="9"/>
      <c r="Y60" s="9"/>
    </row>
    <row r="61" spans="1:26" ht="69.95" customHeight="1" x14ac:dyDescent="0.4">
      <c r="A61" s="11"/>
      <c r="B61" s="335"/>
      <c r="C61" s="403"/>
      <c r="D61" s="404"/>
      <c r="E61" s="404"/>
      <c r="F61" s="404"/>
      <c r="G61" s="404"/>
      <c r="H61" s="404"/>
      <c r="I61" s="414"/>
      <c r="J61" s="415"/>
      <c r="K61" s="415"/>
      <c r="L61" s="53" t="s">
        <v>41</v>
      </c>
      <c r="M61" s="415"/>
      <c r="N61" s="415"/>
      <c r="O61" s="415"/>
      <c r="P61" s="95" t="s">
        <v>42</v>
      </c>
      <c r="Q61" s="350"/>
      <c r="U61" s="9"/>
      <c r="V61" s="9"/>
      <c r="W61" s="9"/>
      <c r="X61" s="9"/>
      <c r="Y61" s="9"/>
    </row>
    <row r="62" spans="1:26" ht="35.1" customHeight="1" x14ac:dyDescent="0.4">
      <c r="A62" s="11"/>
      <c r="B62" s="335"/>
      <c r="C62" s="405"/>
      <c r="D62" s="406"/>
      <c r="E62" s="406"/>
      <c r="F62" s="406"/>
      <c r="G62" s="406"/>
      <c r="H62" s="406"/>
      <c r="I62" s="439" t="s">
        <v>51</v>
      </c>
      <c r="J62" s="440"/>
      <c r="K62" s="440"/>
      <c r="L62" s="440"/>
      <c r="M62" s="440"/>
      <c r="N62" s="416">
        <f>IF(AND(I61="",M61=""),0,_xlfn.DAYS(M61,I61)+1)</f>
        <v>0</v>
      </c>
      <c r="O62" s="416"/>
      <c r="P62" s="94" t="s">
        <v>33</v>
      </c>
      <c r="Q62" s="350"/>
      <c r="R62" s="20"/>
    </row>
    <row r="63" spans="1:26" ht="69.95" customHeight="1" thickBot="1" x14ac:dyDescent="0.45">
      <c r="A63" s="11"/>
      <c r="B63" s="335"/>
      <c r="C63" s="410" t="s">
        <v>45</v>
      </c>
      <c r="D63" s="411"/>
      <c r="E63" s="411"/>
      <c r="F63" s="411"/>
      <c r="G63" s="411"/>
      <c r="H63" s="412"/>
      <c r="I63" s="264"/>
      <c r="J63" s="264"/>
      <c r="K63" s="259"/>
      <c r="L63" s="60" t="s">
        <v>41</v>
      </c>
      <c r="M63" s="263"/>
      <c r="N63" s="264"/>
      <c r="O63" s="259"/>
      <c r="P63" s="61" t="s">
        <v>42</v>
      </c>
      <c r="Q63" s="350"/>
      <c r="S63" s="161" t="s">
        <v>184</v>
      </c>
    </row>
    <row r="64" spans="1:26" ht="69.95" customHeight="1" x14ac:dyDescent="0.85">
      <c r="A64" s="11"/>
      <c r="B64" s="335"/>
      <c r="C64" s="358" t="s">
        <v>76</v>
      </c>
      <c r="D64" s="359"/>
      <c r="E64" s="359"/>
      <c r="F64" s="359"/>
      <c r="G64" s="359"/>
      <c r="H64" s="360"/>
      <c r="I64" s="450" t="str">
        <f>IFERROR(IF(I37="","",I37),0)</f>
        <v/>
      </c>
      <c r="J64" s="450"/>
      <c r="K64" s="450"/>
      <c r="L64" s="450"/>
      <c r="M64" s="450"/>
      <c r="N64" s="450"/>
      <c r="O64" s="318"/>
      <c r="P64" s="62" t="s">
        <v>50</v>
      </c>
      <c r="Q64" s="350"/>
      <c r="S64" s="184" t="s">
        <v>100</v>
      </c>
      <c r="T64" s="185"/>
    </row>
    <row r="65" spans="1:21" ht="69.95" customHeight="1" x14ac:dyDescent="0.85">
      <c r="A65" s="11"/>
      <c r="B65" s="335"/>
      <c r="C65" s="358" t="s">
        <v>71</v>
      </c>
      <c r="D65" s="359"/>
      <c r="E65" s="359"/>
      <c r="F65" s="359"/>
      <c r="G65" s="359"/>
      <c r="H65" s="360"/>
      <c r="I65" s="318" t="str">
        <f>IFERROR(IF(I38="","",I38),0)</f>
        <v/>
      </c>
      <c r="J65" s="319"/>
      <c r="K65" s="319"/>
      <c r="L65" s="319"/>
      <c r="M65" s="319"/>
      <c r="N65" s="319"/>
      <c r="O65" s="319"/>
      <c r="P65" s="62" t="s">
        <v>50</v>
      </c>
      <c r="Q65" s="350"/>
      <c r="R65" s="20"/>
      <c r="S65" s="186" t="str">
        <f>IFERROR(IF(J58="日額",IF(L58*I68&gt;=E73,L58*I68,ROUND(((L58*I67+SUM(M70:O72))/I67)*I68,0)),""),0)</f>
        <v/>
      </c>
      <c r="T65" s="58" t="s">
        <v>104</v>
      </c>
    </row>
    <row r="66" spans="1:21" ht="69.95" customHeight="1" x14ac:dyDescent="0.85">
      <c r="A66" s="11"/>
      <c r="B66" s="335"/>
      <c r="C66" s="358" t="s">
        <v>105</v>
      </c>
      <c r="D66" s="359"/>
      <c r="E66" s="359"/>
      <c r="F66" s="359"/>
      <c r="G66" s="359"/>
      <c r="H66" s="360"/>
      <c r="I66" s="247"/>
      <c r="J66" s="248"/>
      <c r="K66" s="248"/>
      <c r="L66" s="248"/>
      <c r="M66" s="248"/>
      <c r="N66" s="248"/>
      <c r="O66" s="248"/>
      <c r="P66" s="62" t="s">
        <v>50</v>
      </c>
      <c r="Q66" s="350"/>
      <c r="S66" s="186"/>
      <c r="T66" s="58" t="s">
        <v>135</v>
      </c>
    </row>
    <row r="67" spans="1:21" ht="69.95" customHeight="1" x14ac:dyDescent="0.85">
      <c r="A67" s="11"/>
      <c r="B67" s="335"/>
      <c r="C67" s="358" t="s">
        <v>93</v>
      </c>
      <c r="D67" s="359"/>
      <c r="E67" s="359"/>
      <c r="F67" s="359"/>
      <c r="G67" s="359"/>
      <c r="H67" s="360"/>
      <c r="I67" s="247"/>
      <c r="J67" s="248"/>
      <c r="K67" s="248"/>
      <c r="L67" s="248"/>
      <c r="M67" s="248"/>
      <c r="N67" s="248"/>
      <c r="O67" s="248"/>
      <c r="P67" s="62" t="s">
        <v>33</v>
      </c>
      <c r="Q67" s="350"/>
      <c r="S67" s="187" t="s">
        <v>101</v>
      </c>
      <c r="T67" s="188"/>
    </row>
    <row r="68" spans="1:21" ht="69.95" customHeight="1" x14ac:dyDescent="0.85">
      <c r="A68" s="11"/>
      <c r="B68" s="335"/>
      <c r="C68" s="358" t="s">
        <v>106</v>
      </c>
      <c r="D68" s="359"/>
      <c r="E68" s="359"/>
      <c r="F68" s="359"/>
      <c r="G68" s="359"/>
      <c r="H68" s="360"/>
      <c r="I68" s="247"/>
      <c r="J68" s="248"/>
      <c r="K68" s="248"/>
      <c r="L68" s="248"/>
      <c r="M68" s="248"/>
      <c r="N68" s="248"/>
      <c r="O68" s="248"/>
      <c r="P68" s="62" t="str">
        <f>IF(J58="日額","日","時間")</f>
        <v>時間</v>
      </c>
      <c r="Q68" s="350"/>
      <c r="S68" s="189" t="str">
        <f>IFERROR(IF(J58="時給",IF(L58*I68&gt;=E73,L58*I68,ROUND((L58*I66*I67+SUM(M70:O72))/I66/I67,0)*I68),""),0)</f>
        <v/>
      </c>
      <c r="T68" s="59" t="s">
        <v>103</v>
      </c>
    </row>
    <row r="69" spans="1:21" ht="45" customHeight="1" x14ac:dyDescent="0.4">
      <c r="A69" s="11"/>
      <c r="B69" s="335"/>
      <c r="C69" s="417" t="s">
        <v>145</v>
      </c>
      <c r="D69" s="418"/>
      <c r="E69" s="375" t="str">
        <f>IFERROR(IF(J58="日額",S65,S68),0)</f>
        <v/>
      </c>
      <c r="F69" s="376"/>
      <c r="G69" s="376"/>
      <c r="H69" s="337" t="s">
        <v>47</v>
      </c>
      <c r="I69" s="330" t="s">
        <v>152</v>
      </c>
      <c r="J69" s="331"/>
      <c r="K69" s="331"/>
      <c r="L69" s="331"/>
      <c r="M69" s="331"/>
      <c r="N69" s="331"/>
      <c r="O69" s="331"/>
      <c r="P69" s="332"/>
      <c r="Q69" s="350"/>
      <c r="R69" s="20"/>
      <c r="S69" s="190"/>
      <c r="T69" s="192" t="s">
        <v>136</v>
      </c>
    </row>
    <row r="70" spans="1:21" ht="45" customHeight="1" thickBot="1" x14ac:dyDescent="0.9">
      <c r="A70" s="11"/>
      <c r="B70" s="335"/>
      <c r="C70" s="419"/>
      <c r="D70" s="420"/>
      <c r="E70" s="377"/>
      <c r="F70" s="378"/>
      <c r="G70" s="378"/>
      <c r="H70" s="337"/>
      <c r="I70" s="448"/>
      <c r="J70" s="449"/>
      <c r="K70" s="449"/>
      <c r="L70" s="449"/>
      <c r="M70" s="205"/>
      <c r="N70" s="205"/>
      <c r="O70" s="205"/>
      <c r="P70" s="63" t="s">
        <v>47</v>
      </c>
      <c r="Q70" s="350"/>
      <c r="R70" s="25"/>
      <c r="S70" s="191"/>
      <c r="T70" s="329"/>
    </row>
    <row r="71" spans="1:21" ht="45" customHeight="1" x14ac:dyDescent="0.85">
      <c r="A71" s="11"/>
      <c r="B71" s="335"/>
      <c r="C71" s="419"/>
      <c r="D71" s="420"/>
      <c r="E71" s="377"/>
      <c r="F71" s="378"/>
      <c r="G71" s="378"/>
      <c r="H71" s="337"/>
      <c r="I71" s="448"/>
      <c r="J71" s="449"/>
      <c r="K71" s="449"/>
      <c r="L71" s="449"/>
      <c r="M71" s="205"/>
      <c r="N71" s="205"/>
      <c r="O71" s="205"/>
      <c r="P71" s="63" t="s">
        <v>47</v>
      </c>
      <c r="Q71" s="350"/>
      <c r="R71" s="25"/>
    </row>
    <row r="72" spans="1:21" ht="45" customHeight="1" thickBot="1" x14ac:dyDescent="0.9">
      <c r="A72" s="11"/>
      <c r="B72" s="335"/>
      <c r="C72" s="421"/>
      <c r="D72" s="422"/>
      <c r="E72" s="379"/>
      <c r="F72" s="380"/>
      <c r="G72" s="380"/>
      <c r="H72" s="338"/>
      <c r="I72" s="441"/>
      <c r="J72" s="442"/>
      <c r="K72" s="442"/>
      <c r="L72" s="442"/>
      <c r="M72" s="206"/>
      <c r="N72" s="206"/>
      <c r="O72" s="206"/>
      <c r="P72" s="64" t="s">
        <v>47</v>
      </c>
      <c r="Q72" s="350"/>
      <c r="R72" s="25"/>
    </row>
    <row r="73" spans="1:21" ht="110.1" customHeight="1" x14ac:dyDescent="0.4">
      <c r="A73" s="11"/>
      <c r="B73" s="335"/>
      <c r="C73" s="381" t="s">
        <v>196</v>
      </c>
      <c r="D73" s="381"/>
      <c r="E73" s="222" t="str">
        <f>IFERROR(IF(J58="時給",ROUND(I68/I64,0)*S74,IF(OR(I65&lt;I64,I66&lt;I64),I68*ROUND(S74*MIN(I65,I66)/7.75,0),I68*S74)),"")</f>
        <v/>
      </c>
      <c r="F73" s="222"/>
      <c r="G73" s="223"/>
      <c r="H73" s="382" t="s">
        <v>16</v>
      </c>
      <c r="I73" s="383" t="s">
        <v>192</v>
      </c>
      <c r="J73" s="383"/>
      <c r="K73" s="383"/>
      <c r="L73" s="383"/>
      <c r="M73" s="383"/>
      <c r="N73" s="383"/>
      <c r="O73" s="383"/>
      <c r="P73" s="384"/>
      <c r="Q73" s="350"/>
      <c r="S73" s="56"/>
      <c r="T73" s="29" t="s">
        <v>86</v>
      </c>
      <c r="U73" s="36" t="s">
        <v>29</v>
      </c>
    </row>
    <row r="74" spans="1:21" ht="60" customHeight="1" x14ac:dyDescent="0.4">
      <c r="A74" s="11"/>
      <c r="B74" s="335"/>
      <c r="C74" s="381"/>
      <c r="D74" s="381"/>
      <c r="E74" s="222"/>
      <c r="F74" s="222"/>
      <c r="G74" s="223"/>
      <c r="H74" s="382"/>
      <c r="I74" s="385" t="s">
        <v>163</v>
      </c>
      <c r="J74" s="385"/>
      <c r="K74" s="385"/>
      <c r="L74" s="385"/>
      <c r="M74" s="385"/>
      <c r="N74" s="385"/>
      <c r="O74" s="385"/>
      <c r="P74" s="386"/>
      <c r="Q74" s="350"/>
      <c r="S74" s="423" t="str">
        <f>IF(N57="有",U74,IF(N57="無",U75,""))</f>
        <v/>
      </c>
      <c r="T74" s="34" t="s">
        <v>83</v>
      </c>
      <c r="U74" s="30">
        <v>9084</v>
      </c>
    </row>
    <row r="75" spans="1:21" ht="90" customHeight="1" thickBot="1" x14ac:dyDescent="0.9">
      <c r="A75" s="11"/>
      <c r="B75" s="336"/>
      <c r="C75" s="343" t="s">
        <v>107</v>
      </c>
      <c r="D75" s="343"/>
      <c r="E75" s="224">
        <f>ROUNDDOWN(MIN(E69,E73),-3)</f>
        <v>0</v>
      </c>
      <c r="F75" s="224"/>
      <c r="G75" s="225"/>
      <c r="H75" s="65" t="s">
        <v>16</v>
      </c>
      <c r="I75" s="343" t="s">
        <v>108</v>
      </c>
      <c r="J75" s="343"/>
      <c r="K75" s="343"/>
      <c r="L75" s="343"/>
      <c r="M75" s="343"/>
      <c r="N75" s="343"/>
      <c r="O75" s="343"/>
      <c r="P75" s="344"/>
      <c r="Q75" s="350"/>
      <c r="S75" s="424"/>
      <c r="T75" s="57" t="s">
        <v>84</v>
      </c>
      <c r="U75" s="31">
        <v>7663</v>
      </c>
    </row>
    <row r="76" spans="1:21" ht="99.95" customHeight="1" x14ac:dyDescent="0.85">
      <c r="A76" s="11"/>
      <c r="B76" s="174"/>
      <c r="C76" s="175"/>
      <c r="D76" s="175"/>
      <c r="E76" s="154"/>
      <c r="F76" s="154"/>
      <c r="G76" s="154"/>
      <c r="H76" s="176"/>
      <c r="I76" s="175"/>
      <c r="J76" s="175"/>
      <c r="K76" s="175"/>
      <c r="L76" s="175"/>
      <c r="M76" s="175"/>
      <c r="N76" s="175"/>
      <c r="O76" s="175"/>
      <c r="P76" s="175"/>
      <c r="Q76" s="155"/>
      <c r="S76" s="177"/>
      <c r="T76" s="178"/>
      <c r="U76" s="179"/>
    </row>
    <row r="77" spans="1:21" ht="30" customHeight="1" x14ac:dyDescent="0.4">
      <c r="A77" s="2"/>
      <c r="B77" s="78" t="s">
        <v>21</v>
      </c>
      <c r="E77" s="2"/>
      <c r="F77" s="2"/>
      <c r="G77" s="2"/>
      <c r="H77" s="2"/>
      <c r="I77" s="2"/>
      <c r="J77" s="2"/>
      <c r="K77" s="2"/>
      <c r="L77" s="2"/>
      <c r="M77" s="2"/>
      <c r="N77" s="2"/>
      <c r="O77" s="2"/>
      <c r="P77" s="2"/>
      <c r="Q77" s="2"/>
      <c r="R77" s="20"/>
    </row>
    <row r="78" spans="1:21" ht="30" customHeight="1" x14ac:dyDescent="0.4">
      <c r="A78" s="2"/>
      <c r="B78" s="78" t="s">
        <v>121</v>
      </c>
      <c r="E78" s="2"/>
      <c r="F78" s="2"/>
      <c r="G78" s="2"/>
      <c r="H78" s="2"/>
      <c r="I78" s="2"/>
      <c r="J78" s="2"/>
      <c r="K78" s="2"/>
      <c r="L78" s="2"/>
      <c r="M78" s="2"/>
      <c r="N78" s="2"/>
      <c r="O78" s="2"/>
      <c r="P78" s="2"/>
      <c r="Q78" s="2"/>
    </row>
    <row r="79" spans="1:21" ht="30" customHeight="1" x14ac:dyDescent="0.4">
      <c r="A79" s="2"/>
      <c r="B79" s="78" t="s">
        <v>48</v>
      </c>
      <c r="E79" s="2"/>
      <c r="F79" s="2"/>
      <c r="G79" s="2"/>
      <c r="H79" s="2"/>
      <c r="I79" s="2"/>
      <c r="J79" s="2"/>
      <c r="K79" s="2"/>
      <c r="L79" s="2"/>
      <c r="M79" s="2"/>
      <c r="N79" s="2"/>
      <c r="O79" s="2"/>
      <c r="P79" s="2"/>
      <c r="Q79" s="2"/>
    </row>
    <row r="80" spans="1:21" ht="30" customHeight="1" x14ac:dyDescent="0.4">
      <c r="A80" s="2"/>
      <c r="B80" s="78" t="s">
        <v>143</v>
      </c>
      <c r="E80" s="2"/>
      <c r="F80" s="2"/>
      <c r="G80" s="2"/>
      <c r="H80" s="2"/>
      <c r="I80" s="2"/>
      <c r="J80" s="2"/>
      <c r="K80" s="2"/>
      <c r="L80" s="2"/>
      <c r="M80" s="2"/>
      <c r="N80" s="2"/>
      <c r="O80" s="2"/>
      <c r="P80" s="2"/>
      <c r="Q80" s="2"/>
    </row>
    <row r="81" spans="1:20" ht="30" customHeight="1" x14ac:dyDescent="0.4">
      <c r="A81" s="2"/>
      <c r="B81" s="78" t="s">
        <v>122</v>
      </c>
      <c r="E81" s="2"/>
      <c r="F81" s="2"/>
      <c r="G81" s="2"/>
      <c r="H81" s="2"/>
      <c r="I81" s="2"/>
      <c r="J81" s="2"/>
      <c r="K81" s="2"/>
      <c r="L81" s="2"/>
      <c r="M81" s="2"/>
      <c r="N81" s="2"/>
      <c r="O81" s="2"/>
      <c r="P81" s="2"/>
      <c r="Q81" s="2"/>
    </row>
    <row r="82" spans="1:20" ht="30" customHeight="1" thickBot="1" x14ac:dyDescent="0.45">
      <c r="A82" s="2"/>
      <c r="B82" s="78"/>
      <c r="E82" s="2"/>
      <c r="F82" s="2"/>
      <c r="G82" s="2"/>
      <c r="H82" s="2"/>
      <c r="I82" s="2"/>
      <c r="J82" s="2"/>
      <c r="K82" s="2"/>
      <c r="L82" s="2"/>
      <c r="M82" s="2"/>
      <c r="N82" s="2"/>
      <c r="O82" s="2"/>
      <c r="P82" s="2"/>
      <c r="Q82" s="2"/>
    </row>
    <row r="83" spans="1:20" ht="60" customHeight="1" thickBot="1" x14ac:dyDescent="0.45">
      <c r="A83" s="23"/>
      <c r="B83" s="320" t="s">
        <v>173</v>
      </c>
      <c r="C83" s="321"/>
      <c r="D83" s="321"/>
      <c r="E83" s="323"/>
      <c r="F83" s="324"/>
      <c r="G83" s="324"/>
      <c r="H83" s="325"/>
      <c r="I83" s="322" t="s">
        <v>174</v>
      </c>
      <c r="J83" s="322"/>
      <c r="K83" s="322"/>
      <c r="L83" s="443"/>
      <c r="M83" s="443"/>
      <c r="N83" s="443"/>
      <c r="O83" s="443"/>
      <c r="P83" s="444"/>
      <c r="Q83" s="134"/>
      <c r="R83" s="133"/>
      <c r="S83" s="3"/>
      <c r="T83" s="3"/>
    </row>
    <row r="84" spans="1:20" ht="30" customHeight="1" x14ac:dyDescent="0.4">
      <c r="A84" s="2"/>
      <c r="B84" s="2"/>
      <c r="C84" s="2"/>
      <c r="D84" s="2"/>
      <c r="E84" s="2"/>
      <c r="F84" s="2"/>
      <c r="G84" s="2"/>
      <c r="H84" s="2"/>
      <c r="I84" s="2"/>
      <c r="J84" s="2"/>
      <c r="K84" s="2"/>
      <c r="L84" s="2"/>
      <c r="M84" s="2"/>
      <c r="N84" s="2"/>
      <c r="O84" s="2"/>
      <c r="P84" s="2"/>
      <c r="Q84" s="2"/>
    </row>
    <row r="85" spans="1:20" ht="19.5" customHeight="1" x14ac:dyDescent="0.4">
      <c r="B85" s="9"/>
    </row>
  </sheetData>
  <sheetProtection password="C016" sheet="1" objects="1" scenarios="1"/>
  <mergeCells count="141">
    <mergeCell ref="S47:S48"/>
    <mergeCell ref="C38:H38"/>
    <mergeCell ref="I38:O38"/>
    <mergeCell ref="C39:H39"/>
    <mergeCell ref="I39:O39"/>
    <mergeCell ref="C41:H41"/>
    <mergeCell ref="T69:T70"/>
    <mergeCell ref="I70:L70"/>
    <mergeCell ref="M70:O70"/>
    <mergeCell ref="I64:O64"/>
    <mergeCell ref="S64:T64"/>
    <mergeCell ref="I53:J53"/>
    <mergeCell ref="K53:P53"/>
    <mergeCell ref="S67:T67"/>
    <mergeCell ref="C68:H68"/>
    <mergeCell ref="I68:O68"/>
    <mergeCell ref="S68:S70"/>
    <mergeCell ref="C69:D72"/>
    <mergeCell ref="E69:G72"/>
    <mergeCell ref="H69:H72"/>
    <mergeCell ref="S65:S66"/>
    <mergeCell ref="C66:H66"/>
    <mergeCell ref="I66:O66"/>
    <mergeCell ref="I71:L71"/>
    <mergeCell ref="M71:O71"/>
    <mergeCell ref="I72:L72"/>
    <mergeCell ref="C64:H64"/>
    <mergeCell ref="I69:P69"/>
    <mergeCell ref="H21:J21"/>
    <mergeCell ref="I83:K83"/>
    <mergeCell ref="L83:P83"/>
    <mergeCell ref="E83:H83"/>
    <mergeCell ref="M72:O72"/>
    <mergeCell ref="C67:H67"/>
    <mergeCell ref="I67:O67"/>
    <mergeCell ref="G50:K50"/>
    <mergeCell ref="I59:K59"/>
    <mergeCell ref="M59:O59"/>
    <mergeCell ref="C60:H62"/>
    <mergeCell ref="I60:K60"/>
    <mergeCell ref="M60:O60"/>
    <mergeCell ref="I61:K61"/>
    <mergeCell ref="M61:O61"/>
    <mergeCell ref="N62:O62"/>
    <mergeCell ref="C63:H63"/>
    <mergeCell ref="I63:K63"/>
    <mergeCell ref="M63:O63"/>
    <mergeCell ref="B83:D83"/>
    <mergeCell ref="S38:S39"/>
    <mergeCell ref="C42:D45"/>
    <mergeCell ref="S74:S75"/>
    <mergeCell ref="C75:D75"/>
    <mergeCell ref="E75:G75"/>
    <mergeCell ref="I75:P75"/>
    <mergeCell ref="C73:D74"/>
    <mergeCell ref="B57:B58"/>
    <mergeCell ref="C57:D58"/>
    <mergeCell ref="E57:H58"/>
    <mergeCell ref="J57:L57"/>
    <mergeCell ref="N57:P57"/>
    <mergeCell ref="Q57:Q75"/>
    <mergeCell ref="J58:K58"/>
    <mergeCell ref="L58:O58"/>
    <mergeCell ref="C65:H65"/>
    <mergeCell ref="I65:O65"/>
    <mergeCell ref="E73:G74"/>
    <mergeCell ref="H73:H74"/>
    <mergeCell ref="I73:P73"/>
    <mergeCell ref="I74:P74"/>
    <mergeCell ref="I62:M62"/>
    <mergeCell ref="B59:B75"/>
    <mergeCell ref="C59:H59"/>
    <mergeCell ref="E46:G47"/>
    <mergeCell ref="H46:H47"/>
    <mergeCell ref="I46:P46"/>
    <mergeCell ref="I47:P47"/>
    <mergeCell ref="C48:D48"/>
    <mergeCell ref="B25:B26"/>
    <mergeCell ref="B30:B31"/>
    <mergeCell ref="C30:D31"/>
    <mergeCell ref="E30:H31"/>
    <mergeCell ref="I37:O37"/>
    <mergeCell ref="C37:H37"/>
    <mergeCell ref="I33:K33"/>
    <mergeCell ref="M33:O33"/>
    <mergeCell ref="C33:H35"/>
    <mergeCell ref="I35:L35"/>
    <mergeCell ref="C36:H36"/>
    <mergeCell ref="I36:K36"/>
    <mergeCell ref="L31:O31"/>
    <mergeCell ref="I34:K34"/>
    <mergeCell ref="M34:O34"/>
    <mergeCell ref="N35:O35"/>
    <mergeCell ref="M32:O32"/>
    <mergeCell ref="A19:Q19"/>
    <mergeCell ref="Q30:Q48"/>
    <mergeCell ref="I11:K11"/>
    <mergeCell ref="L11:Q11"/>
    <mergeCell ref="I12:K12"/>
    <mergeCell ref="L12:O12"/>
    <mergeCell ref="I13:K13"/>
    <mergeCell ref="J30:L30"/>
    <mergeCell ref="N30:P30"/>
    <mergeCell ref="C40:H40"/>
    <mergeCell ref="I40:O40"/>
    <mergeCell ref="C25:D25"/>
    <mergeCell ref="E25:H25"/>
    <mergeCell ref="I25:P25"/>
    <mergeCell ref="C26:D26"/>
    <mergeCell ref="E26:H26"/>
    <mergeCell ref="I26:J26"/>
    <mergeCell ref="K26:P26"/>
    <mergeCell ref="J31:K31"/>
    <mergeCell ref="E48:G48"/>
    <mergeCell ref="E42:G45"/>
    <mergeCell ref="I41:O41"/>
    <mergeCell ref="C46:D47"/>
    <mergeCell ref="F21:G21"/>
    <mergeCell ref="S37:T37"/>
    <mergeCell ref="S40:T40"/>
    <mergeCell ref="T42:T43"/>
    <mergeCell ref="S41:S43"/>
    <mergeCell ref="I42:P42"/>
    <mergeCell ref="G1:K1"/>
    <mergeCell ref="A4:Q4"/>
    <mergeCell ref="I10:K10"/>
    <mergeCell ref="L10:Q10"/>
    <mergeCell ref="I9:J9"/>
    <mergeCell ref="K9:P9"/>
    <mergeCell ref="B32:B48"/>
    <mergeCell ref="H42:H45"/>
    <mergeCell ref="M45:O45"/>
    <mergeCell ref="M44:O44"/>
    <mergeCell ref="M43:O43"/>
    <mergeCell ref="I45:L45"/>
    <mergeCell ref="I44:L44"/>
    <mergeCell ref="I43:L43"/>
    <mergeCell ref="I48:P48"/>
    <mergeCell ref="M36:O36"/>
    <mergeCell ref="C32:H32"/>
    <mergeCell ref="I32:K32"/>
  </mergeCells>
  <phoneticPr fontId="21"/>
  <conditionalFormatting sqref="I43:P45 C42 E42 I42 C69 E69 I69">
    <cfRule type="expression" dxfId="1" priority="12">
      <formula>#REF!&gt;$E$46</formula>
    </cfRule>
  </conditionalFormatting>
  <conditionalFormatting sqref="I70:P72">
    <cfRule type="expression" dxfId="0" priority="3">
      <formula>#REF!&gt;$E$46</formula>
    </cfRule>
  </conditionalFormatting>
  <dataValidations count="3">
    <dataValidation type="list" allowBlank="1" showInputMessage="1" showErrorMessage="1" sqref="J31:K31 J58:K58">
      <formula1>"日額,時給"</formula1>
    </dataValidation>
    <dataValidation type="list" allowBlank="1" showInputMessage="1" showErrorMessage="1" sqref="N30 N57">
      <formula1>"有,無"</formula1>
    </dataValidation>
    <dataValidation type="list" allowBlank="1" showInputMessage="1" showErrorMessage="1" sqref="I43:I45 I70:I72">
      <formula1>"通勤手当,住宅手当,その他諸手当"</formula1>
    </dataValidation>
  </dataValidations>
  <printOptions horizontalCentered="1"/>
  <pageMargins left="0" right="0" top="0.55118110236220474" bottom="0" header="0.31496062992125984" footer="0"/>
  <pageSetup paperSize="9" scale="34" fitToHeight="0" orientation="portrait" r:id="rId1"/>
  <rowBreaks count="1" manualBreakCount="1">
    <brk id="49" max="16" man="1"/>
  </rowBreaks>
  <ignoredErrors>
    <ignoredError sqref="K53 I64:I65 I59 M59" unlockedFormula="1"/>
    <ignoredError sqref="S36 S6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
  <sheetViews>
    <sheetView view="pageBreakPreview" zoomScale="50" zoomScaleNormal="40" zoomScaleSheetLayoutView="50" workbookViewId="0">
      <selection activeCell="U62" sqref="U62"/>
    </sheetView>
  </sheetViews>
  <sheetFormatPr defaultRowHeight="42.75" x14ac:dyDescent="0.4"/>
  <cols>
    <col min="1" max="7" width="15.625" style="3" customWidth="1"/>
    <col min="8" max="8" width="20.375" style="3" customWidth="1"/>
    <col min="9" max="18" width="15.625" style="3" customWidth="1"/>
    <col min="19" max="19" width="15.875" style="3" bestFit="1" customWidth="1"/>
    <col min="20" max="20" width="23.375" style="3" customWidth="1"/>
    <col min="21" max="21" width="125.125" style="3" customWidth="1"/>
    <col min="22" max="22" width="27.125" style="3" customWidth="1"/>
    <col min="23" max="23" width="17.5" style="3" customWidth="1"/>
    <col min="24" max="16384" width="9" style="3"/>
  </cols>
  <sheetData>
    <row r="1" spans="1:19" ht="30" customHeight="1" x14ac:dyDescent="0.4">
      <c r="A1" s="1"/>
      <c r="B1" s="2"/>
      <c r="C1" s="2"/>
      <c r="D1" s="2"/>
      <c r="E1" s="2"/>
      <c r="F1" s="2"/>
      <c r="G1" s="2"/>
      <c r="H1" s="333" t="s">
        <v>5</v>
      </c>
      <c r="I1" s="333"/>
      <c r="J1" s="333"/>
      <c r="K1" s="333"/>
      <c r="L1" s="333"/>
      <c r="M1" s="2"/>
      <c r="N1" s="2"/>
      <c r="O1" s="2"/>
      <c r="P1" s="2"/>
      <c r="Q1" s="2"/>
      <c r="R1" s="2"/>
    </row>
    <row r="2" spans="1:19" ht="30" customHeight="1" x14ac:dyDescent="0.4">
      <c r="A2" s="4" t="s">
        <v>4</v>
      </c>
      <c r="B2" s="2"/>
      <c r="C2" s="2"/>
      <c r="D2" s="2"/>
      <c r="E2" s="2"/>
      <c r="F2" s="2"/>
      <c r="G2" s="2"/>
      <c r="H2" s="2"/>
      <c r="I2" s="2"/>
      <c r="J2" s="2"/>
      <c r="K2" s="2"/>
      <c r="L2" s="2"/>
      <c r="M2" s="2"/>
      <c r="N2" s="2"/>
      <c r="O2" s="2"/>
      <c r="P2" s="2"/>
      <c r="Q2" s="2"/>
      <c r="R2" s="2"/>
    </row>
    <row r="3" spans="1:19" ht="28.5" customHeight="1" x14ac:dyDescent="0.4">
      <c r="A3" s="1"/>
      <c r="B3" s="2"/>
      <c r="C3" s="2"/>
      <c r="D3" s="2"/>
      <c r="E3" s="2"/>
      <c r="F3" s="2"/>
      <c r="G3" s="2"/>
      <c r="H3" s="2"/>
      <c r="I3" s="2"/>
      <c r="J3" s="2"/>
      <c r="K3" s="2"/>
      <c r="L3" s="2"/>
      <c r="M3" s="2"/>
      <c r="N3" s="2"/>
      <c r="O3" s="2"/>
      <c r="P3" s="2"/>
      <c r="Q3" s="2"/>
      <c r="R3" s="2"/>
    </row>
    <row r="4" spans="1:19" ht="58.5" customHeight="1" x14ac:dyDescent="0.4">
      <c r="A4" s="467" t="s">
        <v>146</v>
      </c>
      <c r="B4" s="467"/>
      <c r="C4" s="467"/>
      <c r="D4" s="467"/>
      <c r="E4" s="467"/>
      <c r="F4" s="467"/>
      <c r="G4" s="467"/>
      <c r="H4" s="467"/>
      <c r="I4" s="467"/>
      <c r="J4" s="467"/>
      <c r="K4" s="467"/>
      <c r="L4" s="467"/>
      <c r="M4" s="467"/>
      <c r="N4" s="467"/>
      <c r="O4" s="467"/>
      <c r="P4" s="467"/>
      <c r="Q4" s="467"/>
      <c r="R4" s="467"/>
    </row>
    <row r="5" spans="1:19" ht="16.5" customHeight="1" x14ac:dyDescent="0.4">
      <c r="A5" s="72"/>
      <c r="B5" s="72"/>
      <c r="C5" s="72"/>
      <c r="D5" s="72"/>
      <c r="E5" s="72"/>
      <c r="F5" s="72"/>
      <c r="G5" s="72"/>
      <c r="H5" s="72"/>
      <c r="I5" s="72"/>
      <c r="J5" s="72"/>
      <c r="K5" s="72"/>
      <c r="L5" s="72"/>
      <c r="M5" s="72"/>
      <c r="N5" s="72"/>
      <c r="O5" s="72"/>
      <c r="P5" s="72"/>
      <c r="Q5" s="72"/>
      <c r="R5" s="72"/>
    </row>
    <row r="6" spans="1:19" ht="39.950000000000003" customHeight="1" x14ac:dyDescent="0.4">
      <c r="A6" s="72"/>
      <c r="B6" s="72"/>
      <c r="C6" s="72"/>
      <c r="D6" s="72"/>
      <c r="E6" s="72"/>
      <c r="F6" s="72"/>
      <c r="G6" s="72"/>
      <c r="H6" s="72"/>
      <c r="I6" s="72"/>
      <c r="J6" s="72"/>
      <c r="K6" s="72"/>
      <c r="L6" s="70" t="s">
        <v>6</v>
      </c>
      <c r="M6" s="126"/>
      <c r="N6" s="70" t="s">
        <v>9</v>
      </c>
      <c r="O6" s="126"/>
      <c r="P6" s="70" t="s">
        <v>8</v>
      </c>
      <c r="Q6" s="126"/>
      <c r="R6" s="70" t="s">
        <v>7</v>
      </c>
    </row>
    <row r="7" spans="1:19" s="8" customFormat="1" ht="18" customHeight="1" x14ac:dyDescent="0.4">
      <c r="A7" s="66"/>
      <c r="B7" s="66"/>
      <c r="C7" s="66"/>
      <c r="D7" s="66"/>
      <c r="E7" s="66"/>
      <c r="F7" s="66"/>
      <c r="G7" s="66"/>
      <c r="H7" s="66"/>
      <c r="I7" s="66"/>
      <c r="J7" s="66"/>
      <c r="K7" s="66"/>
      <c r="L7" s="66"/>
      <c r="M7" s="66"/>
      <c r="N7" s="66"/>
      <c r="O7" s="66"/>
      <c r="P7" s="66"/>
      <c r="Q7" s="66"/>
      <c r="R7" s="66"/>
    </row>
    <row r="8" spans="1:19" s="8" customFormat="1" ht="30" customHeight="1" x14ac:dyDescent="0.4">
      <c r="A8" s="66"/>
      <c r="B8" s="73" t="s">
        <v>10</v>
      </c>
      <c r="C8" s="66"/>
      <c r="D8" s="66"/>
      <c r="E8" s="66"/>
      <c r="F8" s="66"/>
      <c r="G8" s="66"/>
      <c r="H8" s="66"/>
      <c r="I8" s="66"/>
      <c r="J8" s="66"/>
      <c r="K8" s="66"/>
      <c r="L8" s="66"/>
      <c r="M8" s="66"/>
      <c r="N8" s="66"/>
      <c r="O8" s="66"/>
      <c r="P8" s="66"/>
      <c r="Q8" s="66"/>
      <c r="R8" s="66"/>
    </row>
    <row r="9" spans="1:19" s="8" customFormat="1" ht="39.950000000000003" customHeight="1" x14ac:dyDescent="0.4">
      <c r="A9" s="66"/>
      <c r="B9" s="66"/>
      <c r="C9" s="66"/>
      <c r="D9" s="66"/>
      <c r="E9" s="66"/>
      <c r="F9" s="66"/>
      <c r="G9" s="66"/>
      <c r="H9" s="66"/>
      <c r="I9" s="66"/>
      <c r="J9" s="182" t="s">
        <v>99</v>
      </c>
      <c r="K9" s="182"/>
      <c r="L9" s="204"/>
      <c r="M9" s="204"/>
      <c r="N9" s="204"/>
      <c r="O9" s="204"/>
      <c r="P9" s="204"/>
      <c r="Q9" s="204"/>
      <c r="R9" s="67" t="s">
        <v>98</v>
      </c>
      <c r="S9" s="20"/>
    </row>
    <row r="10" spans="1:19" s="8" customFormat="1" ht="39.950000000000003" customHeight="1" x14ac:dyDescent="0.4">
      <c r="A10" s="66"/>
      <c r="B10" s="66"/>
      <c r="C10" s="66"/>
      <c r="D10" s="66"/>
      <c r="E10" s="66"/>
      <c r="F10" s="66"/>
      <c r="G10" s="66"/>
      <c r="H10" s="66"/>
      <c r="I10" s="66"/>
      <c r="J10" s="315" t="s">
        <v>3</v>
      </c>
      <c r="K10" s="315"/>
      <c r="L10" s="315"/>
      <c r="M10" s="207"/>
      <c r="N10" s="207"/>
      <c r="O10" s="207"/>
      <c r="P10" s="207"/>
      <c r="Q10" s="207"/>
      <c r="R10" s="207"/>
    </row>
    <row r="11" spans="1:19" s="8" customFormat="1" ht="39.950000000000003" customHeight="1" x14ac:dyDescent="0.4">
      <c r="A11" s="66"/>
      <c r="B11" s="66"/>
      <c r="C11" s="66"/>
      <c r="D11" s="66"/>
      <c r="E11" s="66"/>
      <c r="F11" s="66"/>
      <c r="G11" s="66"/>
      <c r="H11" s="66"/>
      <c r="I11" s="66"/>
      <c r="J11" s="351" t="s">
        <v>142</v>
      </c>
      <c r="K11" s="351"/>
      <c r="L11" s="351"/>
      <c r="M11" s="207"/>
      <c r="N11" s="207"/>
      <c r="O11" s="207"/>
      <c r="P11" s="207"/>
      <c r="Q11" s="207"/>
      <c r="R11" s="207"/>
    </row>
    <row r="12" spans="1:19" s="8" customFormat="1" ht="39.950000000000003" customHeight="1" x14ac:dyDescent="0.4">
      <c r="A12" s="66"/>
      <c r="B12" s="66"/>
      <c r="C12" s="66"/>
      <c r="D12" s="66"/>
      <c r="E12" s="66"/>
      <c r="F12" s="66"/>
      <c r="G12" s="66"/>
      <c r="H12" s="66"/>
      <c r="I12" s="66"/>
      <c r="J12" s="209" t="s">
        <v>72</v>
      </c>
      <c r="K12" s="209"/>
      <c r="L12" s="209"/>
      <c r="M12" s="207"/>
      <c r="N12" s="207"/>
      <c r="O12" s="207"/>
      <c r="P12" s="207"/>
      <c r="Q12" s="68" t="s">
        <v>109</v>
      </c>
      <c r="R12" s="69"/>
    </row>
    <row r="13" spans="1:19" s="8" customFormat="1" ht="34.5" customHeight="1" x14ac:dyDescent="0.4">
      <c r="A13" s="66"/>
      <c r="B13" s="66"/>
      <c r="C13" s="66"/>
      <c r="D13" s="66"/>
      <c r="E13" s="66"/>
      <c r="F13" s="66"/>
      <c r="G13" s="66"/>
      <c r="H13" s="66"/>
      <c r="I13" s="66"/>
      <c r="J13" s="210" t="s">
        <v>139</v>
      </c>
      <c r="K13" s="210"/>
      <c r="L13" s="210"/>
      <c r="M13" s="70"/>
      <c r="N13" s="70"/>
      <c r="O13" s="70"/>
      <c r="P13" s="70"/>
      <c r="Q13" s="71"/>
      <c r="R13" s="70"/>
    </row>
    <row r="14" spans="1:19" ht="24" customHeight="1" x14ac:dyDescent="0.4">
      <c r="A14" s="74"/>
      <c r="B14" s="23"/>
      <c r="C14" s="23"/>
      <c r="D14" s="23"/>
      <c r="E14" s="23"/>
      <c r="F14" s="23"/>
      <c r="G14" s="23"/>
      <c r="H14" s="23"/>
      <c r="I14" s="23"/>
      <c r="J14" s="23"/>
      <c r="K14" s="23"/>
      <c r="L14" s="23"/>
      <c r="M14" s="23"/>
      <c r="N14" s="23"/>
      <c r="O14" s="23"/>
      <c r="P14" s="23"/>
      <c r="Q14" s="23"/>
      <c r="R14" s="23"/>
    </row>
    <row r="15" spans="1:19" ht="80.25" customHeight="1" x14ac:dyDescent="0.4">
      <c r="A15" s="23"/>
      <c r="B15" s="209" t="s">
        <v>19</v>
      </c>
      <c r="C15" s="209"/>
      <c r="D15" s="209"/>
      <c r="E15" s="209"/>
      <c r="F15" s="209"/>
      <c r="G15" s="209"/>
      <c r="H15" s="209"/>
      <c r="I15" s="209"/>
      <c r="J15" s="209"/>
      <c r="K15" s="209"/>
      <c r="L15" s="209"/>
      <c r="M15" s="209"/>
      <c r="N15" s="209"/>
      <c r="O15" s="209"/>
      <c r="P15" s="209"/>
      <c r="Q15" s="209"/>
      <c r="R15" s="23"/>
    </row>
    <row r="16" spans="1:19" ht="30" customHeight="1" x14ac:dyDescent="0.4">
      <c r="A16" s="481" t="s">
        <v>0</v>
      </c>
      <c r="B16" s="481"/>
      <c r="C16" s="481"/>
      <c r="D16" s="481"/>
      <c r="E16" s="481"/>
      <c r="F16" s="481"/>
      <c r="G16" s="481"/>
      <c r="H16" s="481"/>
      <c r="I16" s="481"/>
      <c r="J16" s="481"/>
      <c r="K16" s="481"/>
      <c r="L16" s="481"/>
      <c r="M16" s="481"/>
      <c r="N16" s="481"/>
      <c r="O16" s="481"/>
      <c r="P16" s="481"/>
      <c r="Q16" s="481"/>
      <c r="R16" s="481"/>
    </row>
    <row r="17" spans="1:26" ht="30" customHeight="1" x14ac:dyDescent="0.4">
      <c r="A17" s="71"/>
      <c r="B17" s="23"/>
      <c r="C17" s="23"/>
      <c r="D17" s="23"/>
      <c r="E17" s="23"/>
      <c r="F17" s="23"/>
      <c r="G17" s="23"/>
      <c r="H17" s="23"/>
      <c r="I17" s="23"/>
      <c r="J17" s="23"/>
      <c r="K17" s="23"/>
      <c r="L17" s="23"/>
      <c r="M17" s="23"/>
      <c r="N17" s="23"/>
      <c r="O17" s="23"/>
      <c r="P17" s="23"/>
      <c r="Q17" s="23"/>
      <c r="R17" s="23"/>
      <c r="T17" s="9"/>
      <c r="U17" s="9"/>
      <c r="V17" s="9"/>
      <c r="W17" s="9"/>
      <c r="X17" s="9"/>
      <c r="Y17" s="9"/>
      <c r="Z17" s="9"/>
    </row>
    <row r="18" spans="1:26" ht="60" customHeight="1" x14ac:dyDescent="0.4">
      <c r="A18" s="76"/>
      <c r="B18" s="76"/>
      <c r="C18" s="76"/>
      <c r="D18" s="76"/>
      <c r="E18" s="76"/>
      <c r="F18" s="451" t="s">
        <v>26</v>
      </c>
      <c r="G18" s="451"/>
      <c r="H18" s="579">
        <f>SUM(E50,E83)</f>
        <v>0</v>
      </c>
      <c r="I18" s="579"/>
      <c r="J18" s="579"/>
      <c r="K18" s="77" t="s">
        <v>16</v>
      </c>
      <c r="L18" s="78" t="s">
        <v>187</v>
      </c>
      <c r="N18" s="76"/>
      <c r="O18" s="76"/>
      <c r="P18" s="76"/>
      <c r="Q18" s="76"/>
      <c r="R18" s="76"/>
      <c r="S18" s="20"/>
      <c r="T18" s="9"/>
      <c r="U18" s="9"/>
      <c r="V18" s="9"/>
      <c r="W18" s="9"/>
      <c r="X18" s="9"/>
      <c r="Y18" s="9"/>
      <c r="Z18" s="9"/>
    </row>
    <row r="19" spans="1:26" ht="21" customHeight="1" x14ac:dyDescent="0.4">
      <c r="A19" s="74"/>
      <c r="B19" s="23"/>
      <c r="C19" s="23"/>
      <c r="D19" s="23"/>
      <c r="E19" s="23"/>
      <c r="F19" s="23"/>
      <c r="G19" s="23"/>
      <c r="H19" s="23"/>
      <c r="I19" s="23"/>
      <c r="J19" s="23"/>
      <c r="K19" s="23"/>
      <c r="L19" s="23"/>
      <c r="M19" s="23"/>
      <c r="N19" s="23"/>
      <c r="O19" s="23"/>
      <c r="P19" s="23"/>
      <c r="Q19" s="23"/>
      <c r="R19" s="23"/>
      <c r="T19" s="9"/>
      <c r="U19" s="9"/>
      <c r="V19" s="9"/>
      <c r="W19" s="9"/>
      <c r="X19" s="9"/>
      <c r="Y19" s="9"/>
      <c r="Z19" s="9"/>
    </row>
    <row r="20" spans="1:26" s="136" customFormat="1" ht="39.950000000000003" customHeight="1" x14ac:dyDescent="0.4">
      <c r="A20" s="180" t="s">
        <v>180</v>
      </c>
      <c r="C20" s="66"/>
      <c r="D20" s="66"/>
      <c r="E20" s="66"/>
      <c r="F20" s="66"/>
      <c r="G20" s="66"/>
      <c r="H20" s="66"/>
      <c r="I20" s="66"/>
      <c r="S20" s="20"/>
    </row>
    <row r="21" spans="1:26" s="136" customFormat="1" ht="23.1" customHeight="1" thickBot="1" x14ac:dyDescent="0.45">
      <c r="A21" s="135"/>
      <c r="C21" s="66"/>
      <c r="D21" s="66"/>
      <c r="E21" s="66"/>
      <c r="F21" s="66"/>
      <c r="G21" s="66"/>
      <c r="H21" s="66"/>
      <c r="I21" s="66"/>
      <c r="S21" s="20"/>
    </row>
    <row r="22" spans="1:26" ht="69.95" customHeight="1" x14ac:dyDescent="0.4">
      <c r="A22" s="23"/>
      <c r="B22" s="232" t="s">
        <v>52</v>
      </c>
      <c r="C22" s="468" t="s">
        <v>1</v>
      </c>
      <c r="D22" s="469"/>
      <c r="E22" s="472"/>
      <c r="F22" s="473"/>
      <c r="G22" s="473"/>
      <c r="H22" s="473"/>
      <c r="I22" s="474"/>
      <c r="J22" s="115" t="s">
        <v>11</v>
      </c>
      <c r="K22" s="534"/>
      <c r="L22" s="535"/>
      <c r="M22" s="536"/>
      <c r="N22" s="116" t="s">
        <v>12</v>
      </c>
      <c r="O22" s="456"/>
      <c r="P22" s="457"/>
      <c r="Q22" s="458"/>
      <c r="R22" s="307"/>
      <c r="T22" s="9"/>
      <c r="U22" s="9"/>
      <c r="V22" s="9"/>
      <c r="W22" s="9"/>
      <c r="X22" s="9"/>
      <c r="Y22" s="9"/>
      <c r="Z22" s="9"/>
    </row>
    <row r="23" spans="1:26" ht="69.95" customHeight="1" x14ac:dyDescent="0.4">
      <c r="A23" s="23"/>
      <c r="B23" s="281"/>
      <c r="C23" s="470"/>
      <c r="D23" s="471"/>
      <c r="E23" s="475"/>
      <c r="F23" s="476"/>
      <c r="G23" s="476"/>
      <c r="H23" s="476"/>
      <c r="I23" s="477"/>
      <c r="J23" s="462" t="s">
        <v>90</v>
      </c>
      <c r="K23" s="463"/>
      <c r="L23" s="463"/>
      <c r="M23" s="464"/>
      <c r="N23" s="259"/>
      <c r="O23" s="260"/>
      <c r="P23" s="260"/>
      <c r="Q23" s="533"/>
      <c r="R23" s="307"/>
      <c r="S23" s="20"/>
      <c r="T23" s="9"/>
      <c r="U23" s="9"/>
      <c r="V23" s="9"/>
      <c r="W23" s="9"/>
      <c r="X23" s="9"/>
      <c r="Y23" s="9"/>
      <c r="Z23" s="9"/>
    </row>
    <row r="24" spans="1:26" ht="69.95" customHeight="1" thickBot="1" x14ac:dyDescent="0.45">
      <c r="A24" s="23"/>
      <c r="B24" s="235"/>
      <c r="C24" s="317" t="s">
        <v>17</v>
      </c>
      <c r="D24" s="317"/>
      <c r="E24" s="478"/>
      <c r="F24" s="478"/>
      <c r="G24" s="478"/>
      <c r="H24" s="478"/>
      <c r="I24" s="478"/>
      <c r="J24" s="317" t="s">
        <v>53</v>
      </c>
      <c r="K24" s="317"/>
      <c r="L24" s="317"/>
      <c r="M24" s="317"/>
      <c r="N24" s="459"/>
      <c r="O24" s="459"/>
      <c r="P24" s="459"/>
      <c r="Q24" s="460"/>
      <c r="R24" s="307"/>
      <c r="T24" s="9"/>
      <c r="U24" s="9"/>
      <c r="V24" s="9"/>
      <c r="W24" s="9"/>
      <c r="X24" s="9"/>
      <c r="Y24" s="9"/>
      <c r="Z24" s="9"/>
    </row>
    <row r="25" spans="1:26" s="137" customFormat="1" ht="76.5" customHeight="1" x14ac:dyDescent="0.4">
      <c r="A25" s="69"/>
      <c r="B25" s="140"/>
      <c r="C25" s="152"/>
      <c r="D25" s="152"/>
      <c r="E25" s="139"/>
      <c r="F25" s="139"/>
      <c r="G25" s="139"/>
      <c r="H25" s="139"/>
      <c r="I25" s="139"/>
      <c r="J25" s="152"/>
      <c r="K25" s="152"/>
      <c r="L25" s="152"/>
      <c r="M25" s="152"/>
      <c r="N25" s="153"/>
      <c r="O25" s="153"/>
      <c r="P25" s="153"/>
      <c r="Q25" s="153"/>
      <c r="R25" s="307"/>
      <c r="T25" s="138"/>
      <c r="U25" s="138"/>
      <c r="V25" s="138"/>
      <c r="W25" s="138"/>
      <c r="X25" s="138"/>
      <c r="Y25" s="138"/>
      <c r="Z25" s="138"/>
    </row>
    <row r="26" spans="1:26" s="141" customFormat="1" ht="39.950000000000003" customHeight="1" x14ac:dyDescent="0.4">
      <c r="A26" s="180" t="s">
        <v>181</v>
      </c>
      <c r="C26" s="66"/>
      <c r="D26" s="66"/>
      <c r="E26" s="139"/>
      <c r="F26" s="139"/>
      <c r="G26" s="139"/>
      <c r="H26" s="139"/>
      <c r="I26" s="139"/>
      <c r="J26" s="140"/>
      <c r="K26" s="140"/>
      <c r="L26" s="140"/>
      <c r="M26" s="140"/>
      <c r="N26" s="140"/>
      <c r="O26" s="140"/>
      <c r="P26" s="140"/>
      <c r="Q26" s="140"/>
      <c r="R26" s="307"/>
      <c r="T26" s="142"/>
      <c r="U26" s="142"/>
      <c r="V26" s="142"/>
      <c r="W26" s="142"/>
      <c r="X26" s="142"/>
      <c r="Y26" s="142"/>
      <c r="Z26" s="142"/>
    </row>
    <row r="27" spans="1:26" s="136" customFormat="1" ht="23.1" customHeight="1" thickBot="1" x14ac:dyDescent="0.45">
      <c r="A27" s="135"/>
      <c r="C27" s="66"/>
      <c r="D27" s="66"/>
      <c r="E27" s="66"/>
      <c r="F27" s="66"/>
      <c r="G27" s="66"/>
      <c r="H27" s="66"/>
      <c r="I27" s="66"/>
      <c r="R27" s="307"/>
      <c r="S27" s="20"/>
    </row>
    <row r="28" spans="1:26" ht="69.95" customHeight="1" x14ac:dyDescent="0.4">
      <c r="A28" s="79"/>
      <c r="B28" s="280" t="s">
        <v>190</v>
      </c>
      <c r="C28" s="230" t="s">
        <v>1</v>
      </c>
      <c r="D28" s="230"/>
      <c r="E28" s="302"/>
      <c r="F28" s="302"/>
      <c r="G28" s="302"/>
      <c r="H28" s="302"/>
      <c r="I28" s="302"/>
      <c r="J28" s="461" t="s">
        <v>11</v>
      </c>
      <c r="K28" s="302"/>
      <c r="L28" s="302"/>
      <c r="M28" s="302"/>
      <c r="N28" s="211" t="s">
        <v>12</v>
      </c>
      <c r="O28" s="298"/>
      <c r="P28" s="298"/>
      <c r="Q28" s="299"/>
      <c r="R28" s="307"/>
      <c r="T28" s="9"/>
      <c r="U28" s="9"/>
      <c r="V28" s="9"/>
      <c r="W28" s="9"/>
      <c r="X28" s="9"/>
      <c r="Y28" s="9"/>
      <c r="Z28" s="9"/>
    </row>
    <row r="29" spans="1:26" ht="69.95" customHeight="1" x14ac:dyDescent="0.4">
      <c r="A29" s="79"/>
      <c r="B29" s="281"/>
      <c r="C29" s="231" t="s">
        <v>17</v>
      </c>
      <c r="D29" s="231"/>
      <c r="E29" s="264"/>
      <c r="F29" s="264"/>
      <c r="G29" s="264"/>
      <c r="H29" s="264"/>
      <c r="I29" s="264"/>
      <c r="J29" s="304"/>
      <c r="K29" s="311"/>
      <c r="L29" s="311"/>
      <c r="M29" s="311"/>
      <c r="N29" s="212"/>
      <c r="O29" s="300"/>
      <c r="P29" s="300"/>
      <c r="Q29" s="301"/>
      <c r="R29" s="307"/>
      <c r="T29" s="9"/>
      <c r="U29" s="9"/>
      <c r="V29" s="9"/>
      <c r="W29" s="9"/>
      <c r="X29" s="9"/>
      <c r="Y29" s="9"/>
      <c r="Z29" s="9"/>
    </row>
    <row r="30" spans="1:26" ht="60" customHeight="1" x14ac:dyDescent="0.4">
      <c r="A30" s="79"/>
      <c r="B30" s="281"/>
      <c r="C30" s="304" t="s">
        <v>120</v>
      </c>
      <c r="D30" s="304"/>
      <c r="E30" s="231" t="s">
        <v>54</v>
      </c>
      <c r="F30" s="231"/>
      <c r="G30" s="231"/>
      <c r="H30" s="247"/>
      <c r="I30" s="248"/>
      <c r="J30" s="248"/>
      <c r="K30" s="113" t="s">
        <v>55</v>
      </c>
      <c r="L30" s="260"/>
      <c r="M30" s="260"/>
      <c r="N30" s="260"/>
      <c r="O30" s="260"/>
      <c r="P30" s="260"/>
      <c r="Q30" s="103" t="s">
        <v>41</v>
      </c>
      <c r="R30" s="307"/>
      <c r="S30" s="20"/>
      <c r="T30" s="9"/>
      <c r="U30" s="9"/>
      <c r="V30" s="9"/>
      <c r="W30" s="9"/>
      <c r="X30" s="9"/>
      <c r="Y30" s="9"/>
      <c r="Z30" s="9"/>
    </row>
    <row r="31" spans="1:26" ht="60" customHeight="1" x14ac:dyDescent="0.4">
      <c r="A31" s="79"/>
      <c r="B31" s="281"/>
      <c r="C31" s="304"/>
      <c r="D31" s="304"/>
      <c r="E31" s="231" t="s">
        <v>54</v>
      </c>
      <c r="F31" s="231"/>
      <c r="G31" s="231"/>
      <c r="H31" s="247"/>
      <c r="I31" s="248"/>
      <c r="J31" s="248"/>
      <c r="K31" s="113" t="s">
        <v>55</v>
      </c>
      <c r="L31" s="260"/>
      <c r="M31" s="260"/>
      <c r="N31" s="260"/>
      <c r="O31" s="260"/>
      <c r="P31" s="260"/>
      <c r="Q31" s="80" t="s">
        <v>42</v>
      </c>
      <c r="R31" s="307"/>
      <c r="S31" s="20"/>
      <c r="T31" s="9"/>
      <c r="U31" s="9"/>
      <c r="V31" s="9"/>
      <c r="W31" s="9"/>
      <c r="X31" s="9"/>
      <c r="Y31" s="9"/>
      <c r="Z31" s="9"/>
    </row>
    <row r="32" spans="1:26" ht="39.950000000000003" customHeight="1" x14ac:dyDescent="0.4">
      <c r="A32" s="79"/>
      <c r="B32" s="281"/>
      <c r="C32" s="304"/>
      <c r="D32" s="304"/>
      <c r="E32" s="479" t="s">
        <v>51</v>
      </c>
      <c r="F32" s="480"/>
      <c r="G32" s="480"/>
      <c r="H32" s="480"/>
      <c r="I32" s="480"/>
      <c r="J32" s="480"/>
      <c r="K32" s="480"/>
      <c r="L32" s="480"/>
      <c r="M32" s="480"/>
      <c r="N32" s="480"/>
      <c r="O32" s="213">
        <f>IF(AND(L30="",L31=""),0,_xlfn.DAYS(L31,L30)+1)</f>
        <v>0</v>
      </c>
      <c r="P32" s="213"/>
      <c r="Q32" s="80" t="s">
        <v>87</v>
      </c>
      <c r="R32" s="307"/>
      <c r="S32" s="20"/>
      <c r="T32" s="14"/>
      <c r="U32" s="14"/>
      <c r="V32" s="9"/>
      <c r="W32" s="9"/>
      <c r="X32" s="9"/>
      <c r="Y32" s="9"/>
      <c r="Z32" s="9"/>
    </row>
    <row r="33" spans="1:26" ht="27.6" customHeight="1" x14ac:dyDescent="0.4">
      <c r="A33" s="79"/>
      <c r="B33" s="281"/>
      <c r="C33" s="304"/>
      <c r="D33" s="304"/>
      <c r="E33" s="261" t="s">
        <v>56</v>
      </c>
      <c r="F33" s="261"/>
      <c r="G33" s="261"/>
      <c r="H33" s="261"/>
      <c r="I33" s="261"/>
      <c r="J33" s="261"/>
      <c r="K33" s="261"/>
      <c r="L33" s="261"/>
      <c r="M33" s="261"/>
      <c r="N33" s="261"/>
      <c r="O33" s="261"/>
      <c r="P33" s="261"/>
      <c r="Q33" s="262"/>
      <c r="R33" s="307"/>
      <c r="T33" s="9"/>
      <c r="U33" s="9"/>
      <c r="V33" s="9"/>
      <c r="W33" s="9"/>
      <c r="X33" s="9"/>
      <c r="Y33" s="9"/>
      <c r="Z33" s="9"/>
    </row>
    <row r="34" spans="1:26" ht="27.6" customHeight="1" x14ac:dyDescent="0.4">
      <c r="A34" s="79"/>
      <c r="B34" s="281"/>
      <c r="C34" s="304"/>
      <c r="D34" s="304"/>
      <c r="E34" s="261"/>
      <c r="F34" s="261"/>
      <c r="G34" s="261"/>
      <c r="H34" s="261"/>
      <c r="I34" s="261"/>
      <c r="J34" s="261"/>
      <c r="K34" s="261"/>
      <c r="L34" s="261"/>
      <c r="M34" s="261"/>
      <c r="N34" s="261"/>
      <c r="O34" s="261"/>
      <c r="P34" s="261"/>
      <c r="Q34" s="262"/>
      <c r="R34" s="307"/>
    </row>
    <row r="35" spans="1:26" ht="60" customHeight="1" x14ac:dyDescent="0.85">
      <c r="A35" s="79"/>
      <c r="B35" s="281"/>
      <c r="C35" s="545" t="s">
        <v>18</v>
      </c>
      <c r="D35" s="546"/>
      <c r="E35" s="549"/>
      <c r="F35" s="551"/>
      <c r="G35" s="552"/>
      <c r="H35" s="553"/>
      <c r="I35" s="557" t="s">
        <v>16</v>
      </c>
      <c r="J35" s="465" t="s">
        <v>95</v>
      </c>
      <c r="K35" s="465"/>
      <c r="L35" s="465"/>
      <c r="M35" s="466"/>
      <c r="N35" s="247"/>
      <c r="O35" s="248"/>
      <c r="P35" s="248"/>
      <c r="Q35" s="96" t="s">
        <v>94</v>
      </c>
      <c r="R35" s="307"/>
    </row>
    <row r="36" spans="1:26" ht="60" customHeight="1" x14ac:dyDescent="0.85">
      <c r="A36" s="79"/>
      <c r="B36" s="281"/>
      <c r="C36" s="547"/>
      <c r="D36" s="548"/>
      <c r="E36" s="550"/>
      <c r="F36" s="554"/>
      <c r="G36" s="555"/>
      <c r="H36" s="556"/>
      <c r="I36" s="558"/>
      <c r="J36" s="465" t="s">
        <v>114</v>
      </c>
      <c r="K36" s="465"/>
      <c r="L36" s="465"/>
      <c r="M36" s="466"/>
      <c r="N36" s="247"/>
      <c r="O36" s="248"/>
      <c r="P36" s="248"/>
      <c r="Q36" s="96" t="str">
        <f>IF(E35="日額","日","時間")</f>
        <v>時間</v>
      </c>
      <c r="R36" s="307"/>
      <c r="S36" s="20"/>
      <c r="T36" s="9"/>
      <c r="U36" s="9"/>
    </row>
    <row r="37" spans="1:26" ht="60" customHeight="1" x14ac:dyDescent="0.85">
      <c r="A37" s="79"/>
      <c r="B37" s="281"/>
      <c r="C37" s="566" t="s">
        <v>150</v>
      </c>
      <c r="D37" s="566"/>
      <c r="E37" s="566"/>
      <c r="F37" s="562"/>
      <c r="G37" s="563"/>
      <c r="H37" s="564"/>
      <c r="I37" s="117" t="s">
        <v>27</v>
      </c>
      <c r="J37" s="505" t="s">
        <v>156</v>
      </c>
      <c r="K37" s="506"/>
      <c r="L37" s="506"/>
      <c r="M37" s="506"/>
      <c r="N37" s="247"/>
      <c r="O37" s="248"/>
      <c r="P37" s="248"/>
      <c r="Q37" s="96" t="str">
        <f>IF(E35="日額","日","時間")</f>
        <v>時間</v>
      </c>
      <c r="R37" s="307"/>
      <c r="S37" s="9"/>
    </row>
    <row r="38" spans="1:26" ht="60" customHeight="1" x14ac:dyDescent="0.85">
      <c r="A38" s="79"/>
      <c r="B38" s="281"/>
      <c r="C38" s="566" t="s">
        <v>64</v>
      </c>
      <c r="D38" s="566"/>
      <c r="E38" s="566"/>
      <c r="F38" s="562"/>
      <c r="G38" s="563"/>
      <c r="H38" s="564"/>
      <c r="I38" s="117" t="s">
        <v>27</v>
      </c>
      <c r="J38" s="507" t="s">
        <v>157</v>
      </c>
      <c r="K38" s="508"/>
      <c r="L38" s="508"/>
      <c r="M38" s="508"/>
      <c r="N38" s="537"/>
      <c r="O38" s="538"/>
      <c r="P38" s="538"/>
      <c r="Q38" s="118" t="str">
        <f>IF(E35="日額","日","時間")</f>
        <v>時間</v>
      </c>
      <c r="R38" s="307"/>
      <c r="S38" s="25"/>
    </row>
    <row r="39" spans="1:26" ht="60" customHeight="1" thickBot="1" x14ac:dyDescent="0.9">
      <c r="A39" s="79"/>
      <c r="B39" s="282"/>
      <c r="C39" s="565" t="s">
        <v>110</v>
      </c>
      <c r="D39" s="565"/>
      <c r="E39" s="565"/>
      <c r="F39" s="559"/>
      <c r="G39" s="560"/>
      <c r="H39" s="561"/>
      <c r="I39" s="119" t="s">
        <v>27</v>
      </c>
      <c r="J39" s="567"/>
      <c r="K39" s="568"/>
      <c r="L39" s="568"/>
      <c r="M39" s="568"/>
      <c r="N39" s="568"/>
      <c r="O39" s="568"/>
      <c r="P39" s="568"/>
      <c r="Q39" s="569"/>
      <c r="R39" s="307"/>
      <c r="S39" s="47"/>
      <c r="T39" s="162" t="s">
        <v>183</v>
      </c>
      <c r="U39" s="27"/>
      <c r="V39" s="24"/>
      <c r="W39" s="22"/>
    </row>
    <row r="40" spans="1:26" ht="39.950000000000003" customHeight="1" x14ac:dyDescent="0.4">
      <c r="A40" s="79"/>
      <c r="B40" s="281" t="s">
        <v>20</v>
      </c>
      <c r="C40" s="491" t="s">
        <v>115</v>
      </c>
      <c r="D40" s="492"/>
      <c r="E40" s="452" t="str">
        <f>IFERROR(IF(E35="日額",T41,T46),0)</f>
        <v/>
      </c>
      <c r="F40" s="453"/>
      <c r="G40" s="453"/>
      <c r="H40" s="453"/>
      <c r="I40" s="573" t="s">
        <v>16</v>
      </c>
      <c r="J40" s="524" t="s">
        <v>153</v>
      </c>
      <c r="K40" s="525"/>
      <c r="L40" s="525"/>
      <c r="M40" s="525"/>
      <c r="N40" s="525"/>
      <c r="O40" s="525"/>
      <c r="P40" s="525"/>
      <c r="Q40" s="526"/>
      <c r="R40" s="307"/>
      <c r="S40" s="25"/>
      <c r="T40" s="184" t="s">
        <v>100</v>
      </c>
      <c r="U40" s="185"/>
    </row>
    <row r="41" spans="1:26" ht="39.950000000000003" customHeight="1" x14ac:dyDescent="0.85">
      <c r="A41" s="79"/>
      <c r="B41" s="281"/>
      <c r="C41" s="491"/>
      <c r="D41" s="492"/>
      <c r="E41" s="454"/>
      <c r="F41" s="455"/>
      <c r="G41" s="455"/>
      <c r="H41" s="455"/>
      <c r="I41" s="573"/>
      <c r="J41" s="571"/>
      <c r="K41" s="572"/>
      <c r="L41" s="572"/>
      <c r="M41" s="572"/>
      <c r="N41" s="482"/>
      <c r="O41" s="482"/>
      <c r="P41" s="482"/>
      <c r="Q41" s="63" t="s">
        <v>47</v>
      </c>
      <c r="R41" s="307"/>
      <c r="S41" s="20"/>
      <c r="T41" s="189" t="str">
        <f>IFERROR(IF(E35="日額",IF(F35*N36&gt;=N46,F35*N36,ROUND((F35*N35+SUM(N41:P43))/N35,0)*N36),""),0)</f>
        <v/>
      </c>
      <c r="U41" s="192" t="s">
        <v>132</v>
      </c>
    </row>
    <row r="42" spans="1:26" ht="39.950000000000003" customHeight="1" x14ac:dyDescent="0.85">
      <c r="A42" s="79"/>
      <c r="B42" s="281"/>
      <c r="C42" s="491"/>
      <c r="D42" s="492"/>
      <c r="E42" s="454"/>
      <c r="F42" s="455"/>
      <c r="G42" s="455"/>
      <c r="H42" s="455"/>
      <c r="I42" s="573"/>
      <c r="J42" s="571"/>
      <c r="K42" s="572"/>
      <c r="L42" s="572"/>
      <c r="M42" s="572"/>
      <c r="N42" s="482"/>
      <c r="O42" s="482"/>
      <c r="P42" s="482"/>
      <c r="Q42" s="63" t="s">
        <v>47</v>
      </c>
      <c r="R42" s="307"/>
      <c r="S42" s="20"/>
      <c r="T42" s="190"/>
      <c r="U42" s="193"/>
    </row>
    <row r="43" spans="1:26" ht="39.950000000000003" customHeight="1" x14ac:dyDescent="0.85">
      <c r="A43" s="79"/>
      <c r="B43" s="281"/>
      <c r="C43" s="493"/>
      <c r="D43" s="494"/>
      <c r="E43" s="454"/>
      <c r="F43" s="455"/>
      <c r="G43" s="455"/>
      <c r="H43" s="455"/>
      <c r="I43" s="574"/>
      <c r="J43" s="483"/>
      <c r="K43" s="484"/>
      <c r="L43" s="484"/>
      <c r="M43" s="484"/>
      <c r="N43" s="527"/>
      <c r="O43" s="527"/>
      <c r="P43" s="527"/>
      <c r="Q43" s="64" t="s">
        <v>47</v>
      </c>
      <c r="R43" s="307"/>
      <c r="S43" s="20"/>
      <c r="T43" s="190"/>
      <c r="U43" s="530" t="s">
        <v>133</v>
      </c>
    </row>
    <row r="44" spans="1:26" ht="99.95" customHeight="1" x14ac:dyDescent="0.85">
      <c r="A44" s="79"/>
      <c r="B44" s="281"/>
      <c r="C44" s="495" t="s">
        <v>197</v>
      </c>
      <c r="D44" s="496"/>
      <c r="E44" s="485" t="s">
        <v>128</v>
      </c>
      <c r="F44" s="486"/>
      <c r="G44" s="541" t="s">
        <v>164</v>
      </c>
      <c r="H44" s="542"/>
      <c r="I44" s="543"/>
      <c r="J44" s="542"/>
      <c r="K44" s="542"/>
      <c r="L44" s="542"/>
      <c r="M44" s="544"/>
      <c r="N44" s="522">
        <f>IFERROR(IF(E35="時給","",IF(OR(F38&lt;F37,F39&lt;F37),N37*ROUND(T52*MIN(F38,F39)/7.75*2/3,0),N37*ROUND(T52*2/3,0))),0)</f>
        <v>0</v>
      </c>
      <c r="O44" s="522"/>
      <c r="P44" s="523"/>
      <c r="Q44" s="104" t="s">
        <v>47</v>
      </c>
      <c r="R44" s="307"/>
      <c r="S44" s="20"/>
      <c r="T44" s="532"/>
      <c r="U44" s="531"/>
    </row>
    <row r="45" spans="1:26" ht="99.95" customHeight="1" x14ac:dyDescent="0.85">
      <c r="A45" s="79"/>
      <c r="B45" s="281"/>
      <c r="C45" s="497"/>
      <c r="D45" s="498"/>
      <c r="E45" s="487"/>
      <c r="F45" s="488"/>
      <c r="G45" s="268" t="s">
        <v>165</v>
      </c>
      <c r="H45" s="501"/>
      <c r="I45" s="501"/>
      <c r="J45" s="501"/>
      <c r="K45" s="501"/>
      <c r="L45" s="501"/>
      <c r="M45" s="502"/>
      <c r="N45" s="522">
        <f>IFERROR(IF(E35="時給","",IF(OR(F38&lt;F37,F39&lt;F37),N38*ROUND(T52*MIN(F38,F39)/7.75,0),N38*T52)),0)</f>
        <v>0</v>
      </c>
      <c r="O45" s="522"/>
      <c r="P45" s="523"/>
      <c r="Q45" s="62" t="s">
        <v>47</v>
      </c>
      <c r="R45" s="307"/>
      <c r="S45" s="20"/>
      <c r="T45" s="528" t="s">
        <v>101</v>
      </c>
      <c r="U45" s="529"/>
    </row>
    <row r="46" spans="1:26" ht="60" customHeight="1" x14ac:dyDescent="0.85">
      <c r="A46" s="79"/>
      <c r="B46" s="281"/>
      <c r="C46" s="497"/>
      <c r="D46" s="498"/>
      <c r="E46" s="489"/>
      <c r="F46" s="490"/>
      <c r="G46" s="479" t="s">
        <v>58</v>
      </c>
      <c r="H46" s="480"/>
      <c r="I46" s="480"/>
      <c r="J46" s="480"/>
      <c r="K46" s="480"/>
      <c r="L46" s="480"/>
      <c r="M46" s="503"/>
      <c r="N46" s="522">
        <f>IF(E35="時給","",SUM(N44:P45))</f>
        <v>0</v>
      </c>
      <c r="O46" s="522"/>
      <c r="P46" s="523"/>
      <c r="Q46" s="62" t="s">
        <v>47</v>
      </c>
      <c r="R46" s="307"/>
      <c r="T46" s="186" t="str">
        <f>IFERROR(IF(E35="時給",IF(F35*N36&gt;=N49,F35*N36,ROUND((F35*F39*N35+SUM(N41:P43))/F39/N35,0)*N36),""),0)</f>
        <v/>
      </c>
      <c r="U46" s="58" t="s">
        <v>131</v>
      </c>
    </row>
    <row r="47" spans="1:26" ht="65.099999999999994" customHeight="1" thickBot="1" x14ac:dyDescent="0.9">
      <c r="A47" s="79"/>
      <c r="B47" s="281"/>
      <c r="C47" s="497"/>
      <c r="D47" s="498"/>
      <c r="E47" s="485" t="s">
        <v>127</v>
      </c>
      <c r="F47" s="486"/>
      <c r="G47" s="540" t="s">
        <v>169</v>
      </c>
      <c r="H47" s="540"/>
      <c r="I47" s="540"/>
      <c r="J47" s="540"/>
      <c r="K47" s="540"/>
      <c r="L47" s="540"/>
      <c r="M47" s="540"/>
      <c r="N47" s="522">
        <f>IFERROR(IF(E35="日額","",ROUND(N37/F37,0)*ROUND(T52*2/3,0)),0)</f>
        <v>0</v>
      </c>
      <c r="O47" s="522"/>
      <c r="P47" s="523"/>
      <c r="Q47" s="62" t="s">
        <v>47</v>
      </c>
      <c r="R47" s="307"/>
      <c r="T47" s="570"/>
      <c r="U47" s="112" t="s">
        <v>134</v>
      </c>
    </row>
    <row r="48" spans="1:26" ht="65.099999999999994" customHeight="1" x14ac:dyDescent="0.85">
      <c r="A48" s="79"/>
      <c r="B48" s="281"/>
      <c r="C48" s="497"/>
      <c r="D48" s="498"/>
      <c r="E48" s="487"/>
      <c r="F48" s="488"/>
      <c r="G48" s="385" t="s">
        <v>170</v>
      </c>
      <c r="H48" s="385"/>
      <c r="I48" s="385"/>
      <c r="J48" s="385"/>
      <c r="K48" s="385"/>
      <c r="L48" s="385"/>
      <c r="M48" s="385"/>
      <c r="N48" s="522">
        <f>IFERROR(IF(E35="日額","",ROUND(N38/F37,0)*T52),0)</f>
        <v>0</v>
      </c>
      <c r="O48" s="522"/>
      <c r="P48" s="523"/>
      <c r="Q48" s="62" t="s">
        <v>47</v>
      </c>
      <c r="R48" s="307"/>
      <c r="S48" s="12"/>
      <c r="T48" s="111"/>
      <c r="U48" s="110"/>
    </row>
    <row r="49" spans="1:26" ht="60" customHeight="1" x14ac:dyDescent="0.85">
      <c r="A49" s="79"/>
      <c r="B49" s="281"/>
      <c r="C49" s="499"/>
      <c r="D49" s="500"/>
      <c r="E49" s="489"/>
      <c r="F49" s="490"/>
      <c r="G49" s="479" t="s">
        <v>58</v>
      </c>
      <c r="H49" s="480"/>
      <c r="I49" s="480"/>
      <c r="J49" s="480"/>
      <c r="K49" s="480"/>
      <c r="L49" s="480"/>
      <c r="M49" s="480"/>
      <c r="N49" s="522">
        <f>IF(E35="日額","",SUM(N47:P48))</f>
        <v>0</v>
      </c>
      <c r="O49" s="522"/>
      <c r="P49" s="523"/>
      <c r="Q49" s="62" t="s">
        <v>47</v>
      </c>
      <c r="R49" s="307"/>
      <c r="S49" s="25"/>
      <c r="T49" s="12"/>
      <c r="U49" s="12"/>
    </row>
    <row r="50" spans="1:26" ht="45" customHeight="1" thickBot="1" x14ac:dyDescent="0.45">
      <c r="A50" s="79"/>
      <c r="B50" s="281"/>
      <c r="C50" s="304" t="s">
        <v>116</v>
      </c>
      <c r="D50" s="304"/>
      <c r="E50" s="509">
        <f>IFERROR(IF(E35="日額",ROUNDDOWN(MIN(E40,N46),-3),ROUNDDOWN(MIN(E40,N49),-3)),0)</f>
        <v>0</v>
      </c>
      <c r="F50" s="509"/>
      <c r="G50" s="509"/>
      <c r="H50" s="510"/>
      <c r="I50" s="513" t="s">
        <v>16</v>
      </c>
      <c r="J50" s="515" t="s">
        <v>113</v>
      </c>
      <c r="K50" s="516"/>
      <c r="L50" s="516"/>
      <c r="M50" s="516"/>
      <c r="N50" s="517"/>
      <c r="O50" s="517"/>
      <c r="P50" s="517"/>
      <c r="Q50" s="518"/>
      <c r="R50" s="307"/>
      <c r="S50" s="15"/>
      <c r="T50" s="12"/>
      <c r="U50" s="12"/>
    </row>
    <row r="51" spans="1:26" ht="45" customHeight="1" thickBot="1" x14ac:dyDescent="0.45">
      <c r="A51" s="79"/>
      <c r="B51" s="282"/>
      <c r="C51" s="504"/>
      <c r="D51" s="504"/>
      <c r="E51" s="511"/>
      <c r="F51" s="511"/>
      <c r="G51" s="511"/>
      <c r="H51" s="512"/>
      <c r="I51" s="514"/>
      <c r="J51" s="519"/>
      <c r="K51" s="520"/>
      <c r="L51" s="520"/>
      <c r="M51" s="520"/>
      <c r="N51" s="520"/>
      <c r="O51" s="520"/>
      <c r="P51" s="520"/>
      <c r="Q51" s="521"/>
      <c r="R51" s="307"/>
      <c r="S51" s="15"/>
      <c r="T51" s="38"/>
      <c r="U51" s="29" t="s">
        <v>86</v>
      </c>
      <c r="V51" s="37" t="s">
        <v>29</v>
      </c>
    </row>
    <row r="52" spans="1:26" ht="30" customHeight="1" x14ac:dyDescent="0.4">
      <c r="A52" s="79"/>
      <c r="B52" s="23"/>
      <c r="C52" s="23"/>
      <c r="D52" s="23"/>
      <c r="E52" s="23"/>
      <c r="F52" s="23"/>
      <c r="G52" s="23"/>
      <c r="H52" s="23"/>
      <c r="I52" s="23"/>
      <c r="J52" s="23"/>
      <c r="K52" s="23"/>
      <c r="L52" s="23"/>
      <c r="M52" s="23"/>
      <c r="N52" s="23"/>
      <c r="O52" s="23"/>
      <c r="P52" s="23"/>
      <c r="Q52" s="23"/>
      <c r="R52" s="307"/>
      <c r="T52" s="539" t="str">
        <f>IF(O28="有",V52,IF(O28="無",V53,""))</f>
        <v/>
      </c>
      <c r="U52" s="34" t="s">
        <v>83</v>
      </c>
      <c r="V52" s="32">
        <v>9084</v>
      </c>
    </row>
    <row r="53" spans="1:26" ht="30" customHeight="1" thickBot="1" x14ac:dyDescent="0.45">
      <c r="A53" s="79"/>
      <c r="B53" s="23"/>
      <c r="C53" s="23"/>
      <c r="D53" s="78"/>
      <c r="E53" s="23"/>
      <c r="F53" s="23"/>
      <c r="G53" s="23"/>
      <c r="H53" s="23"/>
      <c r="I53" s="23"/>
      <c r="J53" s="23"/>
      <c r="K53" s="23"/>
      <c r="L53" s="23"/>
      <c r="M53" s="23"/>
      <c r="N53" s="23"/>
      <c r="O53" s="23"/>
      <c r="P53" s="23"/>
      <c r="Q53" s="23"/>
      <c r="R53" s="307"/>
      <c r="T53" s="266"/>
      <c r="U53" s="35" t="s">
        <v>84</v>
      </c>
      <c r="V53" s="33">
        <v>7663</v>
      </c>
    </row>
    <row r="54" spans="1:26" ht="30" customHeight="1" x14ac:dyDescent="0.4">
      <c r="A54" s="1"/>
      <c r="B54" s="2"/>
      <c r="C54" s="2"/>
      <c r="D54" s="2"/>
      <c r="E54" s="2"/>
      <c r="F54" s="2"/>
      <c r="G54" s="2"/>
      <c r="H54" s="333" t="s">
        <v>5</v>
      </c>
      <c r="I54" s="333"/>
      <c r="J54" s="333"/>
      <c r="K54" s="333"/>
      <c r="L54" s="333"/>
      <c r="M54" s="2"/>
      <c r="N54" s="2"/>
      <c r="O54" s="2"/>
      <c r="P54" s="2"/>
      <c r="Q54" s="2"/>
      <c r="R54" s="2"/>
    </row>
    <row r="55" spans="1:26" ht="30" customHeight="1" x14ac:dyDescent="0.4">
      <c r="A55" s="4" t="s">
        <v>4</v>
      </c>
      <c r="B55" s="2"/>
      <c r="C55" s="2"/>
      <c r="D55" s="2"/>
      <c r="E55" s="2"/>
      <c r="F55" s="2"/>
      <c r="G55" s="2"/>
      <c r="H55" s="2"/>
      <c r="I55" s="2"/>
      <c r="J55" s="2"/>
      <c r="K55" s="2"/>
      <c r="L55" s="2"/>
      <c r="M55" s="2"/>
      <c r="N55" s="2"/>
      <c r="O55" s="2"/>
      <c r="P55" s="2"/>
      <c r="Q55" s="2"/>
      <c r="R55" s="2"/>
    </row>
    <row r="56" spans="1:26" ht="30" customHeight="1" x14ac:dyDescent="0.4">
      <c r="A56" s="1"/>
      <c r="B56" s="2"/>
      <c r="C56" s="2"/>
      <c r="D56" s="2"/>
      <c r="E56" s="2"/>
      <c r="F56" s="2"/>
      <c r="G56" s="2"/>
      <c r="H56" s="2"/>
      <c r="I56" s="2"/>
      <c r="J56" s="2"/>
      <c r="K56" s="2"/>
      <c r="L56" s="2"/>
      <c r="M56" s="2"/>
      <c r="N56" s="2"/>
      <c r="O56" s="2"/>
      <c r="P56" s="2"/>
      <c r="Q56" s="2"/>
      <c r="R56" s="2"/>
    </row>
    <row r="57" spans="1:26" ht="39.950000000000003" customHeight="1" x14ac:dyDescent="0.4">
      <c r="A57" s="76"/>
      <c r="B57" s="76"/>
      <c r="C57" s="76"/>
      <c r="D57" s="76"/>
      <c r="E57" s="76"/>
      <c r="F57" s="76"/>
      <c r="G57" s="131"/>
      <c r="H57" s="131"/>
      <c r="I57" s="132"/>
      <c r="J57" s="182" t="s">
        <v>99</v>
      </c>
      <c r="K57" s="182"/>
      <c r="L57" s="183" t="str">
        <f>IFERROR(IF(L9="","",L9),0)</f>
        <v/>
      </c>
      <c r="M57" s="183"/>
      <c r="N57" s="183"/>
      <c r="O57" s="183"/>
      <c r="P57" s="183"/>
      <c r="Q57" s="183"/>
      <c r="R57" s="67" t="s">
        <v>98</v>
      </c>
      <c r="S57" s="20"/>
      <c r="T57" s="9"/>
      <c r="U57" s="9"/>
      <c r="V57" s="9"/>
      <c r="W57" s="9"/>
      <c r="X57" s="9"/>
      <c r="Y57" s="9"/>
      <c r="Z57" s="9"/>
    </row>
    <row r="58" spans="1:26" ht="17.25" customHeight="1" x14ac:dyDescent="0.4">
      <c r="A58" s="76"/>
      <c r="B58" s="76"/>
      <c r="C58" s="76"/>
      <c r="D58" s="76"/>
      <c r="E58" s="76"/>
      <c r="F58" s="76"/>
      <c r="G58" s="131"/>
      <c r="H58" s="131"/>
      <c r="I58" s="132"/>
      <c r="J58" s="149"/>
      <c r="K58" s="149"/>
      <c r="L58" s="150"/>
      <c r="M58" s="150"/>
      <c r="N58" s="150"/>
      <c r="O58" s="150"/>
      <c r="P58" s="150"/>
      <c r="Q58" s="150"/>
      <c r="R58" s="67"/>
      <c r="S58" s="20"/>
      <c r="T58" s="9"/>
      <c r="U58" s="9"/>
      <c r="V58" s="9"/>
      <c r="W58" s="9"/>
      <c r="X58" s="9"/>
      <c r="Y58" s="9"/>
      <c r="Z58" s="9"/>
    </row>
    <row r="59" spans="1:26" s="141" customFormat="1" ht="39.950000000000003" customHeight="1" x14ac:dyDescent="0.4">
      <c r="A59" s="180" t="s">
        <v>182</v>
      </c>
      <c r="C59" s="66"/>
      <c r="D59" s="66"/>
      <c r="E59" s="139"/>
      <c r="F59" s="139"/>
      <c r="G59" s="139"/>
      <c r="H59" s="139"/>
      <c r="I59" s="139"/>
      <c r="J59" s="140"/>
      <c r="K59" s="140"/>
      <c r="L59" s="140"/>
      <c r="M59" s="140"/>
      <c r="N59" s="140"/>
      <c r="O59" s="140"/>
      <c r="P59" s="140"/>
      <c r="Q59" s="140"/>
      <c r="R59" s="69"/>
      <c r="T59" s="142"/>
      <c r="U59" s="142"/>
      <c r="V59" s="142"/>
      <c r="W59" s="142"/>
      <c r="X59" s="142"/>
      <c r="Y59" s="142"/>
      <c r="Z59" s="142"/>
    </row>
    <row r="60" spans="1:26" s="141" customFormat="1" ht="23.1" customHeight="1" thickBot="1" x14ac:dyDescent="0.45">
      <c r="A60" s="135"/>
      <c r="C60" s="66"/>
      <c r="D60" s="66"/>
      <c r="E60" s="139"/>
      <c r="F60" s="139"/>
      <c r="G60" s="139"/>
      <c r="H60" s="139"/>
      <c r="I60" s="139"/>
      <c r="J60" s="140"/>
      <c r="K60" s="140"/>
      <c r="L60" s="140"/>
      <c r="M60" s="140"/>
      <c r="N60" s="140"/>
      <c r="O60" s="140"/>
      <c r="P60" s="140"/>
      <c r="Q60" s="140"/>
      <c r="R60" s="69"/>
      <c r="T60" s="142"/>
      <c r="U60" s="142"/>
      <c r="V60" s="142"/>
      <c r="W60" s="142"/>
      <c r="X60" s="142"/>
      <c r="Y60" s="142"/>
      <c r="Z60" s="142"/>
    </row>
    <row r="61" spans="1:26" ht="69.95" customHeight="1" x14ac:dyDescent="0.4">
      <c r="A61" s="79"/>
      <c r="B61" s="280" t="s">
        <v>191</v>
      </c>
      <c r="C61" s="230" t="s">
        <v>1</v>
      </c>
      <c r="D61" s="230"/>
      <c r="E61" s="302"/>
      <c r="F61" s="302"/>
      <c r="G61" s="302"/>
      <c r="H61" s="302"/>
      <c r="I61" s="302"/>
      <c r="J61" s="461" t="s">
        <v>11</v>
      </c>
      <c r="K61" s="302"/>
      <c r="L61" s="302"/>
      <c r="M61" s="302"/>
      <c r="N61" s="211" t="s">
        <v>12</v>
      </c>
      <c r="O61" s="298"/>
      <c r="P61" s="298"/>
      <c r="Q61" s="299"/>
      <c r="R61" s="307"/>
      <c r="T61" s="9"/>
      <c r="U61" s="9"/>
      <c r="V61" s="9"/>
      <c r="W61" s="9"/>
      <c r="X61" s="9"/>
      <c r="Y61" s="9"/>
      <c r="Z61" s="9"/>
    </row>
    <row r="62" spans="1:26" ht="69.95" customHeight="1" x14ac:dyDescent="0.4">
      <c r="A62" s="79"/>
      <c r="B62" s="281"/>
      <c r="C62" s="231" t="s">
        <v>17</v>
      </c>
      <c r="D62" s="231"/>
      <c r="E62" s="264"/>
      <c r="F62" s="264"/>
      <c r="G62" s="264"/>
      <c r="H62" s="264"/>
      <c r="I62" s="264"/>
      <c r="J62" s="304"/>
      <c r="K62" s="311"/>
      <c r="L62" s="311"/>
      <c r="M62" s="311"/>
      <c r="N62" s="212"/>
      <c r="O62" s="300"/>
      <c r="P62" s="300"/>
      <c r="Q62" s="301"/>
      <c r="R62" s="307"/>
      <c r="T62" s="9"/>
      <c r="U62" s="9"/>
      <c r="V62" s="9"/>
      <c r="W62" s="9"/>
      <c r="X62" s="9"/>
      <c r="Y62" s="9"/>
      <c r="Z62" s="9"/>
    </row>
    <row r="63" spans="1:26" ht="60" customHeight="1" x14ac:dyDescent="0.4">
      <c r="A63" s="79"/>
      <c r="B63" s="281"/>
      <c r="C63" s="304" t="s">
        <v>120</v>
      </c>
      <c r="D63" s="304"/>
      <c r="E63" s="231" t="s">
        <v>54</v>
      </c>
      <c r="F63" s="231"/>
      <c r="G63" s="231"/>
      <c r="H63" s="247"/>
      <c r="I63" s="248"/>
      <c r="J63" s="248"/>
      <c r="K63" s="113" t="s">
        <v>55</v>
      </c>
      <c r="L63" s="260"/>
      <c r="M63" s="260"/>
      <c r="N63" s="260"/>
      <c r="O63" s="260"/>
      <c r="P63" s="260"/>
      <c r="Q63" s="103" t="s">
        <v>41</v>
      </c>
      <c r="R63" s="307"/>
      <c r="S63" s="20"/>
      <c r="T63" s="9"/>
      <c r="U63" s="9"/>
      <c r="V63" s="9"/>
      <c r="W63" s="9"/>
      <c r="X63" s="9"/>
      <c r="Y63" s="9"/>
      <c r="Z63" s="9"/>
    </row>
    <row r="64" spans="1:26" ht="60" customHeight="1" x14ac:dyDescent="0.4">
      <c r="A64" s="79"/>
      <c r="B64" s="281"/>
      <c r="C64" s="304"/>
      <c r="D64" s="304"/>
      <c r="E64" s="231" t="s">
        <v>54</v>
      </c>
      <c r="F64" s="231"/>
      <c r="G64" s="231"/>
      <c r="H64" s="247"/>
      <c r="I64" s="248"/>
      <c r="J64" s="248"/>
      <c r="K64" s="113" t="s">
        <v>55</v>
      </c>
      <c r="L64" s="260"/>
      <c r="M64" s="260"/>
      <c r="N64" s="260"/>
      <c r="O64" s="260"/>
      <c r="P64" s="260"/>
      <c r="Q64" s="80" t="s">
        <v>42</v>
      </c>
      <c r="R64" s="307"/>
      <c r="S64" s="20"/>
      <c r="T64" s="9"/>
      <c r="U64" s="9"/>
      <c r="V64" s="9"/>
      <c r="W64" s="9"/>
      <c r="X64" s="9"/>
      <c r="Y64" s="9"/>
      <c r="Z64" s="9"/>
    </row>
    <row r="65" spans="1:26" ht="30" customHeight="1" x14ac:dyDescent="0.4">
      <c r="A65" s="79"/>
      <c r="B65" s="281"/>
      <c r="C65" s="304"/>
      <c r="D65" s="304"/>
      <c r="E65" s="479" t="s">
        <v>51</v>
      </c>
      <c r="F65" s="480"/>
      <c r="G65" s="480"/>
      <c r="H65" s="480"/>
      <c r="I65" s="480"/>
      <c r="J65" s="480"/>
      <c r="K65" s="480"/>
      <c r="L65" s="480"/>
      <c r="M65" s="480"/>
      <c r="N65" s="480"/>
      <c r="O65" s="213">
        <f>IF(AND(L63="",L64=""),0,_xlfn.DAYS(L64,L63)+1)</f>
        <v>0</v>
      </c>
      <c r="P65" s="213"/>
      <c r="Q65" s="80" t="s">
        <v>33</v>
      </c>
      <c r="R65" s="307"/>
      <c r="S65" s="20"/>
      <c r="T65" s="14"/>
      <c r="U65" s="14"/>
      <c r="V65" s="9"/>
      <c r="W65" s="9"/>
      <c r="X65" s="9"/>
      <c r="Y65" s="9"/>
      <c r="Z65" s="9"/>
    </row>
    <row r="66" spans="1:26" ht="30" customHeight="1" x14ac:dyDescent="0.4">
      <c r="A66" s="79"/>
      <c r="B66" s="281"/>
      <c r="C66" s="304"/>
      <c r="D66" s="304"/>
      <c r="E66" s="261" t="s">
        <v>56</v>
      </c>
      <c r="F66" s="261"/>
      <c r="G66" s="261"/>
      <c r="H66" s="261"/>
      <c r="I66" s="261"/>
      <c r="J66" s="261"/>
      <c r="K66" s="261"/>
      <c r="L66" s="261"/>
      <c r="M66" s="261"/>
      <c r="N66" s="261"/>
      <c r="O66" s="261"/>
      <c r="P66" s="261"/>
      <c r="Q66" s="262"/>
      <c r="R66" s="307"/>
      <c r="T66" s="9"/>
      <c r="U66" s="9"/>
      <c r="V66" s="9"/>
      <c r="W66" s="9"/>
      <c r="X66" s="9"/>
      <c r="Y66" s="9"/>
      <c r="Z66" s="9"/>
    </row>
    <row r="67" spans="1:26" ht="30" customHeight="1" x14ac:dyDescent="0.4">
      <c r="A67" s="79"/>
      <c r="B67" s="281"/>
      <c r="C67" s="304"/>
      <c r="D67" s="304"/>
      <c r="E67" s="261"/>
      <c r="F67" s="261"/>
      <c r="G67" s="261"/>
      <c r="H67" s="261"/>
      <c r="I67" s="261"/>
      <c r="J67" s="261"/>
      <c r="K67" s="261"/>
      <c r="L67" s="261"/>
      <c r="M67" s="261"/>
      <c r="N67" s="261"/>
      <c r="O67" s="261"/>
      <c r="P67" s="261"/>
      <c r="Q67" s="262"/>
      <c r="R67" s="307"/>
    </row>
    <row r="68" spans="1:26" ht="60" customHeight="1" x14ac:dyDescent="0.85">
      <c r="A68" s="79"/>
      <c r="B68" s="281"/>
      <c r="C68" s="545" t="s">
        <v>18</v>
      </c>
      <c r="D68" s="546"/>
      <c r="E68" s="549"/>
      <c r="F68" s="551"/>
      <c r="G68" s="552"/>
      <c r="H68" s="553"/>
      <c r="I68" s="557" t="s">
        <v>16</v>
      </c>
      <c r="J68" s="465" t="s">
        <v>95</v>
      </c>
      <c r="K68" s="465"/>
      <c r="L68" s="465"/>
      <c r="M68" s="466"/>
      <c r="N68" s="247"/>
      <c r="O68" s="248"/>
      <c r="P68" s="248"/>
      <c r="Q68" s="96" t="s">
        <v>33</v>
      </c>
      <c r="R68" s="307"/>
    </row>
    <row r="69" spans="1:26" ht="60" customHeight="1" x14ac:dyDescent="0.85">
      <c r="A69" s="79"/>
      <c r="B69" s="281"/>
      <c r="C69" s="547"/>
      <c r="D69" s="548"/>
      <c r="E69" s="550"/>
      <c r="F69" s="554"/>
      <c r="G69" s="555"/>
      <c r="H69" s="556"/>
      <c r="I69" s="558"/>
      <c r="J69" s="465" t="s">
        <v>114</v>
      </c>
      <c r="K69" s="465"/>
      <c r="L69" s="465"/>
      <c r="M69" s="466"/>
      <c r="N69" s="247"/>
      <c r="O69" s="248"/>
      <c r="P69" s="248"/>
      <c r="Q69" s="96" t="str">
        <f>IF(E68="日額","日","時間")</f>
        <v>時間</v>
      </c>
      <c r="R69" s="307"/>
      <c r="S69" s="20"/>
      <c r="T69" s="9"/>
      <c r="U69" s="9"/>
    </row>
    <row r="70" spans="1:26" ht="60" customHeight="1" x14ac:dyDescent="0.85">
      <c r="A70" s="79"/>
      <c r="B70" s="281"/>
      <c r="C70" s="566" t="s">
        <v>150</v>
      </c>
      <c r="D70" s="566"/>
      <c r="E70" s="566"/>
      <c r="F70" s="575" t="str">
        <f>IFERROR(IF(F37="","",F37),0)</f>
        <v/>
      </c>
      <c r="G70" s="576"/>
      <c r="H70" s="577"/>
      <c r="I70" s="117" t="s">
        <v>27</v>
      </c>
      <c r="J70" s="505" t="s">
        <v>156</v>
      </c>
      <c r="K70" s="506"/>
      <c r="L70" s="506"/>
      <c r="M70" s="506"/>
      <c r="N70" s="247"/>
      <c r="O70" s="248"/>
      <c r="P70" s="248"/>
      <c r="Q70" s="96" t="str">
        <f>IF(E68="日額","日","時間")</f>
        <v>時間</v>
      </c>
      <c r="R70" s="307"/>
      <c r="S70" s="9"/>
    </row>
    <row r="71" spans="1:26" ht="60" customHeight="1" x14ac:dyDescent="0.85">
      <c r="A71" s="79"/>
      <c r="B71" s="281"/>
      <c r="C71" s="566" t="s">
        <v>64</v>
      </c>
      <c r="D71" s="566"/>
      <c r="E71" s="566"/>
      <c r="F71" s="575" t="str">
        <f>IFERROR(IF(F38="","",F38),0)</f>
        <v/>
      </c>
      <c r="G71" s="576"/>
      <c r="H71" s="577"/>
      <c r="I71" s="117" t="s">
        <v>27</v>
      </c>
      <c r="J71" s="507" t="s">
        <v>157</v>
      </c>
      <c r="K71" s="508"/>
      <c r="L71" s="508"/>
      <c r="M71" s="508"/>
      <c r="N71" s="537"/>
      <c r="O71" s="538"/>
      <c r="P71" s="538"/>
      <c r="Q71" s="118" t="str">
        <f>IF(E68="日額","日","時間")</f>
        <v>時間</v>
      </c>
      <c r="R71" s="307"/>
      <c r="S71" s="25"/>
    </row>
    <row r="72" spans="1:26" ht="60" customHeight="1" thickBot="1" x14ac:dyDescent="0.9">
      <c r="A72" s="79"/>
      <c r="B72" s="282"/>
      <c r="C72" s="565" t="s">
        <v>110</v>
      </c>
      <c r="D72" s="565"/>
      <c r="E72" s="565"/>
      <c r="F72" s="559"/>
      <c r="G72" s="560"/>
      <c r="H72" s="561"/>
      <c r="I72" s="119" t="s">
        <v>27</v>
      </c>
      <c r="J72" s="567"/>
      <c r="K72" s="568"/>
      <c r="L72" s="568"/>
      <c r="M72" s="568"/>
      <c r="N72" s="568"/>
      <c r="O72" s="568"/>
      <c r="P72" s="568"/>
      <c r="Q72" s="569"/>
      <c r="R72" s="307"/>
      <c r="S72" s="47"/>
      <c r="T72" s="162" t="s">
        <v>184</v>
      </c>
      <c r="U72" s="27"/>
      <c r="V72" s="24"/>
      <c r="W72" s="22"/>
    </row>
    <row r="73" spans="1:26" ht="39.950000000000003" customHeight="1" x14ac:dyDescent="0.4">
      <c r="A73" s="79"/>
      <c r="B73" s="281" t="s">
        <v>20</v>
      </c>
      <c r="C73" s="491" t="s">
        <v>115</v>
      </c>
      <c r="D73" s="492"/>
      <c r="E73" s="452" t="str">
        <f>IFERROR(IF(E68="日額",T74,T79),0)</f>
        <v/>
      </c>
      <c r="F73" s="453"/>
      <c r="G73" s="453"/>
      <c r="H73" s="453"/>
      <c r="I73" s="573" t="s">
        <v>16</v>
      </c>
      <c r="J73" s="524" t="s">
        <v>153</v>
      </c>
      <c r="K73" s="525"/>
      <c r="L73" s="525"/>
      <c r="M73" s="525"/>
      <c r="N73" s="525"/>
      <c r="O73" s="525"/>
      <c r="P73" s="525"/>
      <c r="Q73" s="526"/>
      <c r="R73" s="307"/>
      <c r="S73" s="25"/>
      <c r="T73" s="184" t="s">
        <v>100</v>
      </c>
      <c r="U73" s="185"/>
    </row>
    <row r="74" spans="1:26" ht="39.950000000000003" customHeight="1" x14ac:dyDescent="0.85">
      <c r="A74" s="79"/>
      <c r="B74" s="281"/>
      <c r="C74" s="491"/>
      <c r="D74" s="492"/>
      <c r="E74" s="454"/>
      <c r="F74" s="455"/>
      <c r="G74" s="455"/>
      <c r="H74" s="455"/>
      <c r="I74" s="573"/>
      <c r="J74" s="571"/>
      <c r="K74" s="572"/>
      <c r="L74" s="572"/>
      <c r="M74" s="572"/>
      <c r="N74" s="482"/>
      <c r="O74" s="482"/>
      <c r="P74" s="482"/>
      <c r="Q74" s="63" t="s">
        <v>47</v>
      </c>
      <c r="R74" s="307"/>
      <c r="S74" s="20"/>
      <c r="T74" s="189" t="str">
        <f>IFERROR(IF(E68="日額",IF(F68*N69&gt;=N79,F68*N69,ROUND((F68*N68+SUM(N74:P76))/N68,0)*N69),""),0)</f>
        <v/>
      </c>
      <c r="U74" s="192" t="s">
        <v>132</v>
      </c>
    </row>
    <row r="75" spans="1:26" ht="39.950000000000003" customHeight="1" x14ac:dyDescent="0.85">
      <c r="A75" s="79"/>
      <c r="B75" s="281"/>
      <c r="C75" s="491"/>
      <c r="D75" s="492"/>
      <c r="E75" s="454"/>
      <c r="F75" s="455"/>
      <c r="G75" s="455"/>
      <c r="H75" s="455"/>
      <c r="I75" s="573"/>
      <c r="J75" s="571"/>
      <c r="K75" s="572"/>
      <c r="L75" s="572"/>
      <c r="M75" s="572"/>
      <c r="N75" s="482"/>
      <c r="O75" s="482"/>
      <c r="P75" s="482"/>
      <c r="Q75" s="63" t="s">
        <v>47</v>
      </c>
      <c r="R75" s="307"/>
      <c r="S75" s="20"/>
      <c r="T75" s="190"/>
      <c r="U75" s="193"/>
    </row>
    <row r="76" spans="1:26" ht="39.950000000000003" customHeight="1" x14ac:dyDescent="0.85">
      <c r="A76" s="79"/>
      <c r="B76" s="281"/>
      <c r="C76" s="493"/>
      <c r="D76" s="494"/>
      <c r="E76" s="454"/>
      <c r="F76" s="455"/>
      <c r="G76" s="455"/>
      <c r="H76" s="455"/>
      <c r="I76" s="574"/>
      <c r="J76" s="483"/>
      <c r="K76" s="484"/>
      <c r="L76" s="484"/>
      <c r="M76" s="484"/>
      <c r="N76" s="527"/>
      <c r="O76" s="527"/>
      <c r="P76" s="527"/>
      <c r="Q76" s="64" t="s">
        <v>47</v>
      </c>
      <c r="R76" s="307"/>
      <c r="S76" s="20"/>
      <c r="T76" s="190"/>
      <c r="U76" s="530" t="s">
        <v>133</v>
      </c>
    </row>
    <row r="77" spans="1:26" ht="99.95" customHeight="1" x14ac:dyDescent="0.85">
      <c r="A77" s="79"/>
      <c r="B77" s="281"/>
      <c r="C77" s="495" t="s">
        <v>197</v>
      </c>
      <c r="D77" s="496"/>
      <c r="E77" s="485" t="s">
        <v>128</v>
      </c>
      <c r="F77" s="486"/>
      <c r="G77" s="541" t="s">
        <v>164</v>
      </c>
      <c r="H77" s="542"/>
      <c r="I77" s="543"/>
      <c r="J77" s="542"/>
      <c r="K77" s="542"/>
      <c r="L77" s="542"/>
      <c r="M77" s="544"/>
      <c r="N77" s="522">
        <f>IFERROR(IF(E68="時給","",IF(OR(F71&lt;F70,F72&lt;F70),N70*ROUND(T85*MIN(F71,F72)/7.75*2/3,0),N70*ROUND(T85*2/3,0))),0)</f>
        <v>0</v>
      </c>
      <c r="O77" s="522"/>
      <c r="P77" s="523"/>
      <c r="Q77" s="104" t="s">
        <v>47</v>
      </c>
      <c r="R77" s="307"/>
      <c r="S77" s="20"/>
      <c r="T77" s="532"/>
      <c r="U77" s="531"/>
    </row>
    <row r="78" spans="1:26" ht="99.95" customHeight="1" x14ac:dyDescent="0.85">
      <c r="A78" s="79"/>
      <c r="B78" s="281"/>
      <c r="C78" s="497"/>
      <c r="D78" s="498"/>
      <c r="E78" s="487"/>
      <c r="F78" s="488"/>
      <c r="G78" s="268" t="s">
        <v>165</v>
      </c>
      <c r="H78" s="501"/>
      <c r="I78" s="501"/>
      <c r="J78" s="501"/>
      <c r="K78" s="501"/>
      <c r="L78" s="501"/>
      <c r="M78" s="502"/>
      <c r="N78" s="522">
        <f>IFERROR(IF(E68="時給","",IF(OR(F71&lt;F70,F72&lt;F70),N71*ROUND(T85*MIN(F71,F72)/7.75,0),N71*T85)),0)</f>
        <v>0</v>
      </c>
      <c r="O78" s="522"/>
      <c r="P78" s="523"/>
      <c r="Q78" s="62" t="s">
        <v>47</v>
      </c>
      <c r="R78" s="307"/>
      <c r="S78" s="20"/>
      <c r="T78" s="528" t="s">
        <v>101</v>
      </c>
      <c r="U78" s="529"/>
    </row>
    <row r="79" spans="1:26" ht="65.099999999999994" customHeight="1" x14ac:dyDescent="0.85">
      <c r="A79" s="79"/>
      <c r="B79" s="281"/>
      <c r="C79" s="497"/>
      <c r="D79" s="498"/>
      <c r="E79" s="489"/>
      <c r="F79" s="490"/>
      <c r="G79" s="479" t="s">
        <v>58</v>
      </c>
      <c r="H79" s="480"/>
      <c r="I79" s="480"/>
      <c r="J79" s="480"/>
      <c r="K79" s="480"/>
      <c r="L79" s="480"/>
      <c r="M79" s="503"/>
      <c r="N79" s="522">
        <f>IF(E68="時給","",SUM(N77:P78))</f>
        <v>0</v>
      </c>
      <c r="O79" s="522"/>
      <c r="P79" s="523"/>
      <c r="Q79" s="62" t="s">
        <v>47</v>
      </c>
      <c r="R79" s="307"/>
      <c r="T79" s="186" t="str">
        <f>IFERROR(IF(E68="時給",IF(F68*N69&gt;=N82,F68*N69,ROUND((F68*F72*N68+SUM(N74:P76))/F72/N68,0)*N69),""),0)</f>
        <v/>
      </c>
      <c r="U79" s="58" t="s">
        <v>131</v>
      </c>
    </row>
    <row r="80" spans="1:26" ht="65.099999999999994" customHeight="1" thickBot="1" x14ac:dyDescent="0.9">
      <c r="A80" s="79"/>
      <c r="B80" s="281"/>
      <c r="C80" s="497"/>
      <c r="D80" s="498"/>
      <c r="E80" s="485" t="s">
        <v>127</v>
      </c>
      <c r="F80" s="486"/>
      <c r="G80" s="540" t="s">
        <v>169</v>
      </c>
      <c r="H80" s="540"/>
      <c r="I80" s="540"/>
      <c r="J80" s="540"/>
      <c r="K80" s="540"/>
      <c r="L80" s="540"/>
      <c r="M80" s="540"/>
      <c r="N80" s="522">
        <f>IFERROR(IF(E68="日額","",ROUND(N70/F70,0)*ROUND(T85*2/3,0)),0)</f>
        <v>0</v>
      </c>
      <c r="O80" s="522"/>
      <c r="P80" s="523"/>
      <c r="Q80" s="62" t="s">
        <v>47</v>
      </c>
      <c r="R80" s="307"/>
      <c r="T80" s="570"/>
      <c r="U80" s="112" t="s">
        <v>134</v>
      </c>
    </row>
    <row r="81" spans="1:22" ht="65.099999999999994" customHeight="1" x14ac:dyDescent="0.85">
      <c r="A81" s="79"/>
      <c r="B81" s="281"/>
      <c r="C81" s="497"/>
      <c r="D81" s="498"/>
      <c r="E81" s="487"/>
      <c r="F81" s="488"/>
      <c r="G81" s="385" t="s">
        <v>170</v>
      </c>
      <c r="H81" s="385"/>
      <c r="I81" s="385"/>
      <c r="J81" s="385"/>
      <c r="K81" s="385"/>
      <c r="L81" s="385"/>
      <c r="M81" s="385"/>
      <c r="N81" s="522">
        <f>IFERROR(IF(E68="日額","",ROUND(N71/F70,0)*T85),0)</f>
        <v>0</v>
      </c>
      <c r="O81" s="522"/>
      <c r="P81" s="523"/>
      <c r="Q81" s="62" t="s">
        <v>47</v>
      </c>
      <c r="R81" s="307"/>
      <c r="S81" s="12"/>
      <c r="T81" s="111"/>
      <c r="U81" s="110"/>
    </row>
    <row r="82" spans="1:22" ht="65.099999999999994" customHeight="1" x14ac:dyDescent="0.85">
      <c r="A82" s="79"/>
      <c r="B82" s="281"/>
      <c r="C82" s="499"/>
      <c r="D82" s="500"/>
      <c r="E82" s="489"/>
      <c r="F82" s="490"/>
      <c r="G82" s="479" t="s">
        <v>58</v>
      </c>
      <c r="H82" s="480"/>
      <c r="I82" s="480"/>
      <c r="J82" s="480"/>
      <c r="K82" s="480"/>
      <c r="L82" s="480"/>
      <c r="M82" s="480"/>
      <c r="N82" s="522">
        <f>IF(E68="日額","",SUM(N80:P81))</f>
        <v>0</v>
      </c>
      <c r="O82" s="522"/>
      <c r="P82" s="523"/>
      <c r="Q82" s="62" t="s">
        <v>47</v>
      </c>
      <c r="R82" s="307"/>
      <c r="S82" s="25"/>
      <c r="T82" s="12"/>
      <c r="U82" s="12"/>
    </row>
    <row r="83" spans="1:22" ht="50.1" customHeight="1" thickBot="1" x14ac:dyDescent="0.45">
      <c r="A83" s="79"/>
      <c r="B83" s="281"/>
      <c r="C83" s="304" t="s">
        <v>116</v>
      </c>
      <c r="D83" s="304"/>
      <c r="E83" s="509">
        <f>IFERROR(IF(E68="日額",ROUNDDOWN(MIN(E73,N79),-3),ROUNDDOWN(MIN(E73,N82),-3)),0)</f>
        <v>0</v>
      </c>
      <c r="F83" s="509"/>
      <c r="G83" s="509"/>
      <c r="H83" s="510"/>
      <c r="I83" s="513" t="s">
        <v>16</v>
      </c>
      <c r="J83" s="515" t="s">
        <v>113</v>
      </c>
      <c r="K83" s="516"/>
      <c r="L83" s="516"/>
      <c r="M83" s="516"/>
      <c r="N83" s="517"/>
      <c r="O83" s="517"/>
      <c r="P83" s="517"/>
      <c r="Q83" s="518"/>
      <c r="R83" s="307"/>
      <c r="S83" s="21"/>
      <c r="T83" s="12"/>
      <c r="U83" s="12"/>
    </row>
    <row r="84" spans="1:22" ht="50.1" customHeight="1" thickBot="1" x14ac:dyDescent="0.45">
      <c r="A84" s="79"/>
      <c r="B84" s="282"/>
      <c r="C84" s="504"/>
      <c r="D84" s="504"/>
      <c r="E84" s="511"/>
      <c r="F84" s="511"/>
      <c r="G84" s="511"/>
      <c r="H84" s="512"/>
      <c r="I84" s="514"/>
      <c r="J84" s="519"/>
      <c r="K84" s="520"/>
      <c r="L84" s="520"/>
      <c r="M84" s="520"/>
      <c r="N84" s="520"/>
      <c r="O84" s="520"/>
      <c r="P84" s="520"/>
      <c r="Q84" s="521"/>
      <c r="R84" s="307"/>
      <c r="S84" s="21"/>
      <c r="T84" s="38"/>
      <c r="U84" s="29" t="s">
        <v>86</v>
      </c>
      <c r="V84" s="37" t="s">
        <v>29</v>
      </c>
    </row>
    <row r="85" spans="1:22" ht="99.95" customHeight="1" x14ac:dyDescent="0.4">
      <c r="A85" s="79"/>
      <c r="B85" s="23"/>
      <c r="C85" s="23"/>
      <c r="D85" s="23"/>
      <c r="E85" s="23"/>
      <c r="F85" s="23"/>
      <c r="G85" s="23"/>
      <c r="H85" s="23"/>
      <c r="I85" s="23"/>
      <c r="J85" s="23"/>
      <c r="K85" s="23"/>
      <c r="L85" s="23"/>
      <c r="M85" s="23"/>
      <c r="N85" s="23"/>
      <c r="O85" s="23"/>
      <c r="P85" s="23"/>
      <c r="Q85" s="23"/>
      <c r="R85" s="307"/>
      <c r="T85" s="539" t="str">
        <f>IF(O61="有",V85,IF(O61="無",V86,""))</f>
        <v/>
      </c>
      <c r="U85" s="34" t="s">
        <v>83</v>
      </c>
      <c r="V85" s="32">
        <v>9084</v>
      </c>
    </row>
    <row r="86" spans="1:22" ht="30" customHeight="1" thickBot="1" x14ac:dyDescent="0.45">
      <c r="A86" s="79"/>
      <c r="B86" s="23"/>
      <c r="C86" s="23"/>
      <c r="D86" s="78" t="s">
        <v>21</v>
      </c>
      <c r="E86" s="23"/>
      <c r="F86" s="23"/>
      <c r="G86" s="23"/>
      <c r="H86" s="23"/>
      <c r="I86" s="23"/>
      <c r="J86" s="23"/>
      <c r="K86" s="23"/>
      <c r="L86" s="23"/>
      <c r="M86" s="23"/>
      <c r="N86" s="23"/>
      <c r="O86" s="23"/>
      <c r="P86" s="23"/>
      <c r="Q86" s="23"/>
      <c r="R86" s="307"/>
      <c r="T86" s="266"/>
      <c r="U86" s="35" t="s">
        <v>84</v>
      </c>
      <c r="V86" s="33">
        <v>7663</v>
      </c>
    </row>
    <row r="87" spans="1:22" ht="30" customHeight="1" x14ac:dyDescent="0.4">
      <c r="A87" s="23"/>
      <c r="B87" s="23"/>
      <c r="C87" s="23"/>
      <c r="D87" s="78" t="s">
        <v>65</v>
      </c>
      <c r="E87" s="23"/>
      <c r="F87" s="23"/>
      <c r="G87" s="23"/>
      <c r="H87" s="23"/>
      <c r="I87" s="23"/>
      <c r="J87" s="23"/>
      <c r="K87" s="23"/>
      <c r="L87" s="23"/>
      <c r="M87" s="23"/>
      <c r="N87" s="23"/>
      <c r="O87" s="23"/>
      <c r="P87" s="23"/>
      <c r="Q87" s="23"/>
      <c r="R87" s="23"/>
    </row>
    <row r="88" spans="1:22" ht="30" customHeight="1" x14ac:dyDescent="0.4">
      <c r="A88" s="23"/>
      <c r="B88" s="23"/>
      <c r="C88" s="23"/>
      <c r="D88" s="78" t="s">
        <v>66</v>
      </c>
      <c r="E88" s="23"/>
      <c r="F88" s="23"/>
      <c r="G88" s="23"/>
      <c r="H88" s="23"/>
      <c r="I88" s="23"/>
      <c r="J88" s="23"/>
      <c r="K88" s="23"/>
      <c r="L88" s="23"/>
      <c r="M88" s="23"/>
      <c r="N88" s="23"/>
      <c r="O88" s="23"/>
      <c r="P88" s="23"/>
      <c r="Q88" s="23"/>
      <c r="R88" s="23"/>
    </row>
    <row r="89" spans="1:22" ht="30" customHeight="1" x14ac:dyDescent="0.4">
      <c r="A89" s="23"/>
      <c r="B89" s="23"/>
      <c r="C89" s="23"/>
      <c r="D89" s="78" t="s">
        <v>67</v>
      </c>
      <c r="E89" s="23"/>
      <c r="F89" s="23"/>
      <c r="G89" s="23"/>
      <c r="H89" s="23"/>
      <c r="I89" s="23"/>
      <c r="J89" s="23"/>
      <c r="K89" s="23"/>
      <c r="L89" s="23"/>
      <c r="M89" s="23"/>
      <c r="N89" s="23"/>
      <c r="O89" s="23"/>
      <c r="P89" s="23"/>
      <c r="Q89" s="23"/>
      <c r="R89" s="23"/>
      <c r="S89" s="20"/>
    </row>
    <row r="90" spans="1:22" ht="30" customHeight="1" x14ac:dyDescent="0.4">
      <c r="A90" s="23"/>
      <c r="B90" s="23"/>
      <c r="C90" s="23"/>
      <c r="D90" s="78" t="s">
        <v>68</v>
      </c>
      <c r="E90" s="23"/>
      <c r="F90" s="23"/>
      <c r="G90" s="23"/>
      <c r="H90" s="23"/>
      <c r="I90" s="23"/>
      <c r="J90" s="23"/>
      <c r="K90" s="23"/>
      <c r="L90" s="23"/>
      <c r="M90" s="23"/>
      <c r="N90" s="23"/>
      <c r="O90" s="23"/>
      <c r="P90" s="23"/>
      <c r="Q90" s="23"/>
      <c r="R90" s="23"/>
    </row>
    <row r="91" spans="1:22" ht="30" customHeight="1" x14ac:dyDescent="0.4">
      <c r="A91" s="23"/>
      <c r="B91" s="23"/>
      <c r="C91" s="23"/>
      <c r="D91" s="78" t="s">
        <v>69</v>
      </c>
      <c r="E91" s="23"/>
      <c r="F91" s="23"/>
      <c r="G91" s="23"/>
      <c r="H91" s="23"/>
      <c r="I91" s="23"/>
      <c r="J91" s="23"/>
      <c r="K91" s="23"/>
      <c r="L91" s="23"/>
      <c r="M91" s="23"/>
      <c r="N91" s="23"/>
      <c r="O91" s="23"/>
      <c r="P91" s="23"/>
      <c r="Q91" s="23"/>
      <c r="R91" s="23"/>
    </row>
    <row r="92" spans="1:22" ht="30" customHeight="1" x14ac:dyDescent="0.4">
      <c r="A92" s="23"/>
      <c r="B92" s="23"/>
      <c r="C92" s="23"/>
      <c r="D92" s="78" t="s">
        <v>130</v>
      </c>
      <c r="E92" s="23"/>
      <c r="F92" s="23"/>
      <c r="G92" s="23"/>
      <c r="H92" s="23"/>
      <c r="I92" s="23"/>
      <c r="J92" s="23"/>
      <c r="K92" s="23"/>
      <c r="L92" s="23"/>
      <c r="M92" s="23"/>
      <c r="N92" s="23"/>
      <c r="O92" s="23"/>
      <c r="P92" s="23"/>
      <c r="Q92" s="23"/>
      <c r="R92" s="23"/>
    </row>
    <row r="93" spans="1:22" ht="30" customHeight="1" x14ac:dyDescent="0.4">
      <c r="A93" s="23"/>
      <c r="B93" s="23"/>
      <c r="C93" s="23"/>
      <c r="D93" s="78" t="s">
        <v>129</v>
      </c>
      <c r="E93" s="23"/>
      <c r="F93" s="23"/>
      <c r="G93" s="23"/>
      <c r="H93" s="23"/>
      <c r="I93" s="23"/>
      <c r="J93" s="23"/>
      <c r="K93" s="23"/>
      <c r="L93" s="23"/>
      <c r="M93" s="23"/>
      <c r="N93" s="23"/>
      <c r="O93" s="23"/>
      <c r="P93" s="23"/>
      <c r="Q93" s="23"/>
      <c r="R93" s="23"/>
    </row>
    <row r="94" spans="1:22" ht="30" customHeight="1" thickBot="1" x14ac:dyDescent="0.45">
      <c r="A94" s="23"/>
      <c r="B94" s="23"/>
      <c r="C94" s="23"/>
      <c r="D94" s="78"/>
      <c r="E94" s="23"/>
      <c r="F94" s="23"/>
      <c r="G94" s="23"/>
      <c r="H94" s="23"/>
      <c r="I94" s="23"/>
      <c r="J94" s="23"/>
      <c r="K94" s="23"/>
      <c r="L94" s="23"/>
      <c r="M94" s="23"/>
      <c r="N94" s="23"/>
      <c r="O94" s="23"/>
      <c r="P94" s="23"/>
      <c r="Q94" s="23"/>
      <c r="R94" s="23"/>
    </row>
    <row r="95" spans="1:22" ht="60" customHeight="1" thickBot="1" x14ac:dyDescent="0.45">
      <c r="A95" s="23"/>
      <c r="B95" s="320" t="s">
        <v>173</v>
      </c>
      <c r="C95" s="321"/>
      <c r="D95" s="321"/>
      <c r="E95" s="578"/>
      <c r="F95" s="578"/>
      <c r="G95" s="578"/>
      <c r="H95" s="578"/>
      <c r="I95" s="578"/>
      <c r="J95" s="322" t="s">
        <v>174</v>
      </c>
      <c r="K95" s="322"/>
      <c r="L95" s="322"/>
      <c r="M95" s="326"/>
      <c r="N95" s="327"/>
      <c r="O95" s="327"/>
      <c r="P95" s="327"/>
      <c r="Q95" s="328"/>
      <c r="R95" s="133"/>
    </row>
    <row r="96" spans="1:22" ht="30" customHeight="1" x14ac:dyDescent="0.4">
      <c r="A96" s="23"/>
      <c r="B96" s="9"/>
      <c r="R96" s="23"/>
    </row>
    <row r="97" spans="1:18" ht="30" customHeight="1" x14ac:dyDescent="0.4">
      <c r="A97" s="23"/>
      <c r="R97" s="23"/>
    </row>
    <row r="98" spans="1:18" ht="30" customHeight="1" x14ac:dyDescent="0.4"/>
    <row r="99" spans="1:18" ht="19.5" customHeight="1" x14ac:dyDescent="0.4"/>
  </sheetData>
  <sheetProtection password="C016" sheet="1" objects="1" scenarios="1"/>
  <mergeCells count="185">
    <mergeCell ref="B95:D95"/>
    <mergeCell ref="E95:I95"/>
    <mergeCell ref="J95:L95"/>
    <mergeCell ref="M95:Q95"/>
    <mergeCell ref="H18:J18"/>
    <mergeCell ref="T78:U78"/>
    <mergeCell ref="G79:M79"/>
    <mergeCell ref="N79:P79"/>
    <mergeCell ref="T79:T80"/>
    <mergeCell ref="E80:F82"/>
    <mergeCell ref="G80:M80"/>
    <mergeCell ref="N80:P80"/>
    <mergeCell ref="G81:M81"/>
    <mergeCell ref="N81:P81"/>
    <mergeCell ref="G82:M82"/>
    <mergeCell ref="N82:P82"/>
    <mergeCell ref="T73:U73"/>
    <mergeCell ref="J74:M74"/>
    <mergeCell ref="N74:P74"/>
    <mergeCell ref="T74:T77"/>
    <mergeCell ref="U74:U75"/>
    <mergeCell ref="J75:M75"/>
    <mergeCell ref="N75:P75"/>
    <mergeCell ref="U76:U77"/>
    <mergeCell ref="R61:R86"/>
    <mergeCell ref="T85:T86"/>
    <mergeCell ref="J68:M68"/>
    <mergeCell ref="N68:P68"/>
    <mergeCell ref="J69:M69"/>
    <mergeCell ref="N69:P69"/>
    <mergeCell ref="C70:E70"/>
    <mergeCell ref="F70:H70"/>
    <mergeCell ref="J70:M70"/>
    <mergeCell ref="N70:P70"/>
    <mergeCell ref="G77:M77"/>
    <mergeCell ref="N77:P77"/>
    <mergeCell ref="C71:E71"/>
    <mergeCell ref="F71:H71"/>
    <mergeCell ref="J71:M71"/>
    <mergeCell ref="N71:P71"/>
    <mergeCell ref="C72:E72"/>
    <mergeCell ref="F72:H72"/>
    <mergeCell ref="J72:Q72"/>
    <mergeCell ref="B73:B84"/>
    <mergeCell ref="C73:D76"/>
    <mergeCell ref="E73:H76"/>
    <mergeCell ref="I73:I76"/>
    <mergeCell ref="J73:Q73"/>
    <mergeCell ref="C77:D82"/>
    <mergeCell ref="E77:F79"/>
    <mergeCell ref="G78:M78"/>
    <mergeCell ref="N78:P78"/>
    <mergeCell ref="C83:D84"/>
    <mergeCell ref="E83:H84"/>
    <mergeCell ref="I83:I84"/>
    <mergeCell ref="J83:Q84"/>
    <mergeCell ref="J76:M76"/>
    <mergeCell ref="N76:P76"/>
    <mergeCell ref="B61:B72"/>
    <mergeCell ref="C61:D61"/>
    <mergeCell ref="E61:I61"/>
    <mergeCell ref="J61:J62"/>
    <mergeCell ref="K61:M62"/>
    <mergeCell ref="N61:N62"/>
    <mergeCell ref="O61:Q62"/>
    <mergeCell ref="C62:D62"/>
    <mergeCell ref="H54:L54"/>
    <mergeCell ref="E62:I62"/>
    <mergeCell ref="C63:D67"/>
    <mergeCell ref="E63:G63"/>
    <mergeCell ref="H63:J63"/>
    <mergeCell ref="L63:P63"/>
    <mergeCell ref="E64:G64"/>
    <mergeCell ref="H64:J64"/>
    <mergeCell ref="L64:P64"/>
    <mergeCell ref="E65:N65"/>
    <mergeCell ref="O65:P65"/>
    <mergeCell ref="E66:Q67"/>
    <mergeCell ref="C68:D69"/>
    <mergeCell ref="E68:E69"/>
    <mergeCell ref="F68:H69"/>
    <mergeCell ref="I68:I69"/>
    <mergeCell ref="T52:T53"/>
    <mergeCell ref="G47:M47"/>
    <mergeCell ref="G48:M48"/>
    <mergeCell ref="G49:M49"/>
    <mergeCell ref="N47:P47"/>
    <mergeCell ref="N48:P48"/>
    <mergeCell ref="N49:P49"/>
    <mergeCell ref="G44:M44"/>
    <mergeCell ref="C35:D36"/>
    <mergeCell ref="E35:E36"/>
    <mergeCell ref="F35:H36"/>
    <mergeCell ref="I35:I36"/>
    <mergeCell ref="F39:H39"/>
    <mergeCell ref="F38:H38"/>
    <mergeCell ref="F37:H37"/>
    <mergeCell ref="C39:E39"/>
    <mergeCell ref="C38:E38"/>
    <mergeCell ref="C37:E37"/>
    <mergeCell ref="J39:Q39"/>
    <mergeCell ref="T46:T47"/>
    <mergeCell ref="J41:M41"/>
    <mergeCell ref="I40:I43"/>
    <mergeCell ref="J42:M42"/>
    <mergeCell ref="T40:U40"/>
    <mergeCell ref="T45:U45"/>
    <mergeCell ref="U41:U42"/>
    <mergeCell ref="U43:U44"/>
    <mergeCell ref="T41:T44"/>
    <mergeCell ref="N44:P44"/>
    <mergeCell ref="N45:P45"/>
    <mergeCell ref="J11:L11"/>
    <mergeCell ref="M11:R11"/>
    <mergeCell ref="J12:L12"/>
    <mergeCell ref="M12:P12"/>
    <mergeCell ref="J13:L13"/>
    <mergeCell ref="N35:P35"/>
    <mergeCell ref="N37:P37"/>
    <mergeCell ref="N23:Q23"/>
    <mergeCell ref="K22:M22"/>
    <mergeCell ref="N38:P38"/>
    <mergeCell ref="N41:P41"/>
    <mergeCell ref="B40:B51"/>
    <mergeCell ref="E44:F46"/>
    <mergeCell ref="E47:F49"/>
    <mergeCell ref="C40:D43"/>
    <mergeCell ref="C44:D49"/>
    <mergeCell ref="G45:M45"/>
    <mergeCell ref="G46:M46"/>
    <mergeCell ref="C50:D51"/>
    <mergeCell ref="J37:M37"/>
    <mergeCell ref="J38:M38"/>
    <mergeCell ref="E50:H51"/>
    <mergeCell ref="I50:I51"/>
    <mergeCell ref="J50:Q51"/>
    <mergeCell ref="N46:P46"/>
    <mergeCell ref="B28:B39"/>
    <mergeCell ref="L30:P30"/>
    <mergeCell ref="N28:N29"/>
    <mergeCell ref="O28:Q29"/>
    <mergeCell ref="N36:P36"/>
    <mergeCell ref="J40:Q40"/>
    <mergeCell ref="N43:P43"/>
    <mergeCell ref="J35:M35"/>
    <mergeCell ref="C28:D28"/>
    <mergeCell ref="E28:I28"/>
    <mergeCell ref="H1:L1"/>
    <mergeCell ref="A4:R4"/>
    <mergeCell ref="J10:L10"/>
    <mergeCell ref="M10:R10"/>
    <mergeCell ref="J9:K9"/>
    <mergeCell ref="L9:Q9"/>
    <mergeCell ref="C22:D23"/>
    <mergeCell ref="E22:I23"/>
    <mergeCell ref="C30:D34"/>
    <mergeCell ref="E24:I24"/>
    <mergeCell ref="L31:P31"/>
    <mergeCell ref="H30:J30"/>
    <mergeCell ref="E32:N32"/>
    <mergeCell ref="E33:Q34"/>
    <mergeCell ref="E31:G31"/>
    <mergeCell ref="O32:P32"/>
    <mergeCell ref="B15:Q15"/>
    <mergeCell ref="A16:R16"/>
    <mergeCell ref="B22:B24"/>
    <mergeCell ref="R22:R53"/>
    <mergeCell ref="C24:D24"/>
    <mergeCell ref="N42:P42"/>
    <mergeCell ref="J43:M43"/>
    <mergeCell ref="C29:D29"/>
    <mergeCell ref="F18:G18"/>
    <mergeCell ref="J57:K57"/>
    <mergeCell ref="L57:Q57"/>
    <mergeCell ref="E29:I29"/>
    <mergeCell ref="E40:H43"/>
    <mergeCell ref="O22:Q22"/>
    <mergeCell ref="J24:M24"/>
    <mergeCell ref="N24:Q24"/>
    <mergeCell ref="H31:J31"/>
    <mergeCell ref="J28:J29"/>
    <mergeCell ref="K28:M29"/>
    <mergeCell ref="J23:M23"/>
    <mergeCell ref="E30:G30"/>
    <mergeCell ref="J36:M36"/>
  </mergeCells>
  <phoneticPr fontId="21"/>
  <dataValidations count="3">
    <dataValidation type="list" allowBlank="1" showInputMessage="1" showErrorMessage="1" sqref="E35 E68">
      <formula1>"日額,時給"</formula1>
    </dataValidation>
    <dataValidation type="list" allowBlank="1" showInputMessage="1" showErrorMessage="1" sqref="O28:Q29 O22 O61:Q62">
      <formula1>"有,無"</formula1>
    </dataValidation>
    <dataValidation type="list" allowBlank="1" showInputMessage="1" showErrorMessage="1" sqref="J41:J43 J74:J76">
      <formula1>"通勤手当,住宅手当,その他諸手当"</formula1>
    </dataValidation>
  </dataValidations>
  <printOptions horizontalCentered="1"/>
  <pageMargins left="0" right="0" top="0.55118110236220474" bottom="0" header="0.31496062992125984" footer="0"/>
  <pageSetup paperSize="9" scale="32" fitToHeight="0" orientation="portrait" r:id="rId1"/>
  <rowBreaks count="1" manualBreakCount="1">
    <brk id="53" max="17" man="1"/>
  </rowBreaks>
  <ignoredErrors>
    <ignoredError sqref="L57 F70:F71" unlockedFormula="1"/>
    <ignoredError sqref="T72 T3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7"/>
  <sheetViews>
    <sheetView view="pageBreakPreview" zoomScale="50" zoomScaleNormal="50" zoomScaleSheetLayoutView="50" workbookViewId="0">
      <selection activeCell="V78" sqref="V78"/>
    </sheetView>
  </sheetViews>
  <sheetFormatPr defaultRowHeight="42.75" x14ac:dyDescent="0.4"/>
  <cols>
    <col min="1" max="7" width="15.625" style="3" customWidth="1"/>
    <col min="8" max="9" width="14.375" style="3" customWidth="1"/>
    <col min="10" max="10" width="15.625" style="3" customWidth="1"/>
    <col min="11" max="11" width="16.375" style="3" customWidth="1"/>
    <col min="12" max="12" width="17.125" style="3" customWidth="1"/>
    <col min="13" max="17" width="15.625" style="3" customWidth="1"/>
    <col min="18" max="18" width="19.75" style="3" customWidth="1"/>
    <col min="19" max="19" width="26.5" style="3" customWidth="1"/>
    <col min="20" max="20" width="106.375" style="3" customWidth="1"/>
    <col min="21" max="21" width="23.875" style="3" customWidth="1"/>
    <col min="22" max="22" width="31.375" style="3" customWidth="1"/>
    <col min="23" max="24" width="9.125" style="3" customWidth="1"/>
    <col min="25" max="16384" width="9" style="3"/>
  </cols>
  <sheetData>
    <row r="1" spans="1:18" ht="30" customHeight="1" x14ac:dyDescent="0.4">
      <c r="A1" s="1"/>
      <c r="B1" s="2"/>
      <c r="C1" s="2"/>
      <c r="D1" s="2"/>
      <c r="E1" s="2"/>
      <c r="F1" s="2"/>
      <c r="G1" s="333"/>
      <c r="H1" s="333"/>
      <c r="I1" s="333"/>
      <c r="J1" s="333"/>
      <c r="K1" s="333"/>
      <c r="L1" s="2"/>
      <c r="M1" s="2"/>
      <c r="N1" s="2"/>
      <c r="O1" s="2"/>
      <c r="P1" s="2"/>
      <c r="Q1" s="2"/>
    </row>
    <row r="2" spans="1:18" ht="30" customHeight="1" x14ac:dyDescent="0.4">
      <c r="A2" s="4" t="s">
        <v>30</v>
      </c>
      <c r="B2" s="2"/>
      <c r="C2" s="2"/>
      <c r="D2" s="2"/>
      <c r="E2" s="2"/>
      <c r="F2" s="2"/>
      <c r="G2" s="2"/>
      <c r="H2" s="2"/>
      <c r="I2" s="2"/>
      <c r="J2" s="2"/>
      <c r="K2" s="2"/>
      <c r="L2" s="2"/>
      <c r="M2" s="2"/>
      <c r="N2" s="2"/>
      <c r="O2" s="2"/>
      <c r="P2" s="2"/>
      <c r="Q2" s="2"/>
    </row>
    <row r="3" spans="1:18" ht="30" customHeight="1" x14ac:dyDescent="0.4">
      <c r="A3" s="74"/>
      <c r="B3" s="23"/>
      <c r="C3" s="23"/>
      <c r="D3" s="23"/>
      <c r="E3" s="23"/>
      <c r="F3" s="23"/>
      <c r="G3" s="23"/>
      <c r="H3" s="23"/>
      <c r="I3" s="23"/>
      <c r="J3" s="23"/>
      <c r="K3" s="23"/>
      <c r="L3" s="23"/>
      <c r="M3" s="23"/>
      <c r="N3" s="23"/>
      <c r="O3" s="23"/>
      <c r="P3" s="23"/>
      <c r="Q3" s="23"/>
    </row>
    <row r="4" spans="1:18" ht="54" customHeight="1" x14ac:dyDescent="0.4">
      <c r="A4" s="467" t="s">
        <v>149</v>
      </c>
      <c r="B4" s="467"/>
      <c r="C4" s="467"/>
      <c r="D4" s="467"/>
      <c r="E4" s="467"/>
      <c r="F4" s="467"/>
      <c r="G4" s="467"/>
      <c r="H4" s="467"/>
      <c r="I4" s="467"/>
      <c r="J4" s="467"/>
      <c r="K4" s="467"/>
      <c r="L4" s="467"/>
      <c r="M4" s="467"/>
      <c r="N4" s="467"/>
      <c r="O4" s="467"/>
      <c r="P4" s="467"/>
      <c r="Q4" s="467"/>
    </row>
    <row r="5" spans="1:18" ht="16.5" customHeight="1" x14ac:dyDescent="0.4">
      <c r="A5" s="72"/>
      <c r="B5" s="72"/>
      <c r="C5" s="72"/>
      <c r="D5" s="72"/>
      <c r="E5" s="72"/>
      <c r="F5" s="72"/>
      <c r="G5" s="72"/>
      <c r="H5" s="72"/>
      <c r="I5" s="72"/>
      <c r="J5" s="72"/>
      <c r="K5" s="72"/>
      <c r="L5" s="72"/>
      <c r="M5" s="72"/>
      <c r="N5" s="72"/>
      <c r="O5" s="72"/>
      <c r="P5" s="72"/>
      <c r="Q5" s="72"/>
    </row>
    <row r="6" spans="1:18" ht="39.950000000000003" customHeight="1" x14ac:dyDescent="0.4">
      <c r="A6" s="72"/>
      <c r="B6" s="72"/>
      <c r="C6" s="72"/>
      <c r="D6" s="72"/>
      <c r="E6" s="72"/>
      <c r="F6" s="72"/>
      <c r="G6" s="72"/>
      <c r="H6" s="72"/>
      <c r="I6" s="72"/>
      <c r="J6" s="72"/>
      <c r="K6" s="70" t="s">
        <v>6</v>
      </c>
      <c r="L6" s="126"/>
      <c r="M6" s="70" t="s">
        <v>9</v>
      </c>
      <c r="N6" s="126"/>
      <c r="O6" s="70" t="s">
        <v>8</v>
      </c>
      <c r="P6" s="126"/>
      <c r="Q6" s="70" t="s">
        <v>7</v>
      </c>
    </row>
    <row r="7" spans="1:18" s="8" customFormat="1" ht="18" customHeight="1" x14ac:dyDescent="0.4">
      <c r="A7" s="66"/>
      <c r="B7" s="66"/>
      <c r="C7" s="66"/>
      <c r="D7" s="66"/>
      <c r="E7" s="66"/>
      <c r="F7" s="66"/>
      <c r="G7" s="66"/>
      <c r="H7" s="66"/>
      <c r="I7" s="66"/>
      <c r="J7" s="66"/>
      <c r="K7" s="66"/>
      <c r="L7" s="66"/>
      <c r="M7" s="66"/>
      <c r="N7" s="66"/>
      <c r="O7" s="66"/>
      <c r="P7" s="66"/>
      <c r="Q7" s="66"/>
    </row>
    <row r="8" spans="1:18" s="8" customFormat="1" ht="30" customHeight="1" x14ac:dyDescent="0.4">
      <c r="A8" s="66"/>
      <c r="B8" s="73" t="s">
        <v>10</v>
      </c>
      <c r="C8" s="66"/>
      <c r="D8" s="66"/>
      <c r="E8" s="66"/>
      <c r="F8" s="66"/>
      <c r="G8" s="66"/>
      <c r="H8" s="66"/>
      <c r="I8" s="66"/>
      <c r="J8" s="66"/>
      <c r="K8" s="66"/>
      <c r="L8" s="66"/>
      <c r="M8" s="66"/>
      <c r="N8" s="66"/>
      <c r="O8" s="66"/>
      <c r="P8" s="66"/>
      <c r="Q8" s="66"/>
    </row>
    <row r="9" spans="1:18" s="8" customFormat="1" ht="39.950000000000003" customHeight="1" x14ac:dyDescent="0.4">
      <c r="A9" s="66"/>
      <c r="B9" s="66"/>
      <c r="C9" s="66"/>
      <c r="D9" s="66"/>
      <c r="E9" s="66"/>
      <c r="F9" s="66"/>
      <c r="G9" s="66"/>
      <c r="H9" s="66"/>
      <c r="I9" s="182" t="s">
        <v>99</v>
      </c>
      <c r="J9" s="182"/>
      <c r="K9" s="204"/>
      <c r="L9" s="204"/>
      <c r="M9" s="204"/>
      <c r="N9" s="204"/>
      <c r="O9" s="204"/>
      <c r="P9" s="204"/>
      <c r="Q9" s="67" t="s">
        <v>98</v>
      </c>
      <c r="R9" s="20"/>
    </row>
    <row r="10" spans="1:18" s="8" customFormat="1" ht="39.950000000000003" customHeight="1" x14ac:dyDescent="0.4">
      <c r="A10" s="66"/>
      <c r="B10" s="66"/>
      <c r="C10" s="66"/>
      <c r="D10" s="66"/>
      <c r="E10" s="66"/>
      <c r="F10" s="66"/>
      <c r="G10" s="66"/>
      <c r="H10" s="66"/>
      <c r="I10" s="315" t="s">
        <v>3</v>
      </c>
      <c r="J10" s="315"/>
      <c r="K10" s="315"/>
      <c r="L10" s="207"/>
      <c r="M10" s="207"/>
      <c r="N10" s="207"/>
      <c r="O10" s="207"/>
      <c r="P10" s="207"/>
      <c r="Q10" s="207"/>
    </row>
    <row r="11" spans="1:18" s="8" customFormat="1" ht="39.950000000000003" customHeight="1" x14ac:dyDescent="0.4">
      <c r="A11" s="66"/>
      <c r="B11" s="66"/>
      <c r="C11" s="66"/>
      <c r="D11" s="66"/>
      <c r="E11" s="66"/>
      <c r="F11" s="66"/>
      <c r="G11" s="66"/>
      <c r="H11" s="66"/>
      <c r="I11" s="351" t="s">
        <v>140</v>
      </c>
      <c r="J11" s="351"/>
      <c r="K11" s="351"/>
      <c r="L11" s="207"/>
      <c r="M11" s="207"/>
      <c r="N11" s="207"/>
      <c r="O11" s="207"/>
      <c r="P11" s="207"/>
      <c r="Q11" s="207"/>
    </row>
    <row r="12" spans="1:18" s="8" customFormat="1" ht="39.950000000000003" customHeight="1" x14ac:dyDescent="0.4">
      <c r="A12" s="66"/>
      <c r="B12" s="66"/>
      <c r="C12" s="66"/>
      <c r="D12" s="66"/>
      <c r="E12" s="66"/>
      <c r="F12" s="66"/>
      <c r="G12" s="66"/>
      <c r="H12" s="66"/>
      <c r="I12" s="351" t="s">
        <v>72</v>
      </c>
      <c r="J12" s="351"/>
      <c r="K12" s="351"/>
      <c r="L12" s="207"/>
      <c r="M12" s="207"/>
      <c r="N12" s="207"/>
      <c r="O12" s="207"/>
      <c r="P12" s="68"/>
      <c r="Q12" s="69"/>
    </row>
    <row r="13" spans="1:18" s="8" customFormat="1" ht="34.5" customHeight="1" x14ac:dyDescent="0.4">
      <c r="A13" s="66"/>
      <c r="B13" s="66"/>
      <c r="C13" s="66"/>
      <c r="D13" s="66"/>
      <c r="E13" s="66"/>
      <c r="F13" s="66"/>
      <c r="G13" s="66"/>
      <c r="H13" s="66"/>
      <c r="I13" s="210" t="s">
        <v>141</v>
      </c>
      <c r="J13" s="210"/>
      <c r="K13" s="210"/>
      <c r="L13" s="70"/>
      <c r="M13" s="70"/>
      <c r="N13" s="70"/>
      <c r="O13" s="70"/>
      <c r="P13" s="71"/>
      <c r="Q13" s="70"/>
    </row>
    <row r="14" spans="1:18" ht="30" customHeight="1" x14ac:dyDescent="0.4">
      <c r="A14" s="74"/>
      <c r="B14" s="23"/>
      <c r="C14" s="23"/>
      <c r="D14" s="23"/>
      <c r="E14" s="23"/>
      <c r="F14" s="23"/>
      <c r="G14" s="23"/>
      <c r="H14" s="23"/>
      <c r="I14" s="23"/>
      <c r="J14" s="23"/>
      <c r="K14" s="23"/>
      <c r="L14" s="23"/>
      <c r="M14" s="23"/>
      <c r="N14" s="23"/>
      <c r="O14" s="23"/>
      <c r="P14" s="23"/>
      <c r="Q14" s="23"/>
    </row>
    <row r="15" spans="1:18" ht="36" customHeight="1" x14ac:dyDescent="0.4">
      <c r="A15" s="78"/>
      <c r="B15" s="78" t="s">
        <v>35</v>
      </c>
      <c r="C15" s="128"/>
      <c r="D15" s="78" t="s">
        <v>31</v>
      </c>
      <c r="E15" s="128"/>
      <c r="F15" s="78" t="s">
        <v>32</v>
      </c>
      <c r="G15" s="128"/>
      <c r="H15" s="78" t="s">
        <v>193</v>
      </c>
      <c r="I15" s="128"/>
      <c r="J15" s="78" t="s">
        <v>198</v>
      </c>
      <c r="K15" s="78"/>
      <c r="L15" s="128"/>
      <c r="M15" s="78" t="s">
        <v>34</v>
      </c>
      <c r="N15" s="78"/>
      <c r="O15" s="78"/>
      <c r="P15" s="78"/>
      <c r="Q15" s="78"/>
    </row>
    <row r="16" spans="1:18" s="9" customFormat="1" ht="36" customHeight="1" x14ac:dyDescent="0.4">
      <c r="A16" s="81"/>
      <c r="B16" s="73" t="s">
        <v>36</v>
      </c>
      <c r="C16" s="78"/>
      <c r="D16" s="78"/>
      <c r="E16" s="78"/>
      <c r="F16" s="78"/>
      <c r="G16" s="78"/>
      <c r="H16" s="78"/>
      <c r="I16" s="78"/>
      <c r="J16" s="78"/>
      <c r="K16" s="78"/>
      <c r="L16" s="78"/>
      <c r="M16" s="78"/>
      <c r="N16" s="78"/>
      <c r="O16" s="78"/>
      <c r="P16" s="78"/>
      <c r="Q16" s="78"/>
    </row>
    <row r="17" spans="1:26" s="18" customFormat="1" ht="36" customHeight="1" x14ac:dyDescent="0.4">
      <c r="A17" s="73"/>
      <c r="B17" s="73" t="s">
        <v>49</v>
      </c>
      <c r="C17" s="73"/>
      <c r="D17" s="73"/>
      <c r="E17" s="73"/>
      <c r="F17" s="73"/>
      <c r="G17" s="73"/>
      <c r="H17" s="73"/>
      <c r="I17" s="73"/>
      <c r="J17" s="73"/>
      <c r="K17" s="73"/>
      <c r="L17" s="73"/>
      <c r="M17" s="73"/>
      <c r="N17" s="73"/>
      <c r="O17" s="73"/>
      <c r="P17" s="73"/>
      <c r="Q17" s="73"/>
    </row>
    <row r="18" spans="1:26" ht="30" customHeight="1" x14ac:dyDescent="0.4">
      <c r="A18" s="73"/>
      <c r="B18" s="73"/>
      <c r="C18" s="73"/>
      <c r="D18" s="73"/>
      <c r="E18" s="73"/>
      <c r="F18" s="73"/>
      <c r="G18" s="73"/>
      <c r="H18" s="73"/>
      <c r="I18" s="73"/>
      <c r="J18" s="73"/>
      <c r="K18" s="73"/>
      <c r="L18" s="73"/>
      <c r="M18" s="73"/>
      <c r="N18" s="73"/>
      <c r="O18" s="73"/>
      <c r="P18" s="73"/>
      <c r="Q18" s="73"/>
    </row>
    <row r="19" spans="1:26" ht="30" customHeight="1" x14ac:dyDescent="0.4">
      <c r="A19" s="481" t="s">
        <v>0</v>
      </c>
      <c r="B19" s="481"/>
      <c r="C19" s="481"/>
      <c r="D19" s="481"/>
      <c r="E19" s="481"/>
      <c r="F19" s="481"/>
      <c r="G19" s="481"/>
      <c r="H19" s="481"/>
      <c r="I19" s="481"/>
      <c r="J19" s="481"/>
      <c r="K19" s="481"/>
      <c r="L19" s="481"/>
      <c r="M19" s="481"/>
      <c r="N19" s="481"/>
      <c r="O19" s="481"/>
      <c r="P19" s="481"/>
      <c r="Q19" s="481"/>
      <c r="T19" s="9"/>
      <c r="U19" s="9"/>
      <c r="V19" s="9"/>
      <c r="W19" s="9"/>
      <c r="X19" s="9"/>
      <c r="Y19" s="9"/>
    </row>
    <row r="20" spans="1:26" ht="30" customHeight="1" x14ac:dyDescent="0.4">
      <c r="A20" s="124"/>
      <c r="B20" s="124"/>
      <c r="C20" s="124"/>
      <c r="D20" s="124"/>
      <c r="E20" s="124"/>
      <c r="F20" s="124"/>
      <c r="G20" s="124"/>
      <c r="H20" s="124"/>
      <c r="I20" s="124"/>
      <c r="J20" s="124"/>
      <c r="K20" s="124"/>
      <c r="L20" s="124"/>
      <c r="M20" s="124"/>
      <c r="N20" s="124"/>
      <c r="O20" s="124"/>
      <c r="P20" s="124"/>
      <c r="Q20" s="124"/>
      <c r="T20" s="9"/>
      <c r="U20" s="9"/>
      <c r="V20" s="9"/>
      <c r="W20" s="9"/>
      <c r="X20" s="9"/>
      <c r="Y20" s="9"/>
    </row>
    <row r="21" spans="1:26" ht="69.95" customHeight="1" x14ac:dyDescent="0.4">
      <c r="A21" s="76"/>
      <c r="B21" s="76"/>
      <c r="C21" s="76"/>
      <c r="D21" s="76"/>
      <c r="E21" s="76"/>
      <c r="F21" s="306" t="s">
        <v>175</v>
      </c>
      <c r="G21" s="306"/>
      <c r="H21" s="305">
        <f>SUM(E48,E78)</f>
        <v>0</v>
      </c>
      <c r="I21" s="305"/>
      <c r="J21" s="305"/>
      <c r="K21" s="114" t="s">
        <v>16</v>
      </c>
      <c r="L21" s="78" t="s">
        <v>176</v>
      </c>
      <c r="N21" s="76"/>
      <c r="O21" s="76"/>
      <c r="P21" s="76"/>
      <c r="Q21" s="76"/>
      <c r="R21" s="76"/>
      <c r="S21" s="20"/>
      <c r="T21" s="9"/>
      <c r="U21" s="9"/>
      <c r="V21" s="9"/>
      <c r="W21" s="9"/>
      <c r="X21" s="9"/>
      <c r="Y21" s="9"/>
      <c r="Z21" s="9"/>
    </row>
    <row r="22" spans="1:26" ht="26.25" customHeight="1" x14ac:dyDescent="0.4">
      <c r="A22" s="71"/>
      <c r="B22" s="23"/>
      <c r="C22" s="23"/>
      <c r="D22" s="23"/>
      <c r="E22" s="23"/>
      <c r="F22" s="23"/>
      <c r="G22" s="23"/>
      <c r="H22" s="23"/>
      <c r="I22" s="23"/>
      <c r="J22" s="23"/>
      <c r="K22" s="23"/>
      <c r="L22" s="23"/>
      <c r="M22" s="23"/>
      <c r="N22" s="23"/>
      <c r="O22" s="23"/>
      <c r="P22" s="23"/>
      <c r="Q22" s="23"/>
      <c r="T22" s="9"/>
      <c r="U22" s="9"/>
      <c r="V22" s="9"/>
      <c r="W22" s="9"/>
      <c r="X22" s="9"/>
      <c r="Y22" s="9"/>
    </row>
    <row r="23" spans="1:26" s="136" customFormat="1" ht="39.75" customHeight="1" thickBot="1" x14ac:dyDescent="0.45">
      <c r="A23" s="180" t="s">
        <v>180</v>
      </c>
      <c r="C23" s="66"/>
      <c r="D23" s="66"/>
      <c r="E23" s="66"/>
      <c r="F23" s="66"/>
      <c r="G23" s="66"/>
      <c r="H23" s="66"/>
      <c r="I23" s="66"/>
      <c r="S23" s="20"/>
    </row>
    <row r="24" spans="1:26" ht="83.25" customHeight="1" thickBot="1" x14ac:dyDescent="0.45">
      <c r="A24" s="23"/>
      <c r="B24" s="158" t="s">
        <v>59</v>
      </c>
      <c r="C24" s="624" t="s">
        <v>38</v>
      </c>
      <c r="D24" s="625"/>
      <c r="E24" s="626"/>
      <c r="F24" s="627"/>
      <c r="G24" s="627"/>
      <c r="H24" s="628"/>
      <c r="I24" s="159"/>
      <c r="J24" s="159"/>
      <c r="K24" s="159"/>
      <c r="L24" s="159"/>
      <c r="M24" s="159"/>
      <c r="N24" s="159"/>
      <c r="O24" s="159"/>
      <c r="P24" s="159"/>
      <c r="Q24" s="84"/>
      <c r="T24" s="9"/>
      <c r="U24" s="9"/>
      <c r="V24" s="9"/>
      <c r="W24" s="9"/>
      <c r="X24" s="9"/>
      <c r="Y24" s="9"/>
    </row>
    <row r="25" spans="1:26" s="137" customFormat="1" ht="31.5" customHeight="1" x14ac:dyDescent="0.4">
      <c r="A25" s="69"/>
      <c r="B25" s="140"/>
      <c r="C25" s="152"/>
      <c r="D25" s="152"/>
      <c r="E25" s="156"/>
      <c r="F25" s="156"/>
      <c r="G25" s="156"/>
      <c r="H25" s="156"/>
      <c r="I25" s="140"/>
      <c r="J25" s="140"/>
      <c r="K25" s="140"/>
      <c r="L25" s="140"/>
      <c r="M25" s="140"/>
      <c r="N25" s="140"/>
      <c r="O25" s="140"/>
      <c r="P25" s="140"/>
      <c r="Q25" s="157"/>
      <c r="T25" s="138"/>
      <c r="U25" s="138"/>
      <c r="V25" s="138"/>
      <c r="W25" s="138"/>
      <c r="X25" s="138"/>
      <c r="Y25" s="138"/>
    </row>
    <row r="26" spans="1:26" s="141" customFormat="1" ht="39.950000000000003" customHeight="1" thickBot="1" x14ac:dyDescent="0.45">
      <c r="A26" s="180" t="s">
        <v>181</v>
      </c>
      <c r="C26" s="66"/>
      <c r="D26" s="66"/>
      <c r="E26" s="139"/>
      <c r="F26" s="139"/>
      <c r="G26" s="139"/>
      <c r="H26" s="139"/>
      <c r="I26" s="139"/>
      <c r="J26" s="140"/>
      <c r="K26" s="140"/>
      <c r="L26" s="140"/>
      <c r="M26" s="140"/>
      <c r="N26" s="140"/>
      <c r="O26" s="140"/>
      <c r="P26" s="140"/>
      <c r="Q26" s="140"/>
      <c r="R26" s="3"/>
      <c r="T26" s="142"/>
      <c r="U26" s="142"/>
      <c r="V26" s="142"/>
      <c r="W26" s="142"/>
      <c r="X26" s="142"/>
      <c r="Y26" s="142"/>
      <c r="Z26" s="142"/>
    </row>
    <row r="27" spans="1:26" ht="69.95" customHeight="1" x14ac:dyDescent="0.4">
      <c r="A27" s="23"/>
      <c r="B27" s="280" t="s">
        <v>185</v>
      </c>
      <c r="C27" s="468" t="s">
        <v>1</v>
      </c>
      <c r="D27" s="469"/>
      <c r="E27" s="472"/>
      <c r="F27" s="473"/>
      <c r="G27" s="473"/>
      <c r="H27" s="474"/>
      <c r="I27" s="82" t="s">
        <v>11</v>
      </c>
      <c r="J27" s="534"/>
      <c r="K27" s="535"/>
      <c r="L27" s="536"/>
      <c r="M27" s="83" t="s">
        <v>12</v>
      </c>
      <c r="N27" s="456"/>
      <c r="O27" s="457"/>
      <c r="P27" s="458"/>
      <c r="Q27" s="84"/>
      <c r="T27" s="9"/>
      <c r="U27" s="9"/>
      <c r="V27" s="9"/>
      <c r="W27" s="9"/>
      <c r="X27" s="9"/>
      <c r="Y27" s="9"/>
    </row>
    <row r="28" spans="1:26" ht="69.95" customHeight="1" thickBot="1" x14ac:dyDescent="0.9">
      <c r="A28" s="23"/>
      <c r="B28" s="629"/>
      <c r="C28" s="470"/>
      <c r="D28" s="471"/>
      <c r="E28" s="475"/>
      <c r="F28" s="476"/>
      <c r="G28" s="476"/>
      <c r="H28" s="477"/>
      <c r="I28" s="85" t="s">
        <v>78</v>
      </c>
      <c r="J28" s="300"/>
      <c r="K28" s="300"/>
      <c r="L28" s="618"/>
      <c r="M28" s="619"/>
      <c r="N28" s="619"/>
      <c r="O28" s="620"/>
      <c r="P28" s="86" t="s">
        <v>47</v>
      </c>
      <c r="Q28" s="84"/>
      <c r="R28" s="20"/>
      <c r="S28" s="20"/>
      <c r="T28" s="9"/>
      <c r="U28" s="9"/>
      <c r="V28" s="9"/>
      <c r="W28" s="9"/>
      <c r="X28" s="9"/>
      <c r="Y28" s="9"/>
    </row>
    <row r="29" spans="1:26" ht="60" customHeight="1" x14ac:dyDescent="0.4">
      <c r="A29" s="79"/>
      <c r="B29" s="280" t="s">
        <v>80</v>
      </c>
      <c r="C29" s="630" t="s">
        <v>60</v>
      </c>
      <c r="D29" s="631"/>
      <c r="E29" s="631"/>
      <c r="F29" s="631"/>
      <c r="G29" s="631"/>
      <c r="H29" s="631"/>
      <c r="I29" s="622"/>
      <c r="J29" s="622"/>
      <c r="K29" s="623"/>
      <c r="L29" s="107" t="s">
        <v>41</v>
      </c>
      <c r="M29" s="621"/>
      <c r="N29" s="622"/>
      <c r="O29" s="623"/>
      <c r="P29" s="108" t="s">
        <v>42</v>
      </c>
      <c r="Q29" s="84"/>
      <c r="W29" s="9"/>
      <c r="X29" s="9"/>
      <c r="Y29" s="9"/>
      <c r="Z29" s="9"/>
    </row>
    <row r="30" spans="1:26" ht="60" customHeight="1" x14ac:dyDescent="0.4">
      <c r="A30" s="79"/>
      <c r="B30" s="281"/>
      <c r="C30" s="495" t="s">
        <v>62</v>
      </c>
      <c r="D30" s="638"/>
      <c r="E30" s="638"/>
      <c r="F30" s="638"/>
      <c r="G30" s="304" t="s">
        <v>54</v>
      </c>
      <c r="H30" s="304"/>
      <c r="I30" s="397"/>
      <c r="J30" s="397"/>
      <c r="K30" s="247"/>
      <c r="L30" s="106" t="s">
        <v>61</v>
      </c>
      <c r="M30" s="263"/>
      <c r="N30" s="264"/>
      <c r="O30" s="259"/>
      <c r="P30" s="87" t="s">
        <v>41</v>
      </c>
      <c r="Q30" s="84"/>
      <c r="R30" s="20"/>
      <c r="W30" s="9"/>
      <c r="X30" s="9"/>
      <c r="Y30" s="9"/>
      <c r="Z30" s="9"/>
    </row>
    <row r="31" spans="1:26" ht="60" customHeight="1" x14ac:dyDescent="0.4">
      <c r="A31" s="79"/>
      <c r="B31" s="281"/>
      <c r="C31" s="497"/>
      <c r="D31" s="639"/>
      <c r="E31" s="639"/>
      <c r="F31" s="639"/>
      <c r="G31" s="304" t="s">
        <v>54</v>
      </c>
      <c r="H31" s="304"/>
      <c r="I31" s="397"/>
      <c r="J31" s="397"/>
      <c r="K31" s="247"/>
      <c r="L31" s="106" t="s">
        <v>61</v>
      </c>
      <c r="M31" s="263"/>
      <c r="N31" s="264"/>
      <c r="O31" s="259"/>
      <c r="P31" s="109" t="s">
        <v>42</v>
      </c>
      <c r="Q31" s="84"/>
      <c r="R31" s="20"/>
    </row>
    <row r="32" spans="1:26" ht="30" customHeight="1" x14ac:dyDescent="0.4">
      <c r="A32" s="79"/>
      <c r="B32" s="281"/>
      <c r="C32" s="499"/>
      <c r="D32" s="640"/>
      <c r="E32" s="640"/>
      <c r="F32" s="640"/>
      <c r="G32" s="479" t="s">
        <v>81</v>
      </c>
      <c r="H32" s="480"/>
      <c r="I32" s="480"/>
      <c r="J32" s="480"/>
      <c r="K32" s="480"/>
      <c r="L32" s="480"/>
      <c r="M32" s="213">
        <f>IF(AND(M30="",M31=""),0,_xlfn.DAYS(M31,M30)+1)</f>
        <v>0</v>
      </c>
      <c r="N32" s="213"/>
      <c r="O32" s="213"/>
      <c r="P32" s="88" t="s">
        <v>87</v>
      </c>
      <c r="Q32" s="84"/>
      <c r="R32" s="20"/>
    </row>
    <row r="33" spans="1:25" ht="60" customHeight="1" x14ac:dyDescent="0.4">
      <c r="A33" s="79"/>
      <c r="B33" s="281"/>
      <c r="C33" s="597" t="s">
        <v>45</v>
      </c>
      <c r="D33" s="598"/>
      <c r="E33" s="598"/>
      <c r="F33" s="598"/>
      <c r="G33" s="598"/>
      <c r="H33" s="599"/>
      <c r="I33" s="603"/>
      <c r="J33" s="603"/>
      <c r="K33" s="604"/>
      <c r="L33" s="106" t="s">
        <v>41</v>
      </c>
      <c r="M33" s="608"/>
      <c r="N33" s="603"/>
      <c r="O33" s="604"/>
      <c r="P33" s="61" t="s">
        <v>42</v>
      </c>
      <c r="Q33" s="84"/>
    </row>
    <row r="34" spans="1:25" ht="60" customHeight="1" x14ac:dyDescent="0.85">
      <c r="A34" s="89"/>
      <c r="B34" s="281"/>
      <c r="C34" s="600" t="s">
        <v>76</v>
      </c>
      <c r="D34" s="601"/>
      <c r="E34" s="601"/>
      <c r="F34" s="602"/>
      <c r="G34" s="247"/>
      <c r="H34" s="248"/>
      <c r="I34" s="105" t="s">
        <v>79</v>
      </c>
      <c r="J34" s="612" t="s">
        <v>106</v>
      </c>
      <c r="K34" s="613"/>
      <c r="L34" s="613"/>
      <c r="M34" s="614"/>
      <c r="N34" s="247"/>
      <c r="O34" s="248"/>
      <c r="P34" s="86" t="str">
        <f>IF($J$28="日額","日","時間")</f>
        <v>時間</v>
      </c>
      <c r="Q34" s="84"/>
      <c r="R34" s="25"/>
      <c r="S34" s="25"/>
    </row>
    <row r="35" spans="1:25" ht="60" customHeight="1" thickBot="1" x14ac:dyDescent="0.9">
      <c r="A35" s="89"/>
      <c r="B35" s="281"/>
      <c r="C35" s="609" t="s">
        <v>75</v>
      </c>
      <c r="D35" s="610"/>
      <c r="E35" s="610"/>
      <c r="F35" s="611"/>
      <c r="G35" s="247"/>
      <c r="H35" s="248"/>
      <c r="I35" s="105" t="s">
        <v>79</v>
      </c>
      <c r="J35" s="615" t="s">
        <v>154</v>
      </c>
      <c r="K35" s="616"/>
      <c r="L35" s="616"/>
      <c r="M35" s="617"/>
      <c r="N35" s="247"/>
      <c r="O35" s="248"/>
      <c r="P35" s="86" t="str">
        <f t="shared" ref="P35:P36" si="0">IF($J$28="日額","日","時間")</f>
        <v>時間</v>
      </c>
      <c r="Q35" s="84"/>
      <c r="R35" s="25"/>
      <c r="S35" s="163" t="s">
        <v>183</v>
      </c>
    </row>
    <row r="36" spans="1:25" ht="60" customHeight="1" x14ac:dyDescent="0.85">
      <c r="A36" s="89"/>
      <c r="B36" s="281"/>
      <c r="C36" s="600" t="s">
        <v>105</v>
      </c>
      <c r="D36" s="601"/>
      <c r="E36" s="601"/>
      <c r="F36" s="602"/>
      <c r="G36" s="247"/>
      <c r="H36" s="248"/>
      <c r="I36" s="105" t="s">
        <v>79</v>
      </c>
      <c r="J36" s="615" t="s">
        <v>155</v>
      </c>
      <c r="K36" s="616"/>
      <c r="L36" s="616"/>
      <c r="M36" s="617"/>
      <c r="N36" s="247"/>
      <c r="O36" s="248"/>
      <c r="P36" s="86" t="str">
        <f t="shared" si="0"/>
        <v>時間</v>
      </c>
      <c r="Q36" s="84"/>
      <c r="S36" s="184" t="s">
        <v>100</v>
      </c>
      <c r="T36" s="185"/>
    </row>
    <row r="37" spans="1:25" ht="60" customHeight="1" x14ac:dyDescent="0.85">
      <c r="A37" s="89"/>
      <c r="B37" s="281"/>
      <c r="C37" s="600" t="s">
        <v>96</v>
      </c>
      <c r="D37" s="601"/>
      <c r="E37" s="601"/>
      <c r="F37" s="602"/>
      <c r="G37" s="247"/>
      <c r="H37" s="248"/>
      <c r="I37" s="105" t="s">
        <v>97</v>
      </c>
      <c r="J37" s="605"/>
      <c r="K37" s="606"/>
      <c r="L37" s="606"/>
      <c r="M37" s="606"/>
      <c r="N37" s="606"/>
      <c r="O37" s="606"/>
      <c r="P37" s="607"/>
      <c r="Q37" s="84"/>
      <c r="R37" s="25"/>
      <c r="S37" s="189" t="str">
        <f>IFERROR(IF(J28="日額",IF(L28*N34&gt;=M44,L28*N34,ROUND((L28*G37+SUM(M39:O41))/G37,0)*N34),""),0)</f>
        <v/>
      </c>
      <c r="T37" s="192" t="s">
        <v>104</v>
      </c>
    </row>
    <row r="38" spans="1:25" ht="39.950000000000003" customHeight="1" x14ac:dyDescent="0.4">
      <c r="A38" s="89"/>
      <c r="B38" s="281"/>
      <c r="C38" s="417" t="s">
        <v>117</v>
      </c>
      <c r="D38" s="418"/>
      <c r="E38" s="375" t="str">
        <f>IFERROR(IF(J28="日額",S37,S42),0)</f>
        <v/>
      </c>
      <c r="F38" s="376"/>
      <c r="G38" s="376"/>
      <c r="H38" s="513" t="s">
        <v>47</v>
      </c>
      <c r="I38" s="524" t="s">
        <v>152</v>
      </c>
      <c r="J38" s="525"/>
      <c r="K38" s="525"/>
      <c r="L38" s="525"/>
      <c r="M38" s="525"/>
      <c r="N38" s="525"/>
      <c r="O38" s="525"/>
      <c r="P38" s="526"/>
      <c r="Q38" s="84"/>
      <c r="R38" s="20"/>
      <c r="S38" s="190"/>
      <c r="T38" s="193"/>
      <c r="U38" s="13"/>
    </row>
    <row r="39" spans="1:25" ht="39.950000000000003" customHeight="1" x14ac:dyDescent="0.85">
      <c r="A39" s="89"/>
      <c r="B39" s="281"/>
      <c r="C39" s="419"/>
      <c r="D39" s="420"/>
      <c r="E39" s="377"/>
      <c r="F39" s="378"/>
      <c r="G39" s="378"/>
      <c r="H39" s="337"/>
      <c r="I39" s="448"/>
      <c r="J39" s="449"/>
      <c r="K39" s="449"/>
      <c r="L39" s="449"/>
      <c r="M39" s="205"/>
      <c r="N39" s="205"/>
      <c r="O39" s="205"/>
      <c r="P39" s="63" t="s">
        <v>47</v>
      </c>
      <c r="Q39" s="84"/>
      <c r="S39" s="190"/>
      <c r="T39" s="192" t="s">
        <v>135</v>
      </c>
      <c r="U39" s="13"/>
    </row>
    <row r="40" spans="1:25" ht="39.950000000000003" customHeight="1" x14ac:dyDescent="0.85">
      <c r="A40" s="89"/>
      <c r="B40" s="281"/>
      <c r="C40" s="419"/>
      <c r="D40" s="420"/>
      <c r="E40" s="377"/>
      <c r="F40" s="378"/>
      <c r="G40" s="378"/>
      <c r="H40" s="337"/>
      <c r="I40" s="448"/>
      <c r="J40" s="449"/>
      <c r="K40" s="449"/>
      <c r="L40" s="449"/>
      <c r="M40" s="205"/>
      <c r="N40" s="205"/>
      <c r="O40" s="205"/>
      <c r="P40" s="63" t="s">
        <v>47</v>
      </c>
      <c r="Q40" s="84"/>
      <c r="S40" s="532"/>
      <c r="T40" s="193"/>
      <c r="U40" s="13"/>
    </row>
    <row r="41" spans="1:25" ht="39.950000000000003" customHeight="1" x14ac:dyDescent="0.85">
      <c r="A41" s="89"/>
      <c r="B41" s="281"/>
      <c r="C41" s="421"/>
      <c r="D41" s="422"/>
      <c r="E41" s="379"/>
      <c r="F41" s="380"/>
      <c r="G41" s="380"/>
      <c r="H41" s="338"/>
      <c r="I41" s="448"/>
      <c r="J41" s="449"/>
      <c r="K41" s="449"/>
      <c r="L41" s="449"/>
      <c r="M41" s="206"/>
      <c r="N41" s="206"/>
      <c r="O41" s="206"/>
      <c r="P41" s="64" t="s">
        <v>47</v>
      </c>
      <c r="Q41" s="84"/>
      <c r="S41" s="187" t="s">
        <v>101</v>
      </c>
      <c r="T41" s="188"/>
      <c r="U41" s="13"/>
    </row>
    <row r="42" spans="1:25" ht="110.1" customHeight="1" x14ac:dyDescent="0.85">
      <c r="A42" s="89"/>
      <c r="B42" s="281"/>
      <c r="C42" s="226" t="s">
        <v>196</v>
      </c>
      <c r="D42" s="226"/>
      <c r="E42" s="587" t="s">
        <v>126</v>
      </c>
      <c r="F42" s="588"/>
      <c r="G42" s="593" t="s">
        <v>166</v>
      </c>
      <c r="H42" s="501"/>
      <c r="I42" s="501"/>
      <c r="J42" s="501"/>
      <c r="K42" s="501"/>
      <c r="L42" s="502"/>
      <c r="M42" s="583">
        <f>IFERROR(IF(J28="時給","",IF(OR(G35&lt;G34,G36&lt;G34),N35*ROUND(S47*MIN(G35,G36)/7.75*2/3,0),N35*ROUND(S47*2/3,0))),0)</f>
        <v>0</v>
      </c>
      <c r="N42" s="584"/>
      <c r="O42" s="584"/>
      <c r="P42" s="96" t="s">
        <v>47</v>
      </c>
      <c r="Q42" s="84"/>
      <c r="S42" s="189" t="str">
        <f>IFERROR(IF(J28="時給",IF(L28*N34&gt;=M47,L28*N34,ROUND((L28*G36*G37+SUM(M39:O41))/G36/G37,0)*N34),""),0)</f>
        <v/>
      </c>
      <c r="T42" s="59" t="s">
        <v>103</v>
      </c>
      <c r="U42" s="12"/>
    </row>
    <row r="43" spans="1:25" ht="110.1" customHeight="1" thickBot="1" x14ac:dyDescent="0.9">
      <c r="A43" s="89"/>
      <c r="B43" s="281"/>
      <c r="C43" s="226"/>
      <c r="D43" s="226"/>
      <c r="E43" s="589"/>
      <c r="F43" s="588"/>
      <c r="G43" s="635" t="s">
        <v>167</v>
      </c>
      <c r="H43" s="636"/>
      <c r="I43" s="636"/>
      <c r="J43" s="636"/>
      <c r="K43" s="636"/>
      <c r="L43" s="637"/>
      <c r="M43" s="583">
        <f>IFERROR(IF(J28="時給","",IF(OR(G35&lt;G34,G36&lt;G34),N36*ROUND(S47*MIN(G35,G36)/7.75,0),N36*S47)),0)</f>
        <v>0</v>
      </c>
      <c r="N43" s="584"/>
      <c r="O43" s="584"/>
      <c r="P43" s="96" t="s">
        <v>47</v>
      </c>
      <c r="Q43" s="84"/>
      <c r="S43" s="191"/>
      <c r="T43" s="92" t="s">
        <v>136</v>
      </c>
      <c r="U43" s="12"/>
    </row>
    <row r="44" spans="1:25" ht="60" customHeight="1" x14ac:dyDescent="0.85">
      <c r="A44" s="89"/>
      <c r="B44" s="281"/>
      <c r="C44" s="226"/>
      <c r="D44" s="226"/>
      <c r="E44" s="589"/>
      <c r="F44" s="589"/>
      <c r="G44" s="632" t="s">
        <v>77</v>
      </c>
      <c r="H44" s="633"/>
      <c r="I44" s="633"/>
      <c r="J44" s="633"/>
      <c r="K44" s="633"/>
      <c r="L44" s="634"/>
      <c r="M44" s="583">
        <f>IF(J28="時給","",SUM(M42:O43))</f>
        <v>0</v>
      </c>
      <c r="N44" s="584"/>
      <c r="O44" s="584"/>
      <c r="P44" s="96" t="s">
        <v>47</v>
      </c>
      <c r="Q44" s="84"/>
    </row>
    <row r="45" spans="1:25" ht="80.099999999999994" customHeight="1" thickBot="1" x14ac:dyDescent="0.9">
      <c r="A45" s="89"/>
      <c r="B45" s="281"/>
      <c r="C45" s="226"/>
      <c r="D45" s="226"/>
      <c r="E45" s="587" t="s">
        <v>127</v>
      </c>
      <c r="F45" s="588"/>
      <c r="G45" s="593" t="s">
        <v>168</v>
      </c>
      <c r="H45" s="501"/>
      <c r="I45" s="501"/>
      <c r="J45" s="501"/>
      <c r="K45" s="501"/>
      <c r="L45" s="502"/>
      <c r="M45" s="583">
        <f>IFERROR(IF(J28="日額","",ROUND(N35/G34,0)*ROUND(S47*2/3,0)),0)</f>
        <v>0</v>
      </c>
      <c r="N45" s="584"/>
      <c r="O45" s="584"/>
      <c r="P45" s="96" t="s">
        <v>47</v>
      </c>
      <c r="Q45" s="90"/>
      <c r="R45" s="22"/>
      <c r="S45" s="22"/>
    </row>
    <row r="46" spans="1:25" ht="80.099999999999994" customHeight="1" x14ac:dyDescent="0.85">
      <c r="A46" s="89"/>
      <c r="B46" s="281"/>
      <c r="C46" s="226"/>
      <c r="D46" s="226"/>
      <c r="E46" s="589"/>
      <c r="F46" s="588"/>
      <c r="G46" s="594" t="s">
        <v>158</v>
      </c>
      <c r="H46" s="595"/>
      <c r="I46" s="595"/>
      <c r="J46" s="595"/>
      <c r="K46" s="595"/>
      <c r="L46" s="596"/>
      <c r="M46" s="583">
        <f>IFERROR(IF(J28="日額","",ROUND(ROUND(N36/G34,0)*S47,0)),0)</f>
        <v>0</v>
      </c>
      <c r="N46" s="584"/>
      <c r="O46" s="584"/>
      <c r="P46" s="96" t="s">
        <v>47</v>
      </c>
      <c r="Q46" s="91"/>
      <c r="R46" s="26"/>
      <c r="S46" s="42"/>
      <c r="T46" s="43" t="s">
        <v>85</v>
      </c>
      <c r="U46" s="36" t="s">
        <v>29</v>
      </c>
      <c r="V46" s="39"/>
      <c r="X46" s="12"/>
      <c r="Y46" s="13"/>
    </row>
    <row r="47" spans="1:25" ht="60" customHeight="1" x14ac:dyDescent="0.85">
      <c r="A47" s="89"/>
      <c r="B47" s="281"/>
      <c r="C47" s="226"/>
      <c r="D47" s="226"/>
      <c r="E47" s="589"/>
      <c r="F47" s="589"/>
      <c r="G47" s="590" t="s">
        <v>77</v>
      </c>
      <c r="H47" s="591"/>
      <c r="I47" s="591"/>
      <c r="J47" s="591"/>
      <c r="K47" s="591"/>
      <c r="L47" s="592"/>
      <c r="M47" s="583">
        <f>IF(J28="日額","",SUM(M45:O46))</f>
        <v>0</v>
      </c>
      <c r="N47" s="584"/>
      <c r="O47" s="584"/>
      <c r="P47" s="96" t="s">
        <v>47</v>
      </c>
      <c r="Q47" s="91"/>
      <c r="R47" s="26"/>
      <c r="S47" s="581" t="str">
        <f>IF(N27="有",U47,IF(N27="無",U48,""))</f>
        <v/>
      </c>
      <c r="T47" s="44" t="s">
        <v>82</v>
      </c>
      <c r="U47" s="30">
        <v>9084</v>
      </c>
      <c r="V47" s="40"/>
      <c r="X47" s="21"/>
      <c r="Y47" s="12"/>
    </row>
    <row r="48" spans="1:25" ht="60" customHeight="1" thickBot="1" x14ac:dyDescent="0.9">
      <c r="A48" s="79"/>
      <c r="B48" s="282"/>
      <c r="C48" s="317" t="s">
        <v>118</v>
      </c>
      <c r="D48" s="317"/>
      <c r="E48" s="225">
        <f>IFERROR(IF(J28="日額",ROUNDDOWN(MIN(E38,M44),-3),ROUNDDOWN(MIN(E38,M47),-3)),0)</f>
        <v>0</v>
      </c>
      <c r="F48" s="580"/>
      <c r="G48" s="580"/>
      <c r="H48" s="65" t="s">
        <v>16</v>
      </c>
      <c r="I48" s="585" t="s">
        <v>108</v>
      </c>
      <c r="J48" s="585"/>
      <c r="K48" s="585"/>
      <c r="L48" s="585"/>
      <c r="M48" s="585"/>
      <c r="N48" s="585"/>
      <c r="O48" s="585"/>
      <c r="P48" s="586"/>
      <c r="Q48" s="84"/>
      <c r="S48" s="582"/>
      <c r="T48" s="45" t="s">
        <v>84</v>
      </c>
      <c r="U48" s="31">
        <v>7663</v>
      </c>
      <c r="V48" s="41"/>
    </row>
    <row r="49" spans="1:26" ht="30" customHeight="1" x14ac:dyDescent="0.4">
      <c r="A49" s="23"/>
      <c r="B49" s="23"/>
      <c r="C49" s="23"/>
      <c r="D49" s="23"/>
      <c r="E49" s="23"/>
      <c r="F49" s="23"/>
      <c r="G49" s="23"/>
      <c r="H49" s="23"/>
      <c r="I49" s="23"/>
      <c r="J49" s="23"/>
      <c r="K49" s="23"/>
      <c r="L49" s="23"/>
      <c r="M49" s="23"/>
      <c r="N49" s="23"/>
      <c r="O49" s="23"/>
      <c r="P49" s="23"/>
      <c r="Q49" s="23"/>
    </row>
    <row r="50" spans="1:26" ht="30" customHeight="1" x14ac:dyDescent="0.4">
      <c r="A50" s="1"/>
      <c r="B50" s="2"/>
      <c r="C50" s="2"/>
      <c r="D50" s="2"/>
      <c r="E50" s="2"/>
      <c r="F50" s="2"/>
      <c r="G50" s="333"/>
      <c r="H50" s="333"/>
      <c r="I50" s="333"/>
      <c r="J50" s="333"/>
      <c r="K50" s="333"/>
      <c r="L50" s="2"/>
      <c r="M50" s="2"/>
      <c r="N50" s="2"/>
      <c r="O50" s="2"/>
      <c r="P50" s="2"/>
      <c r="Q50" s="2"/>
    </row>
    <row r="51" spans="1:26" ht="30" customHeight="1" x14ac:dyDescent="0.4">
      <c r="A51" s="4" t="s">
        <v>30</v>
      </c>
      <c r="B51" s="2"/>
      <c r="C51" s="2"/>
      <c r="D51" s="2"/>
      <c r="E51" s="2"/>
      <c r="F51" s="2"/>
      <c r="G51" s="2"/>
      <c r="H51" s="2"/>
      <c r="I51" s="2"/>
      <c r="J51" s="2"/>
      <c r="K51" s="2"/>
      <c r="L51" s="2"/>
      <c r="M51" s="2"/>
      <c r="N51" s="2"/>
      <c r="O51" s="2"/>
      <c r="P51" s="2"/>
      <c r="Q51" s="2"/>
    </row>
    <row r="52" spans="1:26" ht="30" customHeight="1" x14ac:dyDescent="0.4">
      <c r="A52" s="1"/>
      <c r="B52" s="2"/>
      <c r="C52" s="2"/>
      <c r="D52" s="2"/>
      <c r="E52" s="2"/>
      <c r="F52" s="2"/>
      <c r="G52" s="2"/>
      <c r="H52" s="2"/>
      <c r="I52" s="2"/>
      <c r="J52" s="2"/>
      <c r="K52" s="2"/>
      <c r="L52" s="2"/>
      <c r="M52" s="2"/>
      <c r="N52" s="2"/>
      <c r="O52" s="2"/>
      <c r="P52" s="2"/>
      <c r="Q52" s="2"/>
      <c r="R52" s="2"/>
    </row>
    <row r="53" spans="1:26" ht="39.950000000000003" customHeight="1" x14ac:dyDescent="0.4">
      <c r="A53" s="76"/>
      <c r="B53" s="76"/>
      <c r="C53" s="76"/>
      <c r="D53" s="76"/>
      <c r="E53" s="76"/>
      <c r="F53" s="76"/>
      <c r="G53" s="131"/>
      <c r="H53" s="131"/>
      <c r="I53" s="182" t="s">
        <v>99</v>
      </c>
      <c r="J53" s="182"/>
      <c r="K53" s="183" t="str">
        <f>IFERROR(IF(K9="","",K9),0)</f>
        <v/>
      </c>
      <c r="L53" s="183"/>
      <c r="M53" s="183"/>
      <c r="N53" s="183"/>
      <c r="O53" s="183"/>
      <c r="P53" s="183"/>
      <c r="Q53" s="67" t="s">
        <v>98</v>
      </c>
      <c r="S53" s="20"/>
      <c r="T53" s="9"/>
      <c r="U53" s="9"/>
      <c r="V53" s="9"/>
      <c r="W53" s="9"/>
      <c r="X53" s="9"/>
      <c r="Y53" s="9"/>
      <c r="Z53" s="9"/>
    </row>
    <row r="54" spans="1:26" ht="17.25" customHeight="1" x14ac:dyDescent="0.4">
      <c r="A54" s="76"/>
      <c r="B54" s="76"/>
      <c r="C54" s="76"/>
      <c r="D54" s="76"/>
      <c r="E54" s="76"/>
      <c r="F54" s="76"/>
      <c r="G54" s="131"/>
      <c r="H54" s="131"/>
      <c r="I54" s="132"/>
      <c r="J54" s="149"/>
      <c r="K54" s="149"/>
      <c r="L54" s="150"/>
      <c r="M54" s="150"/>
      <c r="N54" s="150"/>
      <c r="O54" s="150"/>
      <c r="P54" s="150"/>
      <c r="Q54" s="150"/>
      <c r="R54" s="67"/>
      <c r="S54" s="20"/>
      <c r="T54" s="9"/>
      <c r="U54" s="9"/>
      <c r="V54" s="9"/>
      <c r="W54" s="9"/>
      <c r="X54" s="9"/>
      <c r="Y54" s="9"/>
      <c r="Z54" s="9"/>
    </row>
    <row r="55" spans="1:26" s="141" customFormat="1" ht="39.950000000000003" customHeight="1" x14ac:dyDescent="0.4">
      <c r="A55" s="180" t="s">
        <v>182</v>
      </c>
      <c r="C55" s="66"/>
      <c r="D55" s="66"/>
      <c r="E55" s="139"/>
      <c r="F55" s="139"/>
      <c r="G55" s="139"/>
      <c r="H55" s="139"/>
      <c r="I55" s="139"/>
      <c r="J55" s="140"/>
      <c r="K55" s="140"/>
      <c r="L55" s="140"/>
      <c r="M55" s="140"/>
      <c r="N55" s="140"/>
      <c r="O55" s="140"/>
      <c r="P55" s="140"/>
      <c r="Q55" s="140"/>
      <c r="R55" s="69"/>
      <c r="T55" s="142"/>
      <c r="U55" s="142"/>
      <c r="V55" s="142"/>
      <c r="W55" s="142"/>
      <c r="X55" s="142"/>
      <c r="Y55" s="142"/>
      <c r="Z55" s="142"/>
    </row>
    <row r="56" spans="1:26" s="141" customFormat="1" ht="23.1" customHeight="1" thickBot="1" x14ac:dyDescent="0.45">
      <c r="A56" s="180"/>
      <c r="C56" s="66"/>
      <c r="D56" s="66"/>
      <c r="E56" s="139"/>
      <c r="F56" s="139"/>
      <c r="G56" s="139"/>
      <c r="H56" s="139"/>
      <c r="I56" s="139"/>
      <c r="J56" s="140"/>
      <c r="K56" s="140"/>
      <c r="L56" s="140"/>
      <c r="M56" s="140"/>
      <c r="N56" s="140"/>
      <c r="O56" s="140"/>
      <c r="P56" s="140"/>
      <c r="Q56" s="140"/>
      <c r="R56" s="69"/>
      <c r="T56" s="142"/>
      <c r="U56" s="142"/>
      <c r="V56" s="142"/>
      <c r="W56" s="142"/>
      <c r="X56" s="142"/>
      <c r="Y56" s="142"/>
      <c r="Z56" s="142"/>
    </row>
    <row r="57" spans="1:26" ht="69.95" customHeight="1" x14ac:dyDescent="0.4">
      <c r="A57" s="23"/>
      <c r="B57" s="280" t="s">
        <v>186</v>
      </c>
      <c r="C57" s="468" t="s">
        <v>1</v>
      </c>
      <c r="D57" s="469"/>
      <c r="E57" s="472"/>
      <c r="F57" s="473"/>
      <c r="G57" s="473"/>
      <c r="H57" s="474"/>
      <c r="I57" s="82" t="s">
        <v>11</v>
      </c>
      <c r="J57" s="534"/>
      <c r="K57" s="535"/>
      <c r="L57" s="536"/>
      <c r="M57" s="83" t="s">
        <v>12</v>
      </c>
      <c r="N57" s="456"/>
      <c r="O57" s="457"/>
      <c r="P57" s="458"/>
      <c r="Q57" s="121"/>
      <c r="T57" s="9"/>
      <c r="U57" s="9"/>
      <c r="V57" s="9"/>
      <c r="W57" s="9"/>
      <c r="X57" s="9"/>
      <c r="Y57" s="9"/>
    </row>
    <row r="58" spans="1:26" ht="69.95" customHeight="1" thickBot="1" x14ac:dyDescent="0.9">
      <c r="A58" s="23"/>
      <c r="B58" s="629"/>
      <c r="C58" s="470"/>
      <c r="D58" s="471"/>
      <c r="E58" s="475"/>
      <c r="F58" s="476"/>
      <c r="G58" s="476"/>
      <c r="H58" s="477"/>
      <c r="I58" s="123" t="s">
        <v>46</v>
      </c>
      <c r="J58" s="300"/>
      <c r="K58" s="300"/>
      <c r="L58" s="618"/>
      <c r="M58" s="619"/>
      <c r="N58" s="619"/>
      <c r="O58" s="620"/>
      <c r="P58" s="86" t="s">
        <v>47</v>
      </c>
      <c r="Q58" s="121"/>
      <c r="R58" s="20"/>
      <c r="S58" s="20"/>
      <c r="T58" s="9"/>
      <c r="U58" s="9"/>
      <c r="V58" s="9"/>
      <c r="W58" s="9"/>
      <c r="X58" s="9"/>
      <c r="Y58" s="9"/>
    </row>
    <row r="59" spans="1:26" ht="60" customHeight="1" x14ac:dyDescent="0.4">
      <c r="A59" s="79"/>
      <c r="B59" s="280" t="s">
        <v>80</v>
      </c>
      <c r="C59" s="630" t="s">
        <v>60</v>
      </c>
      <c r="D59" s="631"/>
      <c r="E59" s="631"/>
      <c r="F59" s="631"/>
      <c r="G59" s="631"/>
      <c r="H59" s="631"/>
      <c r="I59" s="641" t="str">
        <f>IFERROR(IF(I29="","",I29),0)</f>
        <v/>
      </c>
      <c r="J59" s="641"/>
      <c r="K59" s="642"/>
      <c r="L59" s="107" t="s">
        <v>41</v>
      </c>
      <c r="M59" s="643" t="str">
        <f>IFERROR(IF(M29="","",M29),0)</f>
        <v/>
      </c>
      <c r="N59" s="641"/>
      <c r="O59" s="642"/>
      <c r="P59" s="108" t="s">
        <v>42</v>
      </c>
      <c r="Q59" s="121"/>
      <c r="W59" s="9"/>
      <c r="X59" s="9"/>
      <c r="Y59" s="9"/>
      <c r="Z59" s="9"/>
    </row>
    <row r="60" spans="1:26" ht="60" customHeight="1" x14ac:dyDescent="0.4">
      <c r="A60" s="79"/>
      <c r="B60" s="281"/>
      <c r="C60" s="495" t="s">
        <v>62</v>
      </c>
      <c r="D60" s="638"/>
      <c r="E60" s="638"/>
      <c r="F60" s="638"/>
      <c r="G60" s="304" t="s">
        <v>54</v>
      </c>
      <c r="H60" s="304"/>
      <c r="I60" s="397"/>
      <c r="J60" s="397"/>
      <c r="K60" s="247"/>
      <c r="L60" s="106" t="s">
        <v>61</v>
      </c>
      <c r="M60" s="263"/>
      <c r="N60" s="264"/>
      <c r="O60" s="259"/>
      <c r="P60" s="87" t="s">
        <v>41</v>
      </c>
      <c r="Q60" s="121"/>
      <c r="R60" s="20"/>
      <c r="W60" s="9"/>
      <c r="X60" s="9"/>
      <c r="Y60" s="9"/>
      <c r="Z60" s="9"/>
    </row>
    <row r="61" spans="1:26" ht="60" customHeight="1" x14ac:dyDescent="0.4">
      <c r="A61" s="79"/>
      <c r="B61" s="281"/>
      <c r="C61" s="497"/>
      <c r="D61" s="639"/>
      <c r="E61" s="639"/>
      <c r="F61" s="639"/>
      <c r="G61" s="304" t="s">
        <v>54</v>
      </c>
      <c r="H61" s="304"/>
      <c r="I61" s="397"/>
      <c r="J61" s="397"/>
      <c r="K61" s="247"/>
      <c r="L61" s="106" t="s">
        <v>61</v>
      </c>
      <c r="M61" s="263"/>
      <c r="N61" s="264"/>
      <c r="O61" s="259"/>
      <c r="P61" s="109" t="s">
        <v>42</v>
      </c>
      <c r="Q61" s="121"/>
      <c r="R61" s="20"/>
    </row>
    <row r="62" spans="1:26" ht="30" customHeight="1" x14ac:dyDescent="0.4">
      <c r="A62" s="79"/>
      <c r="B62" s="281"/>
      <c r="C62" s="499"/>
      <c r="D62" s="640"/>
      <c r="E62" s="640"/>
      <c r="F62" s="640"/>
      <c r="G62" s="479" t="s">
        <v>51</v>
      </c>
      <c r="H62" s="480"/>
      <c r="I62" s="480"/>
      <c r="J62" s="480"/>
      <c r="K62" s="480"/>
      <c r="L62" s="480"/>
      <c r="M62" s="213">
        <f>IF(AND(M60="",M61=""),0,_xlfn.DAYS(M61,M60)+1)</f>
        <v>0</v>
      </c>
      <c r="N62" s="213"/>
      <c r="O62" s="213"/>
      <c r="P62" s="88" t="s">
        <v>33</v>
      </c>
      <c r="Q62" s="121"/>
      <c r="R62" s="20"/>
    </row>
    <row r="63" spans="1:26" ht="60" customHeight="1" x14ac:dyDescent="0.4">
      <c r="A63" s="79"/>
      <c r="B63" s="281"/>
      <c r="C63" s="597" t="s">
        <v>45</v>
      </c>
      <c r="D63" s="598"/>
      <c r="E63" s="598"/>
      <c r="F63" s="598"/>
      <c r="G63" s="598"/>
      <c r="H63" s="599"/>
      <c r="I63" s="603"/>
      <c r="J63" s="603"/>
      <c r="K63" s="604"/>
      <c r="L63" s="106" t="s">
        <v>41</v>
      </c>
      <c r="M63" s="608"/>
      <c r="N63" s="603"/>
      <c r="O63" s="604"/>
      <c r="P63" s="61" t="s">
        <v>42</v>
      </c>
      <c r="Q63" s="121"/>
    </row>
    <row r="64" spans="1:26" ht="60" customHeight="1" x14ac:dyDescent="0.85">
      <c r="A64" s="89"/>
      <c r="B64" s="281"/>
      <c r="C64" s="600" t="s">
        <v>76</v>
      </c>
      <c r="D64" s="601"/>
      <c r="E64" s="601"/>
      <c r="F64" s="602"/>
      <c r="G64" s="318" t="str">
        <f>IFERROR(IF(G34="","",G34),0)</f>
        <v/>
      </c>
      <c r="H64" s="319"/>
      <c r="I64" s="105" t="s">
        <v>79</v>
      </c>
      <c r="J64" s="612" t="s">
        <v>106</v>
      </c>
      <c r="K64" s="613"/>
      <c r="L64" s="613"/>
      <c r="M64" s="614"/>
      <c r="N64" s="247"/>
      <c r="O64" s="248"/>
      <c r="P64" s="86" t="str">
        <f>IF($J$58="日額","日","時間")</f>
        <v>時間</v>
      </c>
      <c r="Q64" s="121"/>
      <c r="R64" s="25"/>
      <c r="S64" s="25"/>
    </row>
    <row r="65" spans="1:25" ht="60" customHeight="1" thickBot="1" x14ac:dyDescent="0.9">
      <c r="A65" s="89"/>
      <c r="B65" s="281"/>
      <c r="C65" s="609" t="s">
        <v>75</v>
      </c>
      <c r="D65" s="610"/>
      <c r="E65" s="610"/>
      <c r="F65" s="611"/>
      <c r="G65" s="318" t="str">
        <f>IFERROR(IF(G35="","",G35),0)</f>
        <v/>
      </c>
      <c r="H65" s="319"/>
      <c r="I65" s="105" t="s">
        <v>79</v>
      </c>
      <c r="J65" s="615" t="s">
        <v>154</v>
      </c>
      <c r="K65" s="616"/>
      <c r="L65" s="616"/>
      <c r="M65" s="617"/>
      <c r="N65" s="247"/>
      <c r="O65" s="248"/>
      <c r="P65" s="86" t="str">
        <f t="shared" ref="P65:P66" si="1">IF($J$58="日額","日","時間")</f>
        <v>時間</v>
      </c>
      <c r="Q65" s="121"/>
      <c r="R65" s="25"/>
      <c r="S65" s="163" t="s">
        <v>184</v>
      </c>
    </row>
    <row r="66" spans="1:25" ht="60" customHeight="1" x14ac:dyDescent="0.85">
      <c r="A66" s="89"/>
      <c r="B66" s="281"/>
      <c r="C66" s="600" t="s">
        <v>105</v>
      </c>
      <c r="D66" s="601"/>
      <c r="E66" s="601"/>
      <c r="F66" s="602"/>
      <c r="G66" s="247"/>
      <c r="H66" s="248"/>
      <c r="I66" s="105" t="s">
        <v>79</v>
      </c>
      <c r="J66" s="615" t="s">
        <v>155</v>
      </c>
      <c r="K66" s="616"/>
      <c r="L66" s="616"/>
      <c r="M66" s="617"/>
      <c r="N66" s="247"/>
      <c r="O66" s="248"/>
      <c r="P66" s="86" t="str">
        <f t="shared" si="1"/>
        <v>時間</v>
      </c>
      <c r="Q66" s="121"/>
      <c r="S66" s="184" t="s">
        <v>100</v>
      </c>
      <c r="T66" s="185"/>
    </row>
    <row r="67" spans="1:25" ht="60" customHeight="1" x14ac:dyDescent="0.85">
      <c r="A67" s="89"/>
      <c r="B67" s="281"/>
      <c r="C67" s="600" t="s">
        <v>96</v>
      </c>
      <c r="D67" s="601"/>
      <c r="E67" s="601"/>
      <c r="F67" s="602"/>
      <c r="G67" s="247"/>
      <c r="H67" s="248"/>
      <c r="I67" s="105" t="s">
        <v>33</v>
      </c>
      <c r="J67" s="605"/>
      <c r="K67" s="606"/>
      <c r="L67" s="606"/>
      <c r="M67" s="606"/>
      <c r="N67" s="606"/>
      <c r="O67" s="606"/>
      <c r="P67" s="607"/>
      <c r="Q67" s="121"/>
      <c r="R67" s="25"/>
      <c r="S67" s="189" t="str">
        <f>IFERROR(IF(J58="日額",IF(L58*N64&gt;=M74,L58*N64,ROUND((L58*G67+SUM(M69:O71))/G67,0)*N64),""),0)</f>
        <v/>
      </c>
      <c r="T67" s="192" t="s">
        <v>104</v>
      </c>
    </row>
    <row r="68" spans="1:25" ht="39.950000000000003" customHeight="1" x14ac:dyDescent="0.4">
      <c r="A68" s="89"/>
      <c r="B68" s="281"/>
      <c r="C68" s="417" t="s">
        <v>117</v>
      </c>
      <c r="D68" s="418"/>
      <c r="E68" s="375" t="str">
        <f>IFERROR(IF(J58="日額",S67,S72),0)</f>
        <v/>
      </c>
      <c r="F68" s="376"/>
      <c r="G68" s="376"/>
      <c r="H68" s="513" t="s">
        <v>47</v>
      </c>
      <c r="I68" s="524" t="s">
        <v>152</v>
      </c>
      <c r="J68" s="525"/>
      <c r="K68" s="525"/>
      <c r="L68" s="525"/>
      <c r="M68" s="525"/>
      <c r="N68" s="525"/>
      <c r="O68" s="525"/>
      <c r="P68" s="526"/>
      <c r="Q68" s="121"/>
      <c r="R68" s="20"/>
      <c r="S68" s="190"/>
      <c r="T68" s="193"/>
      <c r="U68" s="13"/>
    </row>
    <row r="69" spans="1:25" ht="39.950000000000003" customHeight="1" x14ac:dyDescent="0.85">
      <c r="A69" s="89"/>
      <c r="B69" s="281"/>
      <c r="C69" s="419"/>
      <c r="D69" s="420"/>
      <c r="E69" s="377"/>
      <c r="F69" s="378"/>
      <c r="G69" s="378"/>
      <c r="H69" s="337"/>
      <c r="I69" s="448"/>
      <c r="J69" s="449"/>
      <c r="K69" s="449"/>
      <c r="L69" s="449"/>
      <c r="M69" s="205"/>
      <c r="N69" s="205"/>
      <c r="O69" s="205"/>
      <c r="P69" s="63" t="s">
        <v>47</v>
      </c>
      <c r="Q69" s="121"/>
      <c r="S69" s="190"/>
      <c r="T69" s="192" t="s">
        <v>135</v>
      </c>
      <c r="U69" s="13"/>
    </row>
    <row r="70" spans="1:25" ht="39.950000000000003" customHeight="1" x14ac:dyDescent="0.85">
      <c r="A70" s="89"/>
      <c r="B70" s="281"/>
      <c r="C70" s="419"/>
      <c r="D70" s="420"/>
      <c r="E70" s="377"/>
      <c r="F70" s="378"/>
      <c r="G70" s="378"/>
      <c r="H70" s="337"/>
      <c r="I70" s="448"/>
      <c r="J70" s="449"/>
      <c r="K70" s="449"/>
      <c r="L70" s="449"/>
      <c r="M70" s="205"/>
      <c r="N70" s="205"/>
      <c r="O70" s="205"/>
      <c r="P70" s="63" t="s">
        <v>47</v>
      </c>
      <c r="Q70" s="121"/>
      <c r="S70" s="532"/>
      <c r="T70" s="193"/>
      <c r="U70" s="13"/>
    </row>
    <row r="71" spans="1:25" ht="39.950000000000003" customHeight="1" x14ac:dyDescent="0.85">
      <c r="A71" s="89"/>
      <c r="B71" s="281"/>
      <c r="C71" s="421"/>
      <c r="D71" s="422"/>
      <c r="E71" s="379"/>
      <c r="F71" s="380"/>
      <c r="G71" s="380"/>
      <c r="H71" s="338"/>
      <c r="I71" s="448"/>
      <c r="J71" s="449"/>
      <c r="K71" s="449"/>
      <c r="L71" s="449"/>
      <c r="M71" s="206"/>
      <c r="N71" s="206"/>
      <c r="O71" s="206"/>
      <c r="P71" s="64" t="s">
        <v>47</v>
      </c>
      <c r="Q71" s="121"/>
      <c r="S71" s="187" t="s">
        <v>101</v>
      </c>
      <c r="T71" s="188"/>
      <c r="U71" s="13"/>
    </row>
    <row r="72" spans="1:25" ht="110.1" customHeight="1" x14ac:dyDescent="0.85">
      <c r="A72" s="89"/>
      <c r="B72" s="281"/>
      <c r="C72" s="226" t="s">
        <v>196</v>
      </c>
      <c r="D72" s="226"/>
      <c r="E72" s="587" t="s">
        <v>126</v>
      </c>
      <c r="F72" s="588"/>
      <c r="G72" s="593" t="s">
        <v>166</v>
      </c>
      <c r="H72" s="501"/>
      <c r="I72" s="501"/>
      <c r="J72" s="501"/>
      <c r="K72" s="501"/>
      <c r="L72" s="502"/>
      <c r="M72" s="583">
        <f>IFERROR(IF(J58="時給","",IF(OR(G65&lt;G64,G66&lt;G64),N65*ROUND(S77*MIN(G65,G66)/7.75*2/3,0),N65*ROUND(S77*2/3,0))),0)</f>
        <v>0</v>
      </c>
      <c r="N72" s="584"/>
      <c r="O72" s="584"/>
      <c r="P72" s="96" t="s">
        <v>47</v>
      </c>
      <c r="Q72" s="121"/>
      <c r="S72" s="189" t="str">
        <f>IFERROR(IF(J58="時給",IF(L58*N64&gt;=M77,L58*N64,ROUND((L58*G66*G67+SUM(M69:O71))/G66/G67,0)*N64),""),0)</f>
        <v/>
      </c>
      <c r="T72" s="59" t="s">
        <v>103</v>
      </c>
      <c r="U72" s="12"/>
    </row>
    <row r="73" spans="1:25" ht="110.1" customHeight="1" thickBot="1" x14ac:dyDescent="0.9">
      <c r="A73" s="89"/>
      <c r="B73" s="281"/>
      <c r="C73" s="226"/>
      <c r="D73" s="226"/>
      <c r="E73" s="589"/>
      <c r="F73" s="588"/>
      <c r="G73" s="635" t="s">
        <v>167</v>
      </c>
      <c r="H73" s="636"/>
      <c r="I73" s="636"/>
      <c r="J73" s="636"/>
      <c r="K73" s="636"/>
      <c r="L73" s="637"/>
      <c r="M73" s="583">
        <f>IFERROR(IF(J58="時給","",IF(OR(G65&lt;G64,G66&lt;G64),N66*ROUND(S77*MIN(G65,G66)/7.75,0),N66*S77)),0)</f>
        <v>0</v>
      </c>
      <c r="N73" s="584"/>
      <c r="O73" s="584"/>
      <c r="P73" s="96" t="s">
        <v>47</v>
      </c>
      <c r="Q73" s="121"/>
      <c r="S73" s="191"/>
      <c r="T73" s="92" t="s">
        <v>136</v>
      </c>
      <c r="U73" s="12"/>
    </row>
    <row r="74" spans="1:25" ht="60" customHeight="1" x14ac:dyDescent="0.85">
      <c r="A74" s="89"/>
      <c r="B74" s="281"/>
      <c r="C74" s="226"/>
      <c r="D74" s="226"/>
      <c r="E74" s="589"/>
      <c r="F74" s="589"/>
      <c r="G74" s="632" t="s">
        <v>77</v>
      </c>
      <c r="H74" s="633"/>
      <c r="I74" s="633"/>
      <c r="J74" s="633"/>
      <c r="K74" s="633"/>
      <c r="L74" s="634"/>
      <c r="M74" s="583">
        <f>IF(J58="時給","",SUM(M72:O73))</f>
        <v>0</v>
      </c>
      <c r="N74" s="584"/>
      <c r="O74" s="584"/>
      <c r="P74" s="96" t="s">
        <v>47</v>
      </c>
      <c r="Q74" s="121"/>
    </row>
    <row r="75" spans="1:25" ht="80.099999999999994" customHeight="1" thickBot="1" x14ac:dyDescent="0.9">
      <c r="A75" s="89"/>
      <c r="B75" s="281"/>
      <c r="C75" s="226"/>
      <c r="D75" s="226"/>
      <c r="E75" s="587" t="s">
        <v>127</v>
      </c>
      <c r="F75" s="588"/>
      <c r="G75" s="593" t="s">
        <v>168</v>
      </c>
      <c r="H75" s="501"/>
      <c r="I75" s="501"/>
      <c r="J75" s="501"/>
      <c r="K75" s="501"/>
      <c r="L75" s="502"/>
      <c r="M75" s="583">
        <f>IFERROR(IF(J58="日額","",ROUND(N65/G64,0)*ROUND(S77*2/3,0)),0)</f>
        <v>0</v>
      </c>
      <c r="N75" s="584"/>
      <c r="O75" s="584"/>
      <c r="P75" s="96" t="s">
        <v>47</v>
      </c>
      <c r="Q75" s="90"/>
      <c r="R75" s="22"/>
      <c r="S75" s="22"/>
    </row>
    <row r="76" spans="1:25" ht="80.099999999999994" customHeight="1" x14ac:dyDescent="0.85">
      <c r="A76" s="89"/>
      <c r="B76" s="281"/>
      <c r="C76" s="226"/>
      <c r="D76" s="226"/>
      <c r="E76" s="589"/>
      <c r="F76" s="588"/>
      <c r="G76" s="594" t="s">
        <v>158</v>
      </c>
      <c r="H76" s="595"/>
      <c r="I76" s="595"/>
      <c r="J76" s="595"/>
      <c r="K76" s="595"/>
      <c r="L76" s="596"/>
      <c r="M76" s="583">
        <f>IFERROR(IF(J58="日額","",ROUND(ROUND(N66/G64,0)*S77,0)),0)</f>
        <v>0</v>
      </c>
      <c r="N76" s="584"/>
      <c r="O76" s="584"/>
      <c r="P76" s="96" t="s">
        <v>47</v>
      </c>
      <c r="Q76" s="91"/>
      <c r="R76" s="26"/>
      <c r="S76" s="42"/>
      <c r="T76" s="43" t="s">
        <v>85</v>
      </c>
      <c r="U76" s="36" t="s">
        <v>29</v>
      </c>
      <c r="V76" s="39"/>
      <c r="X76" s="12"/>
      <c r="Y76" s="13"/>
    </row>
    <row r="77" spans="1:25" ht="60" customHeight="1" x14ac:dyDescent="0.85">
      <c r="A77" s="89"/>
      <c r="B77" s="281"/>
      <c r="C77" s="226"/>
      <c r="D77" s="226"/>
      <c r="E77" s="589"/>
      <c r="F77" s="589"/>
      <c r="G77" s="590" t="s">
        <v>77</v>
      </c>
      <c r="H77" s="591"/>
      <c r="I77" s="591"/>
      <c r="J77" s="591"/>
      <c r="K77" s="591"/>
      <c r="L77" s="592"/>
      <c r="M77" s="583">
        <f>IF(J58="日額","",SUM(M75:O76))</f>
        <v>0</v>
      </c>
      <c r="N77" s="584"/>
      <c r="O77" s="584"/>
      <c r="P77" s="96" t="s">
        <v>47</v>
      </c>
      <c r="Q77" s="91"/>
      <c r="R77" s="26"/>
      <c r="S77" s="581" t="str">
        <f>IF(N57="有",U77,IF(N57="無",U78,""))</f>
        <v/>
      </c>
      <c r="T77" s="44" t="s">
        <v>82</v>
      </c>
      <c r="U77" s="30">
        <v>9084</v>
      </c>
      <c r="V77" s="40"/>
      <c r="X77" s="21"/>
      <c r="Y77" s="12"/>
    </row>
    <row r="78" spans="1:25" ht="60" customHeight="1" thickBot="1" x14ac:dyDescent="0.9">
      <c r="A78" s="79"/>
      <c r="B78" s="282"/>
      <c r="C78" s="317" t="s">
        <v>118</v>
      </c>
      <c r="D78" s="317"/>
      <c r="E78" s="225">
        <f>IFERROR(IF(J58="日額",ROUNDDOWN(MIN(E68,M74),-3),ROUNDDOWN(MIN(E68,M77),-3)),0)</f>
        <v>0</v>
      </c>
      <c r="F78" s="580"/>
      <c r="G78" s="580"/>
      <c r="H78" s="65" t="s">
        <v>16</v>
      </c>
      <c r="I78" s="585" t="s">
        <v>108</v>
      </c>
      <c r="J78" s="585"/>
      <c r="K78" s="585"/>
      <c r="L78" s="585"/>
      <c r="M78" s="585"/>
      <c r="N78" s="585"/>
      <c r="O78" s="585"/>
      <c r="P78" s="586"/>
      <c r="Q78" s="121"/>
      <c r="S78" s="582"/>
      <c r="T78" s="45" t="s">
        <v>84</v>
      </c>
      <c r="U78" s="31">
        <v>7663</v>
      </c>
      <c r="V78" s="41"/>
    </row>
    <row r="79" spans="1:25" ht="99.95" customHeight="1" x14ac:dyDescent="0.85">
      <c r="A79" s="79"/>
      <c r="B79" s="144"/>
      <c r="C79" s="143"/>
      <c r="D79" s="143"/>
      <c r="E79" s="166"/>
      <c r="F79" s="166"/>
      <c r="G79" s="166"/>
      <c r="H79" s="176"/>
      <c r="I79" s="170"/>
      <c r="J79" s="170"/>
      <c r="K79" s="170"/>
      <c r="L79" s="170"/>
      <c r="M79" s="170"/>
      <c r="N79" s="170"/>
      <c r="O79" s="170"/>
      <c r="P79" s="170"/>
      <c r="Q79" s="167"/>
      <c r="S79" s="171"/>
      <c r="T79" s="172"/>
      <c r="U79" s="179"/>
      <c r="V79" s="41"/>
    </row>
    <row r="80" spans="1:25" ht="30" customHeight="1" x14ac:dyDescent="0.4">
      <c r="A80" s="23"/>
      <c r="B80" s="78" t="s">
        <v>21</v>
      </c>
      <c r="E80" s="23"/>
      <c r="F80" s="23"/>
      <c r="G80" s="23"/>
      <c r="H80" s="23"/>
      <c r="I80" s="23"/>
      <c r="J80" s="23"/>
      <c r="K80" s="23"/>
      <c r="L80" s="23"/>
      <c r="M80" s="23"/>
      <c r="N80" s="23"/>
      <c r="O80" s="23"/>
      <c r="P80" s="23"/>
      <c r="Q80" s="23"/>
      <c r="R80" s="20"/>
      <c r="S80" s="20"/>
    </row>
    <row r="81" spans="1:18" ht="30" customHeight="1" x14ac:dyDescent="0.4">
      <c r="A81" s="23"/>
      <c r="B81" s="78" t="s">
        <v>73</v>
      </c>
      <c r="E81" s="23"/>
      <c r="F81" s="23"/>
      <c r="G81" s="23"/>
      <c r="H81" s="23"/>
      <c r="I81" s="23"/>
      <c r="J81" s="23"/>
      <c r="K81" s="23"/>
      <c r="L81" s="23"/>
      <c r="M81" s="23"/>
      <c r="N81" s="23"/>
      <c r="O81" s="23"/>
      <c r="P81" s="23"/>
      <c r="Q81" s="23"/>
    </row>
    <row r="82" spans="1:18" ht="30" customHeight="1" x14ac:dyDescent="0.4">
      <c r="A82" s="23"/>
      <c r="B82" s="78" t="s">
        <v>74</v>
      </c>
      <c r="E82" s="23"/>
      <c r="F82" s="23"/>
      <c r="G82" s="23"/>
      <c r="H82" s="23"/>
      <c r="I82" s="23"/>
      <c r="J82" s="23"/>
      <c r="K82" s="23"/>
      <c r="L82" s="23"/>
      <c r="M82" s="23"/>
      <c r="N82" s="23"/>
      <c r="O82" s="23"/>
      <c r="P82" s="23"/>
      <c r="Q82" s="23"/>
    </row>
    <row r="83" spans="1:18" ht="30" customHeight="1" x14ac:dyDescent="0.4">
      <c r="A83" s="23"/>
      <c r="B83" s="78" t="s">
        <v>124</v>
      </c>
      <c r="E83" s="23"/>
      <c r="F83" s="23"/>
      <c r="G83" s="23"/>
      <c r="H83" s="23"/>
      <c r="I83" s="23"/>
      <c r="J83" s="23"/>
      <c r="K83" s="23"/>
      <c r="L83" s="23"/>
      <c r="M83" s="23"/>
      <c r="N83" s="23"/>
      <c r="O83" s="23"/>
      <c r="P83" s="23"/>
      <c r="Q83" s="23"/>
    </row>
    <row r="84" spans="1:18" ht="30" customHeight="1" x14ac:dyDescent="0.4">
      <c r="A84" s="23"/>
      <c r="B84" s="78" t="s">
        <v>123</v>
      </c>
      <c r="E84" s="23"/>
      <c r="F84" s="23"/>
      <c r="G84" s="23"/>
      <c r="H84" s="23"/>
      <c r="I84" s="23"/>
      <c r="J84" s="23"/>
      <c r="K84" s="23"/>
      <c r="L84" s="23"/>
      <c r="M84" s="23"/>
      <c r="N84" s="23"/>
      <c r="O84" s="23"/>
      <c r="P84" s="23"/>
      <c r="Q84" s="23"/>
    </row>
    <row r="85" spans="1:18" ht="30" customHeight="1" thickBot="1" x14ac:dyDescent="0.45">
      <c r="A85" s="23"/>
      <c r="B85" s="78"/>
      <c r="E85" s="23"/>
      <c r="F85" s="23"/>
      <c r="G85" s="23"/>
      <c r="H85" s="23"/>
      <c r="I85" s="23"/>
      <c r="J85" s="23"/>
      <c r="K85" s="23"/>
      <c r="L85" s="23"/>
      <c r="M85" s="23"/>
      <c r="N85" s="23"/>
      <c r="O85" s="23"/>
      <c r="P85" s="23"/>
      <c r="Q85" s="23"/>
    </row>
    <row r="86" spans="1:18" ht="60" customHeight="1" thickBot="1" x14ac:dyDescent="0.45">
      <c r="A86" s="23"/>
      <c r="B86" s="320" t="s">
        <v>173</v>
      </c>
      <c r="C86" s="321"/>
      <c r="D86" s="321"/>
      <c r="E86" s="323"/>
      <c r="F86" s="324"/>
      <c r="G86" s="324"/>
      <c r="H86" s="325"/>
      <c r="I86" s="322" t="s">
        <v>174</v>
      </c>
      <c r="J86" s="322"/>
      <c r="K86" s="322"/>
      <c r="L86" s="326"/>
      <c r="M86" s="327"/>
      <c r="N86" s="327"/>
      <c r="O86" s="327"/>
      <c r="P86" s="328"/>
      <c r="Q86" s="134"/>
      <c r="R86" s="133"/>
    </row>
    <row r="87" spans="1:18" ht="19.5" customHeight="1" x14ac:dyDescent="0.4">
      <c r="B87" s="9"/>
    </row>
  </sheetData>
  <sheetProtection password="C016" sheet="1" objects="1" scenarios="1"/>
  <mergeCells count="169">
    <mergeCell ref="G77:L77"/>
    <mergeCell ref="M77:O77"/>
    <mergeCell ref="S77:S78"/>
    <mergeCell ref="C78:D78"/>
    <mergeCell ref="E78:G78"/>
    <mergeCell ref="I78:P78"/>
    <mergeCell ref="M71:O71"/>
    <mergeCell ref="S71:T71"/>
    <mergeCell ref="C72:D77"/>
    <mergeCell ref="E72:F74"/>
    <mergeCell ref="G72:L72"/>
    <mergeCell ref="M72:O72"/>
    <mergeCell ref="S72:S73"/>
    <mergeCell ref="G73:L73"/>
    <mergeCell ref="M73:O73"/>
    <mergeCell ref="G74:L74"/>
    <mergeCell ref="M74:O74"/>
    <mergeCell ref="E75:F77"/>
    <mergeCell ref="G75:L75"/>
    <mergeCell ref="M75:O75"/>
    <mergeCell ref="G76:L76"/>
    <mergeCell ref="M76:O76"/>
    <mergeCell ref="S66:T66"/>
    <mergeCell ref="C67:F67"/>
    <mergeCell ref="G67:H67"/>
    <mergeCell ref="J67:P67"/>
    <mergeCell ref="S67:S70"/>
    <mergeCell ref="T67:T68"/>
    <mergeCell ref="C68:D71"/>
    <mergeCell ref="E68:G71"/>
    <mergeCell ref="H68:H71"/>
    <mergeCell ref="I68:P68"/>
    <mergeCell ref="I69:L69"/>
    <mergeCell ref="M69:O69"/>
    <mergeCell ref="T69:T70"/>
    <mergeCell ref="I70:L70"/>
    <mergeCell ref="M70:O70"/>
    <mergeCell ref="I71:L71"/>
    <mergeCell ref="J65:M65"/>
    <mergeCell ref="N65:O65"/>
    <mergeCell ref="C66:F66"/>
    <mergeCell ref="G66:H66"/>
    <mergeCell ref="J66:M66"/>
    <mergeCell ref="N66:O66"/>
    <mergeCell ref="C63:H63"/>
    <mergeCell ref="I63:K63"/>
    <mergeCell ref="M63:O63"/>
    <mergeCell ref="C64:F64"/>
    <mergeCell ref="G64:H64"/>
    <mergeCell ref="J64:M64"/>
    <mergeCell ref="N64:O64"/>
    <mergeCell ref="L86:P86"/>
    <mergeCell ref="G50:K50"/>
    <mergeCell ref="B86:D86"/>
    <mergeCell ref="I86:K86"/>
    <mergeCell ref="E86:H86"/>
    <mergeCell ref="F21:G21"/>
    <mergeCell ref="H21:J21"/>
    <mergeCell ref="L12:O12"/>
    <mergeCell ref="I13:K13"/>
    <mergeCell ref="B59:B78"/>
    <mergeCell ref="C59:H59"/>
    <mergeCell ref="I59:K59"/>
    <mergeCell ref="M59:O59"/>
    <mergeCell ref="C60:F62"/>
    <mergeCell ref="G60:H60"/>
    <mergeCell ref="I60:K60"/>
    <mergeCell ref="M60:O60"/>
    <mergeCell ref="G61:H61"/>
    <mergeCell ref="I61:K61"/>
    <mergeCell ref="M61:O61"/>
    <mergeCell ref="G62:L62"/>
    <mergeCell ref="M62:O62"/>
    <mergeCell ref="C65:F65"/>
    <mergeCell ref="G65:H65"/>
    <mergeCell ref="G1:K1"/>
    <mergeCell ref="A4:Q4"/>
    <mergeCell ref="I10:K10"/>
    <mergeCell ref="L10:Q10"/>
    <mergeCell ref="I11:K11"/>
    <mergeCell ref="L11:Q11"/>
    <mergeCell ref="I9:J9"/>
    <mergeCell ref="K9:P9"/>
    <mergeCell ref="B57:B58"/>
    <mergeCell ref="C57:D58"/>
    <mergeCell ref="E57:H58"/>
    <mergeCell ref="J57:L57"/>
    <mergeCell ref="N57:P57"/>
    <mergeCell ref="J58:K58"/>
    <mergeCell ref="L58:O58"/>
    <mergeCell ref="N27:P27"/>
    <mergeCell ref="C30:F32"/>
    <mergeCell ref="G32:L32"/>
    <mergeCell ref="G31:H31"/>
    <mergeCell ref="G30:H30"/>
    <mergeCell ref="I12:K12"/>
    <mergeCell ref="I31:K31"/>
    <mergeCell ref="M30:O30"/>
    <mergeCell ref="M32:O32"/>
    <mergeCell ref="L28:O28"/>
    <mergeCell ref="M29:O29"/>
    <mergeCell ref="J28:K28"/>
    <mergeCell ref="M31:O31"/>
    <mergeCell ref="C24:D24"/>
    <mergeCell ref="E24:H24"/>
    <mergeCell ref="A19:Q19"/>
    <mergeCell ref="B27:B28"/>
    <mergeCell ref="C27:D28"/>
    <mergeCell ref="E27:H28"/>
    <mergeCell ref="J27:L27"/>
    <mergeCell ref="B29:B48"/>
    <mergeCell ref="C29:H29"/>
    <mergeCell ref="I29:K29"/>
    <mergeCell ref="I30:K30"/>
    <mergeCell ref="I41:L41"/>
    <mergeCell ref="M46:O46"/>
    <mergeCell ref="M45:O45"/>
    <mergeCell ref="M41:O41"/>
    <mergeCell ref="I39:L39"/>
    <mergeCell ref="I40:L40"/>
    <mergeCell ref="G44:L44"/>
    <mergeCell ref="G42:L42"/>
    <mergeCell ref="G43:L43"/>
    <mergeCell ref="G45:L45"/>
    <mergeCell ref="G46:L46"/>
    <mergeCell ref="N34:O34"/>
    <mergeCell ref="N35:O35"/>
    <mergeCell ref="M39:O39"/>
    <mergeCell ref="M40:O40"/>
    <mergeCell ref="C33:H33"/>
    <mergeCell ref="G37:H37"/>
    <mergeCell ref="C34:F34"/>
    <mergeCell ref="I33:K33"/>
    <mergeCell ref="J37:P37"/>
    <mergeCell ref="M33:O33"/>
    <mergeCell ref="I38:P38"/>
    <mergeCell ref="C37:F37"/>
    <mergeCell ref="C35:F35"/>
    <mergeCell ref="C36:F36"/>
    <mergeCell ref="J34:M34"/>
    <mergeCell ref="G36:H36"/>
    <mergeCell ref="G35:H35"/>
    <mergeCell ref="G34:H34"/>
    <mergeCell ref="J35:M35"/>
    <mergeCell ref="J36:M36"/>
    <mergeCell ref="K53:P53"/>
    <mergeCell ref="I53:J53"/>
    <mergeCell ref="C48:D48"/>
    <mergeCell ref="E48:G48"/>
    <mergeCell ref="S47:S48"/>
    <mergeCell ref="M42:O42"/>
    <mergeCell ref="M43:O43"/>
    <mergeCell ref="N36:O36"/>
    <mergeCell ref="M47:O47"/>
    <mergeCell ref="S36:T36"/>
    <mergeCell ref="I48:P48"/>
    <mergeCell ref="H38:H41"/>
    <mergeCell ref="E38:G41"/>
    <mergeCell ref="C38:D41"/>
    <mergeCell ref="C42:D47"/>
    <mergeCell ref="E42:F44"/>
    <mergeCell ref="E45:F47"/>
    <mergeCell ref="G47:L47"/>
    <mergeCell ref="S42:S43"/>
    <mergeCell ref="S41:T41"/>
    <mergeCell ref="T39:T40"/>
    <mergeCell ref="T37:T38"/>
    <mergeCell ref="S37:S40"/>
    <mergeCell ref="M44:O44"/>
  </mergeCells>
  <phoneticPr fontId="21"/>
  <dataValidations count="3">
    <dataValidation type="list" allowBlank="1" showInputMessage="1" showErrorMessage="1" sqref="N27 N57">
      <formula1>"有,無"</formula1>
    </dataValidation>
    <dataValidation type="list" allowBlank="1" showInputMessage="1" showErrorMessage="1" sqref="J28:K28 J58:K58">
      <formula1>"日額,時給"</formula1>
    </dataValidation>
    <dataValidation type="list" allowBlank="1" showInputMessage="1" showErrorMessage="1" sqref="I39:I41 I69:I71">
      <formula1>"通勤手当,住宅手当,その他諸手当"</formula1>
    </dataValidation>
  </dataValidations>
  <printOptions horizontalCentered="1"/>
  <pageMargins left="0" right="0" top="0.55118110236220474" bottom="0" header="0.31496062992125984" footer="0"/>
  <pageSetup paperSize="9" scale="34" fitToHeight="0" orientation="portrait" r:id="rId1"/>
  <rowBreaks count="1" manualBreakCount="1">
    <brk id="48" max="16" man="1"/>
  </rowBreaks>
  <ignoredErrors>
    <ignoredError sqref="K53 G64:G65 I59 M59" unlockedFormula="1"/>
    <ignoredError sqref="S35 S6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【様式1】交付申請書（産休）</vt:lpstr>
      <vt:lpstr>【様式4】実績報告書（産休）</vt:lpstr>
      <vt:lpstr>【様式1】交付申請書（疾病又は負傷）</vt:lpstr>
      <vt:lpstr>【様式4】実績報告書（疾病又は負傷）</vt:lpstr>
      <vt:lpstr>'【様式1】交付申請書（産休）'!Print_Area</vt:lpstr>
      <vt:lpstr>'【様式1】交付申請書（疾病又は負傷）'!Print_Area</vt:lpstr>
      <vt:lpstr>'【様式4】実績報告書（産休）'!Print_Area</vt:lpstr>
      <vt:lpstr>'【様式4】実績報告書（疾病又は負傷）'!Print_Area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□様式１～５ 12.4月～適用</dc:title>
  <dc:creator>遠藤　裕太</dc:creator>
  <cp:lastModifiedBy>仙台市</cp:lastModifiedBy>
  <cp:lastPrinted>2022-08-17T01:11:09Z</cp:lastPrinted>
  <dcterms:created xsi:type="dcterms:W3CDTF">2021-09-02T10:49:26Z</dcterms:created>
  <dcterms:modified xsi:type="dcterms:W3CDTF">2023-06-20T02:12:06Z</dcterms:modified>
</cp:coreProperties>
</file>