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drawings/drawing1.xml" ContentType="application/vnd.openxmlformats-officedocument.drawing+xml"/>
  <Override PartName="/xl/comments5.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Kodpc053\給付係共有ｆ\02_給付係員用\02_補助金・助成金関係\02_地域型（補助金）\R4\1_R4_補助金申請案内\1-③_一時預かり事業費補助金\一時預かり事業費補助金交付申請（余裕活用型）\"/>
    </mc:Choice>
  </mc:AlternateContent>
  <workbookProtection workbookPassword="C016" lockStructure="1"/>
  <bookViews>
    <workbookView xWindow="0" yWindow="0" windowWidth="20490" windowHeight="7530" tabRatio="752"/>
  </bookViews>
  <sheets>
    <sheet name="一番最初に入力" sheetId="35" r:id="rId1"/>
    <sheet name="様式第4号" sheetId="34" r:id="rId2"/>
    <sheet name="収支予算書" sheetId="18" r:id="rId3"/>
    <sheet name="別表1" sheetId="29" r:id="rId4"/>
    <sheet name="別表2-1" sheetId="38" r:id="rId5"/>
    <sheet name="別表2-2" sheetId="40" r:id="rId6"/>
    <sheet name="別紙1【一時預かり利用料減免分】" sheetId="31" r:id="rId7"/>
    <sheet name="【適宜更新してください】法人情報" sheetId="39" state="hidden" r:id="rId8"/>
  </sheets>
  <definedNames>
    <definedName name="_xlnm._FilterDatabase" localSheetId="7" hidden="1">【適宜更新してください】法人情報!$A$1:$F$176</definedName>
    <definedName name="_xlnm.Print_Area" localSheetId="0">一番最初に入力!$A$1:$P$119</definedName>
    <definedName name="_xlnm.Print_Area" localSheetId="2">収支予算書!$A$1:$I$37</definedName>
    <definedName name="_xlnm.Print_Area" localSheetId="6">別紙1【一時預かり利用料減免分】!$A$1:$N$42</definedName>
    <definedName name="_xlnm.Print_Area" localSheetId="3">別表1!$A$1:$L$22</definedName>
    <definedName name="_xlnm.Print_Area" localSheetId="4">'別表2-1'!$A$1:$P$33</definedName>
    <definedName name="_xlnm.Print_Area" localSheetId="5">'別表2-2'!$A$1:$Y$37</definedName>
    <definedName name="_xlnm.Print_Area" localSheetId="1">様式第4号!$A$1:$T$36</definedName>
  </definedNames>
  <calcPr calcId="162913"/>
  <fileRecoveryPr autoRecover="0"/>
</workbook>
</file>

<file path=xl/calcChain.xml><?xml version="1.0" encoding="utf-8"?>
<calcChain xmlns="http://schemas.openxmlformats.org/spreadsheetml/2006/main">
  <c r="M10" i="34" l="1"/>
  <c r="M11" i="34"/>
  <c r="H15" i="29" l="1"/>
  <c r="D3" i="40"/>
  <c r="G15" i="29"/>
  <c r="J35" i="40"/>
  <c r="O35" i="40" s="1"/>
  <c r="C35" i="40"/>
  <c r="O28" i="40"/>
  <c r="V28" i="40" s="1"/>
  <c r="R35" i="40" s="1"/>
  <c r="V35" i="40" l="1"/>
  <c r="Q2" i="34" l="1"/>
  <c r="K9" i="34"/>
  <c r="W6" i="40" s="1"/>
  <c r="K8" i="34"/>
  <c r="W5" i="40" s="1"/>
  <c r="M14" i="34"/>
  <c r="D15" i="29"/>
  <c r="K20" i="31" l="1"/>
  <c r="K21" i="31"/>
  <c r="K22" i="31"/>
  <c r="K23" i="31"/>
  <c r="K36" i="31" s="1"/>
  <c r="K40" i="31" s="1"/>
  <c r="J15" i="29" s="1"/>
  <c r="D31" i="38"/>
  <c r="H29" i="38"/>
  <c r="H27" i="38"/>
  <c r="H25" i="38"/>
  <c r="H23" i="38"/>
  <c r="H31" i="38" s="1"/>
  <c r="F15" i="29" s="1"/>
  <c r="J10" i="31"/>
  <c r="C4" i="38"/>
  <c r="B6" i="29"/>
  <c r="G16" i="34"/>
  <c r="D7" i="31"/>
  <c r="C3" i="18"/>
  <c r="G23" i="34"/>
  <c r="G24" i="34"/>
  <c r="K24" i="31"/>
  <c r="K25" i="31"/>
  <c r="K26" i="31"/>
  <c r="K27" i="31"/>
  <c r="K28" i="31"/>
  <c r="K29" i="31"/>
  <c r="K30" i="31"/>
  <c r="K31" i="31"/>
  <c r="K32" i="31"/>
  <c r="K33" i="31"/>
  <c r="K34" i="31"/>
  <c r="K35" i="31"/>
  <c r="H36" i="31"/>
  <c r="E36" i="18"/>
  <c r="C15" i="29"/>
  <c r="F5" i="18" l="1"/>
  <c r="J8" i="29"/>
  <c r="J9" i="31"/>
  <c r="K6" i="38"/>
  <c r="E15" i="29"/>
  <c r="I15" i="29" s="1"/>
  <c r="J9" i="29"/>
  <c r="F6" i="18"/>
  <c r="K7" i="38"/>
  <c r="K15" i="29" l="1"/>
  <c r="E11" i="18" s="1"/>
  <c r="E17" i="18" s="1"/>
  <c r="J22" i="34" l="1"/>
</calcChain>
</file>

<file path=xl/comments1.xml><?xml version="1.0" encoding="utf-8"?>
<comments xmlns="http://schemas.openxmlformats.org/spreadsheetml/2006/main">
  <authors>
    <author>仙台市</author>
  </authors>
  <commentList>
    <comment ref="C10" authorId="0" shapeId="0">
      <text>
        <r>
          <rPr>
            <b/>
            <sz val="9"/>
            <color indexed="81"/>
            <rFont val="游ゴシック"/>
            <family val="3"/>
            <charset val="128"/>
          </rPr>
          <t>令和4年度
→ 4 を半角で入力</t>
        </r>
      </text>
    </comment>
  </commentList>
</comments>
</file>

<file path=xl/comments2.xml><?xml version="1.0" encoding="utf-8"?>
<comments xmlns="http://schemas.openxmlformats.org/spreadsheetml/2006/main">
  <authors>
    <author>仙台市</author>
  </authors>
  <commentList>
    <comment ref="K1" authorId="0" shapeId="0">
      <text>
        <r>
          <rPr>
            <b/>
            <sz val="18"/>
            <color indexed="81"/>
            <rFont val="游ゴシック"/>
            <family val="3"/>
            <charset val="128"/>
          </rPr>
          <t>捨印お願いします。</t>
        </r>
      </text>
    </comment>
    <comment ref="S5" authorId="0" shapeId="0">
      <text>
        <r>
          <rPr>
            <b/>
            <sz val="18"/>
            <color indexed="81"/>
            <rFont val="游ゴシック"/>
            <family val="3"/>
            <charset val="128"/>
          </rPr>
          <t>提出する日を記載してください。</t>
        </r>
      </text>
    </comment>
    <comment ref="M10" authorId="0" shapeId="0">
      <text>
        <r>
          <rPr>
            <b/>
            <sz val="12"/>
            <color indexed="81"/>
            <rFont val="游ゴシック"/>
            <family val="3"/>
            <charset val="128"/>
          </rPr>
          <t>設置者住所等が自動入力されます。入力された情報に相違がないかご確認ください。家庭的保育事業・小規模保育事業C型の方のみ、仙台市に債権者登録している住所を直接入力してください。</t>
        </r>
      </text>
    </comment>
    <comment ref="M12" authorId="0" shapeId="0">
      <text>
        <r>
          <rPr>
            <b/>
            <sz val="12"/>
            <color indexed="81"/>
            <rFont val="游ゴシック"/>
            <family val="3"/>
            <charset val="128"/>
          </rPr>
          <t>代表役職及び代表者氏名を入力してください。
　例：代表取締役　上杉　太郎
※家庭的保育事業・小規模保育事業C型の方は入力不要です。</t>
        </r>
      </text>
    </comment>
    <comment ref="R12" authorId="0" shapeId="0">
      <text>
        <r>
          <rPr>
            <b/>
            <sz val="18"/>
            <color indexed="81"/>
            <rFont val="游ゴシック"/>
            <family val="3"/>
            <charset val="128"/>
          </rPr>
          <t>押印は，請求書と同じ印を使用してください。</t>
        </r>
      </text>
    </comment>
    <comment ref="N34" authorId="0" shapeId="0">
      <text>
        <r>
          <rPr>
            <b/>
            <sz val="16"/>
            <color indexed="81"/>
            <rFont val="游ゴシック"/>
            <family val="3"/>
            <charset val="128"/>
          </rPr>
          <t>担当者連絡先をご記載ください。</t>
        </r>
      </text>
    </comment>
  </commentList>
</comments>
</file>

<file path=xl/comments3.xml><?xml version="1.0" encoding="utf-8"?>
<comments xmlns="http://schemas.openxmlformats.org/spreadsheetml/2006/main">
  <authors>
    <author>仙台市</author>
  </authors>
  <commentList>
    <comment ref="K15" authorId="0" shapeId="0">
      <text>
        <r>
          <rPr>
            <b/>
            <sz val="16"/>
            <color indexed="81"/>
            <rFont val="游ゴシック"/>
            <family val="3"/>
            <charset val="128"/>
          </rPr>
          <t>補助金所要額が今回の補助金申請額となり，様式第４号に反映されます。</t>
        </r>
      </text>
    </comment>
  </commentList>
</comments>
</file>

<file path=xl/comments4.xml><?xml version="1.0" encoding="utf-8"?>
<comments xmlns="http://schemas.openxmlformats.org/spreadsheetml/2006/main">
  <authors>
    <author>仙台市</author>
  </authors>
  <commentList>
    <comment ref="H12" authorId="0" shapeId="0">
      <text>
        <r>
          <rPr>
            <b/>
            <sz val="10"/>
            <color indexed="81"/>
            <rFont val="游ゴシック"/>
            <family val="3"/>
            <charset val="128"/>
          </rPr>
          <t>プルダウンより選択</t>
        </r>
      </text>
    </comment>
  </commentList>
</comments>
</file>

<file path=xl/comments5.xml><?xml version="1.0" encoding="utf-8"?>
<comments xmlns="http://schemas.openxmlformats.org/spreadsheetml/2006/main">
  <authors>
    <author>仙台市</author>
  </authors>
  <commentList>
    <comment ref="A8" authorId="0" shapeId="0">
      <text>
        <r>
          <rPr>
            <b/>
            <sz val="11"/>
            <color indexed="81"/>
            <rFont val="游ゴシック"/>
            <family val="3"/>
            <charset val="128"/>
          </rPr>
          <t>障害児（※）を受け入れていない，職員配置を超えていない等，該当しない場合は記載不要です。</t>
        </r>
      </text>
    </comment>
    <comment ref="N8" authorId="0" shapeId="0">
      <text>
        <r>
          <rPr>
            <b/>
            <sz val="11"/>
            <color indexed="81"/>
            <rFont val="游ゴシック"/>
            <family val="3"/>
            <charset val="128"/>
          </rPr>
          <t>定員を超えていない，多胎児の同時利用がない等加算要件に該当しない場合は記載不要です。</t>
        </r>
      </text>
    </comment>
    <comment ref="C16" authorId="0" shapeId="0">
      <text>
        <r>
          <rPr>
            <b/>
            <sz val="10"/>
            <color indexed="81"/>
            <rFont val="游ゴシック"/>
            <family val="3"/>
            <charset val="128"/>
          </rPr>
          <t>該当の場合，チェックしてください。</t>
        </r>
      </text>
    </comment>
  </commentList>
</comments>
</file>

<file path=xl/sharedStrings.xml><?xml version="1.0" encoding="utf-8"?>
<sst xmlns="http://schemas.openxmlformats.org/spreadsheetml/2006/main" count="1317" uniqueCount="809">
  <si>
    <t>Ａ　</t>
  </si>
  <si>
    <t>Ｂ　</t>
  </si>
  <si>
    <t>Ｃ　</t>
  </si>
  <si>
    <t>Ｄ　</t>
  </si>
  <si>
    <t>選定額</t>
  </si>
  <si>
    <t>Ｆ　</t>
  </si>
  <si>
    <t>収入</t>
    <rPh sb="0" eb="2">
      <t>シュウニュウ</t>
    </rPh>
    <phoneticPr fontId="2"/>
  </si>
  <si>
    <t>項　　目</t>
    <rPh sb="0" eb="1">
      <t>コウ</t>
    </rPh>
    <rPh sb="3" eb="4">
      <t>メ</t>
    </rPh>
    <phoneticPr fontId="2"/>
  </si>
  <si>
    <t>収入額</t>
    <rPh sb="0" eb="2">
      <t>シュウニュウ</t>
    </rPh>
    <rPh sb="2" eb="3">
      <t>ガク</t>
    </rPh>
    <phoneticPr fontId="2"/>
  </si>
  <si>
    <t>その他（　　　　　　　　）</t>
    <rPh sb="2" eb="3">
      <t>タ</t>
    </rPh>
    <phoneticPr fontId="2"/>
  </si>
  <si>
    <t>合　　計</t>
    <rPh sb="0" eb="1">
      <t>ゴウ</t>
    </rPh>
    <rPh sb="3" eb="4">
      <t>ケイ</t>
    </rPh>
    <phoneticPr fontId="2"/>
  </si>
  <si>
    <t>支出</t>
    <rPh sb="0" eb="2">
      <t>シシュツ</t>
    </rPh>
    <phoneticPr fontId="2"/>
  </si>
  <si>
    <t>支出額</t>
    <rPh sb="0" eb="2">
      <t>シシュツ</t>
    </rPh>
    <rPh sb="2" eb="3">
      <t>ガク</t>
    </rPh>
    <phoneticPr fontId="2"/>
  </si>
  <si>
    <t>職員俸給</t>
    <rPh sb="0" eb="2">
      <t>ショクイン</t>
    </rPh>
    <rPh sb="2" eb="4">
      <t>ホウキュウ</t>
    </rPh>
    <phoneticPr fontId="2"/>
  </si>
  <si>
    <t>（単位：円）</t>
  </si>
  <si>
    <t>備考</t>
    <rPh sb="0" eb="2">
      <t>ビコウ</t>
    </rPh>
    <phoneticPr fontId="2"/>
  </si>
  <si>
    <t>利用形態</t>
    <rPh sb="0" eb="2">
      <t>リヨウ</t>
    </rPh>
    <rPh sb="2" eb="4">
      <t>ケイタイ</t>
    </rPh>
    <phoneticPr fontId="2"/>
  </si>
  <si>
    <t>１日利用</t>
    <rPh sb="1" eb="2">
      <t>ニチ</t>
    </rPh>
    <rPh sb="2" eb="4">
      <t>リヨウ</t>
    </rPh>
    <phoneticPr fontId="2"/>
  </si>
  <si>
    <t>半日利用</t>
    <rPh sb="0" eb="2">
      <t>ハンニチ</t>
    </rPh>
    <rPh sb="2" eb="4">
      <t>リヨウ</t>
    </rPh>
    <phoneticPr fontId="2"/>
  </si>
  <si>
    <t>３歳以上児</t>
    <rPh sb="1" eb="2">
      <t>サイ</t>
    </rPh>
    <rPh sb="2" eb="4">
      <t>イジョウ</t>
    </rPh>
    <rPh sb="4" eb="5">
      <t>ジ</t>
    </rPh>
    <phoneticPr fontId="2"/>
  </si>
  <si>
    <t>３歳未満児</t>
    <phoneticPr fontId="2"/>
  </si>
  <si>
    <t>4.継続的利用</t>
  </si>
  <si>
    <t>3.私的理由</t>
  </si>
  <si>
    <t>2.緊急保育</t>
  </si>
  <si>
    <t>利用区分</t>
    <rPh sb="2" eb="4">
      <t>クブン</t>
    </rPh>
    <phoneticPr fontId="2"/>
  </si>
  <si>
    <t>年齢区分</t>
    <rPh sb="0" eb="2">
      <t>ネンレイ</t>
    </rPh>
    <rPh sb="2" eb="4">
      <t>クブン</t>
    </rPh>
    <phoneticPr fontId="2"/>
  </si>
  <si>
    <t>常勤・非常勤の別</t>
    <rPh sb="0" eb="2">
      <t>ジョウキン</t>
    </rPh>
    <rPh sb="3" eb="6">
      <t>ヒジョウキン</t>
    </rPh>
    <rPh sb="7" eb="8">
      <t>ベツ</t>
    </rPh>
    <phoneticPr fontId="2"/>
  </si>
  <si>
    <t>保育士等名</t>
    <rPh sb="0" eb="3">
      <t>ホイクシ</t>
    </rPh>
    <rPh sb="3" eb="4">
      <t>トウ</t>
    </rPh>
    <rPh sb="4" eb="5">
      <t>ナ</t>
    </rPh>
    <phoneticPr fontId="2"/>
  </si>
  <si>
    <t>１．事業類型</t>
    <rPh sb="2" eb="4">
      <t>ジギョウ</t>
    </rPh>
    <rPh sb="4" eb="6">
      <t>ルイケイ</t>
    </rPh>
    <phoneticPr fontId="2"/>
  </si>
  <si>
    <t>２．事業担当職員の状況</t>
    <rPh sb="2" eb="4">
      <t>ジギョウ</t>
    </rPh>
    <rPh sb="4" eb="6">
      <t>タントウ</t>
    </rPh>
    <rPh sb="6" eb="8">
      <t>ショクイン</t>
    </rPh>
    <rPh sb="9" eb="11">
      <t>ジョウキョウ</t>
    </rPh>
    <phoneticPr fontId="2"/>
  </si>
  <si>
    <t>１．非定型的保育</t>
    <rPh sb="2" eb="5">
      <t>ヒテイケイ</t>
    </rPh>
    <rPh sb="5" eb="6">
      <t>テキ</t>
    </rPh>
    <rPh sb="6" eb="8">
      <t>ホイク</t>
    </rPh>
    <phoneticPr fontId="2"/>
  </si>
  <si>
    <t>２．緊急保育</t>
    <rPh sb="2" eb="4">
      <t>キンキュウ</t>
    </rPh>
    <rPh sb="4" eb="6">
      <t>ホイク</t>
    </rPh>
    <phoneticPr fontId="2"/>
  </si>
  <si>
    <t>３．私的理由保育</t>
    <rPh sb="2" eb="4">
      <t>シテキ</t>
    </rPh>
    <rPh sb="4" eb="6">
      <t>リユウ</t>
    </rPh>
    <rPh sb="6" eb="8">
      <t>ホイク</t>
    </rPh>
    <phoneticPr fontId="2"/>
  </si>
  <si>
    <t>４．継続的利用保育</t>
    <rPh sb="2" eb="5">
      <t>ケイゾクテキ</t>
    </rPh>
    <rPh sb="5" eb="7">
      <t>リヨウ</t>
    </rPh>
    <rPh sb="7" eb="9">
      <t>ホイク</t>
    </rPh>
    <phoneticPr fontId="2"/>
  </si>
  <si>
    <t>印</t>
    <rPh sb="0" eb="1">
      <t>イン</t>
    </rPh>
    <phoneticPr fontId="2"/>
  </si>
  <si>
    <t>差引額　　　　　　　　　　　　　　　　（Ａ－Ｂ）</t>
    <phoneticPr fontId="2"/>
  </si>
  <si>
    <t>補助基準額</t>
    <phoneticPr fontId="2"/>
  </si>
  <si>
    <t>　　　　　　額を記入すること。</t>
    <phoneticPr fontId="2"/>
  </si>
  <si>
    <t>収入額</t>
    <phoneticPr fontId="2"/>
  </si>
  <si>
    <t>対象経費の　　　　　　　　　　　　　支出予定額</t>
    <rPh sb="20" eb="22">
      <t>ヨテイ</t>
    </rPh>
    <phoneticPr fontId="2"/>
  </si>
  <si>
    <t>施設類型</t>
    <rPh sb="0" eb="2">
      <t>シセツ</t>
    </rPh>
    <phoneticPr fontId="2"/>
  </si>
  <si>
    <t>施設名</t>
  </si>
  <si>
    <t>補助金（所要額）</t>
    <rPh sb="0" eb="3">
      <t>ホジョキン</t>
    </rPh>
    <rPh sb="4" eb="6">
      <t>ショヨウ</t>
    </rPh>
    <rPh sb="6" eb="7">
      <t>ガク</t>
    </rPh>
    <phoneticPr fontId="2"/>
  </si>
  <si>
    <t>小計</t>
    <rPh sb="0" eb="2">
      <t>ショウケイ</t>
    </rPh>
    <phoneticPr fontId="2"/>
  </si>
  <si>
    <t>利用料</t>
    <rPh sb="0" eb="3">
      <t>リヨウリョウ</t>
    </rPh>
    <phoneticPr fontId="2"/>
  </si>
  <si>
    <t>寄付金</t>
    <rPh sb="0" eb="3">
      <t>キフキン</t>
    </rPh>
    <phoneticPr fontId="2"/>
  </si>
  <si>
    <t>職員諸手当</t>
    <rPh sb="0" eb="2">
      <t>ショクイン</t>
    </rPh>
    <rPh sb="2" eb="5">
      <t>ショテアテ</t>
    </rPh>
    <phoneticPr fontId="2"/>
  </si>
  <si>
    <t>非常勤職員給与</t>
    <rPh sb="0" eb="3">
      <t>ヒジョウキン</t>
    </rPh>
    <rPh sb="3" eb="5">
      <t>ショクイン</t>
    </rPh>
    <rPh sb="5" eb="7">
      <t>キュウヨ</t>
    </rPh>
    <phoneticPr fontId="2"/>
  </si>
  <si>
    <t>法定福利費</t>
    <rPh sb="0" eb="2">
      <t>ホウテイ</t>
    </rPh>
    <rPh sb="2" eb="4">
      <t>フクリ</t>
    </rPh>
    <rPh sb="4" eb="5">
      <t>ヒ</t>
    </rPh>
    <phoneticPr fontId="2"/>
  </si>
  <si>
    <t>消耗品費</t>
    <rPh sb="0" eb="2">
      <t>ショウモウ</t>
    </rPh>
    <rPh sb="2" eb="3">
      <t>ヒン</t>
    </rPh>
    <rPh sb="3" eb="4">
      <t>ヒ</t>
    </rPh>
    <phoneticPr fontId="2"/>
  </si>
  <si>
    <t>印刷製本費</t>
    <rPh sb="0" eb="2">
      <t>インサツ</t>
    </rPh>
    <rPh sb="2" eb="4">
      <t>セイホン</t>
    </rPh>
    <rPh sb="4" eb="5">
      <t>ヒ</t>
    </rPh>
    <phoneticPr fontId="2"/>
  </si>
  <si>
    <t>通信運搬費</t>
    <rPh sb="0" eb="2">
      <t>ツウシン</t>
    </rPh>
    <rPh sb="2" eb="4">
      <t>ウンパン</t>
    </rPh>
    <rPh sb="4" eb="5">
      <t>ヒ</t>
    </rPh>
    <phoneticPr fontId="2"/>
  </si>
  <si>
    <t>保育材料費</t>
    <rPh sb="0" eb="2">
      <t>ホイク</t>
    </rPh>
    <rPh sb="2" eb="5">
      <t>ザイリョウヒ</t>
    </rPh>
    <phoneticPr fontId="2"/>
  </si>
  <si>
    <t>水道光熱費</t>
    <rPh sb="0" eb="2">
      <t>スイドウ</t>
    </rPh>
    <rPh sb="2" eb="5">
      <t>コウネツヒ</t>
    </rPh>
    <phoneticPr fontId="2"/>
  </si>
  <si>
    <t>燃料費</t>
    <rPh sb="0" eb="3">
      <t>ネンリョウヒ</t>
    </rPh>
    <phoneticPr fontId="2"/>
  </si>
  <si>
    <t>給食費</t>
    <rPh sb="0" eb="3">
      <t>キュウショクヒ</t>
    </rPh>
    <phoneticPr fontId="2"/>
  </si>
  <si>
    <t>損害保険料</t>
    <rPh sb="0" eb="2">
      <t>ソンガイ</t>
    </rPh>
    <rPh sb="2" eb="4">
      <t>ホケン</t>
    </rPh>
    <rPh sb="4" eb="5">
      <t>リョウ</t>
    </rPh>
    <phoneticPr fontId="2"/>
  </si>
  <si>
    <t>施 設 名</t>
    <rPh sb="0" eb="1">
      <t>シ</t>
    </rPh>
    <rPh sb="2" eb="3">
      <t>セツ</t>
    </rPh>
    <rPh sb="4" eb="5">
      <t>メイ</t>
    </rPh>
    <phoneticPr fontId="2"/>
  </si>
  <si>
    <t>利用児童の利用形態</t>
    <phoneticPr fontId="2"/>
  </si>
  <si>
    <t>1.非定型的保育</t>
    <phoneticPr fontId="2"/>
  </si>
  <si>
    <t>Ｇ</t>
    <phoneticPr fontId="2"/>
  </si>
  <si>
    <t>Ｈ</t>
    <phoneticPr fontId="2"/>
  </si>
  <si>
    <t>合　計</t>
    <rPh sb="0" eb="1">
      <t>ア</t>
    </rPh>
    <rPh sb="2" eb="3">
      <t>ケイ</t>
    </rPh>
    <phoneticPr fontId="2"/>
  </si>
  <si>
    <t>別紙1</t>
    <rPh sb="0" eb="2">
      <t>ベッシ</t>
    </rPh>
    <phoneticPr fontId="2"/>
  </si>
  <si>
    <t>補助金基本額</t>
    <rPh sb="3" eb="5">
      <t>キホン</t>
    </rPh>
    <rPh sb="5" eb="6">
      <t>ガク</t>
    </rPh>
    <phoneticPr fontId="2"/>
  </si>
  <si>
    <t>黄色いセルのみ記載</t>
    <rPh sb="0" eb="2">
      <t>キイロ</t>
    </rPh>
    <rPh sb="7" eb="9">
      <t>キサイ</t>
    </rPh>
    <phoneticPr fontId="2"/>
  </si>
  <si>
    <t>　（あて先） 仙 台 市 長</t>
    <phoneticPr fontId="2"/>
  </si>
  <si>
    <t>）</t>
    <phoneticPr fontId="2"/>
  </si>
  <si>
    <t xml:space="preserve">       　　　　　　　　　　　　　　</t>
    <phoneticPr fontId="2"/>
  </si>
  <si>
    <t xml:space="preserve">       　       　　　　　　　　　　　　　  法人名又は氏名　　○○会</t>
    <rPh sb="41" eb="42">
      <t>カイ</t>
    </rPh>
    <phoneticPr fontId="2"/>
  </si>
  <si>
    <t xml:space="preserve">       　       　　　　　　　　　　　　</t>
    <phoneticPr fontId="2"/>
  </si>
  <si>
    <t>１</t>
    <phoneticPr fontId="2"/>
  </si>
  <si>
    <t>２</t>
    <phoneticPr fontId="2"/>
  </si>
  <si>
    <t>まず初めに</t>
    <rPh sb="2" eb="3">
      <t>ハジ</t>
    </rPh>
    <phoneticPr fontId="2"/>
  </si>
  <si>
    <t xml:space="preserve">設置者 </t>
    <rPh sb="0" eb="3">
      <t>セッチシャ</t>
    </rPh>
    <phoneticPr fontId="2"/>
  </si>
  <si>
    <t>所在地又は住所</t>
    <rPh sb="0" eb="3">
      <t>ショザイチ</t>
    </rPh>
    <rPh sb="3" eb="4">
      <t>マタ</t>
    </rPh>
    <rPh sb="5" eb="7">
      <t>ジュウショ</t>
    </rPh>
    <phoneticPr fontId="2"/>
  </si>
  <si>
    <t>法人名または氏名</t>
    <rPh sb="0" eb="2">
      <t>ホウジン</t>
    </rPh>
    <rPh sb="2" eb="3">
      <t>メイ</t>
    </rPh>
    <rPh sb="6" eb="8">
      <t>シメイ</t>
    </rPh>
    <phoneticPr fontId="2"/>
  </si>
  <si>
    <t>代表者名</t>
    <rPh sb="0" eb="3">
      <t>ダイヒョウシャ</t>
    </rPh>
    <rPh sb="3" eb="4">
      <t>メイ</t>
    </rPh>
    <phoneticPr fontId="2"/>
  </si>
  <si>
    <t>（法人の場合）</t>
    <rPh sb="1" eb="3">
      <t>ホウジン</t>
    </rPh>
    <rPh sb="4" eb="6">
      <t>バアイ</t>
    </rPh>
    <phoneticPr fontId="2"/>
  </si>
  <si>
    <t>（施設名：</t>
    <phoneticPr fontId="2"/>
  </si>
  <si>
    <t>減免対象年間延べ児童数　（人）
A</t>
    <rPh sb="0" eb="2">
      <t>ゲンメン</t>
    </rPh>
    <rPh sb="2" eb="4">
      <t>タイショウ</t>
    </rPh>
    <rPh sb="4" eb="6">
      <t>ネンカン</t>
    </rPh>
    <rPh sb="6" eb="7">
      <t>ノ</t>
    </rPh>
    <rPh sb="8" eb="10">
      <t>ジドウ</t>
    </rPh>
    <rPh sb="10" eb="11">
      <t>スウ</t>
    </rPh>
    <rPh sb="13" eb="14">
      <t>ニン</t>
    </rPh>
    <phoneticPr fontId="2"/>
  </si>
  <si>
    <t>加算額　（円〉
A×B</t>
    <rPh sb="2" eb="3">
      <t>ガク</t>
    </rPh>
    <rPh sb="5" eb="6">
      <t>エン</t>
    </rPh>
    <phoneticPr fontId="2"/>
  </si>
  <si>
    <t>補助単価
B</t>
    <rPh sb="0" eb="2">
      <t>ホジョ</t>
    </rPh>
    <rPh sb="2" eb="4">
      <t>タンカ</t>
    </rPh>
    <phoneticPr fontId="2"/>
  </si>
  <si>
    <t>（２）</t>
    <phoneticPr fontId="2"/>
  </si>
  <si>
    <t>（３）</t>
    <phoneticPr fontId="2"/>
  </si>
  <si>
    <t>（５）</t>
    <phoneticPr fontId="2"/>
  </si>
  <si>
    <t>①</t>
    <phoneticPr fontId="2"/>
  </si>
  <si>
    <t>②</t>
    <phoneticPr fontId="2"/>
  </si>
  <si>
    <t>（６）</t>
    <phoneticPr fontId="2"/>
  </si>
  <si>
    <t>③</t>
    <phoneticPr fontId="2"/>
  </si>
  <si>
    <t>（７）</t>
    <phoneticPr fontId="2"/>
  </si>
  <si>
    <t>年度  仙台市家庭的保育事業等一時預かり事業費補助金交付申請書</t>
    <rPh sb="26" eb="28">
      <t>コウフ</t>
    </rPh>
    <rPh sb="28" eb="31">
      <t>シンセイショ</t>
    </rPh>
    <phoneticPr fontId="2"/>
  </si>
  <si>
    <t>３</t>
    <phoneticPr fontId="2"/>
  </si>
  <si>
    <t>年度　一時預かり事業費補助金所要額調書（別表１）</t>
    <rPh sb="14" eb="16">
      <t>ショヨウ</t>
    </rPh>
    <rPh sb="16" eb="17">
      <t>ガク</t>
    </rPh>
    <rPh sb="17" eb="19">
      <t>チョウショ</t>
    </rPh>
    <rPh sb="20" eb="22">
      <t>ベッピョウ</t>
    </rPh>
    <phoneticPr fontId="2"/>
  </si>
  <si>
    <t>年度　一時預かり事業計画書（別表２）</t>
    <rPh sb="10" eb="13">
      <t>ケイカクショ</t>
    </rPh>
    <phoneticPr fontId="2"/>
  </si>
  <si>
    <t>補助金申請額</t>
    <rPh sb="0" eb="3">
      <t>ホジョキン</t>
    </rPh>
    <rPh sb="3" eb="6">
      <t>シンセイガク</t>
    </rPh>
    <phoneticPr fontId="2"/>
  </si>
  <si>
    <t>金</t>
    <rPh sb="0" eb="1">
      <t>キン</t>
    </rPh>
    <phoneticPr fontId="2"/>
  </si>
  <si>
    <t>円</t>
    <rPh sb="0" eb="1">
      <t>エン</t>
    </rPh>
    <phoneticPr fontId="2"/>
  </si>
  <si>
    <t>添付書類</t>
    <rPh sb="0" eb="2">
      <t>テンプ</t>
    </rPh>
    <rPh sb="2" eb="4">
      <t>ショルイ</t>
    </rPh>
    <phoneticPr fontId="2"/>
  </si>
  <si>
    <t>・当該年度の一時預かり事業に係る収支予算（見込）書</t>
    <rPh sb="6" eb="8">
      <t>イチジ</t>
    </rPh>
    <rPh sb="8" eb="9">
      <t>アズ</t>
    </rPh>
    <rPh sb="11" eb="13">
      <t>ジギョウ</t>
    </rPh>
    <rPh sb="14" eb="15">
      <t>カカ</t>
    </rPh>
    <rPh sb="16" eb="18">
      <t>シュウシ</t>
    </rPh>
    <rPh sb="18" eb="20">
      <t>ヨサン</t>
    </rPh>
    <rPh sb="21" eb="23">
      <t>ミコ</t>
    </rPh>
    <rPh sb="24" eb="25">
      <t>ショ</t>
    </rPh>
    <phoneticPr fontId="2"/>
  </si>
  <si>
    <t>・実施施設における一時預かり事業実施要綱</t>
    <rPh sb="1" eb="3">
      <t>ジッシ</t>
    </rPh>
    <rPh sb="3" eb="5">
      <t>シセツ</t>
    </rPh>
    <rPh sb="9" eb="11">
      <t>イチジ</t>
    </rPh>
    <rPh sb="11" eb="12">
      <t>アズ</t>
    </rPh>
    <rPh sb="14" eb="16">
      <t>ジギョウ</t>
    </rPh>
    <rPh sb="16" eb="18">
      <t>ジッシ</t>
    </rPh>
    <rPh sb="18" eb="20">
      <t>ヨウコウ</t>
    </rPh>
    <phoneticPr fontId="2"/>
  </si>
  <si>
    <t>「収支予算（見込）書」を作成します。</t>
    <rPh sb="3" eb="5">
      <t>ヨサン</t>
    </rPh>
    <phoneticPr fontId="2"/>
  </si>
  <si>
    <t>年度  一時預かり事業費補助金所要額調書</t>
    <rPh sb="15" eb="17">
      <t>ショヨウ</t>
    </rPh>
    <rPh sb="17" eb="18">
      <t>ガク</t>
    </rPh>
    <rPh sb="18" eb="20">
      <t>チョウショ</t>
    </rPh>
    <phoneticPr fontId="2"/>
  </si>
  <si>
    <t>年度　        一時預かり事業に係る収支予算（見込）書</t>
    <rPh sb="23" eb="25">
      <t>ヨサン</t>
    </rPh>
    <phoneticPr fontId="2"/>
  </si>
  <si>
    <t>年度  一時預かり事業計画書</t>
    <rPh sb="11" eb="14">
      <t>ケイカクショ</t>
    </rPh>
    <phoneticPr fontId="2"/>
  </si>
  <si>
    <t>申請年度を入力してください。</t>
    <rPh sb="0" eb="2">
      <t>シンセイ</t>
    </rPh>
    <rPh sb="2" eb="4">
      <t>ネンド</t>
    </rPh>
    <rPh sb="5" eb="7">
      <t>ニュウリョク</t>
    </rPh>
    <phoneticPr fontId="2"/>
  </si>
  <si>
    <t>「２．事業担当職員の状況」は記載不要です。</t>
    <rPh sb="3" eb="5">
      <t>ジギョウ</t>
    </rPh>
    <rPh sb="5" eb="7">
      <t>タントウ</t>
    </rPh>
    <rPh sb="7" eb="9">
      <t>ショクイン</t>
    </rPh>
    <rPh sb="10" eb="12">
      <t>ジョウキョウ</t>
    </rPh>
    <rPh sb="14" eb="16">
      <t>キサイ</t>
    </rPh>
    <rPh sb="16" eb="18">
      <t>フヨウ</t>
    </rPh>
    <phoneticPr fontId="2"/>
  </si>
  <si>
    <t>余裕活用型</t>
    <rPh sb="0" eb="2">
      <t>ヨユウ</t>
    </rPh>
    <rPh sb="2" eb="4">
      <t>カツヨウ</t>
    </rPh>
    <rPh sb="4" eb="5">
      <t>ガタ</t>
    </rPh>
    <phoneticPr fontId="2"/>
  </si>
  <si>
    <t>３．補助基準額</t>
    <rPh sb="2" eb="4">
      <t>ホジョ</t>
    </rPh>
    <rPh sb="4" eb="6">
      <t>キジュン</t>
    </rPh>
    <rPh sb="6" eb="7">
      <t>ガク</t>
    </rPh>
    <phoneticPr fontId="2"/>
  </si>
  <si>
    <t>年間延べ利用
児童数（人）
A</t>
    <rPh sb="0" eb="2">
      <t>ネンカン</t>
    </rPh>
    <rPh sb="2" eb="3">
      <t>ノ</t>
    </rPh>
    <rPh sb="4" eb="6">
      <t>リヨウ</t>
    </rPh>
    <rPh sb="7" eb="9">
      <t>ジドウ</t>
    </rPh>
    <rPh sb="9" eb="10">
      <t>スウ</t>
    </rPh>
    <rPh sb="11" eb="12">
      <t>ニン</t>
    </rPh>
    <phoneticPr fontId="2"/>
  </si>
  <si>
    <t>補助単価
（円）
B</t>
    <rPh sb="0" eb="2">
      <t>ホジョ</t>
    </rPh>
    <rPh sb="2" eb="4">
      <t>タンカ</t>
    </rPh>
    <rPh sb="6" eb="7">
      <t>エン</t>
    </rPh>
    <phoneticPr fontId="2"/>
  </si>
  <si>
    <t>補助基準額
（円）
A×B</t>
    <phoneticPr fontId="2"/>
  </si>
  <si>
    <t>余裕活用型</t>
    <rPh sb="0" eb="2">
      <t>ヨユウ</t>
    </rPh>
    <rPh sb="2" eb="5">
      <t>カツヨウガタ</t>
    </rPh>
    <phoneticPr fontId="2"/>
  </si>
  <si>
    <t>（８）</t>
    <phoneticPr fontId="2"/>
  </si>
  <si>
    <t>Ｉ</t>
    <phoneticPr fontId="2"/>
  </si>
  <si>
    <t>（施設類型：</t>
    <rPh sb="3" eb="5">
      <t>ルイケイ</t>
    </rPh>
    <phoneticPr fontId="2"/>
  </si>
  <si>
    <t>・その他参考となる書類</t>
    <phoneticPr fontId="2"/>
  </si>
  <si>
    <t>様式第４号（別表１）</t>
    <rPh sb="6" eb="8">
      <t>ベッピョウ</t>
    </rPh>
    <phoneticPr fontId="2"/>
  </si>
  <si>
    <t>様式第４号</t>
    <rPh sb="0" eb="2">
      <t>ヨウシキ</t>
    </rPh>
    <rPh sb="2" eb="3">
      <t>ダイ</t>
    </rPh>
    <rPh sb="4" eb="5">
      <t>ゴウ</t>
    </rPh>
    <phoneticPr fontId="2"/>
  </si>
  <si>
    <t>雇用期間（定めがある場合）</t>
    <rPh sb="0" eb="2">
      <t>コヨウ</t>
    </rPh>
    <rPh sb="2" eb="4">
      <t>キカン</t>
    </rPh>
    <rPh sb="5" eb="6">
      <t>サダ</t>
    </rPh>
    <rPh sb="10" eb="12">
      <t>バアイ</t>
    </rPh>
    <phoneticPr fontId="2"/>
  </si>
  <si>
    <t>（単位：円）</t>
    <rPh sb="1" eb="3">
      <t>タンイ</t>
    </rPh>
    <rPh sb="4" eb="5">
      <t>エン</t>
    </rPh>
    <phoneticPr fontId="2"/>
  </si>
  <si>
    <t>様式第４号（添書）</t>
    <phoneticPr fontId="2"/>
  </si>
  <si>
    <t>全て自動計算</t>
  </si>
  <si>
    <t>（１）</t>
    <phoneticPr fontId="2"/>
  </si>
  <si>
    <t>（４）</t>
    <phoneticPr fontId="2"/>
  </si>
  <si>
    <t>令和</t>
    <rPh sb="0" eb="2">
      <t>レイワ</t>
    </rPh>
    <phoneticPr fontId="2"/>
  </si>
  <si>
    <t>これによって，自動的に施設名や年度が各様式に入力されますので，「収支予算書」以降のシートは，黄色の網掛けになっているセルのみ入力してください。</t>
    <rPh sb="7" eb="10">
      <t>ジドウテキ</t>
    </rPh>
    <rPh sb="11" eb="13">
      <t>シセツ</t>
    </rPh>
    <rPh sb="13" eb="14">
      <t>メイ</t>
    </rPh>
    <rPh sb="15" eb="17">
      <t>ネンド</t>
    </rPh>
    <rPh sb="18" eb="19">
      <t>カク</t>
    </rPh>
    <rPh sb="19" eb="21">
      <t>ヨウシキ</t>
    </rPh>
    <rPh sb="22" eb="24">
      <t>ニュウリョク</t>
    </rPh>
    <rPh sb="34" eb="36">
      <t>ヨサン</t>
    </rPh>
    <phoneticPr fontId="2"/>
  </si>
  <si>
    <t>収入額は，実際に保護者から徴収する予定の一時預かり利用料と，その他の収入を入力してください。</t>
    <rPh sb="0" eb="2">
      <t>シュウニュウ</t>
    </rPh>
    <rPh sb="2" eb="3">
      <t>ガク</t>
    </rPh>
    <rPh sb="5" eb="7">
      <t>ジッサイ</t>
    </rPh>
    <rPh sb="8" eb="11">
      <t>ホゴシャ</t>
    </rPh>
    <rPh sb="13" eb="15">
      <t>チョウシュウ</t>
    </rPh>
    <rPh sb="17" eb="19">
      <t>ヨテイ</t>
    </rPh>
    <rPh sb="20" eb="22">
      <t>イチジ</t>
    </rPh>
    <rPh sb="22" eb="23">
      <t>アズ</t>
    </rPh>
    <rPh sb="25" eb="27">
      <t>リヨウ</t>
    </rPh>
    <rPh sb="27" eb="28">
      <t>リョウ</t>
    </rPh>
    <rPh sb="32" eb="33">
      <t>タ</t>
    </rPh>
    <rPh sb="34" eb="36">
      <t>シュウニュウ</t>
    </rPh>
    <phoneticPr fontId="2"/>
  </si>
  <si>
    <t>支出額は，それぞれの項目について入力してください。</t>
    <rPh sb="0" eb="3">
      <t>シシュツガク</t>
    </rPh>
    <rPh sb="10" eb="12">
      <t>コウモク</t>
    </rPh>
    <phoneticPr fontId="2"/>
  </si>
  <si>
    <t>「１．事業類型」が，合っているかどうかを確認してください（一般活用型は別様式になります）。</t>
    <rPh sb="3" eb="5">
      <t>ジギョウ</t>
    </rPh>
    <rPh sb="5" eb="7">
      <t>ルイケイ</t>
    </rPh>
    <rPh sb="10" eb="11">
      <t>ア</t>
    </rPh>
    <rPh sb="20" eb="22">
      <t>カクニン</t>
    </rPh>
    <rPh sb="29" eb="31">
      <t>イッパン</t>
    </rPh>
    <rPh sb="31" eb="34">
      <t>カツヨウガタ</t>
    </rPh>
    <rPh sb="35" eb="36">
      <t>ベツ</t>
    </rPh>
    <rPh sb="36" eb="38">
      <t>ヨウシキ</t>
    </rPh>
    <phoneticPr fontId="2"/>
  </si>
  <si>
    <t>「３．補助基準額」に，利用する見込みの延べ児童数を入力してください。</t>
    <rPh sb="3" eb="5">
      <t>ホジョ</t>
    </rPh>
    <rPh sb="5" eb="7">
      <t>キジュン</t>
    </rPh>
    <rPh sb="7" eb="8">
      <t>ガク</t>
    </rPh>
    <rPh sb="11" eb="13">
      <t>リヨウ</t>
    </rPh>
    <rPh sb="15" eb="17">
      <t>ミコ</t>
    </rPh>
    <rPh sb="19" eb="20">
      <t>ノ</t>
    </rPh>
    <rPh sb="21" eb="23">
      <t>ジドウ</t>
    </rPh>
    <rPh sb="23" eb="24">
      <t>スウ</t>
    </rPh>
    <rPh sb="25" eb="27">
      <t>ニュウリョク</t>
    </rPh>
    <phoneticPr fontId="2"/>
  </si>
  <si>
    <t>※対象児童がいない場合には，作成は不要です。</t>
    <rPh sb="1" eb="3">
      <t>タイショウ</t>
    </rPh>
    <rPh sb="3" eb="5">
      <t>ジドウ</t>
    </rPh>
    <rPh sb="9" eb="11">
      <t>バアイ</t>
    </rPh>
    <rPh sb="14" eb="16">
      <t>サクセイ</t>
    </rPh>
    <rPh sb="17" eb="19">
      <t>フヨウ</t>
    </rPh>
    <phoneticPr fontId="2"/>
  </si>
  <si>
    <t>次に，別表１に戻り，「一時預かり事業費補助金所要額調書」を作成します。</t>
    <rPh sb="0" eb="1">
      <t>ツギ</t>
    </rPh>
    <rPh sb="22" eb="24">
      <t>ショヨウ</t>
    </rPh>
    <rPh sb="24" eb="25">
      <t>ガク</t>
    </rPh>
    <rPh sb="25" eb="27">
      <t>チョウショ</t>
    </rPh>
    <phoneticPr fontId="2"/>
  </si>
  <si>
    <t>Ｉ「補助金所要額」欄に記載された金額が，補助金の申請額になります。
（様式第4号の「補助金申請額」欄に自動で反映します。）</t>
    <rPh sb="2" eb="5">
      <t>ホジョキン</t>
    </rPh>
    <rPh sb="5" eb="7">
      <t>ショヨウ</t>
    </rPh>
    <rPh sb="7" eb="8">
      <t>ガク</t>
    </rPh>
    <rPh sb="9" eb="10">
      <t>ラン</t>
    </rPh>
    <rPh sb="11" eb="13">
      <t>キサイ</t>
    </rPh>
    <rPh sb="16" eb="18">
      <t>キンガク</t>
    </rPh>
    <rPh sb="20" eb="23">
      <t>ホジョキン</t>
    </rPh>
    <rPh sb="24" eb="27">
      <t>シンセイガク</t>
    </rPh>
    <rPh sb="35" eb="37">
      <t>ヨウシキ</t>
    </rPh>
    <rPh sb="37" eb="38">
      <t>ダイ</t>
    </rPh>
    <rPh sb="39" eb="40">
      <t>ゴウ</t>
    </rPh>
    <rPh sb="42" eb="45">
      <t>ホジョキン</t>
    </rPh>
    <rPh sb="45" eb="48">
      <t>シンセイガク</t>
    </rPh>
    <rPh sb="49" eb="50">
      <t>ラン</t>
    </rPh>
    <rPh sb="51" eb="53">
      <t>ジドウ</t>
    </rPh>
    <rPh sb="54" eb="56">
      <t>ハンエイ</t>
    </rPh>
    <phoneticPr fontId="2"/>
  </si>
  <si>
    <t>担当者連絡先</t>
    <rPh sb="0" eb="3">
      <t>タントウシャ</t>
    </rPh>
    <rPh sb="3" eb="6">
      <t>レンラクサキ</t>
    </rPh>
    <phoneticPr fontId="2"/>
  </si>
  <si>
    <t>担当：</t>
    <rPh sb="0" eb="2">
      <t>タントウ</t>
    </rPh>
    <phoneticPr fontId="2"/>
  </si>
  <si>
    <t>TEL：</t>
    <phoneticPr fontId="2"/>
  </si>
  <si>
    <t>無償化対象減免分</t>
    <rPh sb="0" eb="3">
      <t>ムショウカ</t>
    </rPh>
    <rPh sb="3" eb="5">
      <t>タイショウ</t>
    </rPh>
    <rPh sb="5" eb="7">
      <t>ゲンメン</t>
    </rPh>
    <rPh sb="7" eb="8">
      <t>ブン</t>
    </rPh>
    <phoneticPr fontId="2"/>
  </si>
  <si>
    <t>3月分</t>
    <rPh sb="1" eb="2">
      <t>ガツ</t>
    </rPh>
    <rPh sb="2" eb="3">
      <t>ブン</t>
    </rPh>
    <phoneticPr fontId="2"/>
  </si>
  <si>
    <t>補助金減免加算額</t>
    <rPh sb="0" eb="3">
      <t>ホジョキン</t>
    </rPh>
    <rPh sb="3" eb="5">
      <t>ゲンメン</t>
    </rPh>
    <rPh sb="5" eb="7">
      <t>カサン</t>
    </rPh>
    <rPh sb="7" eb="8">
      <t>ガク</t>
    </rPh>
    <phoneticPr fontId="2"/>
  </si>
  <si>
    <t>Ａ～Ｉ欄について，各シートに入力した内容により金額が自動計算されます。</t>
    <rPh sb="3" eb="4">
      <t>ラン</t>
    </rPh>
    <rPh sb="9" eb="10">
      <t>カク</t>
    </rPh>
    <rPh sb="14" eb="16">
      <t>ニュウリョク</t>
    </rPh>
    <rPh sb="18" eb="20">
      <t>ナイヨウ</t>
    </rPh>
    <rPh sb="23" eb="25">
      <t>キンガク</t>
    </rPh>
    <rPh sb="26" eb="28">
      <t>ジドウ</t>
    </rPh>
    <rPh sb="28" eb="30">
      <t>ケイサン</t>
    </rPh>
    <phoneticPr fontId="2"/>
  </si>
  <si>
    <t>愛児園</t>
  </si>
  <si>
    <t>保育ルーム　きらきら</t>
  </si>
  <si>
    <t>おおぞら保育園</t>
  </si>
  <si>
    <t>ぷらむ保育園</t>
  </si>
  <si>
    <t>小羊園</t>
  </si>
  <si>
    <t>　　      　　標記について，仙台市家庭的保育事業等一時預かり事業費補助金交付要綱第10条の規定に基づき，
          　　一時預かり事業費補助金を交付されるよう関係書類を添えて申請します。</t>
    <rPh sb="17" eb="20">
      <t>センダイシ</t>
    </rPh>
    <rPh sb="20" eb="23">
      <t>カテイテキ</t>
    </rPh>
    <rPh sb="23" eb="25">
      <t>ホイク</t>
    </rPh>
    <rPh sb="25" eb="27">
      <t>ジギョウ</t>
    </rPh>
    <rPh sb="27" eb="28">
      <t>トウ</t>
    </rPh>
    <rPh sb="28" eb="30">
      <t>イチジ</t>
    </rPh>
    <rPh sb="30" eb="31">
      <t>アズ</t>
    </rPh>
    <rPh sb="33" eb="35">
      <t>ジギョウ</t>
    </rPh>
    <rPh sb="35" eb="36">
      <t>ヒ</t>
    </rPh>
    <rPh sb="36" eb="39">
      <t>ホジョキン</t>
    </rPh>
    <rPh sb="39" eb="41">
      <t>コウフ</t>
    </rPh>
    <rPh sb="41" eb="43">
      <t>ヨウコウ</t>
    </rPh>
    <rPh sb="43" eb="44">
      <t>ダイ</t>
    </rPh>
    <rPh sb="46" eb="47">
      <t>ジョウ</t>
    </rPh>
    <rPh sb="48" eb="50">
      <t>キテイ</t>
    </rPh>
    <rPh sb="51" eb="52">
      <t>モト</t>
    </rPh>
    <rPh sb="70" eb="71">
      <t>アズ</t>
    </rPh>
    <rPh sb="95" eb="97">
      <t>シンセイ</t>
    </rPh>
    <phoneticPr fontId="2"/>
  </si>
  <si>
    <t>施設コード一覧</t>
    <rPh sb="0" eb="2">
      <t>シセツ</t>
    </rPh>
    <rPh sb="5" eb="7">
      <t>イチラン</t>
    </rPh>
    <phoneticPr fontId="39"/>
  </si>
  <si>
    <t>家庭的保育事業</t>
    <rPh sb="0" eb="7">
      <t>カテイテキホイクジギョウ</t>
    </rPh>
    <phoneticPr fontId="39"/>
  </si>
  <si>
    <t>青葉区</t>
    <rPh sb="0" eb="3">
      <t>アオバク</t>
    </rPh>
    <phoneticPr fontId="42"/>
  </si>
  <si>
    <t>宮城野区</t>
    <rPh sb="0" eb="4">
      <t>ミヤギノク</t>
    </rPh>
    <phoneticPr fontId="42"/>
  </si>
  <si>
    <t>太白区</t>
    <rPh sb="0" eb="2">
      <t>タイハク</t>
    </rPh>
    <rPh sb="2" eb="3">
      <t>ク</t>
    </rPh>
    <phoneticPr fontId="42"/>
  </si>
  <si>
    <t>泉区</t>
    <rPh sb="0" eb="2">
      <t>イズミク</t>
    </rPh>
    <phoneticPr fontId="42"/>
  </si>
  <si>
    <t>石川　信子</t>
    <rPh sb="0" eb="2">
      <t>イシカワ</t>
    </rPh>
    <rPh sb="3" eb="5">
      <t>ノブコ</t>
    </rPh>
    <phoneticPr fontId="44"/>
  </si>
  <si>
    <t>土井　悦子</t>
    <rPh sb="0" eb="2">
      <t>ド　イ</t>
    </rPh>
    <rPh sb="3" eb="5">
      <t>エツコ</t>
    </rPh>
    <phoneticPr fontId="44"/>
  </si>
  <si>
    <t>菊地　美夏</t>
    <rPh sb="0" eb="2">
      <t>キクチ</t>
    </rPh>
    <rPh sb="3" eb="5">
      <t>ミカ</t>
    </rPh>
    <phoneticPr fontId="44"/>
  </si>
  <si>
    <t>佐藤　恵美子</t>
    <rPh sb="0" eb="2">
      <t>サトウ</t>
    </rPh>
    <rPh sb="3" eb="6">
      <t>エミコ</t>
    </rPh>
    <phoneticPr fontId="44"/>
  </si>
  <si>
    <t>東海林　美代子</t>
    <rPh sb="0" eb="3">
      <t>ショウジ</t>
    </rPh>
    <rPh sb="4" eb="7">
      <t>ミ　ヨ　コ</t>
    </rPh>
    <phoneticPr fontId="44"/>
  </si>
  <si>
    <t>戸田　由美</t>
    <rPh sb="0" eb="2">
      <t>トダ</t>
    </rPh>
    <rPh sb="3" eb="5">
      <t>ユミ</t>
    </rPh>
    <phoneticPr fontId="44"/>
  </si>
  <si>
    <t>伊藤　由美子</t>
    <rPh sb="0" eb="2">
      <t>イトウ</t>
    </rPh>
    <rPh sb="3" eb="6">
      <t>ユミコ</t>
    </rPh>
    <phoneticPr fontId="44"/>
  </si>
  <si>
    <t>鈴木　史子</t>
    <rPh sb="0" eb="5">
      <t>スズキ　      フミ    コ</t>
    </rPh>
    <phoneticPr fontId="44"/>
  </si>
  <si>
    <t>矢澤　要子</t>
    <rPh sb="0" eb="2">
      <t>ヤザワ</t>
    </rPh>
    <rPh sb="3" eb="4">
      <t>ヨウ</t>
    </rPh>
    <rPh sb="4" eb="5">
      <t>コ</t>
    </rPh>
    <phoneticPr fontId="44"/>
  </si>
  <si>
    <t>宇佐美　恵子</t>
    <rPh sb="0" eb="3">
      <t>ウサミ</t>
    </rPh>
    <rPh sb="4" eb="6">
      <t>ケイコ</t>
    </rPh>
    <phoneticPr fontId="44"/>
  </si>
  <si>
    <t>木村　和子</t>
    <rPh sb="0" eb="2">
      <t>キ　ムラ</t>
    </rPh>
    <rPh sb="3" eb="5">
      <t>カズコ</t>
    </rPh>
    <phoneticPr fontId="44"/>
  </si>
  <si>
    <t>仲　　恵美</t>
    <rPh sb="0" eb="1">
      <t>ナカ</t>
    </rPh>
    <rPh sb="3" eb="5">
      <t>エミ</t>
    </rPh>
    <phoneticPr fontId="44"/>
  </si>
  <si>
    <t>星野　和枝</t>
    <rPh sb="0" eb="2">
      <t>ホシノ</t>
    </rPh>
    <rPh sb="3" eb="5">
      <t>カズエ</t>
    </rPh>
    <phoneticPr fontId="44"/>
  </si>
  <si>
    <t>多田　直美</t>
    <rPh sb="0" eb="2">
      <t>タダ</t>
    </rPh>
    <rPh sb="3" eb="5">
      <t>ナオミ</t>
    </rPh>
    <phoneticPr fontId="44"/>
  </si>
  <si>
    <t>濱中　明美</t>
    <rPh sb="0" eb="1">
      <t>ハマ</t>
    </rPh>
    <rPh sb="1" eb="2">
      <t>ナカ</t>
    </rPh>
    <rPh sb="3" eb="5">
      <t>アケミ</t>
    </rPh>
    <phoneticPr fontId="44"/>
  </si>
  <si>
    <t>若林区</t>
    <rPh sb="0" eb="2">
      <t>ワカバヤシ</t>
    </rPh>
    <rPh sb="2" eb="3">
      <t>ク</t>
    </rPh>
    <phoneticPr fontId="42"/>
  </si>
  <si>
    <t>鎌田　優子</t>
    <rPh sb="0" eb="2">
      <t>カマタ</t>
    </rPh>
    <rPh sb="3" eb="5">
      <t>ユウコ</t>
    </rPh>
    <phoneticPr fontId="44"/>
  </si>
  <si>
    <t>小林　希</t>
    <rPh sb="0" eb="2">
      <t>コバヤシ</t>
    </rPh>
    <rPh sb="3" eb="4">
      <t>ノゾミ</t>
    </rPh>
    <phoneticPr fontId="44"/>
  </si>
  <si>
    <t>佐藤　弘美</t>
    <rPh sb="0" eb="2">
      <t>サトウ</t>
    </rPh>
    <rPh sb="3" eb="5">
      <t>ヒロミ</t>
    </rPh>
    <phoneticPr fontId="44"/>
  </si>
  <si>
    <t>齋藤　眞弓</t>
    <rPh sb="0" eb="2">
      <t>サイトウ</t>
    </rPh>
    <rPh sb="3" eb="5">
      <t>マユミ</t>
    </rPh>
    <phoneticPr fontId="44"/>
  </si>
  <si>
    <t>佐藤　勇介</t>
    <rPh sb="0" eb="2">
      <t>サトウ</t>
    </rPh>
    <rPh sb="3" eb="5">
      <t>ユウスケ</t>
    </rPh>
    <phoneticPr fontId="44"/>
  </si>
  <si>
    <t>及川　文子</t>
    <rPh sb="0" eb="1">
      <t>オイカワ　　　アヤコ</t>
    </rPh>
    <phoneticPr fontId="44"/>
  </si>
  <si>
    <t>野村　薫</t>
    <rPh sb="0" eb="2">
      <t>ノムラ</t>
    </rPh>
    <rPh sb="3" eb="4">
      <t>カオル</t>
    </rPh>
    <phoneticPr fontId="44"/>
  </si>
  <si>
    <t>菊地　恵子</t>
    <rPh sb="0" eb="2">
      <t>キクチ</t>
    </rPh>
    <rPh sb="3" eb="5">
      <t>ケイコ</t>
    </rPh>
    <phoneticPr fontId="44"/>
  </si>
  <si>
    <t>飛内　侑里</t>
    <rPh sb="0" eb="2">
      <t>トビナイ</t>
    </rPh>
    <rPh sb="3" eb="5">
      <t>ユウリ</t>
    </rPh>
    <phoneticPr fontId="44"/>
  </si>
  <si>
    <t>濱野　雅代</t>
    <rPh sb="0" eb="2">
      <t>ハマノ</t>
    </rPh>
    <rPh sb="3" eb="5">
      <t>マサヨ</t>
    </rPh>
    <phoneticPr fontId="44"/>
  </si>
  <si>
    <t>41114</t>
  </si>
  <si>
    <t>小出　美知子</t>
    <rPh sb="0" eb="2">
      <t>コイデ</t>
    </rPh>
    <rPh sb="3" eb="6">
      <t>ミチコ</t>
    </rPh>
    <phoneticPr fontId="44"/>
  </si>
  <si>
    <t>齊藤　あゆみ</t>
    <rPh sb="0" eb="2">
      <t>サイトウ</t>
    </rPh>
    <phoneticPr fontId="44"/>
  </si>
  <si>
    <t>鈴木　明子</t>
    <rPh sb="0" eb="2">
      <t>スズキ</t>
    </rPh>
    <rPh sb="3" eb="5">
      <t>アキコ</t>
    </rPh>
    <phoneticPr fontId="44"/>
  </si>
  <si>
    <t>青葉区・宮城総合支所</t>
    <rPh sb="0" eb="3">
      <t>アオバク</t>
    </rPh>
    <rPh sb="4" eb="6">
      <t>ミヤギ</t>
    </rPh>
    <rPh sb="6" eb="8">
      <t>ソウゴウ</t>
    </rPh>
    <rPh sb="8" eb="10">
      <t>シショ</t>
    </rPh>
    <phoneticPr fontId="42"/>
  </si>
  <si>
    <t>佐藤　豊子</t>
    <rPh sb="0" eb="2">
      <t>サトウ</t>
    </rPh>
    <rPh sb="3" eb="5">
      <t>トヨコ</t>
    </rPh>
    <phoneticPr fontId="44"/>
  </si>
  <si>
    <t>藤垣　祐子</t>
    <rPh sb="0" eb="2">
      <t>フジガキ</t>
    </rPh>
    <rPh sb="3" eb="5">
      <t>ユウコ</t>
    </rPh>
    <phoneticPr fontId="44"/>
  </si>
  <si>
    <t>志小田　舞子</t>
    <rPh sb="0" eb="3">
      <t>シコダ</t>
    </rPh>
    <rPh sb="4" eb="6">
      <t>マイコ</t>
    </rPh>
    <phoneticPr fontId="44"/>
  </si>
  <si>
    <t>41601</t>
  </si>
  <si>
    <t>久光　久美子</t>
    <rPh sb="0" eb="2">
      <t>ヒサミツ</t>
    </rPh>
    <rPh sb="3" eb="6">
      <t>　ク　ミ　　コ</t>
    </rPh>
    <phoneticPr fontId="44"/>
  </si>
  <si>
    <t>石山　立身</t>
    <rPh sb="0" eb="2">
      <t>イシヤマ</t>
    </rPh>
    <rPh sb="3" eb="4">
      <t>タ</t>
    </rPh>
    <rPh sb="4" eb="5">
      <t>ミ</t>
    </rPh>
    <phoneticPr fontId="44"/>
  </si>
  <si>
    <t>村田　寿恵</t>
    <rPh sb="0" eb="2">
      <t>ムラタ</t>
    </rPh>
    <rPh sb="3" eb="5">
      <t>ヒサエ</t>
    </rPh>
    <phoneticPr fontId="44"/>
  </si>
  <si>
    <t>髙橋　加奈</t>
    <rPh sb="0" eb="2">
      <t>タカハシ</t>
    </rPh>
    <rPh sb="3" eb="5">
      <t>カナ</t>
    </rPh>
    <phoneticPr fontId="44"/>
  </si>
  <si>
    <t>伊藤　美樹</t>
    <rPh sb="0" eb="2">
      <t>イトウ</t>
    </rPh>
    <rPh sb="3" eb="5">
      <t>ミキ</t>
    </rPh>
    <phoneticPr fontId="44"/>
  </si>
  <si>
    <t>41604</t>
  </si>
  <si>
    <t>佐藤　礼子</t>
    <rPh sb="0" eb="2">
      <t>サトウ</t>
    </rPh>
    <rPh sb="3" eb="5">
      <t>レイコ</t>
    </rPh>
    <phoneticPr fontId="44"/>
  </si>
  <si>
    <t>41605</t>
  </si>
  <si>
    <t>佐藤　かおり</t>
    <rPh sb="0" eb="2">
      <t>サトウ</t>
    </rPh>
    <phoneticPr fontId="44"/>
  </si>
  <si>
    <t>41606</t>
  </si>
  <si>
    <t>佐藤　久美子</t>
    <rPh sb="0" eb="2">
      <t>サトウ</t>
    </rPh>
    <rPh sb="3" eb="6">
      <t>クミコ</t>
    </rPh>
    <phoneticPr fontId="44"/>
  </si>
  <si>
    <t>小規模保育事業ＡＢ型・事業所内保育事業</t>
    <rPh sb="0" eb="3">
      <t>ショウキボ</t>
    </rPh>
    <rPh sb="3" eb="5">
      <t>ホイク</t>
    </rPh>
    <rPh sb="5" eb="7">
      <t>ジギョウ</t>
    </rPh>
    <rPh sb="9" eb="10">
      <t>ガタ</t>
    </rPh>
    <rPh sb="11" eb="15">
      <t>ジギョウショナイ</t>
    </rPh>
    <rPh sb="15" eb="17">
      <t>ホイク</t>
    </rPh>
    <rPh sb="17" eb="19">
      <t>ジギョウ</t>
    </rPh>
    <phoneticPr fontId="39"/>
  </si>
  <si>
    <t>小規模Ａ型　青葉区</t>
    <rPh sb="0" eb="3">
      <t>ショウキボ</t>
    </rPh>
    <rPh sb="4" eb="5">
      <t>ガタ</t>
    </rPh>
    <rPh sb="6" eb="9">
      <t>アオバク</t>
    </rPh>
    <phoneticPr fontId="39"/>
  </si>
  <si>
    <t>小規模Ａ型　宮城野区</t>
    <rPh sb="0" eb="3">
      <t>ショウキボ</t>
    </rPh>
    <rPh sb="4" eb="5">
      <t>ガタ</t>
    </rPh>
    <rPh sb="6" eb="10">
      <t>ミヤギノク</t>
    </rPh>
    <phoneticPr fontId="39"/>
  </si>
  <si>
    <t>小規模Ａ型　太白区</t>
    <rPh sb="0" eb="3">
      <t>ショウキボ</t>
    </rPh>
    <rPh sb="4" eb="5">
      <t>ガタ</t>
    </rPh>
    <rPh sb="6" eb="9">
      <t>タイハクク</t>
    </rPh>
    <phoneticPr fontId="39"/>
  </si>
  <si>
    <t>小規模Ｂ型</t>
    <rPh sb="0" eb="3">
      <t>ショウキボ</t>
    </rPh>
    <rPh sb="4" eb="5">
      <t>ガタ</t>
    </rPh>
    <phoneticPr fontId="39"/>
  </si>
  <si>
    <t>にじいろ保育園</t>
  </si>
  <si>
    <t>ブルーベリーズ保育園</t>
  </si>
  <si>
    <t>とみざわ保育園</t>
  </si>
  <si>
    <t>キッズガーデン・グランママ</t>
  </si>
  <si>
    <t>ニチイキッズ仙台くろまつ保育園</t>
  </si>
  <si>
    <t>ぼだい保育園</t>
  </si>
  <si>
    <t>ぴっころきっず長町南</t>
  </si>
  <si>
    <t>パティ保育園</t>
  </si>
  <si>
    <t>もりのなかま保育園宮城野園</t>
  </si>
  <si>
    <t>もりのなかま保育園　南仙台園</t>
  </si>
  <si>
    <t>ひよこ保育園</t>
  </si>
  <si>
    <t>ＷＡＣまごころ保育園</t>
  </si>
  <si>
    <t>ハニー保育園</t>
  </si>
  <si>
    <t>スクルドエンジェル保育園仙台長町園</t>
  </si>
  <si>
    <t>まんまる保育園</t>
  </si>
  <si>
    <t>おうち保育園こうとう台</t>
  </si>
  <si>
    <t>スクルドエンジェル保育園仙台宮城野原園</t>
  </si>
  <si>
    <t>星の子保育園</t>
  </si>
  <si>
    <t>保育園ソレイユ</t>
  </si>
  <si>
    <t>ちゃいるどらんど岩切駅前保育園</t>
  </si>
  <si>
    <t>バンビのおうち保育園</t>
  </si>
  <si>
    <t>にこにこハウス</t>
  </si>
  <si>
    <t>おひさま原っぱ保育園</t>
  </si>
  <si>
    <t>アテナ保育園</t>
  </si>
  <si>
    <t>ぽっかぽか彩保育園</t>
    <phoneticPr fontId="39"/>
  </si>
  <si>
    <t>おうち保育園木町どおり</t>
  </si>
  <si>
    <t>砂押こころ保育園</t>
  </si>
  <si>
    <t>小規模保育事業所ココカラ荒巻</t>
  </si>
  <si>
    <t>しらとり保育園</t>
  </si>
  <si>
    <t>時のかけはし保育園</t>
  </si>
  <si>
    <t>太白だんだん保育園</t>
  </si>
  <si>
    <t>みのり保育園</t>
  </si>
  <si>
    <t>保育園レインボーナーサリー田子館</t>
  </si>
  <si>
    <t>フレーベル保育園</t>
  </si>
  <si>
    <t>かみすぎさくら保育園</t>
  </si>
  <si>
    <t>さくらんぼ保育園</t>
  </si>
  <si>
    <t>袋原ちびっこひろば保育園</t>
  </si>
  <si>
    <t>すまいる立町保育園</t>
  </si>
  <si>
    <t>キッズフィールド新田東園</t>
  </si>
  <si>
    <t>こぶたの城おおのだ保育園</t>
  </si>
  <si>
    <t>ぷりえ～る保育園あらまき</t>
  </si>
  <si>
    <t>つつじがおか保育園</t>
  </si>
  <si>
    <t>杜のぽかぽか保育園</t>
  </si>
  <si>
    <t>泉ヶ丘保育園</t>
  </si>
  <si>
    <t>ペンギンナーサリースクールせんだい</t>
  </si>
  <si>
    <t>富沢こころ保育園</t>
  </si>
  <si>
    <t>パパママ保育園</t>
  </si>
  <si>
    <t>北・杜のみらい保育園</t>
  </si>
  <si>
    <t>新田ナーサリー</t>
  </si>
  <si>
    <t>大野田こころ保育園</t>
  </si>
  <si>
    <t>愛子つぼみ保育園</t>
  </si>
  <si>
    <t>青葉・杜のみらい保育園</t>
  </si>
  <si>
    <t>ハピネス保育園中野栄</t>
    <rPh sb="4" eb="7">
      <t>ホイクエン</t>
    </rPh>
    <rPh sb="7" eb="10">
      <t>ナカノサカエ</t>
    </rPh>
    <phoneticPr fontId="39"/>
  </si>
  <si>
    <t>恵和町いちにいさん保育園</t>
  </si>
  <si>
    <t>共同保育所ちろりん村</t>
  </si>
  <si>
    <t>苦竹ナーサリー</t>
    <rPh sb="0" eb="2">
      <t>ニガタケ</t>
    </rPh>
    <phoneticPr fontId="39"/>
  </si>
  <si>
    <t>小規模保育事業Ｃ型</t>
    <rPh sb="0" eb="3">
      <t>ショウキボ</t>
    </rPh>
    <rPh sb="3" eb="5">
      <t>ホイク</t>
    </rPh>
    <rPh sb="5" eb="7">
      <t>ジギョウ</t>
    </rPh>
    <rPh sb="8" eb="9">
      <t>ガタ</t>
    </rPh>
    <phoneticPr fontId="39"/>
  </si>
  <si>
    <t>きまちこころ保育園</t>
  </si>
  <si>
    <t>小規模Ａ型　若林区</t>
    <rPh sb="0" eb="3">
      <t>ショウキボ</t>
    </rPh>
    <rPh sb="4" eb="5">
      <t>ガタ</t>
    </rPh>
    <rPh sb="6" eb="9">
      <t>ワカバヤシク</t>
    </rPh>
    <phoneticPr fontId="39"/>
  </si>
  <si>
    <t>キッズフィールド富沢園</t>
  </si>
  <si>
    <t>吉田　一美・皆川　舞</t>
    <rPh sb="0" eb="2">
      <t>ヨシダ</t>
    </rPh>
    <rPh sb="3" eb="5">
      <t>ヒトミ</t>
    </rPh>
    <rPh sb="6" eb="8">
      <t>ミナカワ</t>
    </rPh>
    <rPh sb="9" eb="10">
      <t>マイ</t>
    </rPh>
    <phoneticPr fontId="44"/>
  </si>
  <si>
    <t>こどもの家エミール</t>
  </si>
  <si>
    <t>もりのなかま保育園南大野田園</t>
  </si>
  <si>
    <t>高橋　真由美・鈴木　めぐみ</t>
    <rPh sb="0" eb="2">
      <t>タカハシ</t>
    </rPh>
    <rPh sb="3" eb="6">
      <t>マユミ</t>
    </rPh>
    <phoneticPr fontId="44"/>
  </si>
  <si>
    <t>朝市っ子保育園</t>
  </si>
  <si>
    <t>カール大和町ナーサリー</t>
  </si>
  <si>
    <t>バイリンガル保育園八木山</t>
  </si>
  <si>
    <t>川村　隆・川村　真紀</t>
    <rPh sb="0" eb="2">
      <t>カワムラ</t>
    </rPh>
    <rPh sb="3" eb="4">
      <t>タカシ</t>
    </rPh>
    <rPh sb="5" eb="7">
      <t>カワムラ</t>
    </rPh>
    <rPh sb="8" eb="10">
      <t>マキ</t>
    </rPh>
    <phoneticPr fontId="44"/>
  </si>
  <si>
    <t>かみすぎさくら第2保育園</t>
  </si>
  <si>
    <t>小規模保育事業所ココカラ五橋</t>
  </si>
  <si>
    <t>小規模Ａ型　泉区・宮総</t>
    <rPh sb="0" eb="3">
      <t>ショウキボ</t>
    </rPh>
    <rPh sb="4" eb="5">
      <t>ガタ</t>
    </rPh>
    <rPh sb="6" eb="7">
      <t>イズミ</t>
    </rPh>
    <rPh sb="7" eb="8">
      <t>ク</t>
    </rPh>
    <rPh sb="9" eb="10">
      <t>ミヤ</t>
    </rPh>
    <rPh sb="10" eb="11">
      <t>ソウ</t>
    </rPh>
    <phoneticPr fontId="39"/>
  </si>
  <si>
    <t>遊佐　ひろ子・畠山　祐子</t>
    <rPh sb="0" eb="2">
      <t>ユサ</t>
    </rPh>
    <rPh sb="5" eb="6">
      <t>コ</t>
    </rPh>
    <phoneticPr fontId="44"/>
  </si>
  <si>
    <t>さくらっこ保育園</t>
  </si>
  <si>
    <t>岸　麻記子・天間　千栄子</t>
    <rPh sb="0" eb="1">
      <t>キシ</t>
    </rPh>
    <rPh sb="2" eb="5">
      <t>マキコ</t>
    </rPh>
    <rPh sb="6" eb="7">
      <t>テン</t>
    </rPh>
    <rPh sb="7" eb="8">
      <t>マ</t>
    </rPh>
    <rPh sb="9" eb="12">
      <t>チエコ</t>
    </rPh>
    <phoneticPr fontId="44"/>
  </si>
  <si>
    <t>すまいる新寺保育園</t>
  </si>
  <si>
    <t>サン・キッズ保育園</t>
  </si>
  <si>
    <t>菅野　淳・菅野　美紀</t>
    <rPh sb="0" eb="2">
      <t>カンノ</t>
    </rPh>
    <rPh sb="3" eb="4">
      <t>アツシ</t>
    </rPh>
    <rPh sb="5" eb="7">
      <t>カンノ</t>
    </rPh>
    <rPh sb="8" eb="10">
      <t>ミキ</t>
    </rPh>
    <phoneticPr fontId="44"/>
  </si>
  <si>
    <t>たっこの家</t>
  </si>
  <si>
    <t>ろりぽっぷ小規模保育園おほしさま館</t>
  </si>
  <si>
    <t>小野　敬子・酒井　リエ子</t>
    <rPh sb="0" eb="2">
      <t>オノ</t>
    </rPh>
    <rPh sb="3" eb="5">
      <t>ケイコ</t>
    </rPh>
    <rPh sb="6" eb="8">
      <t>サカイ</t>
    </rPh>
    <rPh sb="11" eb="12">
      <t>コ</t>
    </rPh>
    <phoneticPr fontId="44"/>
  </si>
  <si>
    <t>ちびっこひろば保育園</t>
  </si>
  <si>
    <t>やまとみらい八乙女保育園</t>
  </si>
  <si>
    <t>カール高松ナーサリー</t>
  </si>
  <si>
    <t>カール荒井ナーサリー</t>
  </si>
  <si>
    <t>事業所内保育事業　小規模保育事業Ａ型・Ｂ型・保育所型</t>
    <rPh sb="0" eb="3">
      <t>ジギョウショ</t>
    </rPh>
    <rPh sb="3" eb="4">
      <t>ナイ</t>
    </rPh>
    <rPh sb="4" eb="6">
      <t>ホイク</t>
    </rPh>
    <rPh sb="6" eb="8">
      <t>ジギョウ</t>
    </rPh>
    <rPh sb="9" eb="12">
      <t>ショウキボ</t>
    </rPh>
    <rPh sb="12" eb="14">
      <t>ホイク</t>
    </rPh>
    <rPh sb="14" eb="16">
      <t>ジギョウ</t>
    </rPh>
    <rPh sb="17" eb="18">
      <t>ガタ</t>
    </rPh>
    <rPh sb="20" eb="21">
      <t>ガタ</t>
    </rPh>
    <rPh sb="22" eb="24">
      <t>ホイク</t>
    </rPh>
    <rPh sb="24" eb="25">
      <t>ショ</t>
    </rPh>
    <rPh sb="25" eb="26">
      <t>ガタ</t>
    </rPh>
    <phoneticPr fontId="39"/>
  </si>
  <si>
    <t>カールリトルプリスクール</t>
  </si>
  <si>
    <t>バイリンガル保育園なないろの里</t>
  </si>
  <si>
    <t>リコリコ保育園</t>
  </si>
  <si>
    <t>Ａ型</t>
    <rPh sb="1" eb="2">
      <t>ガタ</t>
    </rPh>
    <phoneticPr fontId="42"/>
  </si>
  <si>
    <t>ちゃいるどらんど六丁の目南保育園</t>
  </si>
  <si>
    <t>森のプーさん保育園</t>
  </si>
  <si>
    <t>空飛ぶくぢら保育所</t>
  </si>
  <si>
    <t>ハピネス保育園南光台東</t>
  </si>
  <si>
    <t>ワタキュー保育園北四番丁園</t>
    <rPh sb="5" eb="8">
      <t>ホイクエン</t>
    </rPh>
    <rPh sb="8" eb="12">
      <t>キタヨバンチョウ</t>
    </rPh>
    <rPh sb="12" eb="13">
      <t>エン</t>
    </rPh>
    <phoneticPr fontId="45"/>
  </si>
  <si>
    <t>ろりぽっぷ第2小規模保育園おひさま館</t>
  </si>
  <si>
    <t>ビックママランド支倉園</t>
    <rPh sb="8" eb="10">
      <t>ハセクラ</t>
    </rPh>
    <rPh sb="10" eb="11">
      <t>エン</t>
    </rPh>
    <phoneticPr fontId="45"/>
  </si>
  <si>
    <t>グレース保育園</t>
  </si>
  <si>
    <t>泉中央さんさん保育室</t>
  </si>
  <si>
    <t>わくわくモリモリ保育所</t>
    <rPh sb="8" eb="10">
      <t>ホイク</t>
    </rPh>
    <rPh sb="10" eb="11">
      <t>ショ</t>
    </rPh>
    <phoneticPr fontId="45"/>
  </si>
  <si>
    <t>六丁の目保育園中町園</t>
  </si>
  <si>
    <t>みなみの光保育園</t>
  </si>
  <si>
    <t>アスイク保育園　薬師堂前</t>
  </si>
  <si>
    <t>ミッキー小規模保育園</t>
  </si>
  <si>
    <t>あすと長町保育所</t>
    <rPh sb="3" eb="5">
      <t>ナガマチ</t>
    </rPh>
    <rPh sb="5" eb="7">
      <t>ホイク</t>
    </rPh>
    <rPh sb="7" eb="8">
      <t>ショ</t>
    </rPh>
    <phoneticPr fontId="45"/>
  </si>
  <si>
    <t>第2紫山いちにいさん保育園</t>
    <phoneticPr fontId="39"/>
  </si>
  <si>
    <t>もりのひろば保育園</t>
    <rPh sb="6" eb="9">
      <t>ホイクエン</t>
    </rPh>
    <phoneticPr fontId="45"/>
  </si>
  <si>
    <t>栗生ひよこ園</t>
  </si>
  <si>
    <t>Ｂ型</t>
    <rPh sb="1" eb="2">
      <t>ガタ</t>
    </rPh>
    <phoneticPr fontId="42"/>
  </si>
  <si>
    <t>おひさま保育園　</t>
  </si>
  <si>
    <t>ヤクルト二日町つばめ保育園</t>
    <rPh sb="4" eb="7">
      <t>フツカマチ</t>
    </rPh>
    <rPh sb="10" eb="13">
      <t>ホイクエン</t>
    </rPh>
    <phoneticPr fontId="45"/>
  </si>
  <si>
    <t>きらきら保育園</t>
    <rPh sb="4" eb="7">
      <t>ホイクエン</t>
    </rPh>
    <phoneticPr fontId="45"/>
  </si>
  <si>
    <t>ヤクルトあやしつばめ保育園</t>
    <rPh sb="10" eb="13">
      <t>ホイクエン</t>
    </rPh>
    <phoneticPr fontId="45"/>
  </si>
  <si>
    <t>保育所型</t>
    <rPh sb="0" eb="2">
      <t>ホイク</t>
    </rPh>
    <rPh sb="2" eb="3">
      <t>ショ</t>
    </rPh>
    <rPh sb="3" eb="4">
      <t>ガタ</t>
    </rPh>
    <phoneticPr fontId="42"/>
  </si>
  <si>
    <t>エスパルキッズ保育園</t>
    <rPh sb="7" eb="10">
      <t>ホイクエン</t>
    </rPh>
    <phoneticPr fontId="46"/>
  </si>
  <si>
    <t>コープこやぎの保育園</t>
    <rPh sb="7" eb="10">
      <t>ホイクエン</t>
    </rPh>
    <phoneticPr fontId="46"/>
  </si>
  <si>
    <t>南中山すいせん保育園</t>
    <phoneticPr fontId="46"/>
  </si>
  <si>
    <t>キッズ・マークトゥエイン</t>
    <phoneticPr fontId="42"/>
  </si>
  <si>
    <t>せせらぎ保育園</t>
    <rPh sb="4" eb="7">
      <t>ホイクエン</t>
    </rPh>
    <phoneticPr fontId="46"/>
  </si>
  <si>
    <t>施設コードを入力してください。施設コードは下記一覧をご参照ください。</t>
    <rPh sb="0" eb="2">
      <t>シセツ</t>
    </rPh>
    <rPh sb="6" eb="8">
      <t>ニュウリョク</t>
    </rPh>
    <rPh sb="15" eb="17">
      <t>シセツ</t>
    </rPh>
    <rPh sb="21" eb="23">
      <t>カキ</t>
    </rPh>
    <rPh sb="23" eb="25">
      <t>イチラン</t>
    </rPh>
    <rPh sb="27" eb="29">
      <t>サンショウ</t>
    </rPh>
    <phoneticPr fontId="2"/>
  </si>
  <si>
    <t>様式第４号の色付きセルに代表者氏名や担当者連絡先等を入力してください。</t>
    <rPh sb="0" eb="2">
      <t>ヨウシキ</t>
    </rPh>
    <rPh sb="2" eb="3">
      <t>ダイ</t>
    </rPh>
    <rPh sb="4" eb="5">
      <t>ゴウ</t>
    </rPh>
    <rPh sb="6" eb="8">
      <t>イロツ</t>
    </rPh>
    <rPh sb="12" eb="14">
      <t>ダイヒョウ</t>
    </rPh>
    <rPh sb="14" eb="15">
      <t>シャ</t>
    </rPh>
    <rPh sb="15" eb="17">
      <t>シメイ</t>
    </rPh>
    <rPh sb="18" eb="21">
      <t>タントウシャ</t>
    </rPh>
    <rPh sb="21" eb="24">
      <t>レンラクサキ</t>
    </rPh>
    <rPh sb="24" eb="25">
      <t>トウ</t>
    </rPh>
    <rPh sb="26" eb="28">
      <t>ニュウリョク</t>
    </rPh>
    <phoneticPr fontId="2"/>
  </si>
  <si>
    <t>（1）①</t>
    <phoneticPr fontId="2"/>
  </si>
  <si>
    <t>次に，別紙１「一時預かり利用料減免分」を作成します。</t>
    <rPh sb="3" eb="5">
      <t>ベッシ</t>
    </rPh>
    <rPh sb="7" eb="8">
      <t>イチ</t>
    </rPh>
    <phoneticPr fontId="2"/>
  </si>
  <si>
    <r>
      <t>A階層又はB階層の児童の減免実施人数について申請します。利用料の減免をする見込みの延べ児童数を入力してください。</t>
    </r>
    <r>
      <rPr>
        <sz val="11"/>
        <color indexed="8"/>
        <rFont val="游ゴシック"/>
        <family val="3"/>
        <charset val="128"/>
      </rPr>
      <t xml:space="preserve">
</t>
    </r>
    <rPh sb="1" eb="3">
      <t>カイソウ</t>
    </rPh>
    <rPh sb="3" eb="4">
      <t>マタ</t>
    </rPh>
    <rPh sb="6" eb="8">
      <t>カイソウ</t>
    </rPh>
    <rPh sb="9" eb="11">
      <t>ジドウ</t>
    </rPh>
    <rPh sb="12" eb="14">
      <t>ゲンメン</t>
    </rPh>
    <rPh sb="14" eb="16">
      <t>ジッシ</t>
    </rPh>
    <rPh sb="16" eb="18">
      <t>ニンズウ</t>
    </rPh>
    <rPh sb="22" eb="24">
      <t>シンセイ</t>
    </rPh>
    <rPh sb="28" eb="30">
      <t>リヨウ</t>
    </rPh>
    <rPh sb="30" eb="31">
      <t>リョウ</t>
    </rPh>
    <rPh sb="32" eb="34">
      <t>ゲンメン</t>
    </rPh>
    <rPh sb="37" eb="39">
      <t>ミコ</t>
    </rPh>
    <rPh sb="41" eb="42">
      <t>ノ</t>
    </rPh>
    <rPh sb="43" eb="45">
      <t>ジドウ</t>
    </rPh>
    <rPh sb="45" eb="46">
      <t>スウ</t>
    </rPh>
    <rPh sb="47" eb="49">
      <t>ニュウリョク</t>
    </rPh>
    <phoneticPr fontId="2"/>
  </si>
  <si>
    <t>施設CD</t>
    <rPh sb="0" eb="2">
      <t>シセツ</t>
    </rPh>
    <phoneticPr fontId="2"/>
  </si>
  <si>
    <t>施設類型</t>
    <rPh sb="0" eb="2">
      <t>シセツ</t>
    </rPh>
    <rPh sb="2" eb="4">
      <t>ルイケイ</t>
    </rPh>
    <phoneticPr fontId="2"/>
  </si>
  <si>
    <t>施設名</t>
    <rPh sb="0" eb="2">
      <t>シセツ</t>
    </rPh>
    <rPh sb="2" eb="3">
      <t>メイ</t>
    </rPh>
    <phoneticPr fontId="2"/>
  </si>
  <si>
    <t>設置者住所</t>
    <rPh sb="0" eb="3">
      <t>セッチシャ</t>
    </rPh>
    <rPh sb="3" eb="5">
      <t>ジュウショ</t>
    </rPh>
    <phoneticPr fontId="1"/>
  </si>
  <si>
    <t>設置者</t>
    <rPh sb="0" eb="3">
      <t>セッチシャ</t>
    </rPh>
    <phoneticPr fontId="1"/>
  </si>
  <si>
    <t>承認型</t>
    <rPh sb="0" eb="2">
      <t>ショウニン</t>
    </rPh>
    <rPh sb="2" eb="3">
      <t>ガタ</t>
    </rPh>
    <phoneticPr fontId="1"/>
  </si>
  <si>
    <t>小規模保育事業Ａ型</t>
  </si>
  <si>
    <t>-</t>
  </si>
  <si>
    <t>東京都千代田区神田駿河台2-9</t>
  </si>
  <si>
    <t>余裕活用型</t>
  </si>
  <si>
    <t>東京都千代田区神田神保町1-14-1-4F</t>
  </si>
  <si>
    <t>一般型</t>
  </si>
  <si>
    <t>仙台市青葉区上杉4丁目5-5</t>
  </si>
  <si>
    <t>一般社団法人　共同保育所ちろりん村</t>
  </si>
  <si>
    <t>株式会社　Ｆ＆Ｓ</t>
  </si>
  <si>
    <t>仙台市青葉区二日町17-17BRAVI北四番丁2F</t>
  </si>
  <si>
    <t>有限会社　カール英会話ほいくえん</t>
  </si>
  <si>
    <t>余裕活用型</t>
    <phoneticPr fontId="2"/>
  </si>
  <si>
    <t>株式会社　佐藤商会</t>
  </si>
  <si>
    <t>一般社団法人　アイルアーク</t>
  </si>
  <si>
    <t xml:space="preserve">東京都渋谷区道玄坂1－12－1渋谷マークシティウェスト17階 </t>
  </si>
  <si>
    <t>特定非営利活動法人　空飛ぶくぢらの会</t>
  </si>
  <si>
    <t>学校法人　ろりぽっぷ学園</t>
  </si>
  <si>
    <t>学校法人　岩沼学園</t>
  </si>
  <si>
    <t>特定非営利活動法人　アスイク</t>
  </si>
  <si>
    <t>株式会社　プライムツーワン</t>
  </si>
  <si>
    <t>株式会社　Lateral Kids</t>
  </si>
  <si>
    <t>株式会社　ちゃいるどらんど</t>
  </si>
  <si>
    <t>株式会社　ちびっこひろば保育園</t>
  </si>
  <si>
    <t>-</t>
    <phoneticPr fontId="2"/>
  </si>
  <si>
    <t>仙台市泉区南光台3丁目17-22</t>
  </si>
  <si>
    <t>合同会社　ゆめぽけっと</t>
  </si>
  <si>
    <t>小規模保育事業Ｂ型</t>
  </si>
  <si>
    <t>一般社団法人　Ｐｌｕｍ</t>
  </si>
  <si>
    <t>宮城野区幸町2丁目16-13</t>
  </si>
  <si>
    <t>一般社団法人　ぽっかぽか</t>
  </si>
  <si>
    <t>東京都豊島区東池袋1-44-3　池袋ISPタマビル</t>
  </si>
  <si>
    <t>株式会社　フレンズビジョン</t>
  </si>
  <si>
    <t>事業所内保育事業Ａ型</t>
  </si>
  <si>
    <t>事業所内保育事業Ｂ型</t>
  </si>
  <si>
    <t>宮城中央ヤクルト販売　株式会社</t>
  </si>
  <si>
    <t>南中山すいせん保育園</t>
  </si>
  <si>
    <t>キッズ・マークトゥエイン</t>
  </si>
  <si>
    <t>小規模保育事業Ａ型</t>
    <rPh sb="0" eb="3">
      <t>ショウキボ</t>
    </rPh>
    <rPh sb="3" eb="5">
      <t>ホイク</t>
    </rPh>
    <rPh sb="5" eb="7">
      <t>ジギョウ</t>
    </rPh>
    <rPh sb="8" eb="9">
      <t>ガタ</t>
    </rPh>
    <phoneticPr fontId="42"/>
  </si>
  <si>
    <t>給付のおうち保育園</t>
    <rPh sb="0" eb="2">
      <t>キュウフ</t>
    </rPh>
    <rPh sb="6" eb="9">
      <t>ホイクエン</t>
    </rPh>
    <phoneticPr fontId="42"/>
  </si>
  <si>
    <t>仙台市青葉区上杉１丁目10-100</t>
    <rPh sb="0" eb="3">
      <t>センダイシ</t>
    </rPh>
    <rPh sb="3" eb="6">
      <t>アオバク</t>
    </rPh>
    <rPh sb="6" eb="8">
      <t>カミスギ</t>
    </rPh>
    <rPh sb="9" eb="11">
      <t>チョウメ</t>
    </rPh>
    <phoneticPr fontId="42"/>
  </si>
  <si>
    <t>株式会社　かみすぎ</t>
    <rPh sb="0" eb="4">
      <t>カブシキガイシャ</t>
    </rPh>
    <phoneticPr fontId="49"/>
  </si>
  <si>
    <t>令和　年　月　日～令和　年　月　日</t>
    <rPh sb="0" eb="2">
      <t>レイワ</t>
    </rPh>
    <rPh sb="3" eb="4">
      <t>ネン</t>
    </rPh>
    <rPh sb="5" eb="6">
      <t>ツキ</t>
    </rPh>
    <rPh sb="7" eb="8">
      <t>ヒ</t>
    </rPh>
    <rPh sb="9" eb="11">
      <t>レイワ</t>
    </rPh>
    <phoneticPr fontId="2"/>
  </si>
  <si>
    <t>こちらのシートは，</t>
    <phoneticPr fontId="2"/>
  </si>
  <si>
    <t>生活保護世帯（Ａ階層）・非課税世帯（Ｂ階層）の</t>
    <rPh sb="0" eb="4">
      <t>セイカツホゴ</t>
    </rPh>
    <rPh sb="4" eb="6">
      <t>セタイ</t>
    </rPh>
    <rPh sb="8" eb="10">
      <t>カイソウ</t>
    </rPh>
    <rPh sb="12" eb="15">
      <t>ヒカゼイ</t>
    </rPh>
    <rPh sb="15" eb="17">
      <t>セタイ</t>
    </rPh>
    <rPh sb="19" eb="21">
      <t>カイソウ</t>
    </rPh>
    <phoneticPr fontId="2"/>
  </si>
  <si>
    <t>利用児童のみ記載します。</t>
    <rPh sb="6" eb="8">
      <t>キサイ</t>
    </rPh>
    <phoneticPr fontId="2"/>
  </si>
  <si>
    <t>上記減免世帯児童以外の利用児童については記載しません。</t>
    <rPh sb="0" eb="2">
      <t>ジョウキ</t>
    </rPh>
    <rPh sb="2" eb="4">
      <t>ゲンメン</t>
    </rPh>
    <rPh sb="4" eb="6">
      <t>セタイ</t>
    </rPh>
    <rPh sb="6" eb="8">
      <t>ジドウ</t>
    </rPh>
    <rPh sb="8" eb="10">
      <t>イガイ</t>
    </rPh>
    <rPh sb="11" eb="13">
      <t>リヨウ</t>
    </rPh>
    <rPh sb="13" eb="15">
      <t>ジドウ</t>
    </rPh>
    <rPh sb="20" eb="22">
      <t>キサイ</t>
    </rPh>
    <phoneticPr fontId="2"/>
  </si>
  <si>
    <t>減免加算分</t>
    <rPh sb="0" eb="2">
      <t>ゲンメン</t>
    </rPh>
    <rPh sb="2" eb="4">
      <t>カサン</t>
    </rPh>
    <rPh sb="4" eb="5">
      <t>ブン</t>
    </rPh>
    <phoneticPr fontId="2"/>
  </si>
  <si>
    <t>特別支援児童
加算分</t>
    <rPh sb="0" eb="2">
      <t>トクベツ</t>
    </rPh>
    <rPh sb="2" eb="4">
      <t>シエン</t>
    </rPh>
    <rPh sb="4" eb="6">
      <t>ジドウ</t>
    </rPh>
    <rPh sb="7" eb="9">
      <t>カサン</t>
    </rPh>
    <rPh sb="9" eb="10">
      <t>ブン</t>
    </rPh>
    <phoneticPr fontId="2"/>
  </si>
  <si>
    <t>E</t>
    <phoneticPr fontId="2"/>
  </si>
  <si>
    <r>
      <t xml:space="preserve">補助金所要額
</t>
    </r>
    <r>
      <rPr>
        <sz val="8"/>
        <rFont val="游ゴシック"/>
        <family val="3"/>
        <charset val="128"/>
      </rPr>
      <t>（Ｇ＋Ｈ）</t>
    </r>
    <rPh sb="0" eb="3">
      <t>ホジョキン</t>
    </rPh>
    <rPh sb="3" eb="5">
      <t>ショヨウ</t>
    </rPh>
    <rPh sb="5" eb="6">
      <t>ガク</t>
    </rPh>
    <phoneticPr fontId="2"/>
  </si>
  <si>
    <t>（注）　１．「Ｆ」欄は，「Ｃ」欄と「Ｄ+Ｅ」の合計額を比較して少ない方の額を記入すること。　</t>
    <phoneticPr fontId="2"/>
  </si>
  <si>
    <t>　　　　２．「Ｇ」欄は，「Ｆ」欄の額を記入すること。その額に千円未満の端数がある場合には，これを切り捨てた</t>
    <phoneticPr fontId="2"/>
  </si>
  <si>
    <t>令和</t>
    <rPh sb="0" eb="2">
      <t>レイワ</t>
    </rPh>
    <phoneticPr fontId="2"/>
  </si>
  <si>
    <t>年</t>
    <rPh sb="0" eb="1">
      <t>ネン</t>
    </rPh>
    <phoneticPr fontId="2"/>
  </si>
  <si>
    <t>月</t>
    <rPh sb="0" eb="1">
      <t>ガツ</t>
    </rPh>
    <phoneticPr fontId="2"/>
  </si>
  <si>
    <t>日</t>
    <rPh sb="0" eb="1">
      <t>ニチ</t>
    </rPh>
    <phoneticPr fontId="2"/>
  </si>
  <si>
    <t>実施類型</t>
    <rPh sb="0" eb="2">
      <t>ジッシ</t>
    </rPh>
    <rPh sb="2" eb="4">
      <t>ルイケイ</t>
    </rPh>
    <phoneticPr fontId="2"/>
  </si>
  <si>
    <r>
      <t>年度 　　</t>
    </r>
    <r>
      <rPr>
        <sz val="28"/>
        <rFont val="游ゴシック"/>
        <family val="3"/>
        <charset val="128"/>
      </rPr>
      <t>　 一時預かり利用料減免分</t>
    </r>
    <phoneticPr fontId="2"/>
  </si>
  <si>
    <t>（1）障害児加算
「一時預かりで市長が認める障害児を受け入れる施設において，当該障害児が利用する場合」かつ「職員配置基準に基づく職員配置を超えて保育士等を配置する場合」に，施設に対して加算するものです。
（2）多胎児加算
「定員を超えて多胎児を受け入れている場合」かつ「多胎児（双子や三つ子等）の同時利用があった場合」に，施設に対して加算するものです。</t>
    <rPh sb="3" eb="5">
      <t>ショウガイ</t>
    </rPh>
    <rPh sb="5" eb="6">
      <t>ジ</t>
    </rPh>
    <rPh sb="6" eb="8">
      <t>カサン</t>
    </rPh>
    <rPh sb="16" eb="18">
      <t>シチョウ</t>
    </rPh>
    <rPh sb="19" eb="20">
      <t>ミト</t>
    </rPh>
    <rPh sb="105" eb="108">
      <t>タタイジ</t>
    </rPh>
    <rPh sb="108" eb="110">
      <t>カサン</t>
    </rPh>
    <rPh sb="112" eb="114">
      <t>テイイン</t>
    </rPh>
    <rPh sb="115" eb="116">
      <t>コ</t>
    </rPh>
    <rPh sb="118" eb="121">
      <t>タタイジ</t>
    </rPh>
    <rPh sb="122" eb="123">
      <t>ウ</t>
    </rPh>
    <rPh sb="124" eb="125">
      <t>イ</t>
    </rPh>
    <rPh sb="129" eb="131">
      <t>バアイ</t>
    </rPh>
    <rPh sb="148" eb="150">
      <t>ドウジ</t>
    </rPh>
    <phoneticPr fontId="2"/>
  </si>
  <si>
    <t>職員配置の状況（見込み）を入力してください。対象児童を受け入れる予定日の状況でお願いします。</t>
    <rPh sb="0" eb="2">
      <t>ショクイン</t>
    </rPh>
    <rPh sb="2" eb="4">
      <t>ハイチ</t>
    </rPh>
    <rPh sb="5" eb="7">
      <t>ジョウキョウ</t>
    </rPh>
    <rPh sb="8" eb="10">
      <t>ミコ</t>
    </rPh>
    <rPh sb="13" eb="15">
      <t>ニュウリョク</t>
    </rPh>
    <rPh sb="22" eb="24">
      <t>タイショウ</t>
    </rPh>
    <rPh sb="24" eb="26">
      <t>ジドウ</t>
    </rPh>
    <rPh sb="27" eb="28">
      <t>ウ</t>
    </rPh>
    <rPh sb="29" eb="30">
      <t>イ</t>
    </rPh>
    <rPh sb="32" eb="34">
      <t>ヨテイ</t>
    </rPh>
    <rPh sb="34" eb="35">
      <t>ヒ</t>
    </rPh>
    <rPh sb="36" eb="38">
      <t>ジョウキョウ</t>
    </rPh>
    <rPh sb="40" eb="41">
      <t>ネガ</t>
    </rPh>
    <phoneticPr fontId="2"/>
  </si>
  <si>
    <t>また，職員配置基準に基づく職員配置を超えて保育士等を配置しているかどうかのチェックをお願いします。</t>
    <rPh sb="3" eb="5">
      <t>ショクイン</t>
    </rPh>
    <rPh sb="5" eb="7">
      <t>ハイチ</t>
    </rPh>
    <rPh sb="7" eb="9">
      <t>キジュン</t>
    </rPh>
    <rPh sb="10" eb="11">
      <t>モト</t>
    </rPh>
    <rPh sb="13" eb="15">
      <t>ショクイン</t>
    </rPh>
    <rPh sb="15" eb="17">
      <t>ハイチ</t>
    </rPh>
    <rPh sb="18" eb="19">
      <t>コ</t>
    </rPh>
    <rPh sb="21" eb="24">
      <t>ホイクシ</t>
    </rPh>
    <rPh sb="24" eb="25">
      <t>トウ</t>
    </rPh>
    <rPh sb="26" eb="28">
      <t>ハイチ</t>
    </rPh>
    <rPh sb="43" eb="44">
      <t>ネガ</t>
    </rPh>
    <phoneticPr fontId="2"/>
  </si>
  <si>
    <t>※こちらが非該当の場合は対象外となります。</t>
    <rPh sb="5" eb="8">
      <t>ヒガイトウ</t>
    </rPh>
    <rPh sb="9" eb="11">
      <t>バアイ</t>
    </rPh>
    <rPh sb="12" eb="15">
      <t>タイショウガイ</t>
    </rPh>
    <phoneticPr fontId="2"/>
  </si>
  <si>
    <t>対象児童の氏名（フリガナ）・生年月日・年間延べ日数（見込み）を入力してください。</t>
    <rPh sb="5" eb="7">
      <t>シメイ</t>
    </rPh>
    <rPh sb="14" eb="18">
      <t>セイネンガッピ</t>
    </rPh>
    <rPh sb="19" eb="21">
      <t>ネンカン</t>
    </rPh>
    <rPh sb="21" eb="22">
      <t>ノ</t>
    </rPh>
    <rPh sb="23" eb="25">
      <t>ニッスウ</t>
    </rPh>
    <rPh sb="26" eb="28">
      <t>ミコ</t>
    </rPh>
    <rPh sb="31" eb="33">
      <t>ニュウリョク</t>
    </rPh>
    <phoneticPr fontId="2"/>
  </si>
  <si>
    <t>※対象児童を受け入れていない，職員配置を超えていない等，条件に該当しない場合は記載不要です。</t>
    <rPh sb="1" eb="3">
      <t>タイショウ</t>
    </rPh>
    <rPh sb="3" eb="5">
      <t>ジドウ</t>
    </rPh>
    <rPh sb="26" eb="27">
      <t>トウ</t>
    </rPh>
    <rPh sb="28" eb="30">
      <t>ジョウケン</t>
    </rPh>
    <phoneticPr fontId="2"/>
  </si>
  <si>
    <t>（2）①</t>
    <phoneticPr fontId="2"/>
  </si>
  <si>
    <t>対象児童の氏名（フリガナ）・生年月日・年間延べ日数（見込み）を記入力してください。</t>
    <rPh sb="5" eb="7">
      <t>シメイ</t>
    </rPh>
    <rPh sb="14" eb="18">
      <t>セイネンガッピ</t>
    </rPh>
    <rPh sb="19" eb="21">
      <t>ネンカン</t>
    </rPh>
    <rPh sb="21" eb="22">
      <t>ノ</t>
    </rPh>
    <rPh sb="23" eb="25">
      <t>ニッスウ</t>
    </rPh>
    <rPh sb="26" eb="28">
      <t>ミコ</t>
    </rPh>
    <rPh sb="31" eb="32">
      <t>キ</t>
    </rPh>
    <rPh sb="32" eb="34">
      <t>ニュウリョク</t>
    </rPh>
    <phoneticPr fontId="2"/>
  </si>
  <si>
    <t>※定員を超えていない，多胎児の同時利用がない等，加算要件に該当しない場合は記載不要です。</t>
    <phoneticPr fontId="2"/>
  </si>
  <si>
    <t>（９）</t>
    <phoneticPr fontId="2"/>
  </si>
  <si>
    <t>印刷する際は，ファイル＞印刷&gt;設定：ブック全体を印刷＞ページ指定　3　から　8　ページ</t>
    <rPh sb="0" eb="2">
      <t>インサツ</t>
    </rPh>
    <rPh sb="4" eb="5">
      <t>サイ</t>
    </rPh>
    <rPh sb="12" eb="14">
      <t>インサツ</t>
    </rPh>
    <rPh sb="15" eb="17">
      <t>セッテイ</t>
    </rPh>
    <rPh sb="21" eb="23">
      <t>ゼンタイ</t>
    </rPh>
    <rPh sb="24" eb="26">
      <t>インサツ</t>
    </rPh>
    <rPh sb="30" eb="32">
      <t>シテイ</t>
    </rPh>
    <phoneticPr fontId="2"/>
  </si>
  <si>
    <t>【一時預かり事業費補助金交付申請書】　作成の手引き（余裕活用型用）</t>
    <rPh sb="1" eb="3">
      <t>イチジ</t>
    </rPh>
    <rPh sb="3" eb="4">
      <t>アズ</t>
    </rPh>
    <rPh sb="6" eb="8">
      <t>ジギョウ</t>
    </rPh>
    <rPh sb="8" eb="9">
      <t>ヒ</t>
    </rPh>
    <rPh sb="9" eb="11">
      <t>ホジョ</t>
    </rPh>
    <rPh sb="11" eb="12">
      <t>キン</t>
    </rPh>
    <rPh sb="12" eb="14">
      <t>コウフ</t>
    </rPh>
    <rPh sb="14" eb="17">
      <t>シンセイショ</t>
    </rPh>
    <rPh sb="16" eb="17">
      <t>ショ</t>
    </rPh>
    <rPh sb="19" eb="21">
      <t>サクセイ</t>
    </rPh>
    <rPh sb="22" eb="24">
      <t>テビ</t>
    </rPh>
    <rPh sb="26" eb="28">
      <t>ヨユウ</t>
    </rPh>
    <rPh sb="28" eb="31">
      <t>カツヨウガタ</t>
    </rPh>
    <rPh sb="31" eb="32">
      <t>ヨウ</t>
    </rPh>
    <phoneticPr fontId="2"/>
  </si>
  <si>
    <t>年度  一時預かり事業計画書　（特別支援児童加算分）</t>
    <rPh sb="0" eb="2">
      <t>ネンド</t>
    </rPh>
    <rPh sb="16" eb="18">
      <t>トクベツ</t>
    </rPh>
    <rPh sb="18" eb="20">
      <t>シエン</t>
    </rPh>
    <rPh sb="20" eb="22">
      <t>ジドウ</t>
    </rPh>
    <rPh sb="22" eb="24">
      <t>カサン</t>
    </rPh>
    <rPh sb="24" eb="25">
      <t>ブン</t>
    </rPh>
    <phoneticPr fontId="2"/>
  </si>
  <si>
    <t>（1）障害児加算</t>
    <rPh sb="3" eb="5">
      <t>ショウガイ</t>
    </rPh>
    <rPh sb="5" eb="6">
      <t>ジ</t>
    </rPh>
    <rPh sb="6" eb="8">
      <t>カサン</t>
    </rPh>
    <phoneticPr fontId="2"/>
  </si>
  <si>
    <t>（2）多胎児加算</t>
    <rPh sb="3" eb="6">
      <t>タタイジ</t>
    </rPh>
    <rPh sb="6" eb="8">
      <t>カサン</t>
    </rPh>
    <phoneticPr fontId="2"/>
  </si>
  <si>
    <r>
      <rPr>
        <b/>
        <sz val="11"/>
        <rFont val="游ゴシック"/>
        <family val="3"/>
        <charset val="128"/>
      </rPr>
      <t>障害児加算は，以下をすべて満たしていることが条件です。
●</t>
    </r>
    <r>
      <rPr>
        <sz val="11"/>
        <rFont val="游ゴシック"/>
        <family val="3"/>
        <charset val="128"/>
      </rPr>
      <t>一時預かりで障害児（※）を受け入れる施設において，当該障害児が利用する場合
●職員配置基準に基づく職員配置を超えて保育士等を配置する場合
（※）一時預かり事業利用申請書（写し）をもって加算対象児童かどうかの判断を認定給付課で行います。
実績報告時に一時預かり事業利用申請書（写し）を添付書類としてご提出いただきますので各施設で管理をお願いします。　</t>
    </r>
    <rPh sb="0" eb="2">
      <t>ショウガイ</t>
    </rPh>
    <rPh sb="2" eb="3">
      <t>ジ</t>
    </rPh>
    <rPh sb="3" eb="5">
      <t>カサン</t>
    </rPh>
    <rPh sb="7" eb="9">
      <t>イカ</t>
    </rPh>
    <rPh sb="13" eb="14">
      <t>ミ</t>
    </rPh>
    <rPh sb="22" eb="24">
      <t>ジョウケン</t>
    </rPh>
    <rPh sb="29" eb="32">
      <t>イチジアズ</t>
    </rPh>
    <rPh sb="35" eb="37">
      <t>ショウガイ</t>
    </rPh>
    <rPh sb="37" eb="38">
      <t>ジ</t>
    </rPh>
    <rPh sb="64" eb="66">
      <t>バアイ</t>
    </rPh>
    <rPh sb="86" eb="89">
      <t>ホイクシ</t>
    </rPh>
    <rPh sb="89" eb="90">
      <t>トウ</t>
    </rPh>
    <rPh sb="101" eb="103">
      <t>イチジ</t>
    </rPh>
    <rPh sb="103" eb="104">
      <t>アズ</t>
    </rPh>
    <rPh sb="106" eb="108">
      <t>ジギョウ</t>
    </rPh>
    <rPh sb="108" eb="110">
      <t>リヨウ</t>
    </rPh>
    <rPh sb="110" eb="113">
      <t>シンセイショ</t>
    </rPh>
    <rPh sb="114" eb="115">
      <t>ウツ</t>
    </rPh>
    <rPh sb="121" eb="123">
      <t>カサン</t>
    </rPh>
    <rPh sb="123" eb="125">
      <t>タイショウ</t>
    </rPh>
    <rPh sb="125" eb="127">
      <t>ジドウ</t>
    </rPh>
    <rPh sb="132" eb="134">
      <t>ハンダン</t>
    </rPh>
    <rPh sb="135" eb="137">
      <t>ニンテイ</t>
    </rPh>
    <rPh sb="137" eb="139">
      <t>キュウフ</t>
    </rPh>
    <rPh sb="139" eb="140">
      <t>カ</t>
    </rPh>
    <rPh sb="141" eb="142">
      <t>オコナ</t>
    </rPh>
    <rPh sb="147" eb="149">
      <t>ジッセキ</t>
    </rPh>
    <rPh sb="149" eb="151">
      <t>ホウコク</t>
    </rPh>
    <rPh sb="151" eb="152">
      <t>ジ</t>
    </rPh>
    <rPh sb="153" eb="156">
      <t>イチジアズ</t>
    </rPh>
    <rPh sb="158" eb="160">
      <t>ジギョウ</t>
    </rPh>
    <rPh sb="160" eb="165">
      <t>リヨウシンセイショ</t>
    </rPh>
    <rPh sb="166" eb="167">
      <t>ウツ</t>
    </rPh>
    <rPh sb="170" eb="172">
      <t>テンプ</t>
    </rPh>
    <rPh sb="172" eb="174">
      <t>ショルイ</t>
    </rPh>
    <rPh sb="178" eb="180">
      <t>テイシュツ</t>
    </rPh>
    <rPh sb="188" eb="191">
      <t>カクシセツ</t>
    </rPh>
    <rPh sb="192" eb="194">
      <t>カンリ</t>
    </rPh>
    <rPh sb="196" eb="197">
      <t>ネガ</t>
    </rPh>
    <phoneticPr fontId="2"/>
  </si>
  <si>
    <r>
      <rPr>
        <b/>
        <sz val="11"/>
        <rFont val="游ゴシック"/>
        <family val="3"/>
        <charset val="128"/>
      </rPr>
      <t>多胎児加算は，以下をすべて満たしていることが条件です。</t>
    </r>
    <r>
      <rPr>
        <sz val="11"/>
        <rFont val="游ゴシック"/>
        <family val="3"/>
        <charset val="128"/>
      </rPr>
      <t xml:space="preserve">
●一時預かり事業における設備基準や職員の配置基準を遵守している場合
●一時預かり事業の定員を超えて多胎児を受け入れている場合
●当該多胎児の全員を受け入れている場合　※「双子のうち1人のみ」等の場合は対象外です。</t>
    </r>
    <rPh sb="0" eb="3">
      <t>タタイジ</t>
    </rPh>
    <rPh sb="3" eb="5">
      <t>カサン</t>
    </rPh>
    <rPh sb="7" eb="9">
      <t>イカ</t>
    </rPh>
    <rPh sb="13" eb="14">
      <t>ミ</t>
    </rPh>
    <rPh sb="22" eb="24">
      <t>ジョウケン</t>
    </rPh>
    <rPh sb="29" eb="31">
      <t>イチジ</t>
    </rPh>
    <rPh sb="31" eb="32">
      <t>アズ</t>
    </rPh>
    <rPh sb="34" eb="36">
      <t>ジギョウ</t>
    </rPh>
    <rPh sb="40" eb="42">
      <t>セツビ</t>
    </rPh>
    <rPh sb="42" eb="44">
      <t>キジュン</t>
    </rPh>
    <rPh sb="45" eb="47">
      <t>ショクイン</t>
    </rPh>
    <rPh sb="48" eb="50">
      <t>ハイチ</t>
    </rPh>
    <rPh sb="50" eb="52">
      <t>キジュン</t>
    </rPh>
    <rPh sb="53" eb="55">
      <t>ジュンシュ</t>
    </rPh>
    <rPh sb="59" eb="61">
      <t>バアイ</t>
    </rPh>
    <rPh sb="63" eb="66">
      <t>イチジアズ</t>
    </rPh>
    <rPh sb="68" eb="70">
      <t>ジギョウ</t>
    </rPh>
    <rPh sb="71" eb="73">
      <t>テイイン</t>
    </rPh>
    <rPh sb="74" eb="75">
      <t>コ</t>
    </rPh>
    <rPh sb="77" eb="80">
      <t>タタイジ</t>
    </rPh>
    <rPh sb="81" eb="82">
      <t>ウ</t>
    </rPh>
    <rPh sb="83" eb="84">
      <t>イ</t>
    </rPh>
    <rPh sb="88" eb="90">
      <t>バアイ</t>
    </rPh>
    <rPh sb="92" eb="94">
      <t>トウガイ</t>
    </rPh>
    <rPh sb="94" eb="97">
      <t>タタイジ</t>
    </rPh>
    <rPh sb="98" eb="100">
      <t>ゼンイン</t>
    </rPh>
    <rPh sb="101" eb="102">
      <t>ウ</t>
    </rPh>
    <rPh sb="103" eb="104">
      <t>イ</t>
    </rPh>
    <rPh sb="108" eb="110">
      <t>バアイ</t>
    </rPh>
    <rPh sb="113" eb="115">
      <t>フタゴ</t>
    </rPh>
    <rPh sb="119" eb="120">
      <t>ニン</t>
    </rPh>
    <rPh sb="123" eb="124">
      <t>トウ</t>
    </rPh>
    <rPh sb="125" eb="127">
      <t>バアイ</t>
    </rPh>
    <rPh sb="128" eb="130">
      <t>タイショウ</t>
    </rPh>
    <rPh sb="130" eb="131">
      <t>ガイ</t>
    </rPh>
    <phoneticPr fontId="2"/>
  </si>
  <si>
    <t>①職員配置の状況（見込み）</t>
    <rPh sb="1" eb="3">
      <t>ショクイン</t>
    </rPh>
    <rPh sb="3" eb="5">
      <t>ハイチ</t>
    </rPh>
    <rPh sb="6" eb="8">
      <t>ジョウキョウ</t>
    </rPh>
    <rPh sb="9" eb="11">
      <t>ミコ</t>
    </rPh>
    <phoneticPr fontId="2"/>
  </si>
  <si>
    <r>
      <rPr>
        <sz val="11"/>
        <color rgb="FFFF0000"/>
        <rFont val="游ゴシック"/>
        <family val="3"/>
        <charset val="128"/>
      </rPr>
      <t>上記加算要件をすべて満たした上で，多胎児のうち定員を超える児童（見込み）のみ記載してください。</t>
    </r>
    <r>
      <rPr>
        <sz val="12"/>
        <rFont val="游ゴシック"/>
        <family val="3"/>
        <charset val="128"/>
      </rPr>
      <t xml:space="preserve">
①多胎児加算対象児童利用延べ日数（見込み）</t>
    </r>
    <rPh sb="49" eb="52">
      <t>タタイジ</t>
    </rPh>
    <rPh sb="52" eb="54">
      <t>カサン</t>
    </rPh>
    <rPh sb="54" eb="56">
      <t>タイショウ</t>
    </rPh>
    <rPh sb="56" eb="58">
      <t>ジドウ</t>
    </rPh>
    <rPh sb="58" eb="60">
      <t>リヨウ</t>
    </rPh>
    <rPh sb="60" eb="61">
      <t>ノ</t>
    </rPh>
    <rPh sb="62" eb="64">
      <t>ニッスウ</t>
    </rPh>
    <rPh sb="65" eb="67">
      <t>ミコ</t>
    </rPh>
    <phoneticPr fontId="2"/>
  </si>
  <si>
    <t>№</t>
    <phoneticPr fontId="2"/>
  </si>
  <si>
    <r>
      <t xml:space="preserve">加配保育士等名
</t>
    </r>
    <r>
      <rPr>
        <sz val="8"/>
        <rFont val="游ゴシック"/>
        <family val="3"/>
        <charset val="128"/>
      </rPr>
      <t>※配置基準を超える職員のみ</t>
    </r>
    <rPh sb="0" eb="2">
      <t>カハイ</t>
    </rPh>
    <rPh sb="2" eb="5">
      <t>ホイクシ</t>
    </rPh>
    <rPh sb="5" eb="6">
      <t>トウ</t>
    </rPh>
    <rPh sb="6" eb="7">
      <t>メイ</t>
    </rPh>
    <rPh sb="9" eb="11">
      <t>ハイチ</t>
    </rPh>
    <rPh sb="11" eb="13">
      <t>キジュン</t>
    </rPh>
    <rPh sb="14" eb="15">
      <t>コ</t>
    </rPh>
    <rPh sb="17" eb="19">
      <t>ショクイン</t>
    </rPh>
    <phoneticPr fontId="2"/>
  </si>
  <si>
    <t>フリガナ</t>
    <phoneticPr fontId="2"/>
  </si>
  <si>
    <t>生年月日</t>
    <rPh sb="0" eb="4">
      <t>セイネンガッピ</t>
    </rPh>
    <phoneticPr fontId="2"/>
  </si>
  <si>
    <t>年間延べ日数（見込み）</t>
    <rPh sb="0" eb="2">
      <t>ネンカン</t>
    </rPh>
    <rPh sb="2" eb="3">
      <t>ノ</t>
    </rPh>
    <rPh sb="4" eb="6">
      <t>ニッスウ</t>
    </rPh>
    <rPh sb="7" eb="9">
      <t>ミコ</t>
    </rPh>
    <phoneticPr fontId="2"/>
  </si>
  <si>
    <t>氏名</t>
    <rPh sb="0" eb="2">
      <t>シメイ</t>
    </rPh>
    <phoneticPr fontId="2"/>
  </si>
  <si>
    <t>※対象児童を受け入れる日の状況を記載してください。</t>
    <rPh sb="1" eb="3">
      <t>タイショウ</t>
    </rPh>
    <rPh sb="3" eb="5">
      <t>ジドウ</t>
    </rPh>
    <rPh sb="6" eb="7">
      <t>ウ</t>
    </rPh>
    <rPh sb="8" eb="9">
      <t>イ</t>
    </rPh>
    <rPh sb="11" eb="12">
      <t>ヒ</t>
    </rPh>
    <rPh sb="13" eb="15">
      <t>ジョウキョウ</t>
    </rPh>
    <rPh sb="16" eb="18">
      <t>キサイ</t>
    </rPh>
    <phoneticPr fontId="2"/>
  </si>
  <si>
    <t>□</t>
  </si>
  <si>
    <t>　職員配置基準に基づく職員配置を超えて保育士等を配置する予定である</t>
    <rPh sb="28" eb="30">
      <t>ヨテイ</t>
    </rPh>
    <phoneticPr fontId="2"/>
  </si>
  <si>
    <t>②障害児加算対象児童利用延べ日数（見込み）</t>
    <rPh sb="1" eb="3">
      <t>ショウガイ</t>
    </rPh>
    <rPh sb="3" eb="4">
      <t>ジ</t>
    </rPh>
    <rPh sb="4" eb="6">
      <t>カサン</t>
    </rPh>
    <rPh sb="6" eb="8">
      <t>タイショウ</t>
    </rPh>
    <rPh sb="8" eb="10">
      <t>ジドウ</t>
    </rPh>
    <rPh sb="10" eb="12">
      <t>リヨウ</t>
    </rPh>
    <rPh sb="12" eb="13">
      <t>ノ</t>
    </rPh>
    <rPh sb="14" eb="16">
      <t>ニッスウ</t>
    </rPh>
    <rPh sb="17" eb="19">
      <t>ミコ</t>
    </rPh>
    <phoneticPr fontId="2"/>
  </si>
  <si>
    <t>②加算額</t>
    <rPh sb="1" eb="3">
      <t>カサン</t>
    </rPh>
    <rPh sb="3" eb="4">
      <t>ガク</t>
    </rPh>
    <phoneticPr fontId="2"/>
  </si>
  <si>
    <t>延べ日数 計</t>
    <rPh sb="0" eb="1">
      <t>ノ</t>
    </rPh>
    <rPh sb="2" eb="4">
      <t>ニッスウ</t>
    </rPh>
    <rPh sb="5" eb="6">
      <t>ケイ</t>
    </rPh>
    <phoneticPr fontId="2"/>
  </si>
  <si>
    <t>単価（日額）</t>
    <rPh sb="0" eb="2">
      <t>タンカ</t>
    </rPh>
    <rPh sb="3" eb="5">
      <t>ニチガク</t>
    </rPh>
    <phoneticPr fontId="2"/>
  </si>
  <si>
    <t>多胎児加算額</t>
    <rPh sb="0" eb="3">
      <t>タタイジ</t>
    </rPh>
    <rPh sb="3" eb="5">
      <t>カサン</t>
    </rPh>
    <rPh sb="5" eb="6">
      <t>ガク</t>
    </rPh>
    <phoneticPr fontId="2"/>
  </si>
  <si>
    <t>×</t>
    <phoneticPr fontId="2"/>
  </si>
  <si>
    <t>＝</t>
    <phoneticPr fontId="2"/>
  </si>
  <si>
    <t>…B</t>
    <phoneticPr fontId="2"/>
  </si>
  <si>
    <t>※定員を超えた日数のみ</t>
    <rPh sb="1" eb="3">
      <t>テイイン</t>
    </rPh>
    <rPh sb="4" eb="5">
      <t>コ</t>
    </rPh>
    <rPh sb="7" eb="9">
      <t>ニッスウ</t>
    </rPh>
    <phoneticPr fontId="2"/>
  </si>
  <si>
    <t>③加算額</t>
    <rPh sb="1" eb="3">
      <t>カサン</t>
    </rPh>
    <rPh sb="3" eb="4">
      <t>ガク</t>
    </rPh>
    <phoneticPr fontId="2"/>
  </si>
  <si>
    <t>（3）特別支援加算　合計</t>
    <rPh sb="3" eb="7">
      <t>トクベツシエン</t>
    </rPh>
    <rPh sb="7" eb="9">
      <t>カサン</t>
    </rPh>
    <rPh sb="10" eb="12">
      <t>ゴウケイ</t>
    </rPh>
    <phoneticPr fontId="2"/>
  </si>
  <si>
    <t>障害児加算額</t>
    <rPh sb="0" eb="2">
      <t>ショウガイ</t>
    </rPh>
    <rPh sb="2" eb="3">
      <t>ジ</t>
    </rPh>
    <rPh sb="3" eb="5">
      <t>カサン</t>
    </rPh>
    <rPh sb="5" eb="6">
      <t>ガク</t>
    </rPh>
    <phoneticPr fontId="2"/>
  </si>
  <si>
    <t>障害児加算
（Ａ）</t>
    <rPh sb="0" eb="2">
      <t>ショウガイ</t>
    </rPh>
    <rPh sb="2" eb="3">
      <t>ジ</t>
    </rPh>
    <rPh sb="3" eb="5">
      <t>カサン</t>
    </rPh>
    <phoneticPr fontId="2"/>
  </si>
  <si>
    <t>多胎児加算
（Ｂ）</t>
    <rPh sb="0" eb="3">
      <t>タタイジ</t>
    </rPh>
    <rPh sb="3" eb="5">
      <t>カサン</t>
    </rPh>
    <phoneticPr fontId="2"/>
  </si>
  <si>
    <t>合計
（Ａ）+（Ｂ）</t>
    <rPh sb="0" eb="2">
      <t>ゴウケイ</t>
    </rPh>
    <phoneticPr fontId="2"/>
  </si>
  <si>
    <t>…Ａ</t>
    <phoneticPr fontId="2"/>
  </si>
  <si>
    <t>+</t>
    <phoneticPr fontId="2"/>
  </si>
  <si>
    <t>２．減免加算分</t>
    <rPh sb="2" eb="4">
      <t>ゲンメン</t>
    </rPh>
    <rPh sb="4" eb="6">
      <t>カサン</t>
    </rPh>
    <rPh sb="6" eb="7">
      <t>ブン</t>
    </rPh>
    <phoneticPr fontId="2"/>
  </si>
  <si>
    <t>4月～2月分</t>
    <rPh sb="1" eb="2">
      <t>ガツ</t>
    </rPh>
    <rPh sb="4" eb="5">
      <t>ガツ</t>
    </rPh>
    <rPh sb="5" eb="6">
      <t>ブン</t>
    </rPh>
    <phoneticPr fontId="2"/>
  </si>
  <si>
    <t xml:space="preserve">次に，別表２-１「一時預かり事業計画書」を作成します。
</t>
    <rPh sb="0" eb="1">
      <t>ツギ</t>
    </rPh>
    <rPh sb="9" eb="11">
      <t>イチジ</t>
    </rPh>
    <rPh sb="11" eb="12">
      <t>アズ</t>
    </rPh>
    <rPh sb="16" eb="19">
      <t>ケイカクショ</t>
    </rPh>
    <phoneticPr fontId="2"/>
  </si>
  <si>
    <t>次に，別表２-２「一時預かり事業計画書（特別支援児童加算分）」を作成します。</t>
    <rPh sb="0" eb="1">
      <t>ツギ</t>
    </rPh>
    <rPh sb="3" eb="4">
      <t>ベツ</t>
    </rPh>
    <rPh sb="4" eb="5">
      <t>ヒョウ</t>
    </rPh>
    <rPh sb="32" eb="34">
      <t>サクセイ</t>
    </rPh>
    <phoneticPr fontId="2"/>
  </si>
  <si>
    <t>最後に，申請日，年度，法人名等に間違いがないことを確認して印刷し，様式第4号，様式第4号添書（収支予算書），別表１，別表２-１，別表２-２，別紙１，（対象児童有の場合のみ）の順に並べ，押印の上（捨印もお願いします）ご提出ください。</t>
    <rPh sb="0" eb="2">
      <t>サイゴ</t>
    </rPh>
    <rPh sb="4" eb="6">
      <t>シンセイ</t>
    </rPh>
    <rPh sb="6" eb="7">
      <t>ビ</t>
    </rPh>
    <rPh sb="8" eb="10">
      <t>ネンド</t>
    </rPh>
    <rPh sb="11" eb="13">
      <t>ホウジン</t>
    </rPh>
    <rPh sb="13" eb="14">
      <t>メイ</t>
    </rPh>
    <rPh sb="14" eb="15">
      <t>トウ</t>
    </rPh>
    <rPh sb="16" eb="18">
      <t>マチガ</t>
    </rPh>
    <rPh sb="25" eb="27">
      <t>カクニン</t>
    </rPh>
    <rPh sb="29" eb="31">
      <t>インサツ</t>
    </rPh>
    <rPh sb="33" eb="35">
      <t>ヨウシキ</t>
    </rPh>
    <rPh sb="35" eb="36">
      <t>ダイ</t>
    </rPh>
    <rPh sb="37" eb="38">
      <t>ゴウ</t>
    </rPh>
    <rPh sb="49" eb="51">
      <t>ヨサン</t>
    </rPh>
    <rPh sb="54" eb="56">
      <t>ベッピョウ</t>
    </rPh>
    <rPh sb="58" eb="60">
      <t>ベッピョウ</t>
    </rPh>
    <rPh sb="64" eb="65">
      <t>ベツ</t>
    </rPh>
    <rPh sb="65" eb="66">
      <t>ヒョウ</t>
    </rPh>
    <rPh sb="70" eb="72">
      <t>ベッシ</t>
    </rPh>
    <rPh sb="75" eb="77">
      <t>タイショウ</t>
    </rPh>
    <rPh sb="77" eb="79">
      <t>ジドウ</t>
    </rPh>
    <rPh sb="79" eb="80">
      <t>アリ</t>
    </rPh>
    <rPh sb="81" eb="83">
      <t>バアイ</t>
    </rPh>
    <rPh sb="87" eb="88">
      <t>ジュン</t>
    </rPh>
    <rPh sb="89" eb="90">
      <t>ナラ</t>
    </rPh>
    <rPh sb="92" eb="94">
      <t>オウイン</t>
    </rPh>
    <rPh sb="95" eb="96">
      <t>ウエ</t>
    </rPh>
    <rPh sb="97" eb="99">
      <t>ステイン</t>
    </rPh>
    <rPh sb="101" eb="102">
      <t>ネガ</t>
    </rPh>
    <rPh sb="108" eb="110">
      <t>テイシュツ</t>
    </rPh>
    <phoneticPr fontId="2"/>
  </si>
  <si>
    <t>余裕活用型用</t>
    <rPh sb="0" eb="5">
      <t>ヨユウカツヨウガタ</t>
    </rPh>
    <rPh sb="5" eb="6">
      <t>ヨウ</t>
    </rPh>
    <phoneticPr fontId="2"/>
  </si>
  <si>
    <t>様式第４号（別表２-１）</t>
    <rPh sb="7" eb="8">
      <t>ヒョウ</t>
    </rPh>
    <phoneticPr fontId="2"/>
  </si>
  <si>
    <t>様式第４号（別表２－２）</t>
    <rPh sb="7" eb="8">
      <t>ヒョウ</t>
    </rPh>
    <phoneticPr fontId="2"/>
  </si>
  <si>
    <t>No</t>
    <phoneticPr fontId="2"/>
  </si>
  <si>
    <t>※現時点では年間の見込み金額のため，おおよその数字でかまいません。</t>
    <rPh sb="12" eb="14">
      <t>キンガク</t>
    </rPh>
    <phoneticPr fontId="2"/>
  </si>
  <si>
    <t>※現時点では年間の見込み人数のため，おおよその数字でかまいません。</t>
    <phoneticPr fontId="2"/>
  </si>
  <si>
    <t>4</t>
    <phoneticPr fontId="2"/>
  </si>
  <si>
    <t>仙台市青葉区柏木1丁目3-23</t>
    <rPh sb="0" eb="3">
      <t>センダイシ</t>
    </rPh>
    <rPh sb="3" eb="6">
      <t>アオバク</t>
    </rPh>
    <rPh sb="6" eb="8">
      <t>カシワギ</t>
    </rPh>
    <rPh sb="9" eb="11">
      <t>チョウメ</t>
    </rPh>
    <phoneticPr fontId="55"/>
  </si>
  <si>
    <t>株式会社　アドマイア</t>
    <rPh sb="0" eb="4">
      <t>カブシキガイシャ</t>
    </rPh>
    <phoneticPr fontId="55"/>
  </si>
  <si>
    <t>株式会社　ニチイ学館</t>
    <rPh sb="8" eb="10">
      <t>ガッカン</t>
    </rPh>
    <phoneticPr fontId="55"/>
  </si>
  <si>
    <t>仙台市宮城野区燕沢1丁目15-25</t>
    <rPh sb="0" eb="3">
      <t>センダイシ</t>
    </rPh>
    <rPh sb="3" eb="7">
      <t>ミヤギノク</t>
    </rPh>
    <rPh sb="7" eb="8">
      <t>ツバメ</t>
    </rPh>
    <rPh sb="8" eb="9">
      <t>ザワ</t>
    </rPh>
    <rPh sb="10" eb="12">
      <t>チョウメ</t>
    </rPh>
    <phoneticPr fontId="55"/>
  </si>
  <si>
    <t>学校法人　清野学園</t>
    <rPh sb="5" eb="7">
      <t>セイノ</t>
    </rPh>
    <rPh sb="7" eb="9">
      <t>ガクエン</t>
    </rPh>
    <phoneticPr fontId="55"/>
  </si>
  <si>
    <t>ＷＡＣまごころ保育園</t>
    <rPh sb="7" eb="10">
      <t>ホイクエン</t>
    </rPh>
    <phoneticPr fontId="47"/>
  </si>
  <si>
    <t>仙台市青葉区上杉1-16-4ｾﾝﾁｭﾘｰ青葉601</t>
    <rPh sb="0" eb="3">
      <t>センダイシ</t>
    </rPh>
    <rPh sb="3" eb="6">
      <t>アオバク</t>
    </rPh>
    <rPh sb="6" eb="8">
      <t>カミスギ</t>
    </rPh>
    <rPh sb="20" eb="22">
      <t>アオバ</t>
    </rPh>
    <phoneticPr fontId="55"/>
  </si>
  <si>
    <t>特定非営利活動法人　WACまごころサービスみやぎ</t>
    <rPh sb="0" eb="2">
      <t>トクテイ</t>
    </rPh>
    <rPh sb="2" eb="5">
      <t>ヒエイリ</t>
    </rPh>
    <rPh sb="5" eb="7">
      <t>カツドウ</t>
    </rPh>
    <rPh sb="7" eb="9">
      <t>ホウジン</t>
    </rPh>
    <phoneticPr fontId="55"/>
  </si>
  <si>
    <t>特定非営利活動法人　フローレンス</t>
    <rPh sb="0" eb="2">
      <t>トクテイ</t>
    </rPh>
    <rPh sb="2" eb="3">
      <t>ヒ</t>
    </rPh>
    <rPh sb="3" eb="5">
      <t>エイリ</t>
    </rPh>
    <rPh sb="5" eb="7">
      <t>カツドウ</t>
    </rPh>
    <rPh sb="7" eb="9">
      <t>ホウジン</t>
    </rPh>
    <phoneticPr fontId="56"/>
  </si>
  <si>
    <t>おひさま原っぱ保育園</t>
    <rPh sb="4" eb="5">
      <t>ハラ</t>
    </rPh>
    <rPh sb="7" eb="10">
      <t>ホイクエン</t>
    </rPh>
    <phoneticPr fontId="55"/>
  </si>
  <si>
    <t>仙台市青葉区角五郎1丁目9-5</t>
    <rPh sb="0" eb="3">
      <t>センダイシ</t>
    </rPh>
    <rPh sb="3" eb="6">
      <t>アオバク</t>
    </rPh>
    <rPh sb="6" eb="7">
      <t>カク</t>
    </rPh>
    <rPh sb="7" eb="9">
      <t>ゴロウ</t>
    </rPh>
    <rPh sb="10" eb="12">
      <t>チョウメ</t>
    </rPh>
    <phoneticPr fontId="56"/>
  </si>
  <si>
    <t>一般社団法人　おひさま原っぱ保育園</t>
    <rPh sb="0" eb="2">
      <t>イッパン</t>
    </rPh>
    <rPh sb="2" eb="4">
      <t>シャダン</t>
    </rPh>
    <rPh sb="4" eb="6">
      <t>ホウジン</t>
    </rPh>
    <rPh sb="11" eb="12">
      <t>ハラ</t>
    </rPh>
    <rPh sb="14" eb="17">
      <t>ホイクエン</t>
    </rPh>
    <phoneticPr fontId="56"/>
  </si>
  <si>
    <t>おうち保育園木町どおり</t>
    <rPh sb="3" eb="6">
      <t>ホイクエン</t>
    </rPh>
    <rPh sb="6" eb="8">
      <t>キマチ</t>
    </rPh>
    <phoneticPr fontId="56"/>
  </si>
  <si>
    <t>東京都千代田区神田神保町1-14-1-4F</t>
    <rPh sb="0" eb="3">
      <t>トウキョウト</t>
    </rPh>
    <rPh sb="3" eb="7">
      <t>チヨダク</t>
    </rPh>
    <rPh sb="7" eb="9">
      <t>カンダ</t>
    </rPh>
    <rPh sb="9" eb="12">
      <t>ジンボウチョウ</t>
    </rPh>
    <phoneticPr fontId="55"/>
  </si>
  <si>
    <t>小規模保育事業所ココカラ荒巻</t>
    <rPh sb="0" eb="3">
      <t>ショウキボ</t>
    </rPh>
    <rPh sb="3" eb="5">
      <t>ホイク</t>
    </rPh>
    <rPh sb="5" eb="7">
      <t>ジギョウ</t>
    </rPh>
    <rPh sb="7" eb="8">
      <t>ショ</t>
    </rPh>
    <rPh sb="12" eb="14">
      <t>アラマキ</t>
    </rPh>
    <phoneticPr fontId="56"/>
  </si>
  <si>
    <t>福島県郡山市開成4-9-17 あさか102</t>
    <rPh sb="0" eb="3">
      <t>フクシマケン</t>
    </rPh>
    <rPh sb="3" eb="6">
      <t>コオリヤマシ</t>
    </rPh>
    <rPh sb="6" eb="8">
      <t>カイセイ</t>
    </rPh>
    <phoneticPr fontId="56"/>
  </si>
  <si>
    <t>株式会社　ピーエイケア</t>
    <rPh sb="0" eb="2">
      <t>カブシキ</t>
    </rPh>
    <rPh sb="2" eb="4">
      <t>カイシャ</t>
    </rPh>
    <phoneticPr fontId="56"/>
  </si>
  <si>
    <t>みのり保育園</t>
    <rPh sb="3" eb="6">
      <t>ホイクエン</t>
    </rPh>
    <phoneticPr fontId="57"/>
  </si>
  <si>
    <t>仙台市青葉区木町通2-3-39</t>
    <rPh sb="0" eb="3">
      <t>センダイシ</t>
    </rPh>
    <rPh sb="3" eb="6">
      <t>アオバク</t>
    </rPh>
    <rPh sb="6" eb="8">
      <t>キマチ</t>
    </rPh>
    <rPh sb="8" eb="9">
      <t>ツウ</t>
    </rPh>
    <phoneticPr fontId="56"/>
  </si>
  <si>
    <t>学校法人　曽根学園</t>
    <rPh sb="5" eb="7">
      <t>ソネ</t>
    </rPh>
    <rPh sb="7" eb="9">
      <t>ガクエン</t>
    </rPh>
    <phoneticPr fontId="56"/>
  </si>
  <si>
    <t>かみすぎさくら保育園</t>
    <rPh sb="7" eb="10">
      <t>ホイクエン</t>
    </rPh>
    <phoneticPr fontId="57"/>
  </si>
  <si>
    <t>有限会社　グローアップ</t>
    <rPh sb="0" eb="2">
      <t>ユウゲン</t>
    </rPh>
    <rPh sb="2" eb="4">
      <t>カイシャ</t>
    </rPh>
    <phoneticPr fontId="56"/>
  </si>
  <si>
    <t>すまいる立町保育園</t>
    <rPh sb="4" eb="6">
      <t>タチマチ</t>
    </rPh>
    <rPh sb="6" eb="9">
      <t>ホイクエン</t>
    </rPh>
    <phoneticPr fontId="57"/>
  </si>
  <si>
    <t>神奈川県横浜市西区平沼1-13-14</t>
    <rPh sb="0" eb="3">
      <t>カナガワ</t>
    </rPh>
    <rPh sb="3" eb="4">
      <t>ケン</t>
    </rPh>
    <rPh sb="4" eb="7">
      <t>ヨコハマシ</t>
    </rPh>
    <rPh sb="7" eb="9">
      <t>ニシク</t>
    </rPh>
    <rPh sb="9" eb="11">
      <t>ヒラヌマ</t>
    </rPh>
    <phoneticPr fontId="56"/>
  </si>
  <si>
    <t>株式会社　スマイルクルー</t>
    <rPh sb="0" eb="2">
      <t>カブシキ</t>
    </rPh>
    <rPh sb="2" eb="4">
      <t>カイシャ</t>
    </rPh>
    <phoneticPr fontId="56"/>
  </si>
  <si>
    <t>ぷりえ～る保育園あらまき</t>
    <rPh sb="5" eb="8">
      <t>ホイクエン</t>
    </rPh>
    <phoneticPr fontId="57"/>
  </si>
  <si>
    <t>仙台市泉区南中山4-27-16</t>
    <rPh sb="0" eb="3">
      <t>センダイシ</t>
    </rPh>
    <rPh sb="3" eb="4">
      <t>イズミ</t>
    </rPh>
    <rPh sb="4" eb="5">
      <t>ク</t>
    </rPh>
    <rPh sb="5" eb="6">
      <t>ミナミ</t>
    </rPh>
    <rPh sb="6" eb="8">
      <t>ナカヤマ</t>
    </rPh>
    <phoneticPr fontId="56"/>
  </si>
  <si>
    <t>株式会社　オードリー</t>
    <rPh sb="0" eb="2">
      <t>カブシキ</t>
    </rPh>
    <rPh sb="2" eb="4">
      <t>カイシャ</t>
    </rPh>
    <phoneticPr fontId="56"/>
  </si>
  <si>
    <t>ぶんぶん保育園二日町園</t>
  </si>
  <si>
    <t>仙台市青葉区中央2丁目5-9</t>
    <rPh sb="0" eb="3">
      <t>センダイシ</t>
    </rPh>
    <rPh sb="3" eb="6">
      <t>アオバク</t>
    </rPh>
    <rPh sb="6" eb="8">
      <t>チュウオウ</t>
    </rPh>
    <rPh sb="9" eb="11">
      <t>チョウメ</t>
    </rPh>
    <phoneticPr fontId="56"/>
  </si>
  <si>
    <t>株式会社　庄文堂</t>
    <rPh sb="5" eb="6">
      <t>ショウ</t>
    </rPh>
    <rPh sb="6" eb="7">
      <t>ブン</t>
    </rPh>
    <rPh sb="7" eb="8">
      <t>ドウ</t>
    </rPh>
    <phoneticPr fontId="56"/>
  </si>
  <si>
    <t>仙台市青葉区柏木1-1-36</t>
    <rPh sb="0" eb="3">
      <t>センダイシ</t>
    </rPh>
    <rPh sb="3" eb="6">
      <t>アオバク</t>
    </rPh>
    <rPh sb="6" eb="7">
      <t>カシワ</t>
    </rPh>
    <rPh sb="7" eb="8">
      <t>キ</t>
    </rPh>
    <phoneticPr fontId="56"/>
  </si>
  <si>
    <t>社会福祉法人　柏木福祉会</t>
    <rPh sb="0" eb="2">
      <t>シャカイ</t>
    </rPh>
    <rPh sb="2" eb="4">
      <t>フクシ</t>
    </rPh>
    <rPh sb="4" eb="6">
      <t>ホウジン</t>
    </rPh>
    <rPh sb="7" eb="9">
      <t>カシワギ</t>
    </rPh>
    <rPh sb="9" eb="11">
      <t>フクシ</t>
    </rPh>
    <rPh sb="11" eb="12">
      <t>カイ</t>
    </rPh>
    <phoneticPr fontId="56"/>
  </si>
  <si>
    <t>青葉・杜のみらい保育園</t>
    <rPh sb="0" eb="2">
      <t>アオバ</t>
    </rPh>
    <rPh sb="3" eb="4">
      <t>モリ</t>
    </rPh>
    <rPh sb="8" eb="11">
      <t>ホイクエン</t>
    </rPh>
    <phoneticPr fontId="56"/>
  </si>
  <si>
    <t>共同保育所ちろりん村</t>
    <rPh sb="0" eb="2">
      <t>キョウドウ</t>
    </rPh>
    <rPh sb="2" eb="4">
      <t>ホイク</t>
    </rPh>
    <rPh sb="4" eb="5">
      <t>ショ</t>
    </rPh>
    <rPh sb="9" eb="10">
      <t>ムラ</t>
    </rPh>
    <phoneticPr fontId="57"/>
  </si>
  <si>
    <t>仙台市青葉区東勝山1-19-7</t>
    <rPh sb="0" eb="3">
      <t>センダイシ</t>
    </rPh>
    <rPh sb="3" eb="6">
      <t>アオバク</t>
    </rPh>
    <rPh sb="6" eb="7">
      <t>ヒガシ</t>
    </rPh>
    <rPh sb="7" eb="9">
      <t>カツヤマ</t>
    </rPh>
    <phoneticPr fontId="57"/>
  </si>
  <si>
    <t>きまちこころ保育園</t>
    <rPh sb="6" eb="9">
      <t>ホイクエン</t>
    </rPh>
    <phoneticPr fontId="57"/>
  </si>
  <si>
    <t>仙台市青葉区木町通2-4-16</t>
    <rPh sb="0" eb="3">
      <t>センダイシ</t>
    </rPh>
    <rPh sb="3" eb="6">
      <t>アオバク</t>
    </rPh>
    <rPh sb="6" eb="8">
      <t>キマチ</t>
    </rPh>
    <rPh sb="8" eb="9">
      <t>トオリ</t>
    </rPh>
    <phoneticPr fontId="57"/>
  </si>
  <si>
    <t>こどもの家エミール</t>
    <rPh sb="4" eb="5">
      <t>イエ</t>
    </rPh>
    <phoneticPr fontId="57"/>
  </si>
  <si>
    <t>株式会社　エミール</t>
    <rPh sb="0" eb="4">
      <t>カブシキガイシャ</t>
    </rPh>
    <phoneticPr fontId="58"/>
  </si>
  <si>
    <t>朝市っ子保育園</t>
    <rPh sb="0" eb="2">
      <t>アサイチ</t>
    </rPh>
    <rPh sb="3" eb="4">
      <t>コ</t>
    </rPh>
    <rPh sb="4" eb="7">
      <t>ホイクエン</t>
    </rPh>
    <phoneticPr fontId="57"/>
  </si>
  <si>
    <t>仙台市青葉区中央4-3-28-3F</t>
    <rPh sb="0" eb="3">
      <t>センダイシ</t>
    </rPh>
    <phoneticPr fontId="57"/>
  </si>
  <si>
    <t>特定非営利活動法人　朝市センター保育園</t>
    <rPh sb="0" eb="2">
      <t>トクテイ</t>
    </rPh>
    <rPh sb="2" eb="5">
      <t>ヒエイリ</t>
    </rPh>
    <rPh sb="5" eb="7">
      <t>カツドウ</t>
    </rPh>
    <rPh sb="7" eb="9">
      <t>ホウジン</t>
    </rPh>
    <rPh sb="10" eb="12">
      <t>アサイチ</t>
    </rPh>
    <rPh sb="16" eb="19">
      <t>ホイクエン</t>
    </rPh>
    <phoneticPr fontId="58"/>
  </si>
  <si>
    <t>かみすぎさくら第2保育園</t>
    <rPh sb="7" eb="8">
      <t>ダイ</t>
    </rPh>
    <rPh sb="9" eb="12">
      <t>ホイクエン</t>
    </rPh>
    <phoneticPr fontId="57"/>
  </si>
  <si>
    <t>有限会社　グローアップ</t>
    <rPh sb="0" eb="4">
      <t>ユウゲンガイシャ</t>
    </rPh>
    <phoneticPr fontId="58"/>
  </si>
  <si>
    <t>さくらっこ保育園</t>
    <rPh sb="5" eb="8">
      <t>ホイクエン</t>
    </rPh>
    <phoneticPr fontId="57"/>
  </si>
  <si>
    <t>東京都立川市砂川町2-36-13</t>
    <rPh sb="0" eb="3">
      <t>トウキョウト</t>
    </rPh>
    <rPh sb="3" eb="6">
      <t>タチカワシ</t>
    </rPh>
    <rPh sb="6" eb="7">
      <t>スナ</t>
    </rPh>
    <rPh sb="7" eb="8">
      <t>カワ</t>
    </rPh>
    <rPh sb="8" eb="9">
      <t>マチ</t>
    </rPh>
    <phoneticPr fontId="57"/>
  </si>
  <si>
    <t>一般社団法人　ほっとステーション</t>
    <rPh sb="0" eb="2">
      <t>イッパン</t>
    </rPh>
    <rPh sb="2" eb="4">
      <t>シャダン</t>
    </rPh>
    <rPh sb="4" eb="6">
      <t>ホウジン</t>
    </rPh>
    <phoneticPr fontId="58"/>
  </si>
  <si>
    <t>ピーターパン東勝山園</t>
    <rPh sb="6" eb="7">
      <t>ヒガシ</t>
    </rPh>
    <rPh sb="7" eb="9">
      <t>カツヤマ</t>
    </rPh>
    <rPh sb="9" eb="10">
      <t>エン</t>
    </rPh>
    <phoneticPr fontId="57"/>
  </si>
  <si>
    <t>栃木県宇都宮市南大通2-6-1KIDS 1ST BLD</t>
    <rPh sb="0" eb="3">
      <t>トチギケン</t>
    </rPh>
    <rPh sb="3" eb="7">
      <t>ウツノミヤシ</t>
    </rPh>
    <rPh sb="7" eb="8">
      <t>ミナミ</t>
    </rPh>
    <rPh sb="8" eb="9">
      <t>オオ</t>
    </rPh>
    <rPh sb="9" eb="10">
      <t>トオリ</t>
    </rPh>
    <phoneticPr fontId="57"/>
  </si>
  <si>
    <t>株式会社　キッズコーポレーション</t>
    <rPh sb="0" eb="4">
      <t>カブシキガイシャ</t>
    </rPh>
    <phoneticPr fontId="58"/>
  </si>
  <si>
    <t>たっこの家</t>
    <rPh sb="4" eb="5">
      <t>イエ</t>
    </rPh>
    <phoneticPr fontId="56"/>
  </si>
  <si>
    <t>仙台市青葉区西花苑1丁目10-7</t>
    <rPh sb="0" eb="3">
      <t>センダイシ</t>
    </rPh>
    <rPh sb="3" eb="6">
      <t>アオバク</t>
    </rPh>
    <rPh sb="6" eb="7">
      <t>ニシ</t>
    </rPh>
    <rPh sb="7" eb="8">
      <t>ハナ</t>
    </rPh>
    <rPh sb="8" eb="9">
      <t>エン</t>
    </rPh>
    <rPh sb="10" eb="12">
      <t>チョウメ</t>
    </rPh>
    <phoneticPr fontId="56"/>
  </si>
  <si>
    <t>合同会社　Ｔ．Ｋ</t>
    <rPh sb="0" eb="2">
      <t>ゴウドウ</t>
    </rPh>
    <rPh sb="2" eb="4">
      <t>カイシャ</t>
    </rPh>
    <phoneticPr fontId="55"/>
  </si>
  <si>
    <t>仙台市青葉区高松1丁目11番13号</t>
    <rPh sb="0" eb="3">
      <t>センダイシ</t>
    </rPh>
    <phoneticPr fontId="56"/>
  </si>
  <si>
    <t>愛児園　株式会社</t>
    <rPh sb="0" eb="2">
      <t>アイジ</t>
    </rPh>
    <rPh sb="2" eb="3">
      <t>エン</t>
    </rPh>
    <rPh sb="4" eb="8">
      <t>カブシキガイシャ</t>
    </rPh>
    <phoneticPr fontId="56"/>
  </si>
  <si>
    <t>カール高松ナーサリー</t>
    <rPh sb="3" eb="4">
      <t>タカ</t>
    </rPh>
    <phoneticPr fontId="57"/>
  </si>
  <si>
    <t>仙台市若林区卸町3丁目1-4</t>
    <rPh sb="0" eb="3">
      <t>センダイシ</t>
    </rPh>
    <rPh sb="3" eb="6">
      <t>ワカバヤシク</t>
    </rPh>
    <rPh sb="6" eb="8">
      <t>オロシマチ</t>
    </rPh>
    <rPh sb="9" eb="11">
      <t>チョウメ</t>
    </rPh>
    <phoneticPr fontId="56"/>
  </si>
  <si>
    <t>有限会社　カール英会話ほいくえん</t>
    <rPh sb="0" eb="4">
      <t>ユウゲンガイシャ</t>
    </rPh>
    <rPh sb="8" eb="11">
      <t>エイカイワ</t>
    </rPh>
    <phoneticPr fontId="58"/>
  </si>
  <si>
    <t>ぶんぶん保育園小田原園</t>
  </si>
  <si>
    <t>仙台市宮城野区萩野町3-8-11-1F</t>
    <rPh sb="0" eb="3">
      <t>センダイシ</t>
    </rPh>
    <phoneticPr fontId="56"/>
  </si>
  <si>
    <t>一般社団法人　アイルアーク</t>
    <rPh sb="0" eb="2">
      <t>イッパン</t>
    </rPh>
    <rPh sb="2" eb="4">
      <t>シャダン</t>
    </rPh>
    <rPh sb="4" eb="6">
      <t>ホウジン</t>
    </rPh>
    <phoneticPr fontId="56"/>
  </si>
  <si>
    <t>仙台市宮城野区中野字阿弥陀堂39</t>
    <rPh sb="0" eb="3">
      <t>センダイシ</t>
    </rPh>
    <rPh sb="7" eb="9">
      <t>ナカノ</t>
    </rPh>
    <rPh sb="9" eb="10">
      <t>アザ</t>
    </rPh>
    <rPh sb="10" eb="13">
      <t>アミダ</t>
    </rPh>
    <rPh sb="13" eb="14">
      <t>ドウ</t>
    </rPh>
    <phoneticPr fontId="56"/>
  </si>
  <si>
    <t>学校法人　中埜山学園</t>
    <rPh sb="5" eb="7">
      <t>ナカノ</t>
    </rPh>
    <rPh sb="7" eb="8">
      <t>ヤマ</t>
    </rPh>
    <rPh sb="8" eb="10">
      <t>ガクエン</t>
    </rPh>
    <phoneticPr fontId="56"/>
  </si>
  <si>
    <t>もりのなかま保育園宮城野園</t>
    <rPh sb="6" eb="9">
      <t>ホイクエン</t>
    </rPh>
    <rPh sb="9" eb="12">
      <t>ミヤギノ</t>
    </rPh>
    <rPh sb="12" eb="13">
      <t>エン</t>
    </rPh>
    <phoneticPr fontId="56"/>
  </si>
  <si>
    <t>仙台市青葉区花京院2-1-65-6F</t>
    <rPh sb="6" eb="7">
      <t>カ</t>
    </rPh>
    <rPh sb="7" eb="8">
      <t>キョウ</t>
    </rPh>
    <rPh sb="8" eb="9">
      <t>イン</t>
    </rPh>
    <phoneticPr fontId="56"/>
  </si>
  <si>
    <t>株式会社　Lateral Kids</t>
    <rPh sb="0" eb="2">
      <t>カブシキ</t>
    </rPh>
    <rPh sb="2" eb="4">
      <t>カイシャ</t>
    </rPh>
    <phoneticPr fontId="56"/>
  </si>
  <si>
    <t>ハニー保育園</t>
    <rPh sb="3" eb="6">
      <t>ホイクエン</t>
    </rPh>
    <phoneticPr fontId="57"/>
  </si>
  <si>
    <t>仙台市宮城野区萩野町3丁目8-12</t>
    <rPh sb="0" eb="3">
      <t>センダイシ</t>
    </rPh>
    <rPh sb="3" eb="7">
      <t>ミヤギノク</t>
    </rPh>
    <rPh sb="7" eb="9">
      <t>ハギノ</t>
    </rPh>
    <rPh sb="9" eb="10">
      <t>マチ</t>
    </rPh>
    <rPh sb="11" eb="13">
      <t>チョウメ</t>
    </rPh>
    <phoneticPr fontId="56"/>
  </si>
  <si>
    <t>株式会社　ハニー保育園</t>
    <rPh sb="0" eb="2">
      <t>カブシキ</t>
    </rPh>
    <rPh sb="2" eb="4">
      <t>カイシャ</t>
    </rPh>
    <rPh sb="8" eb="11">
      <t>ホイクエン</t>
    </rPh>
    <phoneticPr fontId="56"/>
  </si>
  <si>
    <t>スクルドエンジェル保育園仙台宮城野原園</t>
    <rPh sb="9" eb="12">
      <t>ホイクエン</t>
    </rPh>
    <rPh sb="12" eb="14">
      <t>センダイ</t>
    </rPh>
    <rPh sb="14" eb="18">
      <t>ミヤギノハラ</t>
    </rPh>
    <rPh sb="18" eb="19">
      <t>エン</t>
    </rPh>
    <phoneticPr fontId="56"/>
  </si>
  <si>
    <t>東京都新宿区西新宿6-14-1新宿グリーンタワービル20階</t>
    <rPh sb="15" eb="17">
      <t>シンジュク</t>
    </rPh>
    <rPh sb="28" eb="29">
      <t>カイ</t>
    </rPh>
    <phoneticPr fontId="57"/>
  </si>
  <si>
    <t>株式会社　スクルドアンドカンパニー</t>
    <rPh sb="0" eb="2">
      <t>カブシキ</t>
    </rPh>
    <rPh sb="2" eb="4">
      <t>カイシャ</t>
    </rPh>
    <phoneticPr fontId="56"/>
  </si>
  <si>
    <t>ちゃいるどらんど岩切駅前保育園</t>
    <rPh sb="8" eb="12">
      <t>イワキリエキマエ</t>
    </rPh>
    <phoneticPr fontId="57"/>
  </si>
  <si>
    <t>仙台市若林区六丁の目西町3-41</t>
    <rPh sb="0" eb="3">
      <t>センダイシ</t>
    </rPh>
    <rPh sb="3" eb="6">
      <t>ワカバヤシク</t>
    </rPh>
    <rPh sb="6" eb="8">
      <t>ロクチョウ</t>
    </rPh>
    <rPh sb="9" eb="10">
      <t>メ</t>
    </rPh>
    <rPh sb="10" eb="11">
      <t>ニシ</t>
    </rPh>
    <rPh sb="11" eb="12">
      <t>マチ</t>
    </rPh>
    <phoneticPr fontId="56"/>
  </si>
  <si>
    <t>株式会社　ちゃいるどらんど</t>
    <rPh sb="0" eb="2">
      <t>カブシキ</t>
    </rPh>
    <rPh sb="2" eb="4">
      <t>カイシャ</t>
    </rPh>
    <phoneticPr fontId="55"/>
  </si>
  <si>
    <t>仙台市宮城野区白鳥2-11-24</t>
    <rPh sb="0" eb="3">
      <t>センダイシ</t>
    </rPh>
    <rPh sb="3" eb="7">
      <t>ミヤギノク</t>
    </rPh>
    <rPh sb="7" eb="9">
      <t>シラトリ</t>
    </rPh>
    <phoneticPr fontId="55"/>
  </si>
  <si>
    <t>学校法人　蒲生学園</t>
    <rPh sb="5" eb="7">
      <t>ガモウ</t>
    </rPh>
    <rPh sb="7" eb="9">
      <t>ガクエン</t>
    </rPh>
    <phoneticPr fontId="55"/>
  </si>
  <si>
    <t>仙台市宮城野区田子2-10-2</t>
    <rPh sb="0" eb="3">
      <t>センダイシ</t>
    </rPh>
    <phoneticPr fontId="56"/>
  </si>
  <si>
    <t>株式会社　エコエネルギー普及協会</t>
    <rPh sb="0" eb="2">
      <t>カブシキ</t>
    </rPh>
    <rPh sb="2" eb="4">
      <t>カイシャ</t>
    </rPh>
    <rPh sb="12" eb="14">
      <t>フキュウ</t>
    </rPh>
    <rPh sb="14" eb="16">
      <t>キョウカイ</t>
    </rPh>
    <phoneticPr fontId="56"/>
  </si>
  <si>
    <t>仙台市宮城野区出花1-3-10</t>
    <rPh sb="7" eb="9">
      <t>イデカ</t>
    </rPh>
    <phoneticPr fontId="56"/>
  </si>
  <si>
    <t>株式会社　さくらんぼ保育園</t>
    <rPh sb="0" eb="2">
      <t>カブシキ</t>
    </rPh>
    <rPh sb="2" eb="4">
      <t>カイシャ</t>
    </rPh>
    <rPh sb="10" eb="13">
      <t>ホイクエン</t>
    </rPh>
    <phoneticPr fontId="56"/>
  </si>
  <si>
    <t>キッズフィールド新田東園</t>
    <rPh sb="8" eb="10">
      <t>シンデン</t>
    </rPh>
    <rPh sb="10" eb="11">
      <t>ヒガシ</t>
    </rPh>
    <rPh sb="11" eb="12">
      <t>エン</t>
    </rPh>
    <phoneticPr fontId="57"/>
  </si>
  <si>
    <t>宮城県柴田郡大河原町大谷字町向199-3</t>
    <rPh sb="0" eb="3">
      <t>ミヤギケン</t>
    </rPh>
    <rPh sb="3" eb="6">
      <t>シバタグン</t>
    </rPh>
    <rPh sb="6" eb="9">
      <t>オオカワラ</t>
    </rPh>
    <rPh sb="9" eb="10">
      <t>マチ</t>
    </rPh>
    <rPh sb="10" eb="12">
      <t>オオタニ</t>
    </rPh>
    <rPh sb="12" eb="13">
      <t>アザ</t>
    </rPh>
    <rPh sb="13" eb="14">
      <t>マチ</t>
    </rPh>
    <rPh sb="14" eb="15">
      <t>ム</t>
    </rPh>
    <phoneticPr fontId="57"/>
  </si>
  <si>
    <t>つつじがおか保育園</t>
    <rPh sb="6" eb="9">
      <t>ホイクエン</t>
    </rPh>
    <phoneticPr fontId="57"/>
  </si>
  <si>
    <t>仙台市宮城野区萩野町3丁目8-11</t>
    <rPh sb="3" eb="7">
      <t>ミヤギノク</t>
    </rPh>
    <rPh sb="7" eb="9">
      <t>ハギノ</t>
    </rPh>
    <rPh sb="9" eb="10">
      <t>マチ</t>
    </rPh>
    <rPh sb="11" eb="13">
      <t>チョウメ</t>
    </rPh>
    <phoneticPr fontId="57"/>
  </si>
  <si>
    <t>福島県福島市方木田字北白家5-2</t>
    <rPh sb="0" eb="3">
      <t>フクシマケン</t>
    </rPh>
    <rPh sb="3" eb="6">
      <t>フクシマシ</t>
    </rPh>
    <rPh sb="6" eb="7">
      <t>ホウ</t>
    </rPh>
    <rPh sb="7" eb="8">
      <t>キ</t>
    </rPh>
    <rPh sb="8" eb="9">
      <t>タ</t>
    </rPh>
    <rPh sb="9" eb="10">
      <t>アザ</t>
    </rPh>
    <rPh sb="10" eb="11">
      <t>キタ</t>
    </rPh>
    <rPh sb="11" eb="12">
      <t>シロ</t>
    </rPh>
    <rPh sb="12" eb="13">
      <t>ケ</t>
    </rPh>
    <phoneticPr fontId="57"/>
  </si>
  <si>
    <t>株式会社　ペンギンエデュケーション</t>
    <rPh sb="0" eb="2">
      <t>カブシキ</t>
    </rPh>
    <rPh sb="2" eb="4">
      <t>カイシャ</t>
    </rPh>
    <phoneticPr fontId="57"/>
  </si>
  <si>
    <t>新田ナーサリー</t>
    <rPh sb="0" eb="2">
      <t>シンデン</t>
    </rPh>
    <phoneticPr fontId="57"/>
  </si>
  <si>
    <t>仙台市宮城野区新田東1-8-4　クリアフォレスト1階</t>
    <rPh sb="0" eb="3">
      <t>センダイシ</t>
    </rPh>
    <phoneticPr fontId="57"/>
  </si>
  <si>
    <t>仙台ナーサリー　株式会社</t>
    <rPh sb="0" eb="2">
      <t>センダイ</t>
    </rPh>
    <rPh sb="8" eb="10">
      <t>カブシキ</t>
    </rPh>
    <rPh sb="10" eb="12">
      <t>ガイシャ</t>
    </rPh>
    <phoneticPr fontId="58"/>
  </si>
  <si>
    <t>ハピネス保育園中野栄</t>
  </si>
  <si>
    <t>宮城県石巻市南境字鶴巻52番地</t>
    <rPh sb="0" eb="3">
      <t>ミヤギケン</t>
    </rPh>
    <rPh sb="3" eb="6">
      <t>イシノマキシ</t>
    </rPh>
    <rPh sb="6" eb="7">
      <t>ミナミ</t>
    </rPh>
    <rPh sb="7" eb="8">
      <t>サカイ</t>
    </rPh>
    <rPh sb="8" eb="9">
      <t>アザ</t>
    </rPh>
    <rPh sb="9" eb="11">
      <t>ツルマキ</t>
    </rPh>
    <rPh sb="13" eb="15">
      <t>バンチ</t>
    </rPh>
    <phoneticPr fontId="57"/>
  </si>
  <si>
    <t>株式会社　エルプレイス</t>
    <rPh sb="0" eb="4">
      <t>カブシキガイシャ</t>
    </rPh>
    <phoneticPr fontId="58"/>
  </si>
  <si>
    <t>苦竹ナーサリー</t>
  </si>
  <si>
    <t>仙台市宮城野区新田東1-8-4　クリアフォレスト1階</t>
  </si>
  <si>
    <t>仙台ナーサリー　株式会社</t>
  </si>
  <si>
    <t>パリス榴岡保育園</t>
    <rPh sb="3" eb="5">
      <t>ツツジガオカ</t>
    </rPh>
    <rPh sb="5" eb="7">
      <t>ホイク</t>
    </rPh>
    <rPh sb="7" eb="8">
      <t>エン</t>
    </rPh>
    <phoneticPr fontId="57"/>
  </si>
  <si>
    <t>山形県新庄市金沢字金沢山1917-7</t>
    <rPh sb="0" eb="3">
      <t>ヤマガタケン</t>
    </rPh>
    <rPh sb="3" eb="6">
      <t>シンジョウシ</t>
    </rPh>
    <rPh sb="6" eb="8">
      <t>カナザワ</t>
    </rPh>
    <rPh sb="8" eb="9">
      <t>アザ</t>
    </rPh>
    <rPh sb="9" eb="11">
      <t>カナザワ</t>
    </rPh>
    <rPh sb="11" eb="12">
      <t>ヤマ</t>
    </rPh>
    <phoneticPr fontId="57"/>
  </si>
  <si>
    <t>社会福祉法人　みらい</t>
  </si>
  <si>
    <t>しあわせいっぱい保育園　新田</t>
    <rPh sb="8" eb="10">
      <t>ホイク</t>
    </rPh>
    <rPh sb="10" eb="11">
      <t>エン</t>
    </rPh>
    <rPh sb="12" eb="14">
      <t>シンデン</t>
    </rPh>
    <phoneticPr fontId="57"/>
  </si>
  <si>
    <t>東京都新宿区高田馬場4-13-11　松島第一ビル6階</t>
    <rPh sb="0" eb="2">
      <t>トウキョウ</t>
    </rPh>
    <rPh sb="2" eb="3">
      <t>ト</t>
    </rPh>
    <rPh sb="3" eb="6">
      <t>シンジュクク</t>
    </rPh>
    <rPh sb="6" eb="10">
      <t>タカダノババ</t>
    </rPh>
    <rPh sb="18" eb="20">
      <t>マツシマ</t>
    </rPh>
    <rPh sb="20" eb="22">
      <t>ダイイチ</t>
    </rPh>
    <rPh sb="25" eb="26">
      <t>カイ</t>
    </rPh>
    <phoneticPr fontId="57"/>
  </si>
  <si>
    <t>株式会社ハンドシェイク</t>
    <rPh sb="0" eb="2">
      <t>カブシキ</t>
    </rPh>
    <rPh sb="2" eb="4">
      <t>カイシャ</t>
    </rPh>
    <phoneticPr fontId="57"/>
  </si>
  <si>
    <t>もりのなかま保育園小田原もぐもぐ＋</t>
    <rPh sb="9" eb="12">
      <t>オダワラ</t>
    </rPh>
    <phoneticPr fontId="57"/>
  </si>
  <si>
    <t>仙台市青葉区花京院2-1-65-6F</t>
  </si>
  <si>
    <t>ライクアカデミー　株式会社</t>
    <rPh sb="9" eb="10">
      <t>カブ</t>
    </rPh>
    <rPh sb="10" eb="11">
      <t>シキ</t>
    </rPh>
    <rPh sb="11" eb="13">
      <t>ガイシャ</t>
    </rPh>
    <phoneticPr fontId="57"/>
  </si>
  <si>
    <t>小規模保育事業所ココカラ五橋</t>
    <rPh sb="0" eb="3">
      <t>ショウキボ</t>
    </rPh>
    <rPh sb="3" eb="5">
      <t>ホイク</t>
    </rPh>
    <rPh sb="5" eb="7">
      <t>ジギョウ</t>
    </rPh>
    <rPh sb="7" eb="8">
      <t>ショ</t>
    </rPh>
    <rPh sb="12" eb="14">
      <t>イツツバシ</t>
    </rPh>
    <phoneticPr fontId="56"/>
  </si>
  <si>
    <t>すまいる新寺保育園</t>
    <rPh sb="4" eb="5">
      <t>シン</t>
    </rPh>
    <rPh sb="5" eb="6">
      <t>テラ</t>
    </rPh>
    <rPh sb="6" eb="9">
      <t>ホイクエン</t>
    </rPh>
    <phoneticPr fontId="57"/>
  </si>
  <si>
    <t>ろりぽっぷ小規模保育園おほしさま館</t>
    <rPh sb="5" eb="8">
      <t>ショウキボ</t>
    </rPh>
    <rPh sb="8" eb="11">
      <t>ホイクエン</t>
    </rPh>
    <rPh sb="16" eb="17">
      <t>カン</t>
    </rPh>
    <phoneticPr fontId="57"/>
  </si>
  <si>
    <t>仙台市若林区沖野字高野南197-1</t>
    <rPh sb="0" eb="3">
      <t>センダイシ</t>
    </rPh>
    <rPh sb="3" eb="6">
      <t>ワカバヤシク</t>
    </rPh>
    <rPh sb="6" eb="8">
      <t>オキノ</t>
    </rPh>
    <rPh sb="8" eb="9">
      <t>アザ</t>
    </rPh>
    <rPh sb="9" eb="11">
      <t>タカノ</t>
    </rPh>
    <rPh sb="11" eb="12">
      <t>ミナミ</t>
    </rPh>
    <phoneticPr fontId="56"/>
  </si>
  <si>
    <t>学校法人　ろりぽっぷ学園</t>
    <rPh sb="0" eb="2">
      <t>ガッコウ</t>
    </rPh>
    <rPh sb="2" eb="4">
      <t>ホウジン</t>
    </rPh>
    <rPh sb="10" eb="12">
      <t>ガクエン</t>
    </rPh>
    <phoneticPr fontId="56"/>
  </si>
  <si>
    <t>仙台市若林区若林1丁目6-17</t>
    <rPh sb="0" eb="3">
      <t>センダイシ</t>
    </rPh>
    <rPh sb="3" eb="6">
      <t>ワカバヤシク</t>
    </rPh>
    <rPh sb="6" eb="8">
      <t>ワカバヤシ</t>
    </rPh>
    <rPh sb="9" eb="11">
      <t>チョウメ</t>
    </rPh>
    <phoneticPr fontId="56"/>
  </si>
  <si>
    <t>株式会社　ちびっこひろば保育園</t>
    <rPh sb="12" eb="15">
      <t>ホイクエン</t>
    </rPh>
    <phoneticPr fontId="55"/>
  </si>
  <si>
    <t>バイリンガル保育園なないろの里</t>
    <rPh sb="6" eb="9">
      <t>ホイクエン</t>
    </rPh>
    <rPh sb="14" eb="15">
      <t>サト</t>
    </rPh>
    <phoneticPr fontId="57"/>
  </si>
  <si>
    <t>宮城県大崎市古川穂波3-8-50</t>
    <rPh sb="0" eb="3">
      <t>ミヤギケン</t>
    </rPh>
    <rPh sb="3" eb="5">
      <t>オオサキ</t>
    </rPh>
    <rPh sb="5" eb="6">
      <t>シ</t>
    </rPh>
    <rPh sb="6" eb="8">
      <t>フルカワ</t>
    </rPh>
    <rPh sb="8" eb="9">
      <t>ホ</t>
    </rPh>
    <rPh sb="9" eb="10">
      <t>ナミ</t>
    </rPh>
    <phoneticPr fontId="57"/>
  </si>
  <si>
    <t>カラマンディ　株式会社</t>
    <rPh sb="7" eb="11">
      <t>カブシキガイシャ</t>
    </rPh>
    <phoneticPr fontId="58"/>
  </si>
  <si>
    <t>空飛ぶくぢら保育所</t>
    <rPh sb="0" eb="1">
      <t>ソラ</t>
    </rPh>
    <rPh sb="1" eb="2">
      <t>ト</t>
    </rPh>
    <rPh sb="6" eb="8">
      <t>ホイク</t>
    </rPh>
    <rPh sb="8" eb="9">
      <t>ショ</t>
    </rPh>
    <phoneticPr fontId="57"/>
  </si>
  <si>
    <t>仙台市若林区木ノ下4-8-6</t>
    <rPh sb="0" eb="3">
      <t>センダイシ</t>
    </rPh>
    <rPh sb="3" eb="6">
      <t>ワカバヤシク</t>
    </rPh>
    <rPh sb="6" eb="7">
      <t>キ</t>
    </rPh>
    <rPh sb="8" eb="9">
      <t>シタ</t>
    </rPh>
    <phoneticPr fontId="57"/>
  </si>
  <si>
    <t>ろりぽっぷ第2小規模保育園おひさま館</t>
    <rPh sb="5" eb="6">
      <t>ダイ</t>
    </rPh>
    <rPh sb="7" eb="10">
      <t>ショウキボ</t>
    </rPh>
    <rPh sb="10" eb="13">
      <t>ホイクエン</t>
    </rPh>
    <rPh sb="17" eb="18">
      <t>カン</t>
    </rPh>
    <phoneticPr fontId="57"/>
  </si>
  <si>
    <t>仙台市若林区沖野字高野南197-1</t>
    <rPh sb="0" eb="3">
      <t>センダイシ</t>
    </rPh>
    <rPh sb="3" eb="6">
      <t>ワカバヤシク</t>
    </rPh>
    <rPh sb="6" eb="8">
      <t>オキノ</t>
    </rPh>
    <rPh sb="8" eb="9">
      <t>アザ</t>
    </rPh>
    <rPh sb="9" eb="11">
      <t>タカノ</t>
    </rPh>
    <rPh sb="11" eb="12">
      <t>ミナミ</t>
    </rPh>
    <phoneticPr fontId="57"/>
  </si>
  <si>
    <t>グレース保育園</t>
    <rPh sb="4" eb="7">
      <t>ホイクエン</t>
    </rPh>
    <phoneticPr fontId="57"/>
  </si>
  <si>
    <t>宮城県岩沼市桜3-8-15</t>
    <rPh sb="0" eb="3">
      <t>ミヤギケン</t>
    </rPh>
    <rPh sb="3" eb="6">
      <t>イワヌマシ</t>
    </rPh>
    <rPh sb="6" eb="7">
      <t>サクラ</t>
    </rPh>
    <phoneticPr fontId="57"/>
  </si>
  <si>
    <t>六丁の目保育園中町園</t>
    <rPh sb="0" eb="2">
      <t>ロクチョウ</t>
    </rPh>
    <rPh sb="3" eb="4">
      <t>メ</t>
    </rPh>
    <rPh sb="4" eb="7">
      <t>ホイクエン</t>
    </rPh>
    <rPh sb="7" eb="9">
      <t>ナカマチ</t>
    </rPh>
    <rPh sb="9" eb="10">
      <t>エン</t>
    </rPh>
    <phoneticPr fontId="57"/>
  </si>
  <si>
    <t>仙台市若林区六丁の目東町3-17</t>
    <rPh sb="3" eb="6">
      <t>ワカバヤシク</t>
    </rPh>
    <rPh sb="6" eb="8">
      <t>ロクチョウ</t>
    </rPh>
    <rPh sb="9" eb="10">
      <t>メ</t>
    </rPh>
    <rPh sb="10" eb="11">
      <t>ヒガシ</t>
    </rPh>
    <rPh sb="11" eb="12">
      <t>マチ</t>
    </rPh>
    <phoneticPr fontId="57"/>
  </si>
  <si>
    <t>一般社団法人　六丁の目保育園</t>
    <rPh sb="0" eb="2">
      <t>イッパン</t>
    </rPh>
    <rPh sb="2" eb="4">
      <t>シャダン</t>
    </rPh>
    <rPh sb="4" eb="6">
      <t>ホウジン</t>
    </rPh>
    <rPh sb="7" eb="9">
      <t>ロクチョウ</t>
    </rPh>
    <rPh sb="10" eb="11">
      <t>メ</t>
    </rPh>
    <rPh sb="11" eb="14">
      <t>ホイクエン</t>
    </rPh>
    <phoneticPr fontId="57"/>
  </si>
  <si>
    <t>アスイク保育園　薬師堂前</t>
    <rPh sb="4" eb="7">
      <t>ホイクエン</t>
    </rPh>
    <rPh sb="8" eb="11">
      <t>ヤクシドウ</t>
    </rPh>
    <rPh sb="11" eb="12">
      <t>マエ</t>
    </rPh>
    <phoneticPr fontId="57"/>
  </si>
  <si>
    <t>仙台市宮城野区鉄砲町中3-14　テラス仙台駅東口2階</t>
    <rPh sb="0" eb="3">
      <t>センダイシ</t>
    </rPh>
    <rPh sb="3" eb="7">
      <t>ミヤギノク</t>
    </rPh>
    <rPh sb="7" eb="10">
      <t>テッポウマチ</t>
    </rPh>
    <rPh sb="10" eb="11">
      <t>ナカ</t>
    </rPh>
    <rPh sb="19" eb="22">
      <t>センダイエキ</t>
    </rPh>
    <rPh sb="22" eb="24">
      <t>ヒガシグチ</t>
    </rPh>
    <rPh sb="25" eb="26">
      <t>カイ</t>
    </rPh>
    <phoneticPr fontId="57"/>
  </si>
  <si>
    <t>六郷保育園</t>
    <rPh sb="0" eb="2">
      <t>ロクゴウ</t>
    </rPh>
    <rPh sb="2" eb="5">
      <t>ホイクエン</t>
    </rPh>
    <phoneticPr fontId="57"/>
  </si>
  <si>
    <t>仙台市若林区六郷7番10号</t>
    <rPh sb="6" eb="8">
      <t>ロクゴウ</t>
    </rPh>
    <rPh sb="9" eb="10">
      <t>バン</t>
    </rPh>
    <rPh sb="12" eb="13">
      <t>ゴウ</t>
    </rPh>
    <phoneticPr fontId="57"/>
  </si>
  <si>
    <t>一般社団法人　保育アートラボ</t>
    <rPh sb="0" eb="2">
      <t>イッパン</t>
    </rPh>
    <rPh sb="2" eb="4">
      <t>シャダン</t>
    </rPh>
    <rPh sb="4" eb="6">
      <t>ホウジン</t>
    </rPh>
    <rPh sb="7" eb="9">
      <t>ホイク</t>
    </rPh>
    <phoneticPr fontId="2"/>
  </si>
  <si>
    <t>仙台市泉区上谷刈1-6-30</t>
    <rPh sb="0" eb="3">
      <t>センダイシ</t>
    </rPh>
    <rPh sb="3" eb="4">
      <t>イズミ</t>
    </rPh>
    <rPh sb="4" eb="5">
      <t>ク</t>
    </rPh>
    <rPh sb="5" eb="7">
      <t>ウエタニ</t>
    </rPh>
    <rPh sb="7" eb="8">
      <t>カリ</t>
    </rPh>
    <phoneticPr fontId="55"/>
  </si>
  <si>
    <t>特定非営利活動法人　こどもステーション・MIYAGI</t>
    <rPh sb="0" eb="2">
      <t>トクテイ</t>
    </rPh>
    <rPh sb="2" eb="5">
      <t>ヒエイリ</t>
    </rPh>
    <rPh sb="5" eb="7">
      <t>カツドウ</t>
    </rPh>
    <rPh sb="7" eb="9">
      <t>ホウジン</t>
    </rPh>
    <phoneticPr fontId="55"/>
  </si>
  <si>
    <t>札幌市豊平区月寒東5条10-3-3</t>
    <rPh sb="0" eb="3">
      <t>サッポロシ</t>
    </rPh>
    <rPh sb="3" eb="5">
      <t>トヨヒラ</t>
    </rPh>
    <rPh sb="5" eb="6">
      <t>ク</t>
    </rPh>
    <rPh sb="6" eb="7">
      <t>ツキ</t>
    </rPh>
    <rPh sb="7" eb="8">
      <t>サム</t>
    </rPh>
    <rPh sb="8" eb="9">
      <t>ヒガシ</t>
    </rPh>
    <rPh sb="10" eb="11">
      <t>ジョウ</t>
    </rPh>
    <phoneticPr fontId="55"/>
  </si>
  <si>
    <t>スクルドエンジェル保育園仙台長町園</t>
    <rPh sb="9" eb="12">
      <t>ホイクエン</t>
    </rPh>
    <rPh sb="12" eb="14">
      <t>センダイ</t>
    </rPh>
    <rPh sb="14" eb="16">
      <t>ナガマチ</t>
    </rPh>
    <rPh sb="16" eb="17">
      <t>エン</t>
    </rPh>
    <phoneticPr fontId="56"/>
  </si>
  <si>
    <t>東京都新宿区西新宿6-14-1新宿グリーンタワービル20階</t>
  </si>
  <si>
    <t>星の子保育園</t>
    <rPh sb="0" eb="1">
      <t>ホシ</t>
    </rPh>
    <rPh sb="2" eb="3">
      <t>コ</t>
    </rPh>
    <rPh sb="3" eb="6">
      <t>ホイクエン</t>
    </rPh>
    <phoneticPr fontId="56"/>
  </si>
  <si>
    <t>仙台市太白区泉崎1丁目33-10富沢公園パークマンション106号</t>
    <rPh sb="0" eb="3">
      <t>センダイシ</t>
    </rPh>
    <rPh sb="3" eb="6">
      <t>タイハクク</t>
    </rPh>
    <rPh sb="6" eb="7">
      <t>イズミ</t>
    </rPh>
    <rPh sb="7" eb="8">
      <t>サキ</t>
    </rPh>
    <rPh sb="9" eb="11">
      <t>チョウメ</t>
    </rPh>
    <rPh sb="16" eb="18">
      <t>トミザワ</t>
    </rPh>
    <rPh sb="18" eb="20">
      <t>コウエン</t>
    </rPh>
    <rPh sb="31" eb="32">
      <t>ゴウ</t>
    </rPh>
    <phoneticPr fontId="56"/>
  </si>
  <si>
    <t>株式会社　星の子保育園</t>
    <rPh sb="5" eb="6">
      <t>ホシ</t>
    </rPh>
    <rPh sb="7" eb="8">
      <t>コ</t>
    </rPh>
    <rPh sb="8" eb="11">
      <t>ホイクエン</t>
    </rPh>
    <phoneticPr fontId="55"/>
  </si>
  <si>
    <t>バンビのおうち保育園</t>
    <rPh sb="7" eb="10">
      <t>ホイクエン</t>
    </rPh>
    <phoneticPr fontId="57"/>
  </si>
  <si>
    <t>仙台市太白区中田4丁目1-3-1</t>
    <rPh sb="0" eb="3">
      <t>センダイシ</t>
    </rPh>
    <rPh sb="3" eb="6">
      <t>タイハクク</t>
    </rPh>
    <rPh sb="6" eb="8">
      <t>ナカタ</t>
    </rPh>
    <rPh sb="9" eb="11">
      <t>チョウメ</t>
    </rPh>
    <phoneticPr fontId="56"/>
  </si>
  <si>
    <t>社会福祉法人　銀杏の会</t>
    <rPh sb="0" eb="2">
      <t>シャカイ</t>
    </rPh>
    <rPh sb="2" eb="4">
      <t>フクシ</t>
    </rPh>
    <rPh sb="4" eb="6">
      <t>ホウジン</t>
    </rPh>
    <rPh sb="7" eb="9">
      <t>イチョウ</t>
    </rPh>
    <rPh sb="10" eb="11">
      <t>カイ</t>
    </rPh>
    <phoneticPr fontId="56"/>
  </si>
  <si>
    <t>アテナ保育園</t>
    <rPh sb="3" eb="6">
      <t>ホイクエン</t>
    </rPh>
    <phoneticPr fontId="57"/>
  </si>
  <si>
    <t>宮城県岩沼市桜3-8-15</t>
    <rPh sb="0" eb="3">
      <t>ミヤギケン</t>
    </rPh>
    <rPh sb="3" eb="6">
      <t>イワヌマシ</t>
    </rPh>
    <rPh sb="6" eb="7">
      <t>サクラ</t>
    </rPh>
    <phoneticPr fontId="56"/>
  </si>
  <si>
    <t>学校法人　岩沼学園</t>
    <rPh sb="0" eb="2">
      <t>ガッコウ</t>
    </rPh>
    <rPh sb="2" eb="4">
      <t>ホウジン</t>
    </rPh>
    <rPh sb="5" eb="7">
      <t>イワヌマ</t>
    </rPh>
    <rPh sb="7" eb="9">
      <t>ガクエン</t>
    </rPh>
    <phoneticPr fontId="58"/>
  </si>
  <si>
    <t>砂押こころ保育園</t>
    <rPh sb="0" eb="2">
      <t>スナオシ</t>
    </rPh>
    <rPh sb="5" eb="8">
      <t>ホイクエン</t>
    </rPh>
    <phoneticPr fontId="57"/>
  </si>
  <si>
    <t>仙台市青葉区木町通2-4-16</t>
    <rPh sb="3" eb="6">
      <t>アオバク</t>
    </rPh>
    <rPh sb="6" eb="8">
      <t>キマチ</t>
    </rPh>
    <rPh sb="8" eb="9">
      <t>ドオ</t>
    </rPh>
    <phoneticPr fontId="57"/>
  </si>
  <si>
    <t>株式会社　F＆S</t>
    <rPh sb="0" eb="4">
      <t>カブシキカイシャ</t>
    </rPh>
    <phoneticPr fontId="57"/>
  </si>
  <si>
    <t>時のかけはし保育園</t>
    <rPh sb="0" eb="1">
      <t>トキ</t>
    </rPh>
    <rPh sb="6" eb="9">
      <t>ホイクエン</t>
    </rPh>
    <phoneticPr fontId="57"/>
  </si>
  <si>
    <t>仙台市若林区六丁の目西町3-41-201</t>
    <rPh sb="3" eb="6">
      <t>ワカバヤシク</t>
    </rPh>
    <rPh sb="6" eb="8">
      <t>ロクチョウ</t>
    </rPh>
    <rPh sb="9" eb="10">
      <t>メ</t>
    </rPh>
    <rPh sb="10" eb="11">
      <t>ニシ</t>
    </rPh>
    <rPh sb="11" eb="12">
      <t>マチ</t>
    </rPh>
    <phoneticPr fontId="57"/>
  </si>
  <si>
    <t>袋原ちびっこひろば保育園</t>
    <rPh sb="0" eb="1">
      <t>フクロ</t>
    </rPh>
    <rPh sb="1" eb="2">
      <t>ハラ</t>
    </rPh>
    <rPh sb="9" eb="12">
      <t>ホイクエン</t>
    </rPh>
    <phoneticPr fontId="57"/>
  </si>
  <si>
    <t>仙台市若林区若林1丁目6-17</t>
    <rPh sb="3" eb="6">
      <t>ワカバヤシク</t>
    </rPh>
    <rPh sb="6" eb="8">
      <t>ワカバヤシ</t>
    </rPh>
    <rPh sb="9" eb="11">
      <t>チョウメ</t>
    </rPh>
    <phoneticPr fontId="57"/>
  </si>
  <si>
    <t>こぶたの城おおのだ保育園</t>
    <rPh sb="4" eb="5">
      <t>シロ</t>
    </rPh>
    <rPh sb="9" eb="12">
      <t>ホイクエン</t>
    </rPh>
    <phoneticPr fontId="57"/>
  </si>
  <si>
    <t>仙台市太白区あすと長町3丁目2-23</t>
    <rPh sb="9" eb="11">
      <t>ナガマチ</t>
    </rPh>
    <rPh sb="12" eb="14">
      <t>チョウメ</t>
    </rPh>
    <phoneticPr fontId="57"/>
  </si>
  <si>
    <t>株式会社　ラヴィエール</t>
    <rPh sb="0" eb="2">
      <t>カブシキ</t>
    </rPh>
    <rPh sb="2" eb="4">
      <t>カイシャ</t>
    </rPh>
    <phoneticPr fontId="57"/>
  </si>
  <si>
    <t>杜のぽかぽか保育園</t>
    <rPh sb="0" eb="1">
      <t>モリ</t>
    </rPh>
    <rPh sb="6" eb="9">
      <t>ホイクエン</t>
    </rPh>
    <phoneticPr fontId="57"/>
  </si>
  <si>
    <t>仙台市太白区大野田5-30-1</t>
    <rPh sb="0" eb="3">
      <t>センダイシ</t>
    </rPh>
    <rPh sb="3" eb="6">
      <t>タイハクク</t>
    </rPh>
    <rPh sb="6" eb="9">
      <t>オオノダ</t>
    </rPh>
    <phoneticPr fontId="57"/>
  </si>
  <si>
    <t>合同会社　もりぽか舎</t>
    <rPh sb="0" eb="2">
      <t>ゴウドウ</t>
    </rPh>
    <rPh sb="2" eb="4">
      <t>カイシャ</t>
    </rPh>
    <rPh sb="9" eb="10">
      <t>シャ</t>
    </rPh>
    <phoneticPr fontId="57"/>
  </si>
  <si>
    <t>富沢こころ保育園</t>
    <rPh sb="0" eb="2">
      <t>トミザワ</t>
    </rPh>
    <rPh sb="5" eb="8">
      <t>ホイクエン</t>
    </rPh>
    <phoneticPr fontId="57"/>
  </si>
  <si>
    <t>仙台市青葉区木町通2丁目4-16</t>
    <rPh sb="0" eb="3">
      <t>センダイシ</t>
    </rPh>
    <rPh sb="3" eb="6">
      <t>アオバク</t>
    </rPh>
    <rPh sb="6" eb="8">
      <t>キマチ</t>
    </rPh>
    <rPh sb="8" eb="9">
      <t>ドオリ</t>
    </rPh>
    <rPh sb="10" eb="12">
      <t>チョウメ</t>
    </rPh>
    <phoneticPr fontId="57"/>
  </si>
  <si>
    <t>大野田こころ保育園</t>
    <rPh sb="0" eb="3">
      <t>オオノダ</t>
    </rPh>
    <rPh sb="6" eb="9">
      <t>ホイクエン</t>
    </rPh>
    <phoneticPr fontId="2"/>
  </si>
  <si>
    <t>恵和町いちにいさん保育園</t>
    <rPh sb="0" eb="2">
      <t>ケイワ</t>
    </rPh>
    <rPh sb="2" eb="3">
      <t>マチ</t>
    </rPh>
    <rPh sb="9" eb="12">
      <t>ホイクエン</t>
    </rPh>
    <phoneticPr fontId="2"/>
  </si>
  <si>
    <t>仙台市泉区紫山4-20-2</t>
    <rPh sb="0" eb="3">
      <t>センダイシ</t>
    </rPh>
    <rPh sb="3" eb="5">
      <t>イズミク</t>
    </rPh>
    <rPh sb="5" eb="6">
      <t>ムラサキ</t>
    </rPh>
    <rPh sb="6" eb="7">
      <t>ヤマ</t>
    </rPh>
    <phoneticPr fontId="2"/>
  </si>
  <si>
    <t>株式会社　いちにいさん</t>
    <rPh sb="0" eb="4">
      <t>カブシキガイシャ</t>
    </rPh>
    <phoneticPr fontId="2"/>
  </si>
  <si>
    <t>りありのきっず仙台郡山</t>
    <rPh sb="7" eb="9">
      <t>センダイ</t>
    </rPh>
    <rPh sb="9" eb="11">
      <t>コオリヤマ</t>
    </rPh>
    <phoneticPr fontId="2"/>
  </si>
  <si>
    <t>大阪府大阪市北区天神橋7-12-6グレーシィ天神橋ビル2号館1Ｆ</t>
    <rPh sb="0" eb="3">
      <t>オオサカフ</t>
    </rPh>
    <rPh sb="3" eb="6">
      <t>オオサカシ</t>
    </rPh>
    <rPh sb="6" eb="8">
      <t>キタク</t>
    </rPh>
    <rPh sb="8" eb="11">
      <t>テンジンバシ</t>
    </rPh>
    <rPh sb="22" eb="25">
      <t>テンジンバシ</t>
    </rPh>
    <rPh sb="28" eb="30">
      <t>ゴウカン</t>
    </rPh>
    <phoneticPr fontId="2"/>
  </si>
  <si>
    <t>株式会社　リアリノ</t>
    <rPh sb="0" eb="2">
      <t>カブシキ</t>
    </rPh>
    <rPh sb="2" eb="4">
      <t>カイシャ</t>
    </rPh>
    <phoneticPr fontId="2"/>
  </si>
  <si>
    <t>キッズフィールド富沢園</t>
    <rPh sb="8" eb="10">
      <t>トミザワ</t>
    </rPh>
    <rPh sb="10" eb="11">
      <t>エン</t>
    </rPh>
    <phoneticPr fontId="57"/>
  </si>
  <si>
    <t>もりのなかま保育園富沢駅前園</t>
    <rPh sb="6" eb="9">
      <t>ホイクエン</t>
    </rPh>
    <rPh sb="9" eb="11">
      <t>トミザワ</t>
    </rPh>
    <rPh sb="11" eb="13">
      <t>エキマエ</t>
    </rPh>
    <rPh sb="13" eb="14">
      <t>エン</t>
    </rPh>
    <phoneticPr fontId="2"/>
  </si>
  <si>
    <t>仙台市青葉区花京院2-1-65-6F</t>
    <rPh sb="6" eb="7">
      <t>カ</t>
    </rPh>
    <rPh sb="7" eb="8">
      <t>キョウ</t>
    </rPh>
    <rPh sb="8" eb="9">
      <t>イン</t>
    </rPh>
    <phoneticPr fontId="59"/>
  </si>
  <si>
    <t>宮城県大崎市古川穂波3-8-50</t>
  </si>
  <si>
    <t>カラマンディ　株式会社</t>
  </si>
  <si>
    <t>ビッグママランドあすと長町園</t>
    <rPh sb="11" eb="13">
      <t>ナガマチ</t>
    </rPh>
    <rPh sb="13" eb="14">
      <t>エン</t>
    </rPh>
    <phoneticPr fontId="57"/>
  </si>
  <si>
    <t>仙台市若林区東八番丁183BM本社ビル２階</t>
  </si>
  <si>
    <t>株式会社　ビック・ママ</t>
  </si>
  <si>
    <t>長町南こころ保育園</t>
    <rPh sb="0" eb="2">
      <t>ナガマチ</t>
    </rPh>
    <rPh sb="2" eb="3">
      <t>ミナミ</t>
    </rPh>
    <rPh sb="6" eb="8">
      <t>ホイク</t>
    </rPh>
    <rPh sb="8" eb="9">
      <t>エン</t>
    </rPh>
    <phoneticPr fontId="57"/>
  </si>
  <si>
    <t>太陽と大地の長町南保育園</t>
    <rPh sb="0" eb="2">
      <t>タイヨウ</t>
    </rPh>
    <rPh sb="3" eb="5">
      <t>ダイチ</t>
    </rPh>
    <rPh sb="6" eb="8">
      <t>ナガマチ</t>
    </rPh>
    <rPh sb="8" eb="9">
      <t>ミナミ</t>
    </rPh>
    <rPh sb="9" eb="11">
      <t>ホイク</t>
    </rPh>
    <rPh sb="11" eb="12">
      <t>エン</t>
    </rPh>
    <phoneticPr fontId="57"/>
  </si>
  <si>
    <t>仙台市青葉区北山3-9-20</t>
    <rPh sb="0" eb="3">
      <t>センダイシ</t>
    </rPh>
    <rPh sb="3" eb="6">
      <t>アオバク</t>
    </rPh>
    <rPh sb="6" eb="8">
      <t>キタヤマ</t>
    </rPh>
    <phoneticPr fontId="57"/>
  </si>
  <si>
    <t>株式会社　明和</t>
    <rPh sb="0" eb="2">
      <t>カブシキ</t>
    </rPh>
    <rPh sb="2" eb="4">
      <t>カイシャ</t>
    </rPh>
    <rPh sb="5" eb="7">
      <t>メイワ</t>
    </rPh>
    <phoneticPr fontId="57"/>
  </si>
  <si>
    <t>サン・キッズ保育園</t>
    <rPh sb="6" eb="9">
      <t>ホイクエン</t>
    </rPh>
    <phoneticPr fontId="56"/>
  </si>
  <si>
    <t>仙台市泉区将監10丁目33-17</t>
    <rPh sb="0" eb="3">
      <t>センダイシ</t>
    </rPh>
    <rPh sb="9" eb="11">
      <t>チョウメ</t>
    </rPh>
    <phoneticPr fontId="56"/>
  </si>
  <si>
    <t>特定非営利活動法人　サン・キッズ保育園</t>
    <rPh sb="0" eb="2">
      <t>トクテイ</t>
    </rPh>
    <rPh sb="2" eb="5">
      <t>ヒエイリ</t>
    </rPh>
    <rPh sb="5" eb="7">
      <t>カツドウ</t>
    </rPh>
    <rPh sb="7" eb="9">
      <t>ホウジン</t>
    </rPh>
    <rPh sb="16" eb="19">
      <t>ホイクエン</t>
    </rPh>
    <phoneticPr fontId="56"/>
  </si>
  <si>
    <t>仙台市泉区上谷刈字向原3-30</t>
    <rPh sb="0" eb="3">
      <t>センダイシ</t>
    </rPh>
    <rPh sb="3" eb="4">
      <t>イズミ</t>
    </rPh>
    <rPh sb="4" eb="5">
      <t>ク</t>
    </rPh>
    <rPh sb="5" eb="6">
      <t>ウエ</t>
    </rPh>
    <rPh sb="6" eb="7">
      <t>タニ</t>
    </rPh>
    <rPh sb="7" eb="8">
      <t>カリ</t>
    </rPh>
    <rPh sb="8" eb="9">
      <t>アザ</t>
    </rPh>
    <rPh sb="9" eb="10">
      <t>ム</t>
    </rPh>
    <rPh sb="10" eb="11">
      <t>ハラ</t>
    </rPh>
    <phoneticPr fontId="56"/>
  </si>
  <si>
    <t>社会福祉法人　やまとみらい福祉会</t>
    <rPh sb="13" eb="15">
      <t>フクシ</t>
    </rPh>
    <rPh sb="15" eb="16">
      <t>カイ</t>
    </rPh>
    <phoneticPr fontId="56"/>
  </si>
  <si>
    <t>東京都品川区東品川1-3-10アートコーポレーション東京オフィス3F</t>
    <rPh sb="0" eb="3">
      <t>トウキョウト</t>
    </rPh>
    <rPh sb="3" eb="6">
      <t>シナガワク</t>
    </rPh>
    <rPh sb="6" eb="9">
      <t>ヒガシシナガワ</t>
    </rPh>
    <rPh sb="26" eb="28">
      <t>トウキョウ</t>
    </rPh>
    <phoneticPr fontId="56"/>
  </si>
  <si>
    <t>アートチャイルドケア　株式会社</t>
    <rPh sb="11" eb="13">
      <t>カブシキ</t>
    </rPh>
    <rPh sb="13" eb="15">
      <t>カイシャ</t>
    </rPh>
    <phoneticPr fontId="56"/>
  </si>
  <si>
    <t>リコリコ保育園</t>
    <rPh sb="4" eb="7">
      <t>ホイクエン</t>
    </rPh>
    <phoneticPr fontId="57"/>
  </si>
  <si>
    <t>仙台市泉区泉中央1-45-3</t>
    <rPh sb="0" eb="3">
      <t>センダイシ</t>
    </rPh>
    <rPh sb="3" eb="5">
      <t>イズミク</t>
    </rPh>
    <rPh sb="5" eb="8">
      <t>イズミチュウオウ</t>
    </rPh>
    <phoneticPr fontId="56"/>
  </si>
  <si>
    <t>一般社団法人　みらいとわ</t>
    <rPh sb="0" eb="2">
      <t>イッパン</t>
    </rPh>
    <rPh sb="2" eb="4">
      <t>シャダン</t>
    </rPh>
    <rPh sb="4" eb="6">
      <t>ホウジン</t>
    </rPh>
    <phoneticPr fontId="56"/>
  </si>
  <si>
    <t>仙台市泉区七北田字東裏41-11</t>
    <rPh sb="0" eb="3">
      <t>センダイシ</t>
    </rPh>
    <rPh sb="3" eb="4">
      <t>イズミ</t>
    </rPh>
    <rPh sb="4" eb="5">
      <t>ク</t>
    </rPh>
    <rPh sb="5" eb="6">
      <t>ナナ</t>
    </rPh>
    <rPh sb="6" eb="7">
      <t>キタ</t>
    </rPh>
    <rPh sb="7" eb="8">
      <t>タ</t>
    </rPh>
    <rPh sb="8" eb="9">
      <t>アザ</t>
    </rPh>
    <rPh sb="9" eb="10">
      <t>ヒガシ</t>
    </rPh>
    <rPh sb="10" eb="11">
      <t>ウラ</t>
    </rPh>
    <phoneticPr fontId="56"/>
  </si>
  <si>
    <t>株式会社　森のプーさん保育園</t>
    <rPh sb="5" eb="6">
      <t>モリ</t>
    </rPh>
    <rPh sb="11" eb="14">
      <t>ホイクエン</t>
    </rPh>
    <phoneticPr fontId="55"/>
  </si>
  <si>
    <t>ハピネス保育園南光台東</t>
    <rPh sb="4" eb="7">
      <t>ホイクエン</t>
    </rPh>
    <rPh sb="7" eb="9">
      <t>ナンコウ</t>
    </rPh>
    <rPh sb="9" eb="10">
      <t>ダイ</t>
    </rPh>
    <rPh sb="10" eb="11">
      <t>ヒガシ</t>
    </rPh>
    <phoneticPr fontId="57"/>
  </si>
  <si>
    <t>ピーターパン北中山園</t>
    <rPh sb="6" eb="7">
      <t>キタ</t>
    </rPh>
    <rPh sb="7" eb="9">
      <t>ナカヤマ</t>
    </rPh>
    <rPh sb="9" eb="10">
      <t>エン</t>
    </rPh>
    <phoneticPr fontId="57"/>
  </si>
  <si>
    <t>泉中央さんさん保育室</t>
    <rPh sb="0" eb="3">
      <t>イズミチュウオウ</t>
    </rPh>
    <rPh sb="7" eb="10">
      <t>ホイクシツ</t>
    </rPh>
    <phoneticPr fontId="57"/>
  </si>
  <si>
    <t>仙台市泉区将監13-1-1</t>
    <rPh sb="0" eb="3">
      <t>センダイシ</t>
    </rPh>
    <rPh sb="3" eb="5">
      <t>イズミク</t>
    </rPh>
    <rPh sb="5" eb="7">
      <t>ショウゲン</t>
    </rPh>
    <phoneticPr fontId="57"/>
  </si>
  <si>
    <t>学校法人　庄司学園</t>
    <rPh sb="0" eb="2">
      <t>ガッコウ</t>
    </rPh>
    <rPh sb="2" eb="4">
      <t>ホウジン</t>
    </rPh>
    <rPh sb="5" eb="7">
      <t>ショウジ</t>
    </rPh>
    <rPh sb="7" eb="9">
      <t>ガクエン</t>
    </rPh>
    <phoneticPr fontId="58"/>
  </si>
  <si>
    <t>みなみの光保育園</t>
    <rPh sb="4" eb="5">
      <t>ヒカリ</t>
    </rPh>
    <rPh sb="5" eb="8">
      <t>ホイクエン</t>
    </rPh>
    <phoneticPr fontId="57"/>
  </si>
  <si>
    <t>ミッキー小規模保育園</t>
    <rPh sb="4" eb="7">
      <t>ショウキボ</t>
    </rPh>
    <rPh sb="7" eb="10">
      <t>ホイクエン</t>
    </rPh>
    <phoneticPr fontId="57"/>
  </si>
  <si>
    <t>仙台市青葉区昭和町3-15-529</t>
    <rPh sb="0" eb="3">
      <t>センダイシ</t>
    </rPh>
    <rPh sb="3" eb="6">
      <t>アオバク</t>
    </rPh>
    <rPh sb="6" eb="8">
      <t>ショウワ</t>
    </rPh>
    <rPh sb="8" eb="9">
      <t>マチ</t>
    </rPh>
    <phoneticPr fontId="57"/>
  </si>
  <si>
    <t>株式会社　ウェルフェア</t>
    <rPh sb="0" eb="4">
      <t>カブシキガイシャ</t>
    </rPh>
    <phoneticPr fontId="58"/>
  </si>
  <si>
    <t>第2紫山いちにいさん保育園</t>
  </si>
  <si>
    <t>仙台市泉区紫山4-20-2</t>
  </si>
  <si>
    <t>株式会社　いちにいさん</t>
  </si>
  <si>
    <t>泉ヶ丘保育園</t>
    <rPh sb="0" eb="3">
      <t>イズミガオカ</t>
    </rPh>
    <rPh sb="3" eb="6">
      <t>ホイクエン</t>
    </rPh>
    <phoneticPr fontId="57"/>
  </si>
  <si>
    <t>宮城県富谷市上桜木2丁目1-9</t>
    <rPh sb="0" eb="3">
      <t>ミヤギケン</t>
    </rPh>
    <rPh sb="3" eb="5">
      <t>トミヤ</t>
    </rPh>
    <rPh sb="5" eb="6">
      <t>シ</t>
    </rPh>
    <rPh sb="6" eb="7">
      <t>ウエ</t>
    </rPh>
    <rPh sb="7" eb="8">
      <t>サクラ</t>
    </rPh>
    <rPh sb="8" eb="9">
      <t>キ</t>
    </rPh>
    <rPh sb="10" eb="11">
      <t>チョウ</t>
    </rPh>
    <rPh sb="11" eb="12">
      <t>メ</t>
    </rPh>
    <phoneticPr fontId="56"/>
  </si>
  <si>
    <t>社会福祉法人　三矢会</t>
    <rPh sb="0" eb="2">
      <t>シャカイ</t>
    </rPh>
    <rPh sb="2" eb="4">
      <t>フクシ</t>
    </rPh>
    <rPh sb="4" eb="6">
      <t>ホウジン</t>
    </rPh>
    <rPh sb="7" eb="9">
      <t>ミツヤ</t>
    </rPh>
    <rPh sb="9" eb="10">
      <t>カイ</t>
    </rPh>
    <phoneticPr fontId="56"/>
  </si>
  <si>
    <t>仙台市太白区長町7-19-23　TK7ビル3階</t>
    <rPh sb="0" eb="3">
      <t>センダイシ</t>
    </rPh>
    <rPh sb="3" eb="6">
      <t>タイハクク</t>
    </rPh>
    <rPh sb="6" eb="8">
      <t>ナガマチ</t>
    </rPh>
    <rPh sb="22" eb="23">
      <t>カイ</t>
    </rPh>
    <phoneticPr fontId="56"/>
  </si>
  <si>
    <t>特定非営利活動法人　ひよこ会</t>
    <rPh sb="0" eb="2">
      <t>トクテイ</t>
    </rPh>
    <rPh sb="2" eb="5">
      <t>ヒエイリ</t>
    </rPh>
    <rPh sb="5" eb="7">
      <t>カツドウ</t>
    </rPh>
    <rPh sb="7" eb="9">
      <t>ホウジン</t>
    </rPh>
    <rPh sb="13" eb="14">
      <t>カイ</t>
    </rPh>
    <phoneticPr fontId="58"/>
  </si>
  <si>
    <t>仙台市青葉区落合2-6-8</t>
    <rPh sb="0" eb="3">
      <t>センダイシ</t>
    </rPh>
    <rPh sb="3" eb="6">
      <t>アオバク</t>
    </rPh>
    <rPh sb="6" eb="8">
      <t>オチアイ</t>
    </rPh>
    <phoneticPr fontId="55"/>
  </si>
  <si>
    <t>株式会社　スプラウト</t>
    <rPh sb="0" eb="2">
      <t>カブシキ</t>
    </rPh>
    <rPh sb="2" eb="4">
      <t>カイシャ</t>
    </rPh>
    <phoneticPr fontId="55"/>
  </si>
  <si>
    <t>仙台市青葉区錦町1-12-1</t>
    <rPh sb="0" eb="3">
      <t>センダイシ</t>
    </rPh>
    <rPh sb="3" eb="6">
      <t>アオバク</t>
    </rPh>
    <rPh sb="6" eb="8">
      <t>ニシキチョウ</t>
    </rPh>
    <phoneticPr fontId="56"/>
  </si>
  <si>
    <t>ひよこ保育園</t>
    <rPh sb="3" eb="6">
      <t>ホイクエン</t>
    </rPh>
    <phoneticPr fontId="56"/>
  </si>
  <si>
    <t>仙台市青葉区大町2-7-20-102</t>
    <rPh sb="0" eb="3">
      <t>センダイシ</t>
    </rPh>
    <rPh sb="3" eb="6">
      <t>アオバク</t>
    </rPh>
    <rPh sb="6" eb="8">
      <t>オオマチ</t>
    </rPh>
    <phoneticPr fontId="56"/>
  </si>
  <si>
    <t>株式会社　ひよこ保育園</t>
    <rPh sb="8" eb="10">
      <t>ホイク</t>
    </rPh>
    <rPh sb="10" eb="11">
      <t>エン</t>
    </rPh>
    <phoneticPr fontId="56"/>
  </si>
  <si>
    <t>まんまる保育園</t>
    <rPh sb="4" eb="7">
      <t>ホイクエン</t>
    </rPh>
    <phoneticPr fontId="57"/>
  </si>
  <si>
    <t>仙台市若林区若林6丁目10番35号</t>
    <rPh sb="0" eb="3">
      <t>センダイシ</t>
    </rPh>
    <rPh sb="3" eb="5">
      <t>ワカバヤシ</t>
    </rPh>
    <rPh sb="5" eb="6">
      <t>ク</t>
    </rPh>
    <rPh sb="6" eb="8">
      <t>ワカバヤシ</t>
    </rPh>
    <rPh sb="9" eb="11">
      <t>チョウメ</t>
    </rPh>
    <rPh sb="13" eb="14">
      <t>バン</t>
    </rPh>
    <rPh sb="16" eb="17">
      <t>ゴウ</t>
    </rPh>
    <phoneticPr fontId="56"/>
  </si>
  <si>
    <t>一般社団法人　アンサンブル</t>
    <rPh sb="0" eb="2">
      <t>イッパン</t>
    </rPh>
    <rPh sb="2" eb="4">
      <t>シャダン</t>
    </rPh>
    <rPh sb="4" eb="6">
      <t>ホウジン</t>
    </rPh>
    <phoneticPr fontId="56"/>
  </si>
  <si>
    <t>仙台市青葉区中江2丁目9-7</t>
    <rPh sb="0" eb="3">
      <t>センダイシ</t>
    </rPh>
    <rPh sb="3" eb="6">
      <t>アオバク</t>
    </rPh>
    <rPh sb="6" eb="8">
      <t>ナカエ</t>
    </rPh>
    <rPh sb="9" eb="11">
      <t>チョウメ</t>
    </rPh>
    <phoneticPr fontId="56"/>
  </si>
  <si>
    <t>一般社団法人　アンファンソレイユ</t>
    <rPh sb="0" eb="2">
      <t>イッパン</t>
    </rPh>
    <rPh sb="2" eb="4">
      <t>シャダン</t>
    </rPh>
    <rPh sb="4" eb="6">
      <t>ホウジン</t>
    </rPh>
    <phoneticPr fontId="55"/>
  </si>
  <si>
    <t>仙台市宮城野区岩切字洞ノ口43-1</t>
    <rPh sb="0" eb="3">
      <t>センダイシ</t>
    </rPh>
    <phoneticPr fontId="56"/>
  </si>
  <si>
    <t>株式会社　にこにこハウス</t>
    <rPh sb="0" eb="2">
      <t>カブシキ</t>
    </rPh>
    <rPh sb="2" eb="4">
      <t>カイシャ</t>
    </rPh>
    <phoneticPr fontId="56"/>
  </si>
  <si>
    <t>ぽっかぽか彩保育園</t>
    <rPh sb="5" eb="6">
      <t>アヤ</t>
    </rPh>
    <rPh sb="6" eb="9">
      <t>ホイクエン</t>
    </rPh>
    <phoneticPr fontId="57"/>
  </si>
  <si>
    <t>仙台市若林区木ノ下1-20-21</t>
  </si>
  <si>
    <t>株式会社　きっずかん</t>
  </si>
  <si>
    <t>特定非営利活動法人　ワーカーズコープ</t>
    <rPh sb="0" eb="2">
      <t>トクテイ</t>
    </rPh>
    <rPh sb="2" eb="5">
      <t>ヒエイリ</t>
    </rPh>
    <rPh sb="5" eb="7">
      <t>カツドウ</t>
    </rPh>
    <rPh sb="7" eb="9">
      <t>ホウジン</t>
    </rPh>
    <phoneticPr fontId="56"/>
  </si>
  <si>
    <t>仙台市泉区将監11-7-3</t>
    <rPh sb="0" eb="3">
      <t>センダイシ</t>
    </rPh>
    <rPh sb="3" eb="4">
      <t>イズミ</t>
    </rPh>
    <rPh sb="4" eb="5">
      <t>ク</t>
    </rPh>
    <rPh sb="5" eb="7">
      <t>ショウゲン</t>
    </rPh>
    <phoneticPr fontId="56"/>
  </si>
  <si>
    <t>仙台市泉区高森3丁目4-169</t>
    <rPh sb="0" eb="3">
      <t>センダイシ</t>
    </rPh>
    <rPh sb="3" eb="4">
      <t>イズミ</t>
    </rPh>
    <rPh sb="4" eb="5">
      <t>ク</t>
    </rPh>
    <rPh sb="5" eb="7">
      <t>タカモリ</t>
    </rPh>
    <rPh sb="8" eb="10">
      <t>チョウメ</t>
    </rPh>
    <phoneticPr fontId="56"/>
  </si>
  <si>
    <t>一般社団法人　小羊園</t>
    <rPh sb="0" eb="2">
      <t>イッパン</t>
    </rPh>
    <rPh sb="2" eb="4">
      <t>シャダン</t>
    </rPh>
    <rPh sb="4" eb="6">
      <t>ホウジン</t>
    </rPh>
    <rPh sb="7" eb="8">
      <t>ショウ</t>
    </rPh>
    <rPh sb="8" eb="9">
      <t>ヒツジ</t>
    </rPh>
    <rPh sb="9" eb="10">
      <t>エン</t>
    </rPh>
    <phoneticPr fontId="56"/>
  </si>
  <si>
    <t>パパママ保育園</t>
    <rPh sb="4" eb="7">
      <t>ホイクエン</t>
    </rPh>
    <phoneticPr fontId="57"/>
  </si>
  <si>
    <t>仙台市泉区山の寺3丁目27-10</t>
    <rPh sb="0" eb="3">
      <t>センダイシ</t>
    </rPh>
    <rPh sb="5" eb="6">
      <t>ヤマ</t>
    </rPh>
    <rPh sb="7" eb="8">
      <t>テラ</t>
    </rPh>
    <rPh sb="9" eb="11">
      <t>チョウメ</t>
    </rPh>
    <phoneticPr fontId="56"/>
  </si>
  <si>
    <t>合同会社　パパママ保育園</t>
    <rPh sb="0" eb="2">
      <t>ゴウドウ</t>
    </rPh>
    <rPh sb="2" eb="4">
      <t>ガイシャ</t>
    </rPh>
    <rPh sb="9" eb="12">
      <t>ホイクエン</t>
    </rPh>
    <phoneticPr fontId="58"/>
  </si>
  <si>
    <t>愛子つぼみ保育園</t>
    <rPh sb="0" eb="2">
      <t>アヤシ</t>
    </rPh>
    <rPh sb="5" eb="8">
      <t>ホイクエン</t>
    </rPh>
    <phoneticPr fontId="56"/>
  </si>
  <si>
    <t>仙台市青葉区郷六字沼田45-6</t>
    <rPh sb="0" eb="3">
      <t>センダイシ</t>
    </rPh>
    <rPh sb="3" eb="6">
      <t>アオバク</t>
    </rPh>
    <rPh sb="6" eb="7">
      <t>ゴウ</t>
    </rPh>
    <rPh sb="7" eb="8">
      <t>ロク</t>
    </rPh>
    <rPh sb="8" eb="9">
      <t>アザ</t>
    </rPh>
    <rPh sb="9" eb="11">
      <t>ヌマタ</t>
    </rPh>
    <phoneticPr fontId="56"/>
  </si>
  <si>
    <t>特定非営利活動法人　つぼみっこ</t>
    <rPh sb="0" eb="2">
      <t>トクテイ</t>
    </rPh>
    <rPh sb="2" eb="5">
      <t>ヒエイリ</t>
    </rPh>
    <rPh sb="5" eb="7">
      <t>カツドウ</t>
    </rPh>
    <rPh sb="7" eb="9">
      <t>ホウジン</t>
    </rPh>
    <phoneticPr fontId="56"/>
  </si>
  <si>
    <t>小規模保育事業Ｃ型</t>
    <rPh sb="0" eb="3">
      <t>ショウキボ</t>
    </rPh>
    <rPh sb="3" eb="5">
      <t>ホイク</t>
    </rPh>
    <rPh sb="5" eb="7">
      <t>ジギョウ</t>
    </rPh>
    <rPh sb="8" eb="9">
      <t>ガタ</t>
    </rPh>
    <phoneticPr fontId="41"/>
  </si>
  <si>
    <t>吉田　一美・皆川　舞</t>
  </si>
  <si>
    <t>吉田　一美</t>
  </si>
  <si>
    <t>高橋　真由美・鈴木　めぐみ</t>
    <rPh sb="0" eb="2">
      <t>タカハシ</t>
    </rPh>
    <rPh sb="3" eb="6">
      <t>マユミ</t>
    </rPh>
    <phoneticPr fontId="60"/>
  </si>
  <si>
    <t>高橋　真由美</t>
  </si>
  <si>
    <t>川村　隆・川村　真紀</t>
  </si>
  <si>
    <t>川村　隆</t>
  </si>
  <si>
    <t>遊佐　ひろ子・畠山　祐子</t>
  </si>
  <si>
    <t>仙台市家庭保育室ちゅうりっぷ　代表　遊佐　ひろ子</t>
  </si>
  <si>
    <t>岸　麻記子・天間　千栄子</t>
  </si>
  <si>
    <t>岸　麻記子</t>
  </si>
  <si>
    <t>菅野　淳・菅野　美紀</t>
  </si>
  <si>
    <t>菅野　淳</t>
  </si>
  <si>
    <t>小野　敬子・酒井　リエ子</t>
  </si>
  <si>
    <t>小野　敬子</t>
  </si>
  <si>
    <t>家庭的保育事業</t>
    <rPh sb="0" eb="7">
      <t>カテイテキホイクジギョウ</t>
    </rPh>
    <phoneticPr fontId="41"/>
  </si>
  <si>
    <t>石川　信子</t>
  </si>
  <si>
    <t>東海林　美代子</t>
  </si>
  <si>
    <t>木村　和子</t>
  </si>
  <si>
    <t>和家庭保育室　木村　和子</t>
  </si>
  <si>
    <t>濱中　明美</t>
  </si>
  <si>
    <t>佐藤　弘美</t>
  </si>
  <si>
    <t>野村　薫</t>
  </si>
  <si>
    <t>小出　美知子</t>
  </si>
  <si>
    <t>土井　悦子</t>
  </si>
  <si>
    <t>鈴木　史子</t>
  </si>
  <si>
    <t>仲　　恵美</t>
    <rPh sb="0" eb="1">
      <t>ナカ</t>
    </rPh>
    <rPh sb="3" eb="5">
      <t>エミ</t>
    </rPh>
    <phoneticPr fontId="60"/>
  </si>
  <si>
    <t>仲　　恵美</t>
  </si>
  <si>
    <t>齋藤　眞弓</t>
  </si>
  <si>
    <t>菊地　恵子</t>
  </si>
  <si>
    <t>佐藤　豊子</t>
  </si>
  <si>
    <t>菊地　美夏</t>
  </si>
  <si>
    <t>戸田　由美</t>
  </si>
  <si>
    <t>矢澤　要子</t>
  </si>
  <si>
    <t>星野　和枝</t>
  </si>
  <si>
    <t>鎌田　優子</t>
  </si>
  <si>
    <t>佐藤　勇介</t>
  </si>
  <si>
    <t>飛内　侑里</t>
  </si>
  <si>
    <t>齊藤　あゆみ</t>
  </si>
  <si>
    <t>藤垣　祐子</t>
  </si>
  <si>
    <t>石山　立身</t>
  </si>
  <si>
    <t>髙橋　加奈</t>
  </si>
  <si>
    <t>家庭的保育事業　髙橋　加奈</t>
  </si>
  <si>
    <t>佐藤　恵美子</t>
  </si>
  <si>
    <t>伊藤　由美子</t>
  </si>
  <si>
    <t>宇佐美　恵子</t>
  </si>
  <si>
    <t>多田　直美</t>
  </si>
  <si>
    <t>小林　希</t>
  </si>
  <si>
    <t>子育てサポート　ばんそうこう　小林　希</t>
  </si>
  <si>
    <t>及川　文子</t>
  </si>
  <si>
    <t>濱野　雅代</t>
  </si>
  <si>
    <t>鈴木　明子</t>
  </si>
  <si>
    <t>志小田　舞子</t>
  </si>
  <si>
    <t>村田　寿恵</t>
  </si>
  <si>
    <t>伊藤　美樹</t>
  </si>
  <si>
    <t>久光　久美子</t>
    <rPh sb="0" eb="2">
      <t>ヒサミツ</t>
    </rPh>
    <rPh sb="3" eb="6">
      <t>　ク　ミ　　コ</t>
    </rPh>
    <phoneticPr fontId="60"/>
  </si>
  <si>
    <t>久光　久美子</t>
  </si>
  <si>
    <t>佐藤　礼子</t>
  </si>
  <si>
    <t>佐藤　かおり</t>
  </si>
  <si>
    <t>佐藤　久美子</t>
  </si>
  <si>
    <t>五十嵐　綾芳</t>
  </si>
  <si>
    <t>ビックママランド北目町園</t>
    <rPh sb="8" eb="9">
      <t>キタ</t>
    </rPh>
    <rPh sb="9" eb="10">
      <t>メ</t>
    </rPh>
    <rPh sb="10" eb="11">
      <t>マチ</t>
    </rPh>
    <rPh sb="11" eb="12">
      <t>エン</t>
    </rPh>
    <phoneticPr fontId="61"/>
  </si>
  <si>
    <t>ワタキュー保育園北四番丁園</t>
  </si>
  <si>
    <t>京都府綴喜郡井出町大字多賀小字茶臼塚12-2</t>
  </si>
  <si>
    <t>ワタキューセイモア　株式会社</t>
  </si>
  <si>
    <t>ビックママランド支倉園</t>
  </si>
  <si>
    <t>わくわくモリモリ保育所</t>
  </si>
  <si>
    <t>仙台市青葉区五橋1－6－2</t>
  </si>
  <si>
    <t>医療法人社団　裕歯会</t>
  </si>
  <si>
    <t>りありのきっず仙台錦町公園</t>
  </si>
  <si>
    <t>大阪府大阪市北区天神橋7-12-6グレーシィ天神橋ビル2号館1Ｆ</t>
  </si>
  <si>
    <t>株式会社　リアリノ</t>
  </si>
  <si>
    <t>あすと長町保育所</t>
  </si>
  <si>
    <t>仙台市泉区南光台東2-11-26</t>
  </si>
  <si>
    <t>医療法人　徳真会</t>
  </si>
  <si>
    <t>りっきーぱーく保育園あすと長町</t>
    <rPh sb="7" eb="10">
      <t>ホイクエン</t>
    </rPh>
    <rPh sb="13" eb="15">
      <t>ナガマチ</t>
    </rPh>
    <phoneticPr fontId="61"/>
  </si>
  <si>
    <t>仙台市太白区長町7-19-39　ＣＯＭビル101</t>
  </si>
  <si>
    <t>株式会社　ミツイ</t>
  </si>
  <si>
    <t>もりのひろば保育園</t>
  </si>
  <si>
    <t>仙台市宮城野区幸町2-22-37</t>
  </si>
  <si>
    <t>有限会社　ＡＫＩ</t>
  </si>
  <si>
    <t>ヤクルト二日町つばめ保育園</t>
  </si>
  <si>
    <t>宮城県名取市植松字宮島77</t>
  </si>
  <si>
    <t>きらきら保育園</t>
  </si>
  <si>
    <t>仙台市泉区住吉台東5-5-8</t>
  </si>
  <si>
    <t>有限会社　ひだまり介護</t>
  </si>
  <si>
    <t>ヤクルトあやしつばめ保育園</t>
  </si>
  <si>
    <t>事業所内保育事業保育所型</t>
    <rPh sb="8" eb="10">
      <t>ホイク</t>
    </rPh>
    <rPh sb="10" eb="11">
      <t>ショ</t>
    </rPh>
    <phoneticPr fontId="2"/>
  </si>
  <si>
    <t>エスパルキッズ保育園</t>
  </si>
  <si>
    <t>仙台市青葉区中央1-1-1</t>
  </si>
  <si>
    <t>仙台ターミナルビル　株式会社</t>
  </si>
  <si>
    <t>東北大学川内けやき保育園</t>
    <rPh sb="0" eb="2">
      <t>トウホク</t>
    </rPh>
    <rPh sb="2" eb="4">
      <t>ダイガク</t>
    </rPh>
    <rPh sb="4" eb="6">
      <t>カワウチ</t>
    </rPh>
    <rPh sb="9" eb="11">
      <t>ホイク</t>
    </rPh>
    <rPh sb="11" eb="12">
      <t>エン</t>
    </rPh>
    <phoneticPr fontId="57"/>
  </si>
  <si>
    <t>仙台市青葉区片平2-1-1</t>
    <rPh sb="0" eb="3">
      <t>センダイシ</t>
    </rPh>
    <rPh sb="3" eb="6">
      <t>アオバク</t>
    </rPh>
    <rPh sb="6" eb="8">
      <t>カタヒラ</t>
    </rPh>
    <phoneticPr fontId="57"/>
  </si>
  <si>
    <t>国立大学法人　東北大学</t>
    <rPh sb="0" eb="2">
      <t>コクリツ</t>
    </rPh>
    <rPh sb="2" eb="4">
      <t>ダイガク</t>
    </rPh>
    <rPh sb="4" eb="6">
      <t>ホウジン</t>
    </rPh>
    <rPh sb="7" eb="9">
      <t>トウホク</t>
    </rPh>
    <rPh sb="9" eb="11">
      <t>ダイガク</t>
    </rPh>
    <phoneticPr fontId="57"/>
  </si>
  <si>
    <t>コープこやぎの保育園</t>
  </si>
  <si>
    <t>仙台市青葉区桜ヶ丘2-20-1</t>
  </si>
  <si>
    <t>社会福祉法人　こーぷ福祉会</t>
  </si>
  <si>
    <t>仙台市青葉区栗生1-25-1</t>
  </si>
  <si>
    <t>社会福祉法人　幸生会</t>
  </si>
  <si>
    <t>仙台市泉区実沢字立田屋敷17-1</t>
  </si>
  <si>
    <t>医療法人　松田会</t>
  </si>
  <si>
    <t>せせらぎ保育園</t>
  </si>
  <si>
    <t>仙台市青葉区芋沢字横前1-1</t>
  </si>
  <si>
    <t>社会福祉法人　陽光福祉会</t>
  </si>
  <si>
    <t>五十嵐　綾芳</t>
    <rPh sb="0" eb="3">
      <t>イガラシ</t>
    </rPh>
    <rPh sb="4" eb="5">
      <t>アヤ</t>
    </rPh>
    <rPh sb="5" eb="6">
      <t>ホウ</t>
    </rPh>
    <phoneticPr fontId="2"/>
  </si>
  <si>
    <t>ぶんぶん保育園二日町園</t>
    <rPh sb="7" eb="11">
      <t>フツカマチエン</t>
    </rPh>
    <phoneticPr fontId="54"/>
  </si>
  <si>
    <t>パリス榴岡保育園</t>
  </si>
  <si>
    <t>しあわせいっぱい保育園　新田</t>
    <phoneticPr fontId="39"/>
  </si>
  <si>
    <t>りありのきっず仙台郡山</t>
    <rPh sb="9" eb="11">
      <t>コオリヤマ</t>
    </rPh>
    <phoneticPr fontId="2"/>
  </si>
  <si>
    <t>もりのなかま保育園小田原もぐもぐ+</t>
  </si>
  <si>
    <t>31422</t>
  </si>
  <si>
    <t>ビックママランドあすと長町園</t>
  </si>
  <si>
    <t>ピーターパン東勝山園</t>
    <rPh sb="9" eb="10">
      <t>エン</t>
    </rPh>
    <phoneticPr fontId="39"/>
  </si>
  <si>
    <t>31423</t>
  </si>
  <si>
    <t>長町南こころ保育園</t>
  </si>
  <si>
    <t>31424</t>
  </si>
  <si>
    <t>太陽と大地の長町南保育園</t>
  </si>
  <si>
    <t>ビックママランド北目町園</t>
    <rPh sb="8" eb="9">
      <t>キタ</t>
    </rPh>
    <rPh sb="9" eb="10">
      <t>メ</t>
    </rPh>
    <rPh sb="10" eb="11">
      <t>マチ</t>
    </rPh>
    <rPh sb="11" eb="12">
      <t>エン</t>
    </rPh>
    <phoneticPr fontId="45"/>
  </si>
  <si>
    <t>ぶんぶん保育園小田原園</t>
    <rPh sb="7" eb="10">
      <t>オダワラ</t>
    </rPh>
    <rPh sb="10" eb="11">
      <t>エン</t>
    </rPh>
    <phoneticPr fontId="54"/>
  </si>
  <si>
    <t>りありのきっず仙台錦町公園</t>
    <rPh sb="7" eb="9">
      <t>センダイ</t>
    </rPh>
    <rPh sb="9" eb="11">
      <t>ニシキマチ</t>
    </rPh>
    <rPh sb="11" eb="13">
      <t>コウエン</t>
    </rPh>
    <phoneticPr fontId="45"/>
  </si>
  <si>
    <t>ピーターパン北中山園</t>
    <rPh sb="9" eb="10">
      <t>エン</t>
    </rPh>
    <phoneticPr fontId="39"/>
  </si>
  <si>
    <t>りっきーぱーく保育園あすと長町</t>
    <rPh sb="7" eb="10">
      <t>ホイクエン</t>
    </rPh>
    <rPh sb="13" eb="15">
      <t>ナガマチ</t>
    </rPh>
    <phoneticPr fontId="45"/>
  </si>
  <si>
    <t>六郷保育園</t>
    <rPh sb="0" eb="5">
      <t>ロクゴウホイクエン</t>
    </rPh>
    <phoneticPr fontId="2"/>
  </si>
  <si>
    <t>東北大学川内けやき保育園</t>
    <rPh sb="0" eb="2">
      <t>トウホク</t>
    </rPh>
    <rPh sb="2" eb="4">
      <t>ダイガク</t>
    </rPh>
    <rPh sb="4" eb="6">
      <t>カワウチ</t>
    </rPh>
    <rPh sb="9" eb="12">
      <t>ホイクエン</t>
    </rPh>
    <phoneticPr fontId="46"/>
  </si>
  <si>
    <t>アートチャイルドケア仙台泉中央保育園</t>
    <rPh sb="15" eb="18">
      <t>ホイクエン</t>
    </rPh>
    <phoneticPr fontId="2"/>
  </si>
  <si>
    <t>KIDS-Kan</t>
    <phoneticPr fontId="39"/>
  </si>
  <si>
    <t>アートチャイルドケア仙台泉中央保育園</t>
    <rPh sb="10" eb="12">
      <t>センダイ</t>
    </rPh>
    <rPh sb="12" eb="13">
      <t>イズミ</t>
    </rPh>
    <rPh sb="13" eb="15">
      <t>チュウオウ</t>
    </rPh>
    <rPh sb="15" eb="18">
      <t>ホイクエン</t>
    </rPh>
    <phoneticPr fontId="57"/>
  </si>
  <si>
    <t>KIDS-Kan</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</si>
</sst>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_ "/>
    <numFmt numFmtId="177" formatCode="#,##0_);[Red]\(#,##0\)"/>
    <numFmt numFmtId="178" formatCode="#,##0;&quot;△ &quot;#,##0"/>
    <numFmt numFmtId="179" formatCode="0_);[Red]\(0\)"/>
    <numFmt numFmtId="180" formatCode="#,##0&quot;日&quot;"/>
    <numFmt numFmtId="181" formatCode="#,##0&quot;円&quot;"/>
  </numFmts>
  <fonts count="62">
    <font>
      <sz val="11"/>
      <name val="ＭＳ Ｐゴシック"/>
      <family val="3"/>
      <charset val="128"/>
    </font>
    <font>
      <sz val="11"/>
      <name val="ＭＳ Ｐゴシック"/>
      <family val="3"/>
      <charset val="128"/>
    </font>
    <font>
      <sz val="6"/>
      <name val="ＭＳ Ｐゴシック"/>
      <family val="3"/>
      <charset val="128"/>
    </font>
    <font>
      <b/>
      <sz val="14"/>
      <name val="游ゴシック"/>
      <family val="3"/>
      <charset val="128"/>
    </font>
    <font>
      <sz val="11"/>
      <name val="游ゴシック"/>
      <family val="3"/>
      <charset val="128"/>
    </font>
    <font>
      <sz val="16"/>
      <name val="游ゴシック"/>
      <family val="3"/>
      <charset val="128"/>
    </font>
    <font>
      <b/>
      <sz val="11"/>
      <name val="游ゴシック"/>
      <family val="3"/>
      <charset val="128"/>
    </font>
    <font>
      <sz val="11"/>
      <color indexed="8"/>
      <name val="游ゴシック"/>
      <family val="3"/>
      <charset val="128"/>
    </font>
    <font>
      <b/>
      <sz val="9"/>
      <color indexed="81"/>
      <name val="游ゴシック"/>
      <family val="3"/>
      <charset val="128"/>
    </font>
    <font>
      <b/>
      <sz val="18"/>
      <color indexed="81"/>
      <name val="游ゴシック"/>
      <family val="3"/>
      <charset val="128"/>
    </font>
    <font>
      <b/>
      <sz val="16"/>
      <color indexed="81"/>
      <name val="游ゴシック"/>
      <family val="3"/>
      <charset val="128"/>
    </font>
    <font>
      <sz val="12"/>
      <name val="游ゴシック"/>
      <family val="3"/>
      <charset val="128"/>
    </font>
    <font>
      <sz val="14"/>
      <name val="游ゴシック"/>
      <family val="3"/>
      <charset val="128"/>
    </font>
    <font>
      <sz val="18"/>
      <name val="游ゴシック"/>
      <family val="3"/>
      <charset val="128"/>
    </font>
    <font>
      <sz val="9"/>
      <name val="游ゴシック"/>
      <family val="3"/>
      <charset val="128"/>
    </font>
    <font>
      <sz val="10"/>
      <name val="游ゴシック"/>
      <family val="3"/>
      <charset val="128"/>
    </font>
    <font>
      <sz val="8"/>
      <name val="游ゴシック"/>
      <family val="3"/>
      <charset val="128"/>
    </font>
    <font>
      <b/>
      <sz val="12"/>
      <name val="游ゴシック"/>
      <family val="3"/>
      <charset val="128"/>
    </font>
    <font>
      <sz val="10.5"/>
      <name val="游ゴシック"/>
      <family val="3"/>
      <charset val="128"/>
    </font>
    <font>
      <b/>
      <sz val="10"/>
      <color indexed="81"/>
      <name val="游ゴシック"/>
      <family val="3"/>
      <charset val="128"/>
    </font>
    <font>
      <sz val="28"/>
      <name val="游ゴシック"/>
      <family val="3"/>
      <charset val="128"/>
    </font>
    <font>
      <sz val="22"/>
      <name val="游ゴシック"/>
      <family val="3"/>
      <charset val="128"/>
    </font>
    <font>
      <sz val="26"/>
      <name val="游ゴシック"/>
      <family val="3"/>
      <charset val="128"/>
    </font>
    <font>
      <sz val="24"/>
      <name val="游ゴシック"/>
      <family val="3"/>
      <charset val="128"/>
    </font>
    <font>
      <sz val="20"/>
      <name val="游ゴシック"/>
      <family val="3"/>
      <charset val="128"/>
    </font>
    <font>
      <sz val="24"/>
      <name val="ＭＳ Ｐゴシック"/>
      <family val="3"/>
      <charset val="128"/>
    </font>
    <font>
      <sz val="24"/>
      <name val="ＭＳ 明朝"/>
      <family val="1"/>
      <charset val="128"/>
    </font>
    <font>
      <sz val="11"/>
      <color theme="1"/>
      <name val="ＭＳ Ｐゴシック"/>
      <family val="3"/>
      <charset val="128"/>
      <scheme val="minor"/>
    </font>
    <font>
      <sz val="11"/>
      <color theme="1"/>
      <name val="游ゴシック"/>
      <family val="3"/>
      <charset val="128"/>
    </font>
    <font>
      <sz val="11"/>
      <color rgb="FFC00000"/>
      <name val="游ゴシック"/>
      <family val="3"/>
      <charset val="128"/>
    </font>
    <font>
      <b/>
      <sz val="11"/>
      <color theme="1"/>
      <name val="游ゴシック"/>
      <family val="3"/>
      <charset val="128"/>
    </font>
    <font>
      <b/>
      <sz val="16"/>
      <color rgb="FFFF0000"/>
      <name val="游ゴシック"/>
      <family val="3"/>
      <charset val="128"/>
    </font>
    <font>
      <b/>
      <sz val="18"/>
      <color rgb="FFFF0000"/>
      <name val="游ゴシック"/>
      <family val="3"/>
      <charset val="128"/>
    </font>
    <font>
      <b/>
      <sz val="12"/>
      <color rgb="FFFF0000"/>
      <name val="游ゴシック"/>
      <family val="3"/>
      <charset val="128"/>
    </font>
    <font>
      <b/>
      <sz val="26"/>
      <color rgb="FFFF0000"/>
      <name val="游ゴシック"/>
      <family val="3"/>
      <charset val="128"/>
    </font>
    <font>
      <sz val="24"/>
      <color theme="1"/>
      <name val="游ゴシック"/>
      <family val="3"/>
      <charset val="128"/>
    </font>
    <font>
      <sz val="12"/>
      <color theme="1"/>
      <name val="游ゴシック"/>
      <family val="3"/>
      <charset val="128"/>
    </font>
    <font>
      <sz val="14"/>
      <color theme="1"/>
      <name val="游ゴシック"/>
      <family val="3"/>
      <charset val="128"/>
    </font>
    <font>
      <sz val="12"/>
      <name val="HGSｺﾞｼｯｸM"/>
      <family val="3"/>
      <charset val="128"/>
    </font>
    <font>
      <sz val="6"/>
      <name val="ＭＳ Ｐゴシック"/>
      <family val="3"/>
      <charset val="128"/>
      <scheme val="minor"/>
    </font>
    <font>
      <sz val="11"/>
      <color theme="1"/>
      <name val="HGSｺﾞｼｯｸM"/>
      <family val="3"/>
      <charset val="128"/>
    </font>
    <font>
      <sz val="11"/>
      <name val="HGSｺﾞｼｯｸM"/>
      <family val="3"/>
      <charset val="128"/>
    </font>
    <font>
      <sz val="6"/>
      <name val="ＭＳ Ｐゴシック"/>
      <family val="2"/>
      <charset val="128"/>
      <scheme val="minor"/>
    </font>
    <font>
      <sz val="11"/>
      <name val="HGPｺﾞｼｯｸM"/>
      <family val="3"/>
      <charset val="128"/>
    </font>
    <font>
      <sz val="22"/>
      <name val="ＭＳ Ｐゴシック"/>
      <family val="2"/>
      <charset val="128"/>
      <scheme val="minor"/>
    </font>
    <font>
      <b/>
      <sz val="11"/>
      <color theme="3"/>
      <name val="ＭＳ Ｐゴシック"/>
      <family val="2"/>
      <charset val="128"/>
      <scheme val="minor"/>
    </font>
    <font>
      <sz val="11"/>
      <color rgb="FF006100"/>
      <name val="ＭＳ Ｐゴシック"/>
      <family val="2"/>
      <charset val="128"/>
      <scheme val="minor"/>
    </font>
    <font>
      <b/>
      <sz val="14"/>
      <name val="HGSｺﾞｼｯｸM"/>
      <family val="3"/>
      <charset val="128"/>
    </font>
    <font>
      <sz val="11"/>
      <color theme="1"/>
      <name val="ＭＳ Ｐゴシック"/>
      <family val="2"/>
      <charset val="128"/>
      <scheme val="minor"/>
    </font>
    <font>
      <sz val="11"/>
      <color rgb="FF00B0F0"/>
      <name val="ＭＳ 明朝"/>
      <family val="1"/>
      <charset val="128"/>
    </font>
    <font>
      <sz val="26"/>
      <color theme="1"/>
      <name val="游ゴシック"/>
      <family val="3"/>
      <charset val="128"/>
    </font>
    <font>
      <sz val="11"/>
      <color rgb="FFFF0000"/>
      <name val="游ゴシック"/>
      <family val="3"/>
      <charset val="128"/>
    </font>
    <font>
      <b/>
      <sz val="11"/>
      <color indexed="81"/>
      <name val="游ゴシック"/>
      <family val="3"/>
      <charset val="128"/>
    </font>
    <font>
      <b/>
      <sz val="12"/>
      <color indexed="81"/>
      <name val="游ゴシック"/>
      <family val="3"/>
      <charset val="128"/>
    </font>
    <font>
      <b/>
      <sz val="11"/>
      <color theme="3"/>
      <name val="ＭＳ Ｐゴシック"/>
      <family val="2"/>
      <charset val="128"/>
    </font>
    <font>
      <b/>
      <sz val="11"/>
      <color theme="1"/>
      <name val="HGSｺﾞｼｯｸM"/>
      <family val="3"/>
      <charset val="128"/>
    </font>
    <font>
      <sz val="11"/>
      <color rgb="FFC00000"/>
      <name val="HGSｺﾞｼｯｸM"/>
      <family val="3"/>
      <charset val="128"/>
    </font>
    <font>
      <sz val="12"/>
      <name val="ＭＳ Ｐゴシック"/>
      <family val="3"/>
      <charset val="128"/>
    </font>
    <font>
      <sz val="14"/>
      <name val="HGSｺﾞｼｯｸM"/>
      <family val="3"/>
      <charset val="128"/>
    </font>
    <font>
      <b/>
      <sz val="11"/>
      <name val="HGSｺﾞｼｯｸM"/>
      <family val="3"/>
      <charset val="128"/>
    </font>
    <font>
      <sz val="11"/>
      <color rgb="FF000000"/>
      <name val="HGSｺﾞｼｯｸM"/>
      <family val="3"/>
      <charset val="128"/>
    </font>
    <font>
      <b/>
      <sz val="26"/>
      <name val="HGｺﾞｼｯｸM"/>
      <family val="3"/>
      <charset val="128"/>
    </font>
  </fonts>
  <fills count="12">
    <fill>
      <patternFill patternType="none"/>
    </fill>
    <fill>
      <patternFill patternType="gray125"/>
    </fill>
    <fill>
      <patternFill patternType="solid">
        <fgColor rgb="FFFFFF00"/>
        <bgColor indexed="64"/>
      </patternFill>
    </fill>
    <fill>
      <patternFill patternType="solid">
        <fgColor rgb="FFFFFF99"/>
        <bgColor indexed="64"/>
      </patternFill>
    </fill>
    <fill>
      <patternFill patternType="solid">
        <fgColor theme="8" tint="0.59999389629810485"/>
        <bgColor indexed="64"/>
      </patternFill>
    </fill>
    <fill>
      <patternFill patternType="solid">
        <fgColor theme="6" tint="0.79998168889431442"/>
        <bgColor indexed="64"/>
      </patternFill>
    </fill>
    <fill>
      <patternFill patternType="solid">
        <fgColor theme="0"/>
        <bgColor indexed="64"/>
      </patternFill>
    </fill>
    <fill>
      <patternFill patternType="solid">
        <fgColor theme="9" tint="0.79998168889431442"/>
        <bgColor indexed="64"/>
      </patternFill>
    </fill>
    <fill>
      <patternFill patternType="solid">
        <fgColor theme="8" tint="0.79998168889431442"/>
        <bgColor indexed="64"/>
      </patternFill>
    </fill>
    <fill>
      <patternFill patternType="solid">
        <fgColor theme="6" tint="0.39997558519241921"/>
        <bgColor indexed="64"/>
      </patternFill>
    </fill>
    <fill>
      <patternFill patternType="solid">
        <fgColor theme="9" tint="0.59999389629810485"/>
        <bgColor indexed="64"/>
      </patternFill>
    </fill>
    <fill>
      <patternFill patternType="solid">
        <fgColor theme="5" tint="0.59999389629810485"/>
        <bgColor indexed="64"/>
      </patternFill>
    </fill>
  </fills>
  <borders count="148">
    <border>
      <left/>
      <right/>
      <top/>
      <bottom/>
      <diagonal/>
    </border>
    <border>
      <left style="thick">
        <color indexed="64"/>
      </left>
      <right style="thick">
        <color indexed="64"/>
      </right>
      <top style="thick">
        <color indexed="64"/>
      </top>
      <bottom style="thick">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8"/>
      </right>
      <top style="medium">
        <color indexed="64"/>
      </top>
      <bottom/>
      <diagonal/>
    </border>
    <border>
      <left style="thin">
        <color indexed="8"/>
      </left>
      <right style="thin">
        <color indexed="8"/>
      </right>
      <top style="medium">
        <color indexed="64"/>
      </top>
      <bottom/>
      <diagonal/>
    </border>
    <border>
      <left style="thin">
        <color indexed="8"/>
      </left>
      <right style="medium">
        <color indexed="64"/>
      </right>
      <top style="medium">
        <color indexed="64"/>
      </top>
      <bottom/>
      <diagonal/>
    </border>
    <border>
      <left style="medium">
        <color indexed="64"/>
      </left>
      <right style="thin">
        <color indexed="8"/>
      </right>
      <top/>
      <bottom style="thin">
        <color indexed="8"/>
      </bottom>
      <diagonal/>
    </border>
    <border>
      <left style="thin">
        <color indexed="8"/>
      </left>
      <right style="thin">
        <color indexed="8"/>
      </right>
      <top/>
      <bottom style="thin">
        <color indexed="8"/>
      </bottom>
      <diagonal/>
    </border>
    <border>
      <left style="thin">
        <color indexed="8"/>
      </left>
      <right style="medium">
        <color indexed="64"/>
      </right>
      <top/>
      <bottom style="thin">
        <color indexed="8"/>
      </bottom>
      <diagonal/>
    </border>
    <border>
      <left style="medium">
        <color indexed="64"/>
      </left>
      <right style="thin">
        <color indexed="8"/>
      </right>
      <top style="thin">
        <color indexed="8"/>
      </top>
      <bottom/>
      <diagonal/>
    </border>
    <border>
      <left style="thin">
        <color indexed="8"/>
      </left>
      <right style="thin">
        <color indexed="8"/>
      </right>
      <top style="thin">
        <color indexed="8"/>
      </top>
      <bottom/>
      <diagonal/>
    </border>
    <border>
      <left style="thin">
        <color indexed="8"/>
      </left>
      <right style="medium">
        <color indexed="64"/>
      </right>
      <top style="thin">
        <color indexed="8"/>
      </top>
      <bottom/>
      <diagonal/>
    </border>
    <border>
      <left style="medium">
        <color indexed="64"/>
      </left>
      <right style="thin">
        <color indexed="8"/>
      </right>
      <top/>
      <bottom style="medium">
        <color indexed="64"/>
      </bottom>
      <diagonal/>
    </border>
    <border>
      <left style="thin">
        <color indexed="8"/>
      </left>
      <right style="thin">
        <color indexed="8"/>
      </right>
      <top/>
      <bottom style="medium">
        <color indexed="64"/>
      </bottom>
      <diagonal/>
    </border>
    <border>
      <left style="thin">
        <color indexed="8"/>
      </left>
      <right style="medium">
        <color indexed="64"/>
      </right>
      <top/>
      <bottom style="medium">
        <color indexed="64"/>
      </bottom>
      <diagonal/>
    </border>
    <border>
      <left style="medium">
        <color indexed="64"/>
      </left>
      <right/>
      <top style="medium">
        <color indexed="64"/>
      </top>
      <bottom style="double">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top style="thin">
        <color indexed="64"/>
      </top>
      <bottom/>
      <diagonal/>
    </border>
    <border>
      <left style="thin">
        <color indexed="8"/>
      </left>
      <right style="thin">
        <color indexed="8"/>
      </right>
      <top style="thin">
        <color indexed="64"/>
      </top>
      <bottom style="thin">
        <color indexed="8"/>
      </bottom>
      <diagonal/>
    </border>
    <border>
      <left style="thin">
        <color indexed="64"/>
      </left>
      <right/>
      <top/>
      <bottom style="double">
        <color indexed="64"/>
      </bottom>
      <diagonal/>
    </border>
    <border>
      <left style="thin">
        <color indexed="64"/>
      </left>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right style="thin">
        <color indexed="64"/>
      </right>
      <top style="medium">
        <color indexed="64"/>
      </top>
      <bottom style="double">
        <color indexed="64"/>
      </bottom>
      <diagonal/>
    </border>
    <border>
      <left style="thin">
        <color indexed="64"/>
      </left>
      <right/>
      <top style="medium">
        <color indexed="64"/>
      </top>
      <bottom style="double">
        <color indexed="64"/>
      </bottom>
      <diagonal/>
    </border>
    <border>
      <left/>
      <right style="medium">
        <color indexed="64"/>
      </right>
      <top style="medium">
        <color indexed="64"/>
      </top>
      <bottom style="double">
        <color indexed="64"/>
      </bottom>
      <diagonal/>
    </border>
    <border>
      <left style="thin">
        <color indexed="64"/>
      </left>
      <right/>
      <top style="double">
        <color indexed="64"/>
      </top>
      <bottom style="thin">
        <color indexed="64"/>
      </bottom>
      <diagonal/>
    </border>
    <border>
      <left/>
      <right style="medium">
        <color indexed="64"/>
      </right>
      <top style="double">
        <color indexed="64"/>
      </top>
      <bottom style="thin">
        <color indexed="64"/>
      </bottom>
      <diagonal/>
    </border>
    <border>
      <left style="medium">
        <color indexed="64"/>
      </left>
      <right/>
      <top style="double">
        <color indexed="64"/>
      </top>
      <bottom style="thin">
        <color indexed="64"/>
      </bottom>
      <diagonal/>
    </border>
    <border>
      <left/>
      <right style="thin">
        <color indexed="64"/>
      </right>
      <top style="double">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double">
        <color indexed="64"/>
      </bottom>
      <diagonal/>
    </border>
    <border>
      <left/>
      <right style="medium">
        <color indexed="64"/>
      </right>
      <top style="thin">
        <color indexed="64"/>
      </top>
      <bottom style="double">
        <color indexed="64"/>
      </bottom>
      <diagonal/>
    </border>
    <border>
      <left style="medium">
        <color indexed="64"/>
      </left>
      <right/>
      <top style="double">
        <color indexed="64"/>
      </top>
      <bottom style="medium">
        <color indexed="64"/>
      </bottom>
      <diagonal/>
    </border>
    <border>
      <left/>
      <right style="thin">
        <color indexed="64"/>
      </right>
      <top style="double">
        <color indexed="64"/>
      </top>
      <bottom style="medium">
        <color indexed="64"/>
      </bottom>
      <diagonal/>
    </border>
    <border>
      <left style="thin">
        <color indexed="64"/>
      </left>
      <right/>
      <top style="double">
        <color indexed="64"/>
      </top>
      <bottom style="medium">
        <color indexed="64"/>
      </bottom>
      <diagonal/>
    </border>
    <border>
      <left/>
      <right style="medium">
        <color indexed="64"/>
      </right>
      <top style="double">
        <color indexed="64"/>
      </top>
      <bottom style="medium">
        <color indexed="64"/>
      </bottom>
      <diagonal/>
    </border>
    <border>
      <left style="medium">
        <color indexed="64"/>
      </left>
      <right/>
      <top style="thin">
        <color indexed="64"/>
      </top>
      <bottom style="double">
        <color indexed="64"/>
      </bottom>
      <diagonal/>
    </border>
    <border>
      <left/>
      <right style="thin">
        <color indexed="64"/>
      </right>
      <top style="thin">
        <color indexed="64"/>
      </top>
      <bottom style="double">
        <color indexed="64"/>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style="thin">
        <color indexed="64"/>
      </left>
      <right/>
      <top/>
      <bottom/>
      <diagonal/>
    </border>
    <border>
      <left/>
      <right style="thin">
        <color indexed="64"/>
      </right>
      <top/>
      <bottom/>
      <diagonal/>
    </border>
    <border>
      <left style="thin">
        <color indexed="64"/>
      </left>
      <right/>
      <top/>
      <bottom style="medium">
        <color indexed="64"/>
      </bottom>
      <diagonal/>
    </border>
    <border>
      <left/>
      <right style="thin">
        <color indexed="64"/>
      </right>
      <top/>
      <bottom style="medium">
        <color indexed="64"/>
      </bottom>
      <diagonal/>
    </border>
    <border diagonalDown="1">
      <left style="thin">
        <color indexed="64"/>
      </left>
      <right style="thin">
        <color indexed="64"/>
      </right>
      <top/>
      <bottom/>
      <diagonal style="thin">
        <color indexed="64"/>
      </diagonal>
    </border>
    <border diagonalDown="1">
      <left style="thin">
        <color indexed="64"/>
      </left>
      <right style="thin">
        <color indexed="64"/>
      </right>
      <top/>
      <bottom style="medium">
        <color indexed="64"/>
      </bottom>
      <diagonal style="thin">
        <color indexed="64"/>
      </diagonal>
    </border>
    <border>
      <left/>
      <right style="medium">
        <color indexed="64"/>
      </right>
      <top/>
      <bottom/>
      <diagonal/>
    </border>
    <border>
      <left/>
      <right style="medium">
        <color indexed="64"/>
      </right>
      <top/>
      <bottom style="medium">
        <color indexed="64"/>
      </bottom>
      <diagonal/>
    </border>
    <border>
      <left style="medium">
        <color indexed="64"/>
      </left>
      <right/>
      <top style="thin">
        <color indexed="64"/>
      </top>
      <bottom/>
      <diagonal/>
    </border>
    <border>
      <left/>
      <right style="thin">
        <color indexed="64"/>
      </right>
      <top style="thin">
        <color indexed="64"/>
      </top>
      <bottom/>
      <diagonal/>
    </border>
    <border>
      <left style="medium">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top style="medium">
        <color indexed="64"/>
      </top>
      <bottom/>
      <diagonal/>
    </border>
    <border>
      <left/>
      <right/>
      <top style="medium">
        <color indexed="64"/>
      </top>
      <bottom/>
      <diagonal/>
    </border>
    <border>
      <left style="thin">
        <color indexed="64"/>
      </left>
      <right/>
      <top/>
      <bottom style="thin">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medium">
        <color indexed="64"/>
      </top>
      <bottom/>
      <diagonal/>
    </border>
    <border>
      <left/>
      <right/>
      <top style="double">
        <color indexed="64"/>
      </top>
      <bottom style="thin">
        <color indexed="64"/>
      </bottom>
      <diagonal/>
    </border>
    <border>
      <left/>
      <right/>
      <top style="medium">
        <color indexed="64"/>
      </top>
      <bottom style="double">
        <color indexed="64"/>
      </bottom>
      <diagonal/>
    </border>
    <border>
      <left style="medium">
        <color indexed="64"/>
      </left>
      <right style="thin">
        <color indexed="64"/>
      </right>
      <top style="thin">
        <color indexed="64"/>
      </top>
      <bottom style="double">
        <color indexed="64"/>
      </bottom>
      <diagonal/>
    </border>
    <border>
      <left style="medium">
        <color indexed="64"/>
      </left>
      <right style="thin">
        <color indexed="64"/>
      </right>
      <top style="medium">
        <color indexed="64"/>
      </top>
      <bottom style="thin">
        <color indexed="64"/>
      </bottom>
      <diagonal/>
    </border>
    <border>
      <left/>
      <right style="thin">
        <color indexed="8"/>
      </right>
      <top style="thin">
        <color indexed="64"/>
      </top>
      <bottom/>
      <diagonal/>
    </border>
    <border>
      <left style="thin">
        <color indexed="8"/>
      </left>
      <right/>
      <top style="thin">
        <color indexed="64"/>
      </top>
      <bottom style="thin">
        <color indexed="8"/>
      </bottom>
      <diagonal/>
    </border>
    <border>
      <left/>
      <right style="medium">
        <color indexed="64"/>
      </right>
      <top style="thin">
        <color indexed="64"/>
      </top>
      <bottom style="thin">
        <color indexed="8"/>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diagonal/>
    </border>
    <border diagonalUp="1">
      <left style="thin">
        <color indexed="64"/>
      </left>
      <right style="thin">
        <color indexed="64"/>
      </right>
      <top style="double">
        <color indexed="64"/>
      </top>
      <bottom/>
      <diagonal style="thin">
        <color indexed="64"/>
      </diagonal>
    </border>
    <border diagonalUp="1">
      <left style="thin">
        <color indexed="64"/>
      </left>
      <right style="thin">
        <color indexed="64"/>
      </right>
      <top/>
      <bottom style="medium">
        <color indexed="64"/>
      </bottom>
      <diagonal style="thin">
        <color indexed="64"/>
      </diagonal>
    </border>
    <border>
      <left style="thin">
        <color indexed="64"/>
      </left>
      <right/>
      <top style="thin">
        <color indexed="8"/>
      </top>
      <bottom style="double">
        <color indexed="64"/>
      </bottom>
      <diagonal/>
    </border>
    <border>
      <left/>
      <right style="medium">
        <color indexed="64"/>
      </right>
      <top style="thin">
        <color indexed="8"/>
      </top>
      <bottom style="double">
        <color indexed="64"/>
      </bottom>
      <diagonal/>
    </border>
    <border diagonalUp="1">
      <left style="medium">
        <color indexed="64"/>
      </left>
      <right style="thin">
        <color indexed="64"/>
      </right>
      <top style="thin">
        <color indexed="64"/>
      </top>
      <bottom style="thin">
        <color indexed="64"/>
      </bottom>
      <diagonal style="thin">
        <color indexed="64"/>
      </diagonal>
    </border>
    <border diagonalUp="1">
      <left style="thin">
        <color indexed="64"/>
      </left>
      <right style="thin">
        <color indexed="64"/>
      </right>
      <top style="thin">
        <color indexed="64"/>
      </top>
      <bottom style="thin">
        <color indexed="64"/>
      </bottom>
      <diagonal style="thin">
        <color indexed="64"/>
      </diagonal>
    </border>
    <border diagonalUp="1">
      <left style="medium">
        <color indexed="64"/>
      </left>
      <right style="thin">
        <color indexed="64"/>
      </right>
      <top style="thin">
        <color indexed="64"/>
      </top>
      <bottom style="medium">
        <color indexed="64"/>
      </bottom>
      <diagonal style="thin">
        <color indexed="64"/>
      </diagonal>
    </border>
    <border diagonalUp="1">
      <left style="thin">
        <color indexed="64"/>
      </left>
      <right style="thin">
        <color indexed="64"/>
      </right>
      <top style="thin">
        <color indexed="64"/>
      </top>
      <bottom style="medium">
        <color indexed="64"/>
      </bottom>
      <diagonal style="thin">
        <color indexed="64"/>
      </diagonal>
    </border>
    <border diagonalUp="1">
      <left style="thin">
        <color indexed="64"/>
      </left>
      <right style="thin">
        <color indexed="64"/>
      </right>
      <top style="thin">
        <color indexed="64"/>
      </top>
      <bottom style="hair">
        <color indexed="64"/>
      </bottom>
      <diagonal style="thin">
        <color indexed="64"/>
      </diagonal>
    </border>
    <border diagonalUp="1">
      <left style="thin">
        <color indexed="64"/>
      </left>
      <right/>
      <top style="thin">
        <color indexed="64"/>
      </top>
      <bottom style="hair">
        <color indexed="64"/>
      </bottom>
      <diagonal style="thin">
        <color indexed="64"/>
      </diagonal>
    </border>
    <border diagonalUp="1">
      <left/>
      <right style="medium">
        <color indexed="64"/>
      </right>
      <top style="thin">
        <color indexed="64"/>
      </top>
      <bottom style="hair">
        <color indexed="64"/>
      </bottom>
      <diagonal style="thin">
        <color indexed="64"/>
      </diagonal>
    </border>
    <border diagonalUp="1">
      <left style="thin">
        <color indexed="64"/>
      </left>
      <right/>
      <top/>
      <bottom style="medium">
        <color indexed="64"/>
      </bottom>
      <diagonal style="thin">
        <color indexed="64"/>
      </diagonal>
    </border>
    <border diagonalUp="1">
      <left/>
      <right style="medium">
        <color indexed="64"/>
      </right>
      <top/>
      <bottom style="medium">
        <color indexed="64"/>
      </bottom>
      <diagonal style="thin">
        <color indexed="64"/>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hair">
        <color auto="1"/>
      </left>
      <right/>
      <top style="hair">
        <color auto="1"/>
      </top>
      <bottom style="hair">
        <color auto="1"/>
      </bottom>
      <diagonal/>
    </border>
    <border>
      <left/>
      <right/>
      <top style="hair">
        <color indexed="64"/>
      </top>
      <bottom style="hair">
        <color indexed="64"/>
      </bottom>
      <diagonal/>
    </border>
    <border>
      <left/>
      <right style="hair">
        <color auto="1"/>
      </right>
      <top style="hair">
        <color auto="1"/>
      </top>
      <bottom style="hair">
        <color auto="1"/>
      </bottom>
      <diagonal/>
    </border>
    <border>
      <left style="hair">
        <color auto="1"/>
      </left>
      <right style="hair">
        <color auto="1"/>
      </right>
      <top style="hair">
        <color auto="1"/>
      </top>
      <bottom style="hair">
        <color auto="1"/>
      </bottom>
      <diagonal/>
    </border>
    <border>
      <left style="hair">
        <color indexed="64"/>
      </left>
      <right/>
      <top style="hair">
        <color indexed="64"/>
      </top>
      <bottom/>
      <diagonal/>
    </border>
    <border>
      <left/>
      <right/>
      <top style="hair">
        <color indexed="64"/>
      </top>
      <bottom/>
      <diagonal/>
    </border>
    <border>
      <left/>
      <right style="hair">
        <color auto="1"/>
      </right>
      <top style="hair">
        <color auto="1"/>
      </top>
      <bottom/>
      <diagonal/>
    </border>
    <border>
      <left style="hair">
        <color indexed="64"/>
      </left>
      <right/>
      <top/>
      <bottom style="hair">
        <color indexed="64"/>
      </bottom>
      <diagonal/>
    </border>
    <border>
      <left/>
      <right/>
      <top/>
      <bottom style="hair">
        <color indexed="64"/>
      </bottom>
      <diagonal/>
    </border>
    <border>
      <left style="hair">
        <color indexed="64"/>
      </left>
      <right style="hair">
        <color indexed="64"/>
      </right>
      <top/>
      <bottom style="hair">
        <color indexed="64"/>
      </bottom>
      <diagonal/>
    </border>
    <border>
      <left/>
      <right style="hair">
        <color indexed="64"/>
      </right>
      <top/>
      <bottom style="hair">
        <color indexed="64"/>
      </bottom>
      <diagonal/>
    </border>
    <border>
      <left style="hair">
        <color auto="1"/>
      </left>
      <right style="hair">
        <color auto="1"/>
      </right>
      <top style="hair">
        <color auto="1"/>
      </top>
      <bottom/>
      <diagonal/>
    </border>
    <border>
      <left style="thin">
        <color indexed="64"/>
      </left>
      <right style="thin">
        <color indexed="64"/>
      </right>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hair">
        <color indexed="64"/>
      </top>
      <bottom/>
      <diagonal/>
    </border>
    <border>
      <left style="thin">
        <color indexed="8"/>
      </left>
      <right style="thin">
        <color indexed="8"/>
      </right>
      <top style="medium">
        <color indexed="8"/>
      </top>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diagonal/>
    </border>
    <border>
      <left/>
      <right style="thin">
        <color indexed="64"/>
      </right>
      <top style="hair">
        <color indexed="64"/>
      </top>
      <bottom/>
      <diagonal/>
    </border>
    <border>
      <left style="thin">
        <color indexed="64"/>
      </left>
      <right/>
      <top/>
      <bottom style="hair">
        <color auto="1"/>
      </bottom>
      <diagonal/>
    </border>
    <border>
      <left style="thin">
        <color indexed="64"/>
      </left>
      <right/>
      <top style="hair">
        <color auto="1"/>
      </top>
      <bottom style="hair">
        <color auto="1"/>
      </bottom>
      <diagonal/>
    </border>
    <border>
      <left/>
      <right style="hair">
        <color auto="1"/>
      </right>
      <top style="thin">
        <color indexed="64"/>
      </top>
      <bottom style="hair">
        <color auto="1"/>
      </bottom>
      <diagonal/>
    </border>
    <border>
      <left style="hair">
        <color auto="1"/>
      </left>
      <right/>
      <top style="thin">
        <color indexed="64"/>
      </top>
      <bottom style="hair">
        <color auto="1"/>
      </bottom>
      <diagonal/>
    </border>
    <border>
      <left style="thin">
        <color indexed="64"/>
      </left>
      <right/>
      <top style="hair">
        <color auto="1"/>
      </top>
      <bottom style="thin">
        <color indexed="64"/>
      </bottom>
      <diagonal/>
    </border>
    <border>
      <left/>
      <right style="hair">
        <color auto="1"/>
      </right>
      <top style="hair">
        <color auto="1"/>
      </top>
      <bottom style="thin">
        <color indexed="64"/>
      </bottom>
      <diagonal/>
    </border>
    <border>
      <left style="hair">
        <color auto="1"/>
      </left>
      <right/>
      <top style="hair">
        <color auto="1"/>
      </top>
      <bottom style="thin">
        <color indexed="64"/>
      </bottom>
      <diagonal/>
    </border>
    <border diagonalUp="1">
      <left style="hair">
        <color auto="1"/>
      </left>
      <right style="thin">
        <color indexed="64"/>
      </right>
      <top style="thin">
        <color indexed="64"/>
      </top>
      <bottom style="hair">
        <color auto="1"/>
      </bottom>
      <diagonal style="hair">
        <color auto="1"/>
      </diagonal>
    </border>
    <border diagonalUp="1">
      <left style="hair">
        <color auto="1"/>
      </left>
      <right style="thin">
        <color indexed="64"/>
      </right>
      <top style="hair">
        <color auto="1"/>
      </top>
      <bottom style="hair">
        <color auto="1"/>
      </bottom>
      <diagonal style="hair">
        <color auto="1"/>
      </diagonal>
    </border>
    <border diagonalUp="1">
      <left style="hair">
        <color indexed="64"/>
      </left>
      <right/>
      <top style="hair">
        <color indexed="64"/>
      </top>
      <bottom style="hair">
        <color indexed="64"/>
      </bottom>
      <diagonal style="thin">
        <color indexed="64"/>
      </diagonal>
    </border>
    <border diagonalUp="1">
      <left style="hair">
        <color indexed="64"/>
      </left>
      <right/>
      <top style="hair">
        <color auto="1"/>
      </top>
      <bottom style="thin">
        <color indexed="64"/>
      </bottom>
      <diagonal style="thin">
        <color indexed="64"/>
      </diagonal>
    </border>
    <border diagonalUp="1">
      <left style="hair">
        <color indexed="64"/>
      </left>
      <right/>
      <top style="thin">
        <color indexed="64"/>
      </top>
      <bottom style="hair">
        <color auto="1"/>
      </bottom>
      <diagonal style="thin">
        <color indexed="64"/>
      </diagonal>
    </border>
    <border>
      <left style="hair">
        <color auto="1"/>
      </left>
      <right style="thin">
        <color indexed="64"/>
      </right>
      <top style="thin">
        <color indexed="64"/>
      </top>
      <bottom style="hair">
        <color auto="1"/>
      </bottom>
      <diagonal/>
    </border>
    <border>
      <left style="hair">
        <color indexed="64"/>
      </left>
      <right style="thin">
        <color indexed="64"/>
      </right>
      <top style="hair">
        <color indexed="64"/>
      </top>
      <bottom style="hair">
        <color indexed="64"/>
      </bottom>
      <diagonal/>
    </border>
    <border>
      <left style="hair">
        <color auto="1"/>
      </left>
      <right/>
      <top/>
      <bottom/>
      <diagonal/>
    </border>
    <border>
      <left/>
      <right style="hair">
        <color auto="1"/>
      </right>
      <top/>
      <bottom/>
      <diagonal/>
    </border>
    <border>
      <left style="hair">
        <color auto="1"/>
      </left>
      <right style="hair">
        <color auto="1"/>
      </right>
      <top/>
      <bottom/>
      <diagonal/>
    </border>
  </borders>
  <cellStyleXfs count="10">
    <xf numFmtId="0" fontId="0" fillId="0" borderId="0">
      <alignment vertical="center"/>
    </xf>
    <xf numFmtId="38" fontId="1" fillId="0" borderId="0" applyFont="0" applyFill="0" applyBorder="0" applyAlignment="0" applyProtection="0">
      <alignment vertical="center"/>
    </xf>
    <xf numFmtId="0" fontId="27" fillId="0" borderId="0">
      <alignment vertical="center"/>
    </xf>
    <xf numFmtId="0" fontId="27" fillId="0" borderId="0">
      <alignment vertical="center"/>
    </xf>
    <xf numFmtId="0" fontId="1" fillId="0" borderId="0"/>
    <xf numFmtId="0" fontId="1" fillId="0" borderId="0">
      <alignment vertical="center"/>
    </xf>
    <xf numFmtId="0" fontId="1" fillId="0" borderId="0"/>
    <xf numFmtId="0" fontId="1" fillId="0" borderId="0">
      <alignment vertical="center"/>
    </xf>
    <xf numFmtId="0" fontId="48" fillId="0" borderId="0">
      <alignment vertical="center"/>
    </xf>
    <xf numFmtId="0" fontId="1" fillId="0" borderId="0">
      <alignment vertical="center"/>
    </xf>
  </cellStyleXfs>
  <cellXfs count="616">
    <xf numFmtId="0" fontId="0" fillId="0" borderId="0" xfId="0">
      <alignment vertical="center"/>
    </xf>
    <xf numFmtId="0" fontId="4" fillId="0" borderId="0" xfId="0" applyFont="1">
      <alignment vertical="center"/>
    </xf>
    <xf numFmtId="0" fontId="4" fillId="0" borderId="0" xfId="0" applyFont="1" applyAlignment="1">
      <alignment horizontal="left" vertical="center"/>
    </xf>
    <xf numFmtId="49" fontId="4" fillId="0" borderId="0" xfId="0" applyNumberFormat="1" applyFont="1" applyAlignment="1">
      <alignment horizontal="right" vertical="center"/>
    </xf>
    <xf numFmtId="49" fontId="5" fillId="0" borderId="0" xfId="0" applyNumberFormat="1" applyFont="1" applyFill="1" applyBorder="1" applyAlignment="1">
      <alignment horizontal="center" vertical="center" shrinkToFit="1"/>
    </xf>
    <xf numFmtId="49" fontId="5" fillId="2" borderId="1" xfId="0" applyNumberFormat="1" applyFont="1" applyFill="1" applyBorder="1" applyAlignment="1" applyProtection="1">
      <alignment horizontal="center" vertical="center" shrinkToFit="1"/>
      <protection locked="0"/>
    </xf>
    <xf numFmtId="49" fontId="4" fillId="0" borderId="0" xfId="0" applyNumberFormat="1" applyFont="1">
      <alignment vertical="center"/>
    </xf>
    <xf numFmtId="0" fontId="4" fillId="0" borderId="0" xfId="0" applyFont="1" applyAlignment="1">
      <alignment vertical="center"/>
    </xf>
    <xf numFmtId="0" fontId="4" fillId="0" borderId="0" xfId="0" applyFont="1" applyAlignment="1">
      <alignment vertical="top" wrapText="1"/>
    </xf>
    <xf numFmtId="0" fontId="4" fillId="0" borderId="0" xfId="0" applyFont="1" applyAlignment="1">
      <alignment horizontal="right" vertical="center"/>
    </xf>
    <xf numFmtId="0" fontId="4" fillId="0" borderId="0" xfId="0" applyFont="1" applyAlignment="1">
      <alignment vertical="top"/>
    </xf>
    <xf numFmtId="0" fontId="6" fillId="0" borderId="0" xfId="0" applyFont="1" applyAlignment="1">
      <alignment vertical="top"/>
    </xf>
    <xf numFmtId="49" fontId="4" fillId="0" borderId="0" xfId="0" applyNumberFormat="1" applyFont="1" applyAlignment="1">
      <alignment horizontal="right" vertical="top"/>
    </xf>
    <xf numFmtId="0" fontId="4" fillId="0" borderId="0" xfId="0" applyFont="1" applyAlignment="1">
      <alignment horizontal="left" vertical="top" wrapText="1"/>
    </xf>
    <xf numFmtId="0" fontId="28" fillId="0" borderId="0" xfId="0" applyFont="1" applyAlignment="1">
      <alignment horizontal="right" vertical="center"/>
    </xf>
    <xf numFmtId="0" fontId="28" fillId="0" borderId="0" xfId="0" applyFont="1">
      <alignment vertical="center"/>
    </xf>
    <xf numFmtId="49" fontId="29" fillId="0" borderId="0" xfId="0" applyNumberFormat="1" applyFont="1">
      <alignment vertical="center"/>
    </xf>
    <xf numFmtId="0" fontId="29" fillId="0" borderId="0" xfId="0" applyFont="1">
      <alignment vertical="center"/>
    </xf>
    <xf numFmtId="0" fontId="28" fillId="0" borderId="0" xfId="0" applyFont="1" applyAlignment="1">
      <alignment vertical="top"/>
    </xf>
    <xf numFmtId="49" fontId="28" fillId="0" borderId="0" xfId="0" applyNumberFormat="1" applyFont="1" applyAlignment="1">
      <alignment horizontal="right" vertical="center"/>
    </xf>
    <xf numFmtId="0" fontId="28" fillId="0" borderId="0" xfId="0" applyFont="1" applyAlignment="1">
      <alignment horizontal="left" vertical="center"/>
    </xf>
    <xf numFmtId="49" fontId="28" fillId="0" borderId="0" xfId="0" applyNumberFormat="1" applyFont="1" applyAlignment="1">
      <alignment vertical="center"/>
    </xf>
    <xf numFmtId="0" fontId="28" fillId="0" borderId="0" xfId="0" applyFont="1" applyAlignment="1">
      <alignment horizontal="right" vertical="top"/>
    </xf>
    <xf numFmtId="0" fontId="28" fillId="0" borderId="0" xfId="0" applyFont="1" applyAlignment="1">
      <alignment vertical="top" wrapText="1"/>
    </xf>
    <xf numFmtId="49" fontId="28" fillId="0" borderId="0" xfId="0" applyNumberFormat="1" applyFont="1">
      <alignment vertical="center"/>
    </xf>
    <xf numFmtId="0" fontId="30" fillId="0" borderId="0" xfId="0" applyFont="1">
      <alignment vertical="center"/>
    </xf>
    <xf numFmtId="0" fontId="11" fillId="0" borderId="0" xfId="4" applyFont="1" applyAlignment="1">
      <alignment vertical="center"/>
    </xf>
    <xf numFmtId="0" fontId="11" fillId="0" borderId="0" xfId="4" applyFont="1" applyAlignment="1">
      <alignment horizontal="center" vertical="center"/>
    </xf>
    <xf numFmtId="0" fontId="31" fillId="0" borderId="0" xfId="0" applyFont="1">
      <alignment vertical="center"/>
    </xf>
    <xf numFmtId="0" fontId="11" fillId="0" borderId="0" xfId="4" applyFont="1" applyFill="1"/>
    <xf numFmtId="0" fontId="11" fillId="0" borderId="0" xfId="4" applyFont="1" applyAlignment="1">
      <alignment horizontal="left" vertical="center"/>
    </xf>
    <xf numFmtId="0" fontId="12" fillId="0" borderId="0" xfId="4" applyFont="1" applyAlignment="1">
      <alignment horizontal="center" vertical="center"/>
    </xf>
    <xf numFmtId="0" fontId="12" fillId="0" borderId="0" xfId="4" applyFont="1" applyAlignment="1">
      <alignment horizontal="right" vertical="center"/>
    </xf>
    <xf numFmtId="0" fontId="12" fillId="0" borderId="0" xfId="4" applyNumberFormat="1" applyFont="1" applyAlignment="1">
      <alignment horizontal="center" vertical="center"/>
    </xf>
    <xf numFmtId="0" fontId="12" fillId="0" borderId="0" xfId="4" applyFont="1" applyFill="1"/>
    <xf numFmtId="0" fontId="11" fillId="0" borderId="3" xfId="0" applyFont="1" applyBorder="1" applyAlignment="1">
      <alignment horizontal="center" vertical="center"/>
    </xf>
    <xf numFmtId="0" fontId="11" fillId="0" borderId="0" xfId="4" applyFont="1"/>
    <xf numFmtId="177" fontId="11" fillId="0" borderId="0" xfId="4" applyNumberFormat="1" applyFont="1" applyAlignment="1">
      <alignment horizontal="right"/>
    </xf>
    <xf numFmtId="0" fontId="11" fillId="0" borderId="0" xfId="4" applyFont="1" applyFill="1" applyAlignment="1">
      <alignment horizontal="center" vertical="center"/>
    </xf>
    <xf numFmtId="0" fontId="4" fillId="0" borderId="0" xfId="4" applyFont="1" applyFill="1"/>
    <xf numFmtId="0" fontId="11" fillId="0" borderId="0" xfId="0" applyFont="1" applyAlignment="1">
      <alignment horizontal="left" vertical="center"/>
    </xf>
    <xf numFmtId="0" fontId="32" fillId="0" borderId="0" xfId="0" applyFont="1">
      <alignment vertical="center"/>
    </xf>
    <xf numFmtId="0" fontId="11" fillId="0" borderId="0" xfId="0" applyFont="1" applyAlignment="1">
      <alignment horizontal="center" vertical="center"/>
    </xf>
    <xf numFmtId="0" fontId="11" fillId="0" borderId="0" xfId="0" applyFont="1">
      <alignment vertical="center"/>
    </xf>
    <xf numFmtId="0" fontId="11" fillId="0" borderId="0" xfId="0" applyFont="1" applyAlignment="1">
      <alignment horizontal="right" vertical="center"/>
    </xf>
    <xf numFmtId="0" fontId="5" fillId="0" borderId="0" xfId="0" applyFont="1" applyAlignment="1">
      <alignment horizontal="right" vertical="center"/>
    </xf>
    <xf numFmtId="0" fontId="5" fillId="0" borderId="0" xfId="0" applyNumberFormat="1" applyFont="1" applyAlignment="1">
      <alignment horizontal="center" vertical="center"/>
    </xf>
    <xf numFmtId="0" fontId="11" fillId="0" borderId="0" xfId="0" applyFont="1" applyBorder="1" applyAlignment="1">
      <alignment horizontal="center" vertical="center" wrapText="1"/>
    </xf>
    <xf numFmtId="0" fontId="11" fillId="0" borderId="0" xfId="0" applyFont="1" applyAlignment="1">
      <alignment horizontal="justify" vertical="center"/>
    </xf>
    <xf numFmtId="0" fontId="11" fillId="0" borderId="0" xfId="0" applyFont="1" applyBorder="1" applyAlignment="1">
      <alignment horizontal="center" vertical="center"/>
    </xf>
    <xf numFmtId="0" fontId="4" fillId="0" borderId="0" xfId="0" applyFont="1" applyBorder="1" applyAlignment="1">
      <alignment horizontal="center" vertical="center" shrinkToFit="1"/>
    </xf>
    <xf numFmtId="0" fontId="11" fillId="0" borderId="4" xfId="0" applyFont="1" applyBorder="1" applyAlignment="1">
      <alignment horizontal="center" vertical="top" wrapText="1"/>
    </xf>
    <xf numFmtId="0" fontId="11" fillId="0" borderId="5" xfId="0" applyFont="1" applyBorder="1" applyAlignment="1">
      <alignment horizontal="center" vertical="center" wrapText="1"/>
    </xf>
    <xf numFmtId="0" fontId="14" fillId="0" borderId="5" xfId="0" applyFont="1" applyBorder="1" applyAlignment="1">
      <alignment horizontal="center" vertical="center" wrapText="1"/>
    </xf>
    <xf numFmtId="0" fontId="15" fillId="0" borderId="6" xfId="0" applyFont="1" applyBorder="1" applyAlignment="1">
      <alignment horizontal="center" vertical="center" wrapText="1"/>
    </xf>
    <xf numFmtId="0" fontId="11" fillId="0" borderId="7" xfId="0" applyFont="1" applyBorder="1" applyAlignment="1">
      <alignment horizontal="right" vertical="center" wrapText="1"/>
    </xf>
    <xf numFmtId="0" fontId="11" fillId="0" borderId="8" xfId="0" applyFont="1" applyBorder="1" applyAlignment="1">
      <alignment horizontal="right" vertical="center" wrapText="1"/>
    </xf>
    <xf numFmtId="0" fontId="11" fillId="0" borderId="9" xfId="0" applyFont="1" applyBorder="1" applyAlignment="1">
      <alignment horizontal="right" vertical="center" wrapText="1"/>
    </xf>
    <xf numFmtId="0" fontId="11" fillId="0" borderId="10" xfId="0" applyFont="1" applyBorder="1" applyAlignment="1">
      <alignment horizontal="right" vertical="top" wrapText="1"/>
    </xf>
    <xf numFmtId="0" fontId="11" fillId="0" borderId="11" xfId="0" applyFont="1" applyBorder="1" applyAlignment="1">
      <alignment horizontal="right" vertical="top" wrapText="1"/>
    </xf>
    <xf numFmtId="0" fontId="11" fillId="0" borderId="12" xfId="0" applyFont="1" applyBorder="1" applyAlignment="1">
      <alignment horizontal="right" vertical="top" wrapText="1"/>
    </xf>
    <xf numFmtId="178" fontId="17" fillId="0" borderId="13" xfId="0" applyNumberFormat="1" applyFont="1" applyFill="1" applyBorder="1" applyAlignment="1">
      <alignment horizontal="right" vertical="center" shrinkToFit="1"/>
    </xf>
    <xf numFmtId="178" fontId="17" fillId="0" borderId="14" xfId="0" applyNumberFormat="1" applyFont="1" applyFill="1" applyBorder="1" applyAlignment="1">
      <alignment horizontal="right" vertical="center" shrinkToFit="1"/>
    </xf>
    <xf numFmtId="178" fontId="17" fillId="0" borderId="15" xfId="0" applyNumberFormat="1" applyFont="1" applyFill="1" applyBorder="1" applyAlignment="1">
      <alignment horizontal="right" vertical="center" shrinkToFit="1"/>
    </xf>
    <xf numFmtId="0" fontId="4" fillId="0" borderId="0" xfId="0" applyFont="1" applyBorder="1">
      <alignment vertical="center"/>
    </xf>
    <xf numFmtId="176" fontId="11" fillId="0" borderId="0" xfId="0" applyNumberFormat="1" applyFont="1" applyBorder="1" applyAlignment="1">
      <alignment horizontal="right" vertical="top" wrapText="1"/>
    </xf>
    <xf numFmtId="0" fontId="18" fillId="0" borderId="0" xfId="0" applyFont="1" applyAlignment="1">
      <alignment horizontal="justify" vertical="center"/>
    </xf>
    <xf numFmtId="0" fontId="11" fillId="0" borderId="0" xfId="0" applyFont="1" applyFill="1">
      <alignment vertical="center"/>
    </xf>
    <xf numFmtId="0" fontId="11" fillId="0" borderId="0" xfId="0" applyFont="1" applyFill="1" applyAlignment="1">
      <alignment horizontal="center" vertical="center"/>
    </xf>
    <xf numFmtId="0" fontId="11" fillId="0" borderId="0" xfId="0" applyFont="1" applyFill="1" applyAlignment="1">
      <alignment vertical="center"/>
    </xf>
    <xf numFmtId="0" fontId="11" fillId="0" borderId="0" xfId="0" applyFont="1" applyAlignment="1">
      <alignment vertical="center"/>
    </xf>
    <xf numFmtId="0" fontId="33" fillId="0" borderId="0" xfId="0" applyFont="1">
      <alignment vertical="center"/>
    </xf>
    <xf numFmtId="0" fontId="12" fillId="0" borderId="0" xfId="0" applyFont="1" applyAlignment="1">
      <alignment horizontal="right" vertical="center"/>
    </xf>
    <xf numFmtId="0" fontId="12" fillId="0" borderId="0" xfId="0" applyNumberFormat="1" applyFont="1" applyAlignment="1">
      <alignment horizontal="center" vertical="center"/>
    </xf>
    <xf numFmtId="0" fontId="12" fillId="0" borderId="0" xfId="0" applyFont="1" applyAlignment="1">
      <alignment horizontal="left" vertical="center"/>
    </xf>
    <xf numFmtId="0" fontId="11" fillId="0" borderId="0" xfId="0" applyNumberFormat="1" applyFont="1" applyAlignment="1">
      <alignment horizontal="center" vertical="center"/>
    </xf>
    <xf numFmtId="0" fontId="4" fillId="0" borderId="0" xfId="0" applyFont="1" applyAlignment="1">
      <alignment horizontal="center" vertical="center"/>
    </xf>
    <xf numFmtId="0" fontId="4" fillId="0" borderId="0" xfId="0" applyFont="1" applyFill="1">
      <alignment vertical="center"/>
    </xf>
    <xf numFmtId="0" fontId="4" fillId="0" borderId="0" xfId="0" applyFont="1" applyFill="1" applyAlignment="1">
      <alignment horizontal="center" vertical="center"/>
    </xf>
    <xf numFmtId="0" fontId="4" fillId="0" borderId="0" xfId="0" applyFont="1" applyBorder="1" applyAlignment="1">
      <alignment vertical="center"/>
    </xf>
    <xf numFmtId="0" fontId="4" fillId="0" borderId="0" xfId="0" applyFont="1" applyBorder="1" applyAlignment="1">
      <alignment horizontal="left" vertical="center"/>
    </xf>
    <xf numFmtId="0" fontId="4" fillId="0" borderId="0" xfId="0" applyFont="1" applyFill="1" applyBorder="1" applyAlignment="1">
      <alignment horizontal="left" vertical="center"/>
    </xf>
    <xf numFmtId="0" fontId="4" fillId="0" borderId="0" xfId="0" applyFont="1" applyFill="1" applyBorder="1">
      <alignment vertical="center"/>
    </xf>
    <xf numFmtId="0" fontId="4" fillId="0" borderId="16" xfId="0" applyFont="1" applyBorder="1" applyAlignment="1">
      <alignment horizontal="center" vertical="center" shrinkToFit="1"/>
    </xf>
    <xf numFmtId="0" fontId="4" fillId="0" borderId="17" xfId="0" applyFont="1" applyBorder="1" applyAlignment="1">
      <alignment horizontal="center" vertical="center"/>
    </xf>
    <xf numFmtId="0" fontId="4" fillId="0" borderId="18" xfId="0" applyFont="1" applyBorder="1" applyAlignment="1">
      <alignment horizontal="center" vertical="center"/>
    </xf>
    <xf numFmtId="0" fontId="4" fillId="0" borderId="19" xfId="0" applyFont="1" applyBorder="1" applyAlignment="1">
      <alignment horizontal="center" vertical="center"/>
    </xf>
    <xf numFmtId="0" fontId="4" fillId="0" borderId="0" xfId="0" applyFont="1" applyBorder="1" applyAlignment="1">
      <alignment horizontal="center" vertical="center"/>
    </xf>
    <xf numFmtId="0" fontId="4" fillId="0" borderId="0" xfId="0" applyFont="1" applyFill="1" applyAlignment="1">
      <alignment vertical="center"/>
    </xf>
    <xf numFmtId="176" fontId="11" fillId="0" borderId="0" xfId="0" applyNumberFormat="1" applyFont="1" applyFill="1" applyBorder="1" applyAlignment="1">
      <alignment horizontal="center" vertical="center"/>
    </xf>
    <xf numFmtId="0" fontId="21" fillId="0" borderId="0" xfId="0" applyFont="1">
      <alignment vertical="center"/>
    </xf>
    <xf numFmtId="0" fontId="21" fillId="0" borderId="0" xfId="0" applyFont="1" applyAlignment="1">
      <alignment horizontal="left" vertical="center"/>
    </xf>
    <xf numFmtId="0" fontId="21" fillId="0" borderId="0" xfId="0" applyFont="1" applyAlignment="1">
      <alignment vertical="center"/>
    </xf>
    <xf numFmtId="0" fontId="21" fillId="0" borderId="0" xfId="0" applyFont="1" applyAlignment="1">
      <alignment horizontal="right" vertical="center"/>
    </xf>
    <xf numFmtId="0" fontId="21" fillId="0" borderId="0" xfId="0" applyFont="1" applyAlignment="1">
      <alignment horizontal="center" vertical="center"/>
    </xf>
    <xf numFmtId="0" fontId="22" fillId="0" borderId="0" xfId="0" applyFont="1" applyAlignment="1">
      <alignment horizontal="center" vertical="center"/>
    </xf>
    <xf numFmtId="0" fontId="22" fillId="0" borderId="0" xfId="0" applyFont="1" applyAlignment="1">
      <alignment horizontal="right" vertical="center"/>
    </xf>
    <xf numFmtId="0" fontId="22" fillId="0" borderId="0" xfId="0" applyNumberFormat="1" applyFont="1" applyAlignment="1">
      <alignment horizontal="center" vertical="center"/>
    </xf>
    <xf numFmtId="0" fontId="22" fillId="0" borderId="0" xfId="0" applyFont="1" applyAlignment="1">
      <alignment horizontal="left" vertical="center"/>
    </xf>
    <xf numFmtId="0" fontId="34" fillId="0" borderId="0" xfId="0" applyFont="1">
      <alignment vertical="center"/>
    </xf>
    <xf numFmtId="0" fontId="22" fillId="0" borderId="0" xfId="0" applyFont="1">
      <alignment vertical="center"/>
    </xf>
    <xf numFmtId="0" fontId="23" fillId="0" borderId="0" xfId="0" applyFont="1" applyFill="1" applyBorder="1">
      <alignment vertical="center"/>
    </xf>
    <xf numFmtId="0" fontId="21" fillId="0" borderId="0" xfId="0" applyFont="1" applyBorder="1" applyAlignment="1">
      <alignment horizontal="left" vertical="center"/>
    </xf>
    <xf numFmtId="0" fontId="21" fillId="0" borderId="0" xfId="0" applyFont="1" applyBorder="1">
      <alignment vertical="center"/>
    </xf>
    <xf numFmtId="0" fontId="23" fillId="0" borderId="0" xfId="0" applyFont="1" applyAlignment="1">
      <alignment horizontal="center" vertical="center"/>
    </xf>
    <xf numFmtId="0" fontId="21" fillId="0" borderId="0" xfId="0" applyFont="1" applyFill="1" applyBorder="1" applyAlignment="1">
      <alignment horizontal="left" vertical="center"/>
    </xf>
    <xf numFmtId="0" fontId="21" fillId="0" borderId="0" xfId="0" applyFont="1" applyFill="1" applyBorder="1">
      <alignment vertical="center"/>
    </xf>
    <xf numFmtId="0" fontId="13" fillId="0" borderId="0" xfId="0" applyFont="1" applyBorder="1" applyAlignment="1">
      <alignment horizontal="center" vertical="center"/>
    </xf>
    <xf numFmtId="0" fontId="13" fillId="0" borderId="0" xfId="0" applyFont="1">
      <alignment vertical="center"/>
    </xf>
    <xf numFmtId="0" fontId="24" fillId="0" borderId="0" xfId="0" applyFont="1" applyAlignment="1">
      <alignment vertical="center"/>
    </xf>
    <xf numFmtId="0" fontId="11" fillId="0" borderId="0" xfId="0" applyFont="1" applyFill="1" applyBorder="1">
      <alignment vertical="center"/>
    </xf>
    <xf numFmtId="177" fontId="35" fillId="0" borderId="20" xfId="0" applyNumberFormat="1" applyFont="1" applyFill="1" applyBorder="1" applyAlignment="1">
      <alignment horizontal="right" vertical="center" wrapText="1"/>
    </xf>
    <xf numFmtId="177" fontId="35" fillId="0" borderId="21" xfId="0" applyNumberFormat="1" applyFont="1" applyFill="1" applyBorder="1" applyAlignment="1">
      <alignment horizontal="right" vertical="center" wrapText="1"/>
    </xf>
    <xf numFmtId="177" fontId="35" fillId="0" borderId="22" xfId="0" applyNumberFormat="1" applyFont="1" applyFill="1" applyBorder="1" applyAlignment="1">
      <alignment horizontal="right" vertical="center" wrapText="1"/>
    </xf>
    <xf numFmtId="0" fontId="23" fillId="0" borderId="0" xfId="0" applyFont="1" applyFill="1">
      <alignment vertical="center"/>
    </xf>
    <xf numFmtId="0" fontId="24" fillId="0" borderId="0" xfId="0" applyFont="1" applyFill="1" applyBorder="1">
      <alignment vertical="center"/>
    </xf>
    <xf numFmtId="0" fontId="21" fillId="0" borderId="0" xfId="0" applyFont="1" applyFill="1">
      <alignment vertical="center"/>
    </xf>
    <xf numFmtId="0" fontId="25" fillId="0" borderId="0" xfId="0" applyFont="1" applyProtection="1">
      <alignment vertical="center"/>
    </xf>
    <xf numFmtId="0" fontId="25" fillId="0" borderId="0" xfId="0" applyFont="1" applyFill="1" applyProtection="1">
      <alignment vertical="center"/>
    </xf>
    <xf numFmtId="0" fontId="25" fillId="0" borderId="0" xfId="0" applyFont="1" applyFill="1" applyAlignment="1" applyProtection="1">
      <alignment horizontal="center" vertical="center"/>
    </xf>
    <xf numFmtId="0" fontId="26" fillId="0" borderId="0" xfId="0" applyFont="1" applyFill="1" applyBorder="1" applyProtection="1">
      <alignment vertical="center"/>
    </xf>
    <xf numFmtId="0" fontId="12" fillId="0" borderId="0" xfId="0" applyFont="1">
      <alignment vertical="center"/>
    </xf>
    <xf numFmtId="0" fontId="12" fillId="0" borderId="0" xfId="0" applyFont="1" applyAlignment="1">
      <alignment horizontal="center" vertical="center"/>
    </xf>
    <xf numFmtId="0" fontId="4" fillId="0" borderId="0" xfId="4" applyFont="1" applyFill="1" applyAlignment="1">
      <alignment shrinkToFit="1"/>
    </xf>
    <xf numFmtId="0" fontId="11" fillId="0" borderId="0" xfId="0" applyFont="1" applyAlignment="1">
      <alignment horizontal="left" vertical="center"/>
    </xf>
    <xf numFmtId="0" fontId="40" fillId="0" borderId="0" xfId="5" applyFont="1" applyAlignment="1">
      <alignment vertical="center"/>
    </xf>
    <xf numFmtId="0" fontId="41" fillId="0" borderId="0" xfId="6" applyFont="1" applyAlignment="1" applyProtection="1">
      <alignment vertical="center"/>
    </xf>
    <xf numFmtId="0" fontId="41" fillId="4" borderId="111" xfId="5" applyFont="1" applyFill="1" applyBorder="1" applyAlignment="1" applyProtection="1">
      <alignment horizontal="left" vertical="center" shrinkToFit="1"/>
    </xf>
    <xf numFmtId="0" fontId="41" fillId="0" borderId="0" xfId="5" applyFont="1">
      <alignment vertical="center"/>
    </xf>
    <xf numFmtId="0" fontId="41" fillId="0" borderId="0" xfId="5" applyFont="1" applyProtection="1">
      <alignment vertical="center"/>
    </xf>
    <xf numFmtId="179" fontId="43" fillId="0" borderId="0" xfId="0" applyNumberFormat="1" applyFont="1" applyFill="1" applyBorder="1" applyAlignment="1" applyProtection="1">
      <alignment horizontal="left" vertical="center" shrinkToFit="1"/>
    </xf>
    <xf numFmtId="0" fontId="40" fillId="0" borderId="0" xfId="0" applyFont="1" applyAlignment="1">
      <alignment vertical="center" shrinkToFit="1"/>
    </xf>
    <xf numFmtId="0" fontId="40" fillId="0" borderId="0" xfId="0" applyFont="1" applyAlignment="1">
      <alignment vertical="center"/>
    </xf>
    <xf numFmtId="0" fontId="40" fillId="2" borderId="112" xfId="0" applyFont="1" applyFill="1" applyBorder="1" applyAlignment="1">
      <alignment horizontal="center" vertical="center" shrinkToFit="1"/>
    </xf>
    <xf numFmtId="0" fontId="40" fillId="2" borderId="120" xfId="0" applyFont="1" applyFill="1" applyBorder="1" applyAlignment="1">
      <alignment horizontal="center" vertical="center" shrinkToFit="1"/>
    </xf>
    <xf numFmtId="0" fontId="41" fillId="0" borderId="0" xfId="5" applyFont="1" applyFill="1" applyBorder="1" applyAlignment="1" applyProtection="1">
      <alignment horizontal="center" vertical="center"/>
    </xf>
    <xf numFmtId="0" fontId="41" fillId="0" borderId="0" xfId="5" applyFont="1" applyBorder="1" applyProtection="1">
      <alignment vertical="center"/>
    </xf>
    <xf numFmtId="0" fontId="41" fillId="0" borderId="0" xfId="5" applyNumberFormat="1" applyFont="1" applyFill="1" applyBorder="1" applyAlignment="1" applyProtection="1">
      <alignment horizontal="center" vertical="center"/>
    </xf>
    <xf numFmtId="0" fontId="41" fillId="0" borderId="0" xfId="5" applyFont="1" applyFill="1" applyBorder="1" applyProtection="1">
      <alignment vertical="center"/>
    </xf>
    <xf numFmtId="49" fontId="6" fillId="9" borderId="3" xfId="5" applyNumberFormat="1" applyFont="1" applyFill="1" applyBorder="1" applyAlignment="1">
      <alignment horizontal="left" vertical="center" shrinkToFit="1"/>
    </xf>
    <xf numFmtId="0" fontId="6" fillId="9" borderId="3" xfId="5" applyFont="1" applyFill="1" applyBorder="1" applyAlignment="1">
      <alignment vertical="center" shrinkToFit="1"/>
    </xf>
    <xf numFmtId="0" fontId="4" fillId="0" borderId="0" xfId="5" applyFont="1" applyAlignment="1">
      <alignment vertical="center" shrinkToFit="1"/>
    </xf>
    <xf numFmtId="0" fontId="4" fillId="0" borderId="121" xfId="5" applyFont="1" applyBorder="1" applyAlignment="1">
      <alignment vertical="center" shrinkToFit="1"/>
    </xf>
    <xf numFmtId="0" fontId="4" fillId="0" borderId="122" xfId="5" applyFont="1" applyBorder="1" applyAlignment="1">
      <alignment horizontal="center" vertical="center" shrinkToFit="1"/>
    </xf>
    <xf numFmtId="0" fontId="4" fillId="0" borderId="123" xfId="5" applyFont="1" applyBorder="1" applyAlignment="1">
      <alignment vertical="center" shrinkToFit="1"/>
    </xf>
    <xf numFmtId="0" fontId="4" fillId="0" borderId="123" xfId="5" applyFont="1" applyBorder="1" applyAlignment="1">
      <alignment horizontal="center" vertical="center" shrinkToFit="1"/>
    </xf>
    <xf numFmtId="0" fontId="4" fillId="0" borderId="124" xfId="5" applyFont="1" applyBorder="1" applyAlignment="1">
      <alignment vertical="center" shrinkToFit="1"/>
    </xf>
    <xf numFmtId="0" fontId="4" fillId="0" borderId="125" xfId="5" applyFont="1" applyBorder="1" applyAlignment="1">
      <alignment vertical="center" shrinkToFit="1"/>
    </xf>
    <xf numFmtId="0" fontId="4" fillId="0" borderId="122" xfId="5" applyFont="1" applyBorder="1" applyAlignment="1">
      <alignment vertical="center" shrinkToFit="1"/>
    </xf>
    <xf numFmtId="0" fontId="4" fillId="0" borderId="123" xfId="5" applyFont="1" applyFill="1" applyBorder="1" applyAlignment="1">
      <alignment vertical="center" shrinkToFit="1"/>
    </xf>
    <xf numFmtId="0" fontId="4" fillId="0" borderId="122" xfId="5" applyFont="1" applyFill="1" applyBorder="1" applyAlignment="1">
      <alignment vertical="center" shrinkToFit="1"/>
    </xf>
    <xf numFmtId="0" fontId="4" fillId="0" borderId="0" xfId="5" applyFont="1" applyFill="1" applyAlignment="1">
      <alignment vertical="center" shrinkToFit="1"/>
    </xf>
    <xf numFmtId="0" fontId="4" fillId="4" borderId="124" xfId="5" applyNumberFormat="1" applyFont="1" applyFill="1" applyBorder="1" applyAlignment="1">
      <alignment horizontal="center" vertical="center" shrinkToFit="1"/>
    </xf>
    <xf numFmtId="49" fontId="4" fillId="4" borderId="124" xfId="5" applyNumberFormat="1" applyFont="1" applyFill="1" applyBorder="1" applyAlignment="1">
      <alignment horizontal="left" vertical="center" shrinkToFit="1"/>
    </xf>
    <xf numFmtId="49" fontId="4" fillId="4" borderId="124" xfId="5" applyNumberFormat="1" applyFont="1" applyFill="1" applyBorder="1" applyAlignment="1">
      <alignment vertical="center" shrinkToFit="1"/>
    </xf>
    <xf numFmtId="0" fontId="4" fillId="4" borderId="124" xfId="5" applyFont="1" applyFill="1" applyBorder="1" applyAlignment="1">
      <alignment vertical="center" shrinkToFit="1"/>
    </xf>
    <xf numFmtId="0" fontId="4" fillId="4" borderId="124" xfId="5" applyFont="1" applyFill="1" applyBorder="1" applyAlignment="1">
      <alignment horizontal="center" vertical="center" shrinkToFit="1"/>
    </xf>
    <xf numFmtId="49" fontId="4" fillId="0" borderId="0" xfId="5" applyNumberFormat="1" applyFont="1" applyAlignment="1">
      <alignment horizontal="center" vertical="center" shrinkToFit="1"/>
    </xf>
    <xf numFmtId="0" fontId="11" fillId="0" borderId="0" xfId="4" applyFont="1" applyAlignment="1" applyProtection="1">
      <alignment horizontal="center" vertical="center"/>
    </xf>
    <xf numFmtId="0" fontId="11" fillId="0" borderId="0" xfId="4" applyFont="1" applyAlignment="1" applyProtection="1">
      <alignment vertical="center"/>
    </xf>
    <xf numFmtId="0" fontId="4" fillId="0" borderId="0" xfId="0" applyFont="1" applyProtection="1">
      <alignment vertical="center"/>
    </xf>
    <xf numFmtId="0" fontId="4" fillId="0" borderId="0" xfId="4" applyFont="1" applyProtection="1"/>
    <xf numFmtId="0" fontId="11" fillId="0" borderId="0" xfId="0" applyFont="1" applyAlignment="1" applyProtection="1">
      <alignment horizontal="justify" vertical="center"/>
    </xf>
    <xf numFmtId="0" fontId="11" fillId="0" borderId="0" xfId="0" applyFont="1" applyAlignment="1" applyProtection="1">
      <alignment horizontal="center" vertical="center"/>
    </xf>
    <xf numFmtId="0" fontId="11" fillId="0" borderId="0" xfId="0" applyFont="1" applyAlignment="1" applyProtection="1">
      <alignment horizontal="right" vertical="center"/>
    </xf>
    <xf numFmtId="58" fontId="11" fillId="0" borderId="0" xfId="0" applyNumberFormat="1" applyFont="1" applyAlignment="1" applyProtection="1">
      <alignment horizontal="right" vertical="center"/>
    </xf>
    <xf numFmtId="0" fontId="11" fillId="0" borderId="0" xfId="4" applyFont="1" applyAlignment="1" applyProtection="1">
      <alignment horizontal="right" vertical="center"/>
    </xf>
    <xf numFmtId="0" fontId="11" fillId="0" borderId="0" xfId="0" applyFont="1" applyAlignment="1" applyProtection="1">
      <alignment horizontal="left" vertical="center"/>
    </xf>
    <xf numFmtId="0" fontId="4" fillId="0" borderId="0" xfId="4" applyFont="1" applyAlignment="1" applyProtection="1">
      <alignment vertical="center"/>
    </xf>
    <xf numFmtId="0" fontId="12" fillId="0" borderId="0" xfId="0" applyFont="1" applyAlignment="1" applyProtection="1">
      <alignment horizontal="center" vertical="center"/>
    </xf>
    <xf numFmtId="0" fontId="12" fillId="0" borderId="0" xfId="4" applyFont="1" applyProtection="1"/>
    <xf numFmtId="0" fontId="12" fillId="0" borderId="0" xfId="0" applyFont="1" applyAlignment="1" applyProtection="1">
      <alignment horizontal="left" vertical="center"/>
    </xf>
    <xf numFmtId="0" fontId="12" fillId="0" borderId="0" xfId="0" applyFont="1" applyAlignment="1" applyProtection="1">
      <alignment horizontal="center" vertical="center" shrinkToFit="1"/>
    </xf>
    <xf numFmtId="0" fontId="12" fillId="0" borderId="0" xfId="4" applyFont="1" applyAlignment="1" applyProtection="1">
      <alignment vertical="center"/>
    </xf>
    <xf numFmtId="0" fontId="12" fillId="0" borderId="0" xfId="0" applyFont="1" applyProtection="1">
      <alignment vertical="center"/>
    </xf>
    <xf numFmtId="0" fontId="4" fillId="0" borderId="0" xfId="0" applyFont="1" applyAlignment="1" applyProtection="1">
      <alignment horizontal="left" vertical="center"/>
    </xf>
    <xf numFmtId="49" fontId="11" fillId="0" borderId="0" xfId="0" applyNumberFormat="1" applyFont="1" applyAlignment="1" applyProtection="1">
      <alignment horizontal="justify" vertical="center"/>
    </xf>
    <xf numFmtId="0" fontId="11" fillId="0" borderId="2" xfId="4" applyFont="1" applyBorder="1" applyAlignment="1" applyProtection="1">
      <alignment horizontal="right" vertical="center"/>
    </xf>
    <xf numFmtId="0" fontId="11" fillId="0" borderId="2" xfId="4" applyFont="1" applyBorder="1" applyAlignment="1" applyProtection="1">
      <alignment vertical="center"/>
    </xf>
    <xf numFmtId="0" fontId="11" fillId="0" borderId="0" xfId="0" applyFont="1" applyAlignment="1" applyProtection="1">
      <alignment horizontal="center" vertical="center" shrinkToFit="1"/>
    </xf>
    <xf numFmtId="0" fontId="4" fillId="0" borderId="0" xfId="0" applyFont="1" applyAlignment="1" applyProtection="1">
      <alignment horizontal="right" vertical="center"/>
    </xf>
    <xf numFmtId="0" fontId="11" fillId="0" borderId="0" xfId="4" applyFont="1" applyBorder="1" applyAlignment="1" applyProtection="1">
      <alignment vertical="center"/>
    </xf>
    <xf numFmtId="0" fontId="21" fillId="0" borderId="0" xfId="0" applyFont="1" applyAlignment="1"/>
    <xf numFmtId="0" fontId="23" fillId="0" borderId="0" xfId="0" applyFont="1" applyAlignment="1">
      <alignment horizontal="center"/>
    </xf>
    <xf numFmtId="0" fontId="34" fillId="0" borderId="0" xfId="0" applyFont="1" applyFill="1" applyProtection="1">
      <alignment vertical="center"/>
    </xf>
    <xf numFmtId="0" fontId="34" fillId="0" borderId="0" xfId="0" applyFont="1" applyFill="1">
      <alignment vertical="center"/>
    </xf>
    <xf numFmtId="0" fontId="22" fillId="0" borderId="0" xfId="0" applyFont="1" applyFill="1">
      <alignment vertical="center"/>
    </xf>
    <xf numFmtId="0" fontId="50" fillId="0" borderId="0" xfId="0" applyFont="1" applyBorder="1" applyAlignment="1">
      <alignment vertical="center"/>
    </xf>
    <xf numFmtId="0" fontId="4" fillId="5" borderId="0" xfId="0" applyNumberFormat="1" applyFont="1" applyFill="1" applyBorder="1" applyAlignment="1">
      <alignment vertical="center" shrinkToFit="1"/>
    </xf>
    <xf numFmtId="0" fontId="28" fillId="0" borderId="0" xfId="0" applyFont="1" applyFill="1" applyBorder="1">
      <alignment vertical="center"/>
    </xf>
    <xf numFmtId="0" fontId="36" fillId="0" borderId="0" xfId="0" applyFont="1" applyFill="1">
      <alignment vertical="center"/>
    </xf>
    <xf numFmtId="0" fontId="28" fillId="0" borderId="0" xfId="0" applyNumberFormat="1" applyFont="1" applyFill="1" applyBorder="1" applyAlignment="1">
      <alignment horizontal="center" vertical="center" shrinkToFit="1"/>
    </xf>
    <xf numFmtId="0" fontId="28" fillId="0" borderId="0" xfId="0" applyFont="1" applyFill="1">
      <alignment vertical="center"/>
    </xf>
    <xf numFmtId="0" fontId="28" fillId="0" borderId="0" xfId="0" applyFont="1" applyFill="1" applyBorder="1" applyAlignment="1">
      <alignment horizontal="center" vertical="center" shrinkToFit="1"/>
    </xf>
    <xf numFmtId="0" fontId="28" fillId="0" borderId="0" xfId="0" applyFont="1" applyFill="1" applyBorder="1" applyAlignment="1" applyProtection="1">
      <alignment horizontal="center" vertical="center" shrinkToFit="1"/>
      <protection locked="0"/>
    </xf>
    <xf numFmtId="0" fontId="28" fillId="0" borderId="0" xfId="0" applyFont="1" applyFill="1" applyBorder="1" applyAlignment="1">
      <alignment horizontal="center" vertical="center"/>
    </xf>
    <xf numFmtId="0" fontId="15" fillId="0" borderId="126" xfId="0" applyFont="1" applyBorder="1" applyAlignment="1">
      <alignment horizontal="center" vertical="center" wrapText="1"/>
    </xf>
    <xf numFmtId="58" fontId="11" fillId="0" borderId="0" xfId="0" applyNumberFormat="1" applyFont="1" applyFill="1" applyAlignment="1" applyProtection="1">
      <alignment horizontal="center" vertical="center" shrinkToFit="1"/>
    </xf>
    <xf numFmtId="0" fontId="6" fillId="0" borderId="0" xfId="0" applyFont="1">
      <alignment vertical="center"/>
    </xf>
    <xf numFmtId="49" fontId="4" fillId="0" borderId="0" xfId="0" applyNumberFormat="1" applyFont="1" applyFill="1">
      <alignment vertical="center"/>
    </xf>
    <xf numFmtId="0" fontId="4" fillId="0" borderId="0" xfId="0" applyFont="1" applyFill="1" applyAlignment="1">
      <alignment horizontal="right" vertical="center"/>
    </xf>
    <xf numFmtId="0" fontId="6" fillId="0" borderId="0" xfId="0" applyFont="1" applyFill="1">
      <alignment vertical="center"/>
    </xf>
    <xf numFmtId="0" fontId="3" fillId="0" borderId="0" xfId="0" applyFont="1" applyAlignment="1">
      <alignment vertical="center"/>
    </xf>
    <xf numFmtId="0" fontId="15" fillId="0" borderId="0" xfId="0" applyFont="1" applyProtection="1">
      <alignment vertical="center"/>
    </xf>
    <xf numFmtId="0" fontId="4" fillId="0" borderId="0" xfId="0" applyFont="1" applyBorder="1" applyAlignment="1" applyProtection="1">
      <alignment vertical="center"/>
    </xf>
    <xf numFmtId="0" fontId="17" fillId="0" borderId="0" xfId="0" applyFont="1" applyBorder="1" applyAlignment="1" applyProtection="1">
      <alignment vertical="center"/>
    </xf>
    <xf numFmtId="0" fontId="12" fillId="0" borderId="0" xfId="0" applyFont="1" applyAlignment="1" applyProtection="1">
      <alignment horizontal="right" vertical="center"/>
    </xf>
    <xf numFmtId="179" fontId="12" fillId="0" borderId="0" xfId="0" applyNumberFormat="1" applyFont="1" applyAlignment="1" applyProtection="1">
      <alignment horizontal="center" vertical="center"/>
    </xf>
    <xf numFmtId="0" fontId="15" fillId="0" borderId="0" xfId="0" applyFont="1" applyAlignment="1" applyProtection="1">
      <alignment horizontal="center" vertical="center"/>
    </xf>
    <xf numFmtId="0" fontId="4" fillId="5" borderId="0" xfId="0" applyFont="1" applyFill="1" applyBorder="1" applyAlignment="1" applyProtection="1">
      <alignment vertical="center"/>
    </xf>
    <xf numFmtId="0" fontId="4" fillId="0" borderId="0" xfId="0" applyFont="1" applyBorder="1" applyAlignment="1" applyProtection="1">
      <alignment horizontal="center" vertical="center"/>
    </xf>
    <xf numFmtId="0" fontId="4" fillId="0" borderId="0" xfId="0" applyFont="1" applyFill="1" applyBorder="1" applyAlignment="1" applyProtection="1">
      <alignment horizontal="center" vertical="center"/>
    </xf>
    <xf numFmtId="0" fontId="6" fillId="0" borderId="0" xfId="0" applyFont="1" applyFill="1" applyAlignment="1" applyProtection="1">
      <alignment vertical="center"/>
    </xf>
    <xf numFmtId="0" fontId="6" fillId="10" borderId="0" xfId="0" applyFont="1" applyFill="1" applyProtection="1">
      <alignment vertical="center"/>
    </xf>
    <xf numFmtId="0" fontId="4" fillId="0" borderId="0" xfId="0" applyFont="1" applyAlignment="1" applyProtection="1">
      <alignment horizontal="left" vertical="center" wrapText="1"/>
    </xf>
    <xf numFmtId="0" fontId="4" fillId="0" borderId="0" xfId="0" applyFont="1" applyAlignment="1" applyProtection="1">
      <alignment vertical="center" wrapText="1"/>
    </xf>
    <xf numFmtId="0" fontId="4" fillId="0" borderId="0" xfId="0" applyFont="1" applyAlignment="1" applyProtection="1">
      <alignment horizontal="center" vertical="center"/>
    </xf>
    <xf numFmtId="0" fontId="11" fillId="0" borderId="0" xfId="0" applyFont="1" applyAlignment="1" applyProtection="1"/>
    <xf numFmtId="0" fontId="11" fillId="0" borderId="0" xfId="0" applyFont="1" applyAlignment="1" applyProtection="1">
      <alignment horizontal="left" wrapText="1"/>
    </xf>
    <xf numFmtId="0" fontId="15" fillId="0" borderId="27" xfId="0" applyFont="1" applyBorder="1" applyAlignment="1" applyProtection="1">
      <alignment horizontal="center" vertical="center"/>
    </xf>
    <xf numFmtId="0" fontId="15" fillId="0" borderId="3" xfId="0" applyFont="1" applyBorder="1" applyAlignment="1" applyProtection="1">
      <alignment horizontal="center" vertical="center"/>
    </xf>
    <xf numFmtId="0" fontId="15" fillId="0" borderId="0" xfId="0" applyFont="1" applyFill="1" applyBorder="1" applyAlignment="1" applyProtection="1">
      <alignment horizontal="center" vertical="center" shrinkToFit="1"/>
    </xf>
    <xf numFmtId="0" fontId="11" fillId="0" borderId="0" xfId="0" applyFont="1" applyProtection="1">
      <alignment vertical="center"/>
    </xf>
    <xf numFmtId="180" fontId="4" fillId="0" borderId="0" xfId="0" applyNumberFormat="1" applyFont="1" applyFill="1" applyBorder="1" applyAlignment="1" applyProtection="1">
      <alignment horizontal="center" vertical="center" shrinkToFit="1"/>
    </xf>
    <xf numFmtId="0" fontId="15" fillId="0" borderId="0" xfId="0" applyFont="1" applyFill="1" applyProtection="1">
      <alignment vertical="center"/>
    </xf>
    <xf numFmtId="0" fontId="4" fillId="0" borderId="0" xfId="0" applyFont="1" applyAlignment="1" applyProtection="1">
      <alignment vertical="center"/>
    </xf>
    <xf numFmtId="0" fontId="15" fillId="0" borderId="0" xfId="0" applyFont="1" applyBorder="1" applyProtection="1">
      <alignment vertical="center"/>
    </xf>
    <xf numFmtId="0" fontId="15" fillId="0" borderId="0" xfId="0" applyFont="1" applyFill="1" applyBorder="1" applyProtection="1">
      <alignment vertical="center"/>
    </xf>
    <xf numFmtId="0" fontId="4" fillId="0" borderId="0" xfId="0" applyFont="1" applyFill="1" applyBorder="1" applyAlignment="1" applyProtection="1">
      <alignment horizontal="center" vertical="center" shrinkToFit="1"/>
    </xf>
    <xf numFmtId="57" fontId="28" fillId="0" borderId="0" xfId="0" applyNumberFormat="1" applyFont="1" applyFill="1" applyBorder="1" applyAlignment="1" applyProtection="1">
      <alignment horizontal="center" vertical="center" shrinkToFit="1"/>
    </xf>
    <xf numFmtId="0" fontId="6" fillId="0" borderId="0" xfId="0" applyFont="1" applyFill="1" applyProtection="1">
      <alignment vertical="center"/>
    </xf>
    <xf numFmtId="0" fontId="11" fillId="0" borderId="0" xfId="0" applyFont="1" applyAlignment="1" applyProtection="1">
      <alignment vertical="center"/>
    </xf>
    <xf numFmtId="0" fontId="6" fillId="11" borderId="0" xfId="0" applyFont="1" applyFill="1" applyProtection="1">
      <alignment vertical="center"/>
    </xf>
    <xf numFmtId="0" fontId="6" fillId="0" borderId="0" xfId="0" applyFont="1" applyBorder="1" applyAlignment="1" applyProtection="1">
      <alignment horizontal="center" vertical="center"/>
    </xf>
    <xf numFmtId="1" fontId="11" fillId="3" borderId="0" xfId="0" applyNumberFormat="1" applyFont="1" applyFill="1" applyAlignment="1" applyProtection="1">
      <alignment horizontal="center" vertical="center" shrinkToFit="1"/>
      <protection locked="0"/>
    </xf>
    <xf numFmtId="0" fontId="4" fillId="0" borderId="125" xfId="5" applyFont="1" applyBorder="1" applyAlignment="1">
      <alignment horizontal="center" vertical="center" shrinkToFit="1"/>
    </xf>
    <xf numFmtId="0" fontId="4" fillId="0" borderId="121" xfId="5" applyFont="1" applyBorder="1" applyAlignment="1">
      <alignment horizontal="center" vertical="center" shrinkToFit="1"/>
    </xf>
    <xf numFmtId="0" fontId="4" fillId="0" borderId="124" xfId="5" applyFont="1" applyBorder="1" applyAlignment="1">
      <alignment horizontal="center" vertical="center" shrinkToFit="1"/>
    </xf>
    <xf numFmtId="0" fontId="4" fillId="0" borderId="124" xfId="5" applyFont="1" applyFill="1" applyBorder="1" applyAlignment="1">
      <alignment vertical="center" shrinkToFit="1"/>
    </xf>
    <xf numFmtId="0" fontId="41" fillId="0" borderId="0" xfId="5" applyFont="1" applyFill="1" applyBorder="1" applyAlignment="1">
      <alignment horizontal="center" vertical="center" shrinkToFit="1"/>
    </xf>
    <xf numFmtId="0" fontId="4" fillId="0" borderId="131" xfId="5" applyNumberFormat="1" applyFont="1" applyBorder="1" applyAlignment="1">
      <alignment horizontal="center" vertical="center" shrinkToFit="1"/>
    </xf>
    <xf numFmtId="0" fontId="4" fillId="0" borderId="119" xfId="5" applyFont="1" applyBorder="1" applyAlignment="1">
      <alignment vertical="center" shrinkToFit="1"/>
    </xf>
    <xf numFmtId="0" fontId="4" fillId="0" borderId="116" xfId="5" applyFont="1" applyBorder="1" applyAlignment="1">
      <alignment vertical="center" shrinkToFit="1"/>
    </xf>
    <xf numFmtId="0" fontId="4" fillId="0" borderId="131" xfId="5" applyFont="1" applyBorder="1" applyAlignment="1">
      <alignment vertical="center" shrinkToFit="1"/>
    </xf>
    <xf numFmtId="0" fontId="4" fillId="0" borderId="132" xfId="5" applyNumberFormat="1" applyFont="1" applyBorder="1" applyAlignment="1">
      <alignment horizontal="center" vertical="center" shrinkToFit="1"/>
    </xf>
    <xf numFmtId="0" fontId="4" fillId="0" borderId="111" xfId="5" applyFont="1" applyBorder="1" applyAlignment="1">
      <alignment vertical="center" shrinkToFit="1"/>
    </xf>
    <xf numFmtId="0" fontId="4" fillId="0" borderId="109" xfId="5" applyFont="1" applyBorder="1" applyAlignment="1">
      <alignment vertical="center" shrinkToFit="1"/>
    </xf>
    <xf numFmtId="0" fontId="4" fillId="0" borderId="132" xfId="5" applyFont="1" applyBorder="1" applyAlignment="1">
      <alignment vertical="center" shrinkToFit="1"/>
    </xf>
    <xf numFmtId="0" fontId="4" fillId="0" borderId="129" xfId="5" applyNumberFormat="1" applyFont="1" applyBorder="1" applyAlignment="1">
      <alignment horizontal="center" vertical="center" shrinkToFit="1"/>
    </xf>
    <xf numFmtId="0" fontId="4" fillId="0" borderId="115" xfId="5" applyFont="1" applyBorder="1" applyAlignment="1">
      <alignment vertical="center" shrinkToFit="1"/>
    </xf>
    <xf numFmtId="0" fontId="4" fillId="0" borderId="113" xfId="5" applyFont="1" applyBorder="1" applyAlignment="1">
      <alignment vertical="center" shrinkToFit="1"/>
    </xf>
    <xf numFmtId="0" fontId="4" fillId="0" borderId="129" xfId="5" applyFont="1" applyBorder="1" applyAlignment="1">
      <alignment vertical="center" shrinkToFit="1"/>
    </xf>
    <xf numFmtId="0" fontId="4" fillId="0" borderId="127" xfId="5" applyNumberFormat="1" applyFont="1" applyBorder="1" applyAlignment="1">
      <alignment horizontal="center" vertical="center" shrinkToFit="1"/>
    </xf>
    <xf numFmtId="0" fontId="4" fillId="0" borderId="133" xfId="5" applyFont="1" applyBorder="1" applyAlignment="1">
      <alignment vertical="center" shrinkToFit="1"/>
    </xf>
    <xf numFmtId="0" fontId="4" fillId="0" borderId="134" xfId="5" applyFont="1" applyBorder="1" applyAlignment="1">
      <alignment vertical="center" shrinkToFit="1"/>
    </xf>
    <xf numFmtId="0" fontId="4" fillId="0" borderId="127" xfId="5" applyFont="1" applyBorder="1" applyAlignment="1">
      <alignment vertical="center" shrinkToFit="1"/>
    </xf>
    <xf numFmtId="0" fontId="4" fillId="0" borderId="135" xfId="5" applyNumberFormat="1" applyFont="1" applyBorder="1" applyAlignment="1">
      <alignment horizontal="center" vertical="center" shrinkToFit="1"/>
    </xf>
    <xf numFmtId="0" fontId="4" fillId="0" borderId="136" xfId="5" applyFont="1" applyBorder="1" applyAlignment="1">
      <alignment vertical="center" shrinkToFit="1"/>
    </xf>
    <xf numFmtId="0" fontId="4" fillId="0" borderId="137" xfId="5" applyFont="1" applyBorder="1" applyAlignment="1">
      <alignment vertical="center" shrinkToFit="1"/>
    </xf>
    <xf numFmtId="0" fontId="4" fillId="0" borderId="135" xfId="5" applyFont="1" applyBorder="1" applyAlignment="1">
      <alignment vertical="center" shrinkToFit="1"/>
    </xf>
    <xf numFmtId="0" fontId="4" fillId="0" borderId="138" xfId="5" applyFont="1" applyBorder="1" applyAlignment="1">
      <alignment vertical="center" shrinkToFit="1"/>
    </xf>
    <xf numFmtId="0" fontId="4" fillId="0" borderId="139" xfId="5" applyFont="1" applyBorder="1" applyAlignment="1">
      <alignment vertical="center" shrinkToFit="1"/>
    </xf>
    <xf numFmtId="0" fontId="4" fillId="0" borderId="140" xfId="5" applyFont="1" applyBorder="1" applyAlignment="1">
      <alignment vertical="center" shrinkToFit="1"/>
    </xf>
    <xf numFmtId="0" fontId="4" fillId="0" borderId="141" xfId="5" applyFont="1" applyBorder="1" applyAlignment="1">
      <alignment vertical="center" shrinkToFit="1"/>
    </xf>
    <xf numFmtId="0" fontId="4" fillId="0" borderId="142" xfId="5" applyFont="1" applyBorder="1" applyAlignment="1">
      <alignment vertical="center" shrinkToFit="1"/>
    </xf>
    <xf numFmtId="0" fontId="4" fillId="0" borderId="143" xfId="5" applyFont="1" applyBorder="1" applyAlignment="1">
      <alignment vertical="center" shrinkToFit="1"/>
    </xf>
    <xf numFmtId="0" fontId="4" fillId="0" borderId="144" xfId="5" applyFont="1" applyBorder="1" applyAlignment="1">
      <alignment vertical="center" shrinkToFit="1"/>
    </xf>
    <xf numFmtId="0" fontId="41" fillId="0" borderId="0" xfId="7" applyFont="1" applyProtection="1">
      <alignment vertical="center"/>
      <protection locked="0"/>
    </xf>
    <xf numFmtId="0" fontId="41" fillId="0" borderId="0" xfId="9" applyFont="1" applyProtection="1">
      <alignment vertical="center"/>
      <protection locked="0"/>
    </xf>
    <xf numFmtId="0" fontId="41" fillId="2" borderId="112" xfId="7" applyFont="1" applyFill="1" applyBorder="1" applyAlignment="1" applyProtection="1">
      <alignment horizontal="center" vertical="center"/>
      <protection locked="0"/>
    </xf>
    <xf numFmtId="179" fontId="43" fillId="2" borderId="112" xfId="8" applyNumberFormat="1" applyFont="1" applyFill="1" applyBorder="1" applyAlignment="1" applyProtection="1">
      <alignment horizontal="center" vertical="center" shrinkToFit="1"/>
      <protection locked="0"/>
    </xf>
    <xf numFmtId="179" fontId="43" fillId="2" borderId="111" xfId="8" applyNumberFormat="1" applyFont="1" applyFill="1" applyBorder="1" applyAlignment="1" applyProtection="1">
      <alignment horizontal="center" vertical="center" shrinkToFit="1"/>
      <protection locked="0"/>
    </xf>
    <xf numFmtId="0" fontId="41" fillId="0" borderId="109" xfId="7" applyFont="1" applyFill="1" applyBorder="1" applyAlignment="1" applyProtection="1">
      <alignment vertical="center"/>
      <protection locked="0"/>
    </xf>
    <xf numFmtId="0" fontId="41" fillId="0" borderId="110" xfId="7" applyFont="1" applyFill="1" applyBorder="1" applyAlignment="1" applyProtection="1">
      <alignment vertical="center"/>
      <protection locked="0"/>
    </xf>
    <xf numFmtId="0" fontId="41" fillId="0" borderId="111" xfId="7" applyFont="1" applyFill="1" applyBorder="1" applyAlignment="1" applyProtection="1">
      <alignment vertical="center"/>
      <protection locked="0"/>
    </xf>
    <xf numFmtId="0" fontId="41" fillId="0" borderId="109" xfId="7" applyFont="1" applyFill="1" applyBorder="1" applyAlignment="1" applyProtection="1">
      <alignment horizontal="left" vertical="center"/>
      <protection locked="0"/>
    </xf>
    <xf numFmtId="0" fontId="41" fillId="0" borderId="110" xfId="7" applyFont="1" applyFill="1" applyBorder="1" applyAlignment="1" applyProtection="1">
      <alignment horizontal="left" vertical="center"/>
      <protection locked="0"/>
    </xf>
    <xf numFmtId="0" fontId="41" fillId="0" borderId="111" xfId="7" applyFont="1" applyFill="1" applyBorder="1" applyAlignment="1" applyProtection="1">
      <alignment horizontal="left" vertical="center"/>
      <protection locked="0"/>
    </xf>
    <xf numFmtId="0" fontId="41" fillId="0" borderId="113" xfId="7" applyFont="1" applyFill="1" applyBorder="1" applyAlignment="1" applyProtection="1">
      <alignment horizontal="center" vertical="center"/>
      <protection locked="0"/>
    </xf>
    <xf numFmtId="0" fontId="41" fillId="2" borderId="112" xfId="7" applyFont="1" applyFill="1" applyBorder="1" applyAlignment="1" applyProtection="1">
      <alignment horizontal="center" vertical="center" shrinkToFit="1"/>
      <protection locked="0"/>
    </xf>
    <xf numFmtId="0" fontId="41" fillId="0" borderId="145" xfId="7" applyFont="1" applyFill="1" applyBorder="1" applyAlignment="1" applyProtection="1">
      <alignment horizontal="center" vertical="center"/>
      <protection locked="0"/>
    </xf>
    <xf numFmtId="179" fontId="43" fillId="0" borderId="0" xfId="8" applyNumberFormat="1" applyFont="1" applyFill="1" applyBorder="1" applyAlignment="1" applyProtection="1">
      <alignment horizontal="left" vertical="center" shrinkToFit="1"/>
      <protection locked="0"/>
    </xf>
    <xf numFmtId="0" fontId="41" fillId="2" borderId="118" xfId="7" applyFont="1" applyFill="1" applyBorder="1" applyAlignment="1">
      <alignment horizontal="center" vertical="center" shrinkToFit="1"/>
    </xf>
    <xf numFmtId="0" fontId="41" fillId="2" borderId="112" xfId="7" applyFont="1" applyFill="1" applyBorder="1" applyAlignment="1">
      <alignment horizontal="center" vertical="center" shrinkToFit="1"/>
    </xf>
    <xf numFmtId="0" fontId="41" fillId="2" borderId="109" xfId="7" applyFont="1" applyFill="1" applyBorder="1" applyAlignment="1">
      <alignment horizontal="center" vertical="center" shrinkToFit="1"/>
    </xf>
    <xf numFmtId="0" fontId="41" fillId="0" borderId="0" xfId="5" applyFont="1" applyFill="1" applyBorder="1" applyAlignment="1">
      <alignment vertical="center" shrinkToFit="1"/>
    </xf>
    <xf numFmtId="49" fontId="40" fillId="2" borderId="112" xfId="0" applyNumberFormat="1" applyFont="1" applyFill="1" applyBorder="1" applyAlignment="1">
      <alignment horizontal="center" vertical="center" shrinkToFit="1"/>
    </xf>
    <xf numFmtId="0" fontId="41" fillId="2" borderId="112" xfId="7" applyNumberFormat="1" applyFont="1" applyFill="1" applyBorder="1" applyAlignment="1" applyProtection="1">
      <alignment horizontal="center" vertical="center"/>
      <protection locked="0"/>
    </xf>
    <xf numFmtId="0" fontId="41" fillId="2" borderId="112" xfId="7" applyFont="1" applyFill="1" applyBorder="1" applyAlignment="1" applyProtection="1">
      <alignment horizontal="center" vertical="center"/>
    </xf>
    <xf numFmtId="0" fontId="41" fillId="2" borderId="120" xfId="7" applyFont="1" applyFill="1" applyBorder="1" applyAlignment="1">
      <alignment horizontal="center" vertical="center" shrinkToFit="1"/>
    </xf>
    <xf numFmtId="49" fontId="41" fillId="2" borderId="112" xfId="7" applyNumberFormat="1" applyFont="1" applyFill="1" applyBorder="1" applyAlignment="1">
      <alignment horizontal="center" vertical="center" shrinkToFit="1"/>
    </xf>
    <xf numFmtId="0" fontId="41" fillId="0" borderId="0" xfId="9" applyFont="1" applyProtection="1">
      <alignment vertical="center"/>
    </xf>
    <xf numFmtId="0" fontId="41" fillId="0" borderId="0" xfId="5" applyFont="1" applyFill="1" applyBorder="1" applyAlignment="1">
      <alignment horizontal="left" vertical="center" shrinkToFit="1"/>
    </xf>
    <xf numFmtId="179" fontId="43" fillId="0" borderId="0" xfId="0" applyNumberFormat="1" applyFont="1" applyFill="1" applyBorder="1" applyAlignment="1" applyProtection="1">
      <alignment horizontal="left" vertical="center" shrinkToFit="1"/>
    </xf>
    <xf numFmtId="0" fontId="41" fillId="0" borderId="109" xfId="7" applyFont="1" applyBorder="1" applyAlignment="1" applyProtection="1">
      <alignment horizontal="left" vertical="center"/>
    </xf>
    <xf numFmtId="0" fontId="41" fillId="0" borderId="110" xfId="7" applyFont="1" applyBorder="1" applyAlignment="1" applyProtection="1">
      <alignment horizontal="left" vertical="center"/>
    </xf>
    <xf numFmtId="0" fontId="41" fillId="0" borderId="111" xfId="7" applyFont="1" applyBorder="1" applyAlignment="1" applyProtection="1">
      <alignment horizontal="left" vertical="center"/>
    </xf>
    <xf numFmtId="0" fontId="41" fillId="0" borderId="109" xfId="7" applyFont="1" applyBorder="1" applyAlignment="1">
      <alignment horizontal="left" vertical="center" shrinkToFit="1"/>
    </xf>
    <xf numFmtId="0" fontId="41" fillId="0" borderId="110" xfId="7" applyFont="1" applyBorder="1" applyAlignment="1">
      <alignment horizontal="left" vertical="center" shrinkToFit="1"/>
    </xf>
    <xf numFmtId="0" fontId="41" fillId="0" borderId="111" xfId="7" applyFont="1" applyBorder="1" applyAlignment="1">
      <alignment horizontal="left" vertical="center" shrinkToFit="1"/>
    </xf>
    <xf numFmtId="0" fontId="41" fillId="0" borderId="0" xfId="5" applyFont="1" applyFill="1" applyBorder="1" applyAlignment="1" applyProtection="1">
      <alignment horizontal="left" vertical="center" shrinkToFit="1"/>
    </xf>
    <xf numFmtId="0" fontId="41" fillId="0" borderId="109" xfId="7" applyFont="1" applyBorder="1" applyAlignment="1" applyProtection="1">
      <alignment horizontal="left" vertical="center" shrinkToFit="1"/>
    </xf>
    <xf numFmtId="0" fontId="41" fillId="0" borderId="110" xfId="7" applyFont="1" applyBorder="1" applyAlignment="1" applyProtection="1">
      <alignment horizontal="left" vertical="center" shrinkToFit="1"/>
    </xf>
    <xf numFmtId="0" fontId="41" fillId="0" borderId="111" xfId="7" applyFont="1" applyBorder="1" applyAlignment="1" applyProtection="1">
      <alignment horizontal="left" vertical="center" shrinkToFit="1"/>
    </xf>
    <xf numFmtId="0" fontId="41" fillId="0" borderId="109" xfId="5" applyFont="1" applyBorder="1" applyAlignment="1">
      <alignment horizontal="left" vertical="center" shrinkToFit="1"/>
    </xf>
    <xf numFmtId="0" fontId="41" fillId="0" borderId="110" xfId="5" applyFont="1" applyBorder="1" applyAlignment="1">
      <alignment horizontal="left" vertical="center" shrinkToFit="1"/>
    </xf>
    <xf numFmtId="0" fontId="41" fillId="0" borderId="111" xfId="5" applyFont="1" applyBorder="1" applyAlignment="1">
      <alignment horizontal="left" vertical="center" shrinkToFit="1"/>
    </xf>
    <xf numFmtId="0" fontId="41" fillId="0" borderId="109" xfId="7" applyFont="1" applyFill="1" applyBorder="1" applyAlignment="1">
      <alignment horizontal="left" vertical="center" shrinkToFit="1"/>
    </xf>
    <xf numFmtId="0" fontId="41" fillId="0" borderId="110" xfId="7" applyFont="1" applyFill="1" applyBorder="1" applyAlignment="1">
      <alignment horizontal="left" vertical="center" shrinkToFit="1"/>
    </xf>
    <xf numFmtId="0" fontId="41" fillId="0" borderId="111" xfId="7" applyFont="1" applyFill="1" applyBorder="1" applyAlignment="1">
      <alignment horizontal="left" vertical="center" shrinkToFit="1"/>
    </xf>
    <xf numFmtId="179" fontId="43" fillId="0" borderId="112" xfId="8" applyNumberFormat="1" applyFont="1" applyFill="1" applyBorder="1" applyAlignment="1" applyProtection="1">
      <alignment horizontal="left" vertical="center" shrinkToFit="1"/>
      <protection locked="0"/>
    </xf>
    <xf numFmtId="0" fontId="41" fillId="8" borderId="109" xfId="7" applyFont="1" applyFill="1" applyBorder="1" applyAlignment="1">
      <alignment horizontal="center" vertical="center" shrinkToFit="1"/>
    </xf>
    <xf numFmtId="0" fontId="41" fillId="8" borderId="110" xfId="7" applyFont="1" applyFill="1" applyBorder="1" applyAlignment="1">
      <alignment horizontal="center" vertical="center" shrinkToFit="1"/>
    </xf>
    <xf numFmtId="0" fontId="41" fillId="8" borderId="111" xfId="7" applyFont="1" applyFill="1" applyBorder="1" applyAlignment="1">
      <alignment horizontal="center" vertical="center" shrinkToFit="1"/>
    </xf>
    <xf numFmtId="0" fontId="41" fillId="4" borderId="109" xfId="7" applyFont="1" applyFill="1" applyBorder="1" applyAlignment="1" applyProtection="1">
      <alignment horizontal="left" vertical="center" shrinkToFit="1"/>
    </xf>
    <xf numFmtId="0" fontId="41" fillId="4" borderId="110" xfId="7" applyFont="1" applyFill="1" applyBorder="1" applyAlignment="1" applyProtection="1">
      <alignment horizontal="left" vertical="center" shrinkToFit="1"/>
    </xf>
    <xf numFmtId="0" fontId="41" fillId="4" borderId="111" xfId="7" applyFont="1" applyFill="1" applyBorder="1" applyAlignment="1" applyProtection="1">
      <alignment horizontal="left" vertical="center" shrinkToFit="1"/>
    </xf>
    <xf numFmtId="0" fontId="41" fillId="0" borderId="116" xfId="7" applyFont="1" applyBorder="1" applyAlignment="1">
      <alignment horizontal="left" vertical="center" shrinkToFit="1"/>
    </xf>
    <xf numFmtId="0" fontId="41" fillId="0" borderId="117" xfId="7" applyFont="1" applyBorder="1" applyAlignment="1">
      <alignment horizontal="left" vertical="center" shrinkToFit="1"/>
    </xf>
    <xf numFmtId="0" fontId="41" fillId="0" borderId="119" xfId="7" applyFont="1" applyBorder="1" applyAlignment="1">
      <alignment horizontal="left" vertical="center" shrinkToFit="1"/>
    </xf>
    <xf numFmtId="0" fontId="41" fillId="4" borderId="112" xfId="7" applyFont="1" applyFill="1" applyBorder="1" applyAlignment="1" applyProtection="1">
      <alignment horizontal="left" vertical="center" shrinkToFit="1"/>
      <protection locked="0"/>
    </xf>
    <xf numFmtId="0" fontId="41" fillId="4" borderId="116" xfId="5" applyFont="1" applyFill="1" applyBorder="1" applyAlignment="1">
      <alignment horizontal="left" vertical="center" shrinkToFit="1"/>
    </xf>
    <xf numFmtId="0" fontId="41" fillId="4" borderId="117" xfId="5" applyFont="1" applyFill="1" applyBorder="1" applyAlignment="1">
      <alignment horizontal="left" vertical="center" shrinkToFit="1"/>
    </xf>
    <xf numFmtId="0" fontId="41" fillId="8" borderId="109" xfId="5" applyFont="1" applyFill="1" applyBorder="1" applyAlignment="1">
      <alignment horizontal="center" vertical="center"/>
    </xf>
    <xf numFmtId="0" fontId="41" fillId="8" borderId="110" xfId="5" applyFont="1" applyFill="1" applyBorder="1" applyAlignment="1">
      <alignment horizontal="center" vertical="center"/>
    </xf>
    <xf numFmtId="0" fontId="41" fillId="8" borderId="111" xfId="5" applyFont="1" applyFill="1" applyBorder="1" applyAlignment="1">
      <alignment horizontal="center" vertical="center"/>
    </xf>
    <xf numFmtId="0" fontId="41" fillId="8" borderId="109" xfId="7" applyFont="1" applyFill="1" applyBorder="1" applyAlignment="1">
      <alignment horizontal="center" vertical="center"/>
    </xf>
    <xf numFmtId="0" fontId="41" fillId="8" borderId="110" xfId="7" applyFont="1" applyFill="1" applyBorder="1" applyAlignment="1">
      <alignment horizontal="center" vertical="center"/>
    </xf>
    <xf numFmtId="0" fontId="41" fillId="8" borderId="111" xfId="7" applyFont="1" applyFill="1" applyBorder="1" applyAlignment="1">
      <alignment horizontal="center" vertical="center"/>
    </xf>
    <xf numFmtId="0" fontId="41" fillId="0" borderId="112" xfId="7" applyFont="1" applyFill="1" applyBorder="1" applyAlignment="1" applyProtection="1">
      <alignment horizontal="left" vertical="center" shrinkToFit="1"/>
      <protection locked="0"/>
    </xf>
    <xf numFmtId="0" fontId="40" fillId="0" borderId="112" xfId="7" applyFont="1" applyFill="1" applyBorder="1" applyAlignment="1" applyProtection="1">
      <alignment horizontal="left" vertical="center" shrinkToFit="1"/>
      <protection locked="0"/>
    </xf>
    <xf numFmtId="0" fontId="41" fillId="0" borderId="146" xfId="7" applyFont="1" applyFill="1" applyBorder="1" applyAlignment="1" applyProtection="1">
      <alignment horizontal="left" vertical="center"/>
      <protection locked="0"/>
    </xf>
    <xf numFmtId="0" fontId="41" fillId="0" borderId="147" xfId="7" applyFont="1" applyFill="1" applyBorder="1" applyAlignment="1" applyProtection="1">
      <alignment horizontal="left" vertical="center"/>
      <protection locked="0"/>
    </xf>
    <xf numFmtId="0" fontId="41" fillId="0" borderId="145" xfId="7" applyFont="1" applyFill="1" applyBorder="1" applyAlignment="1" applyProtection="1">
      <alignment horizontal="left" vertical="center"/>
      <protection locked="0"/>
    </xf>
    <xf numFmtId="0" fontId="41" fillId="0" borderId="109" xfId="7" applyFont="1" applyFill="1" applyBorder="1" applyAlignment="1" applyProtection="1">
      <alignment horizontal="left" vertical="center" shrinkToFit="1"/>
      <protection locked="0"/>
    </xf>
    <xf numFmtId="0" fontId="41" fillId="0" borderId="0" xfId="7" applyFont="1" applyFill="1" applyBorder="1" applyAlignment="1" applyProtection="1">
      <alignment vertical="center"/>
      <protection locked="0"/>
    </xf>
    <xf numFmtId="0" fontId="41" fillId="0" borderId="109" xfId="7" applyFont="1" applyFill="1" applyBorder="1" applyAlignment="1" applyProtection="1">
      <alignment horizontal="left" vertical="center"/>
      <protection locked="0"/>
    </xf>
    <xf numFmtId="0" fontId="41" fillId="0" borderId="110" xfId="7" applyFont="1" applyFill="1" applyBorder="1" applyAlignment="1" applyProtection="1">
      <alignment horizontal="left" vertical="center"/>
      <protection locked="0"/>
    </xf>
    <xf numFmtId="0" fontId="41" fillId="0" borderId="111" xfId="7" applyFont="1" applyFill="1" applyBorder="1" applyAlignment="1" applyProtection="1">
      <alignment horizontal="left" vertical="center"/>
      <protection locked="0"/>
    </xf>
    <xf numFmtId="0" fontId="41" fillId="0" borderId="112" xfId="7" applyFont="1" applyFill="1" applyBorder="1" applyAlignment="1" applyProtection="1">
      <alignment horizontal="left" vertical="center"/>
      <protection locked="0"/>
    </xf>
    <xf numFmtId="0" fontId="41" fillId="0" borderId="114" xfId="7" applyFont="1" applyFill="1" applyBorder="1" applyAlignment="1" applyProtection="1">
      <alignment horizontal="left" vertical="center"/>
      <protection locked="0"/>
    </xf>
    <xf numFmtId="0" fontId="41" fillId="8" borderId="109" xfId="7" applyFont="1" applyFill="1" applyBorder="1" applyAlignment="1" applyProtection="1">
      <alignment horizontal="center" vertical="center" shrinkToFit="1"/>
      <protection locked="0"/>
    </xf>
    <xf numFmtId="0" fontId="41" fillId="8" borderId="110" xfId="7" applyFont="1" applyFill="1" applyBorder="1" applyAlignment="1" applyProtection="1">
      <alignment horizontal="center" vertical="center" shrinkToFit="1"/>
      <protection locked="0"/>
    </xf>
    <xf numFmtId="0" fontId="41" fillId="4" borderId="109" xfId="5" applyFont="1" applyFill="1" applyBorder="1" applyAlignment="1" applyProtection="1">
      <alignment horizontal="left" vertical="center" shrinkToFit="1"/>
    </xf>
    <xf numFmtId="0" fontId="41" fillId="4" borderId="110" xfId="5" applyFont="1" applyFill="1" applyBorder="1" applyAlignment="1" applyProtection="1">
      <alignment horizontal="left" vertical="center" shrinkToFit="1"/>
    </xf>
    <xf numFmtId="0" fontId="41" fillId="8" borderId="112" xfId="7" applyFont="1" applyFill="1" applyBorder="1" applyAlignment="1" applyProtection="1">
      <alignment horizontal="center" vertical="center" shrinkToFit="1"/>
      <protection locked="0"/>
    </xf>
    <xf numFmtId="179" fontId="43" fillId="8" borderId="111" xfId="8" applyNumberFormat="1" applyFont="1" applyFill="1" applyBorder="1" applyAlignment="1" applyProtection="1">
      <alignment horizontal="center" vertical="center" shrinkToFit="1"/>
      <protection locked="0"/>
    </xf>
    <xf numFmtId="179" fontId="43" fillId="8" borderId="112" xfId="8" applyNumberFormat="1" applyFont="1" applyFill="1" applyBorder="1" applyAlignment="1" applyProtection="1">
      <alignment horizontal="center" vertical="center" shrinkToFit="1"/>
      <protection locked="0"/>
    </xf>
    <xf numFmtId="0" fontId="41" fillId="8" borderId="111" xfId="7" applyFont="1" applyFill="1" applyBorder="1" applyAlignment="1" applyProtection="1">
      <alignment horizontal="center" vertical="center" shrinkToFit="1"/>
      <protection locked="0"/>
    </xf>
    <xf numFmtId="0" fontId="41" fillId="8" borderId="109" xfId="7" applyFont="1" applyFill="1" applyBorder="1" applyAlignment="1" applyProtection="1">
      <alignment horizontal="center" vertical="center" shrinkToFit="1"/>
    </xf>
    <xf numFmtId="0" fontId="41" fillId="8" borderId="110" xfId="7" applyFont="1" applyFill="1" applyBorder="1" applyAlignment="1" applyProtection="1">
      <alignment horizontal="center" vertical="center" shrinkToFit="1"/>
    </xf>
    <xf numFmtId="0" fontId="41" fillId="8" borderId="111" xfId="7" applyFont="1" applyFill="1" applyBorder="1" applyAlignment="1" applyProtection="1">
      <alignment horizontal="center" vertical="center" shrinkToFit="1"/>
    </xf>
    <xf numFmtId="0" fontId="41" fillId="0" borderId="109" xfId="7" applyFont="1" applyFill="1" applyBorder="1" applyAlignment="1" applyProtection="1">
      <alignment horizontal="left" vertical="center"/>
    </xf>
    <xf numFmtId="0" fontId="41" fillId="0" borderId="110" xfId="7" applyFont="1" applyFill="1" applyBorder="1" applyAlignment="1" applyProtection="1">
      <alignment horizontal="left" vertical="center"/>
    </xf>
    <xf numFmtId="0" fontId="41" fillId="0" borderId="111" xfId="7" applyFont="1" applyFill="1" applyBorder="1" applyAlignment="1" applyProtection="1">
      <alignment horizontal="left" vertical="center"/>
    </xf>
    <xf numFmtId="0" fontId="5" fillId="2" borderId="30" xfId="0" applyNumberFormat="1" applyFont="1" applyFill="1" applyBorder="1" applyAlignment="1" applyProtection="1">
      <alignment horizontal="center" vertical="center" shrinkToFit="1"/>
      <protection locked="0"/>
    </xf>
    <xf numFmtId="0" fontId="5" fillId="2" borderId="31" xfId="0" applyNumberFormat="1" applyFont="1" applyFill="1" applyBorder="1" applyAlignment="1" applyProtection="1">
      <alignment horizontal="center" vertical="center" shrinkToFit="1"/>
      <protection locked="0"/>
    </xf>
    <xf numFmtId="0" fontId="5" fillId="2" borderId="32" xfId="0" applyNumberFormat="1" applyFont="1" applyFill="1" applyBorder="1" applyAlignment="1" applyProtection="1">
      <alignment horizontal="center" vertical="center" shrinkToFit="1"/>
      <protection locked="0"/>
    </xf>
    <xf numFmtId="0" fontId="4" fillId="0" borderId="0" xfId="0" applyFont="1" applyAlignment="1">
      <alignment horizontal="left" vertical="top" wrapText="1"/>
    </xf>
    <xf numFmtId="0" fontId="4" fillId="0" borderId="0" xfId="0" applyFont="1" applyAlignment="1">
      <alignment horizontal="left" vertical="center" wrapText="1"/>
    </xf>
    <xf numFmtId="0" fontId="41" fillId="0" borderId="109" xfId="7" applyFont="1" applyFill="1" applyBorder="1" applyAlignment="1" applyProtection="1">
      <alignment vertical="center"/>
      <protection locked="0"/>
    </xf>
    <xf numFmtId="0" fontId="41" fillId="0" borderId="110" xfId="7" applyFont="1" applyFill="1" applyBorder="1" applyAlignment="1" applyProtection="1">
      <alignment vertical="center"/>
      <protection locked="0"/>
    </xf>
    <xf numFmtId="0" fontId="41" fillId="0" borderId="111" xfId="7" applyFont="1" applyFill="1" applyBorder="1" applyAlignment="1" applyProtection="1">
      <alignment vertical="center"/>
      <protection locked="0"/>
    </xf>
    <xf numFmtId="0" fontId="28" fillId="0" borderId="0" xfId="0" applyFont="1" applyAlignment="1">
      <alignment horizontal="left" vertical="top" wrapText="1"/>
    </xf>
    <xf numFmtId="0" fontId="38" fillId="7" borderId="0" xfId="5" applyFont="1" applyFill="1" applyBorder="1" applyAlignment="1" applyProtection="1">
      <alignment horizontal="left" vertical="center"/>
    </xf>
    <xf numFmtId="0" fontId="11" fillId="0" borderId="0" xfId="4" applyNumberFormat="1" applyFont="1" applyAlignment="1" applyProtection="1">
      <alignment horizontal="center"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shrinkToFit="1"/>
    </xf>
    <xf numFmtId="0" fontId="11" fillId="3" borderId="0" xfId="0" applyFont="1" applyFill="1" applyAlignment="1" applyProtection="1">
      <alignment horizontal="left" vertical="center" shrinkToFit="1"/>
      <protection locked="0"/>
    </xf>
    <xf numFmtId="0" fontId="11" fillId="0" borderId="0" xfId="4" applyFont="1" applyAlignment="1" applyProtection="1">
      <alignment horizontal="center" vertical="center"/>
    </xf>
    <xf numFmtId="0" fontId="11" fillId="0" borderId="0" xfId="0" applyFont="1" applyAlignment="1" applyProtection="1">
      <alignment horizontal="justify" vertical="center"/>
    </xf>
    <xf numFmtId="20" fontId="11" fillId="0" borderId="0" xfId="0" applyNumberFormat="1" applyFont="1" applyAlignment="1" applyProtection="1">
      <alignment horizontal="left" vertical="center"/>
    </xf>
    <xf numFmtId="0" fontId="4" fillId="0" borderId="0" xfId="0" applyFont="1" applyAlignment="1" applyProtection="1">
      <alignment horizontal="left" vertical="center"/>
    </xf>
    <xf numFmtId="178" fontId="5" fillId="0" borderId="2" xfId="1" applyNumberFormat="1" applyFont="1" applyBorder="1" applyAlignment="1" applyProtection="1">
      <alignment horizontal="center" vertical="center"/>
    </xf>
    <xf numFmtId="0" fontId="11" fillId="0" borderId="0" xfId="0" applyFont="1" applyAlignment="1" applyProtection="1">
      <alignment horizontal="left" vertical="center" wrapText="1"/>
    </xf>
    <xf numFmtId="0" fontId="11" fillId="0" borderId="0" xfId="0" applyFont="1" applyAlignment="1" applyProtection="1">
      <alignment horizontal="left" vertical="center" shrinkToFit="1"/>
      <protection locked="0"/>
    </xf>
    <xf numFmtId="0" fontId="11" fillId="5" borderId="23" xfId="0" applyNumberFormat="1" applyFont="1" applyFill="1" applyBorder="1" applyAlignment="1">
      <alignment horizontal="center" vertical="center" shrinkToFit="1"/>
    </xf>
    <xf numFmtId="0" fontId="11" fillId="5" borderId="33" xfId="0" applyNumberFormat="1" applyFont="1" applyFill="1" applyBorder="1" applyAlignment="1">
      <alignment horizontal="center" vertical="center" shrinkToFit="1"/>
    </xf>
    <xf numFmtId="0" fontId="11" fillId="5" borderId="34" xfId="0" applyNumberFormat="1" applyFont="1" applyFill="1" applyBorder="1" applyAlignment="1">
      <alignment horizontal="center" vertical="center" shrinkToFit="1"/>
    </xf>
    <xf numFmtId="177" fontId="5" fillId="3" borderId="23" xfId="4" applyNumberFormat="1" applyFont="1" applyFill="1" applyBorder="1" applyAlignment="1" applyProtection="1">
      <alignment horizontal="right" vertical="center" shrinkToFit="1"/>
      <protection locked="0"/>
    </xf>
    <xf numFmtId="177" fontId="5" fillId="3" borderId="35" xfId="4" applyNumberFormat="1" applyFont="1" applyFill="1" applyBorder="1" applyAlignment="1" applyProtection="1">
      <alignment horizontal="right" shrinkToFit="1"/>
      <protection locked="0"/>
    </xf>
    <xf numFmtId="0" fontId="11" fillId="0" borderId="16" xfId="4" applyFont="1" applyBorder="1" applyAlignment="1">
      <alignment horizontal="center" vertical="center"/>
    </xf>
    <xf numFmtId="0" fontId="11" fillId="0" borderId="36" xfId="4" applyFont="1" applyBorder="1"/>
    <xf numFmtId="0" fontId="11" fillId="0" borderId="37" xfId="4" applyFont="1" applyBorder="1" applyAlignment="1">
      <alignment horizontal="center" vertical="center"/>
    </xf>
    <xf numFmtId="0" fontId="11" fillId="0" borderId="38" xfId="4" applyFont="1" applyBorder="1"/>
    <xf numFmtId="177" fontId="5" fillId="6" borderId="39" xfId="4" applyNumberFormat="1" applyFont="1" applyFill="1" applyBorder="1" applyAlignment="1">
      <alignment horizontal="right" vertical="center" shrinkToFit="1"/>
    </xf>
    <xf numFmtId="177" fontId="5" fillId="6" borderId="40" xfId="4" applyNumberFormat="1" applyFont="1" applyFill="1" applyBorder="1" applyAlignment="1">
      <alignment horizontal="right" shrinkToFit="1"/>
    </xf>
    <xf numFmtId="0" fontId="11" fillId="0" borderId="41" xfId="4" applyFont="1" applyBorder="1" applyAlignment="1">
      <alignment vertical="center"/>
    </xf>
    <xf numFmtId="0" fontId="11" fillId="0" borderId="42" xfId="4" applyFont="1" applyBorder="1" applyAlignment="1">
      <alignment vertical="center"/>
    </xf>
    <xf numFmtId="0" fontId="11" fillId="0" borderId="43" xfId="4" applyFont="1" applyBorder="1" applyAlignment="1">
      <alignment vertical="center"/>
    </xf>
    <xf numFmtId="0" fontId="11" fillId="0" borderId="34" xfId="4" applyFont="1" applyBorder="1" applyAlignment="1">
      <alignment vertical="center"/>
    </xf>
    <xf numFmtId="177" fontId="5" fillId="3" borderId="39" xfId="4" applyNumberFormat="1" applyFont="1" applyFill="1" applyBorder="1" applyAlignment="1" applyProtection="1">
      <alignment horizontal="right" vertical="center" shrinkToFit="1"/>
      <protection locked="0"/>
    </xf>
    <xf numFmtId="177" fontId="5" fillId="3" borderId="40" xfId="4" applyNumberFormat="1" applyFont="1" applyFill="1" applyBorder="1" applyAlignment="1" applyProtection="1">
      <alignment horizontal="right" shrinkToFit="1"/>
      <protection locked="0"/>
    </xf>
    <xf numFmtId="0" fontId="11" fillId="6" borderId="0" xfId="4" applyFont="1" applyFill="1" applyBorder="1" applyAlignment="1">
      <alignment horizontal="center" vertical="center"/>
    </xf>
    <xf numFmtId="177" fontId="5" fillId="3" borderId="44" xfId="4" applyNumberFormat="1" applyFont="1" applyFill="1" applyBorder="1" applyAlignment="1" applyProtection="1">
      <alignment horizontal="right" vertical="center" shrinkToFit="1"/>
      <protection locked="0"/>
    </xf>
    <xf numFmtId="177" fontId="5" fillId="3" borderId="45" xfId="4" applyNumberFormat="1" applyFont="1" applyFill="1" applyBorder="1" applyAlignment="1" applyProtection="1">
      <alignment horizontal="right" shrinkToFit="1"/>
      <protection locked="0"/>
    </xf>
    <xf numFmtId="0" fontId="11" fillId="0" borderId="46" xfId="4" applyFont="1" applyBorder="1" applyAlignment="1">
      <alignment horizontal="center" vertical="center"/>
    </xf>
    <xf numFmtId="0" fontId="11" fillId="0" borderId="47" xfId="4" applyFont="1" applyBorder="1"/>
    <xf numFmtId="177" fontId="5" fillId="0" borderId="48" xfId="4" applyNumberFormat="1" applyFont="1" applyFill="1" applyBorder="1" applyAlignment="1">
      <alignment horizontal="right" vertical="center" shrinkToFit="1"/>
    </xf>
    <xf numFmtId="177" fontId="5" fillId="0" borderId="49" xfId="4" applyNumberFormat="1" applyFont="1" applyFill="1" applyBorder="1" applyAlignment="1">
      <alignment horizontal="right" shrinkToFit="1"/>
    </xf>
    <xf numFmtId="0" fontId="11" fillId="0" borderId="37" xfId="4" applyFont="1" applyFill="1" applyBorder="1" applyAlignment="1">
      <alignment horizontal="center" vertical="center"/>
    </xf>
    <xf numFmtId="0" fontId="11" fillId="0" borderId="38" xfId="4" applyFont="1" applyFill="1" applyBorder="1"/>
    <xf numFmtId="0" fontId="11" fillId="3" borderId="43" xfId="4" applyFont="1" applyFill="1" applyBorder="1" applyAlignment="1" applyProtection="1">
      <alignment vertical="center" shrinkToFit="1"/>
      <protection locked="0"/>
    </xf>
    <xf numFmtId="0" fontId="11" fillId="3" borderId="34" xfId="4" applyFont="1" applyFill="1" applyBorder="1" applyAlignment="1" applyProtection="1">
      <alignment vertical="center" shrinkToFit="1"/>
      <protection locked="0"/>
    </xf>
    <xf numFmtId="0" fontId="11" fillId="3" borderId="50" xfId="4" applyFont="1" applyFill="1" applyBorder="1" applyAlignment="1" applyProtection="1">
      <alignment vertical="center" shrinkToFit="1"/>
      <protection locked="0"/>
    </xf>
    <xf numFmtId="0" fontId="11" fillId="3" borderId="51" xfId="4" applyFont="1" applyFill="1" applyBorder="1" applyAlignment="1" applyProtection="1">
      <alignment vertical="center" shrinkToFit="1"/>
      <protection locked="0"/>
    </xf>
    <xf numFmtId="0" fontId="12" fillId="0" borderId="0" xfId="4" applyFont="1" applyAlignment="1">
      <alignment horizontal="left" vertical="center"/>
    </xf>
    <xf numFmtId="0" fontId="36" fillId="5" borderId="23" xfId="0" applyNumberFormat="1" applyFont="1" applyFill="1" applyBorder="1" applyAlignment="1">
      <alignment horizontal="center" vertical="center" shrinkToFit="1"/>
    </xf>
    <xf numFmtId="0" fontId="36" fillId="5" borderId="33" xfId="0" applyNumberFormat="1" applyFont="1" applyFill="1" applyBorder="1" applyAlignment="1">
      <alignment horizontal="center" vertical="center" shrinkToFit="1"/>
    </xf>
    <xf numFmtId="0" fontId="36" fillId="5" borderId="34" xfId="0" applyNumberFormat="1" applyFont="1" applyFill="1" applyBorder="1" applyAlignment="1">
      <alignment horizontal="center" vertical="center" shrinkToFit="1"/>
    </xf>
    <xf numFmtId="177" fontId="5" fillId="3" borderId="45" xfId="4" applyNumberFormat="1" applyFont="1" applyFill="1" applyBorder="1" applyAlignment="1" applyProtection="1">
      <alignment horizontal="right" vertical="center" shrinkToFit="1"/>
      <protection locked="0"/>
    </xf>
    <xf numFmtId="0" fontId="13" fillId="0" borderId="0" xfId="0" applyFont="1" applyAlignment="1">
      <alignment horizontal="left" vertical="center"/>
    </xf>
    <xf numFmtId="0" fontId="11" fillId="0" borderId="0" xfId="0" applyFont="1" applyAlignment="1">
      <alignment horizontal="left" vertical="center"/>
    </xf>
    <xf numFmtId="0" fontId="11" fillId="0" borderId="0" xfId="0" applyFont="1" applyFill="1" applyBorder="1" applyAlignment="1">
      <alignment horizontal="center" vertical="center"/>
    </xf>
    <xf numFmtId="0" fontId="4" fillId="0" borderId="63" xfId="0" applyFont="1" applyFill="1" applyBorder="1" applyAlignment="1">
      <alignment horizontal="left" vertical="center" shrinkToFit="1"/>
    </xf>
    <xf numFmtId="0" fontId="4" fillId="0" borderId="20" xfId="0" applyFont="1" applyFill="1" applyBorder="1" applyAlignment="1">
      <alignment horizontal="left" vertical="center" shrinkToFit="1"/>
    </xf>
    <xf numFmtId="0" fontId="4" fillId="0" borderId="53" xfId="0" applyFont="1" applyFill="1" applyBorder="1" applyAlignment="1">
      <alignment horizontal="left" vertical="center" shrinkToFit="1"/>
    </xf>
    <xf numFmtId="0" fontId="4" fillId="0" borderId="54" xfId="0" applyFont="1" applyFill="1" applyBorder="1" applyAlignment="1">
      <alignment horizontal="left" vertical="center" shrinkToFit="1"/>
    </xf>
    <xf numFmtId="0" fontId="37" fillId="3" borderId="67" xfId="0" applyFont="1" applyFill="1" applyBorder="1" applyAlignment="1" applyProtection="1">
      <alignment horizontal="center" vertical="center"/>
      <protection locked="0"/>
    </xf>
    <xf numFmtId="0" fontId="37" fillId="3" borderId="20" xfId="0" applyFont="1" applyFill="1" applyBorder="1" applyAlignment="1" applyProtection="1">
      <alignment horizontal="center" vertical="center"/>
      <protection locked="0"/>
    </xf>
    <xf numFmtId="0" fontId="37" fillId="3" borderId="64" xfId="0" applyFont="1" applyFill="1" applyBorder="1" applyAlignment="1" applyProtection="1">
      <alignment horizontal="center" vertical="center"/>
      <protection locked="0"/>
    </xf>
    <xf numFmtId="0" fontId="37" fillId="3" borderId="57" xfId="0" applyFont="1" applyFill="1" applyBorder="1" applyAlignment="1" applyProtection="1">
      <alignment horizontal="center" vertical="center"/>
      <protection locked="0"/>
    </xf>
    <xf numFmtId="0" fontId="37" fillId="3" borderId="54" xfId="0" applyFont="1" applyFill="1" applyBorder="1" applyAlignment="1" applyProtection="1">
      <alignment horizontal="center" vertical="center"/>
      <protection locked="0"/>
    </xf>
    <xf numFmtId="0" fontId="37" fillId="3" borderId="58" xfId="0" applyFont="1" applyFill="1" applyBorder="1" applyAlignment="1" applyProtection="1">
      <alignment horizontal="center" vertical="center"/>
      <protection locked="0"/>
    </xf>
    <xf numFmtId="3" fontId="37" fillId="0" borderId="68" xfId="0" applyNumberFormat="1" applyFont="1" applyFill="1" applyBorder="1" applyAlignment="1">
      <alignment horizontal="center" vertical="center"/>
    </xf>
    <xf numFmtId="0" fontId="37" fillId="0" borderId="69" xfId="0" applyFont="1" applyFill="1" applyBorder="1" applyAlignment="1">
      <alignment horizontal="center" vertical="center"/>
    </xf>
    <xf numFmtId="177" fontId="37" fillId="0" borderId="23" xfId="0" applyNumberFormat="1" applyFont="1" applyFill="1" applyBorder="1" applyAlignment="1">
      <alignment horizontal="right" vertical="center"/>
    </xf>
    <xf numFmtId="177" fontId="37" fillId="0" borderId="35" xfId="0" applyNumberFormat="1" applyFont="1" applyFill="1" applyBorder="1" applyAlignment="1">
      <alignment horizontal="right" vertical="center"/>
    </xf>
    <xf numFmtId="177" fontId="37" fillId="0" borderId="70" xfId="0" applyNumberFormat="1" applyFont="1" applyFill="1" applyBorder="1" applyAlignment="1">
      <alignment horizontal="right" vertical="center"/>
    </xf>
    <xf numFmtId="177" fontId="37" fillId="0" borderId="71" xfId="0" applyNumberFormat="1" applyFont="1" applyFill="1" applyBorder="1" applyAlignment="1">
      <alignment horizontal="right" vertical="center"/>
    </xf>
    <xf numFmtId="0" fontId="4" fillId="0" borderId="52" xfId="0" applyFont="1" applyFill="1" applyBorder="1" applyAlignment="1">
      <alignment horizontal="center" vertical="center"/>
    </xf>
    <xf numFmtId="0" fontId="4" fillId="0" borderId="0" xfId="0" applyFont="1" applyFill="1" applyBorder="1" applyAlignment="1">
      <alignment horizontal="center" vertical="center"/>
    </xf>
    <xf numFmtId="0" fontId="4" fillId="0" borderId="53" xfId="0" applyFont="1" applyFill="1" applyBorder="1" applyAlignment="1">
      <alignment horizontal="center" vertical="center"/>
    </xf>
    <xf numFmtId="0" fontId="4" fillId="0" borderId="54" xfId="0" applyFont="1" applyFill="1" applyBorder="1" applyAlignment="1">
      <alignment horizontal="center" vertical="center"/>
    </xf>
    <xf numFmtId="0" fontId="37" fillId="0" borderId="55" xfId="0" applyFont="1" applyFill="1" applyBorder="1" applyAlignment="1">
      <alignment horizontal="center" vertical="center"/>
    </xf>
    <xf numFmtId="0" fontId="37" fillId="0" borderId="0" xfId="0" applyFont="1" applyFill="1" applyBorder="1" applyAlignment="1">
      <alignment horizontal="center" vertical="center"/>
    </xf>
    <xf numFmtId="0" fontId="37" fillId="0" borderId="56" xfId="0" applyFont="1" applyFill="1" applyBorder="1" applyAlignment="1">
      <alignment horizontal="center" vertical="center"/>
    </xf>
    <xf numFmtId="0" fontId="37" fillId="0" borderId="57" xfId="0" applyFont="1" applyFill="1" applyBorder="1" applyAlignment="1">
      <alignment horizontal="center" vertical="center"/>
    </xf>
    <xf numFmtId="0" fontId="37" fillId="0" borderId="54" xfId="0" applyFont="1" applyFill="1" applyBorder="1" applyAlignment="1">
      <alignment horizontal="center" vertical="center"/>
    </xf>
    <xf numFmtId="0" fontId="37" fillId="0" borderId="58" xfId="0" applyFont="1" applyFill="1" applyBorder="1" applyAlignment="1">
      <alignment horizontal="center" vertical="center"/>
    </xf>
    <xf numFmtId="3" fontId="37" fillId="6" borderId="59" xfId="0" applyNumberFormat="1" applyFont="1" applyFill="1" applyBorder="1" applyAlignment="1">
      <alignment horizontal="center" vertical="center"/>
    </xf>
    <xf numFmtId="3" fontId="37" fillId="6" borderId="60" xfId="0" applyNumberFormat="1" applyFont="1" applyFill="1" applyBorder="1" applyAlignment="1">
      <alignment horizontal="center" vertical="center"/>
    </xf>
    <xf numFmtId="177" fontId="37" fillId="6" borderId="55" xfId="0" applyNumberFormat="1" applyFont="1" applyFill="1" applyBorder="1" applyAlignment="1">
      <alignment horizontal="right" vertical="center"/>
    </xf>
    <xf numFmtId="177" fontId="37" fillId="6" borderId="61" xfId="0" applyNumberFormat="1" applyFont="1" applyFill="1" applyBorder="1" applyAlignment="1">
      <alignment horizontal="right" vertical="center"/>
    </xf>
    <xf numFmtId="177" fontId="37" fillId="6" borderId="57" xfId="0" applyNumberFormat="1" applyFont="1" applyFill="1" applyBorder="1" applyAlignment="1">
      <alignment horizontal="right" vertical="center"/>
    </xf>
    <xf numFmtId="177" fontId="37" fillId="6" borderId="62" xfId="0" applyNumberFormat="1" applyFont="1" applyFill="1" applyBorder="1" applyAlignment="1">
      <alignment horizontal="right" vertical="center"/>
    </xf>
    <xf numFmtId="0" fontId="4" fillId="0" borderId="64" xfId="0" applyFont="1" applyFill="1" applyBorder="1" applyAlignment="1">
      <alignment horizontal="left" vertical="center" shrinkToFit="1"/>
    </xf>
    <xf numFmtId="0" fontId="4" fillId="0" borderId="65" xfId="0" applyFont="1" applyFill="1" applyBorder="1" applyAlignment="1">
      <alignment horizontal="left" vertical="center" shrinkToFit="1"/>
    </xf>
    <xf numFmtId="0" fontId="4" fillId="0" borderId="66" xfId="0" applyFont="1" applyFill="1" applyBorder="1" applyAlignment="1">
      <alignment horizontal="left" vertical="center" shrinkToFit="1"/>
    </xf>
    <xf numFmtId="0" fontId="37" fillId="3" borderId="76" xfId="0" applyFont="1" applyFill="1" applyBorder="1" applyAlignment="1" applyProtection="1">
      <alignment horizontal="center" vertical="center"/>
      <protection locked="0"/>
    </xf>
    <xf numFmtId="0" fontId="37" fillId="3" borderId="2" xfId="0" applyFont="1" applyFill="1" applyBorder="1" applyAlignment="1" applyProtection="1">
      <alignment horizontal="center" vertical="center"/>
      <protection locked="0"/>
    </xf>
    <xf numFmtId="0" fontId="37" fillId="3" borderId="66" xfId="0" applyFont="1" applyFill="1" applyBorder="1" applyAlignment="1" applyProtection="1">
      <alignment horizontal="center" vertical="center"/>
      <protection locked="0"/>
    </xf>
    <xf numFmtId="0" fontId="37" fillId="0" borderId="27" xfId="0" applyFont="1" applyFill="1" applyBorder="1" applyAlignment="1">
      <alignment horizontal="center" vertical="center"/>
    </xf>
    <xf numFmtId="0" fontId="37" fillId="3" borderId="55" xfId="0" applyFont="1" applyFill="1" applyBorder="1" applyAlignment="1" applyProtection="1">
      <alignment horizontal="center" vertical="center"/>
      <protection locked="0"/>
    </xf>
    <xf numFmtId="0" fontId="37" fillId="3" borderId="0" xfId="0" applyFont="1" applyFill="1" applyBorder="1" applyAlignment="1" applyProtection="1">
      <alignment horizontal="center" vertical="center"/>
      <protection locked="0"/>
    </xf>
    <xf numFmtId="0" fontId="37" fillId="3" borderId="56" xfId="0" applyFont="1" applyFill="1" applyBorder="1" applyAlignment="1" applyProtection="1">
      <alignment horizontal="center" vertical="center"/>
      <protection locked="0"/>
    </xf>
    <xf numFmtId="0" fontId="12" fillId="0" borderId="0" xfId="0" applyFont="1" applyFill="1" applyAlignment="1">
      <alignment horizontal="left" vertical="center"/>
    </xf>
    <xf numFmtId="0" fontId="4" fillId="0" borderId="72" xfId="0" applyFont="1" applyFill="1" applyBorder="1" applyAlignment="1">
      <alignment horizontal="left" vertical="center" shrinkToFit="1"/>
    </xf>
    <xf numFmtId="0" fontId="4" fillId="0" borderId="73" xfId="0" applyFont="1" applyFill="1" applyBorder="1" applyAlignment="1">
      <alignment horizontal="left" vertical="center" shrinkToFit="1"/>
    </xf>
    <xf numFmtId="0" fontId="37" fillId="3" borderId="74" xfId="0" applyFont="1" applyFill="1" applyBorder="1" applyAlignment="1" applyProtection="1">
      <alignment horizontal="center" vertical="center"/>
      <protection locked="0"/>
    </xf>
    <xf numFmtId="0" fontId="37" fillId="3" borderId="75" xfId="0" applyFont="1" applyFill="1" applyBorder="1" applyAlignment="1" applyProtection="1">
      <alignment horizontal="center" vertical="center"/>
      <protection locked="0"/>
    </xf>
    <xf numFmtId="0" fontId="37" fillId="3" borderId="73" xfId="0" applyFont="1" applyFill="1" applyBorder="1" applyAlignment="1" applyProtection="1">
      <alignment horizontal="center" vertical="center"/>
      <protection locked="0"/>
    </xf>
    <xf numFmtId="3" fontId="37" fillId="0" borderId="29" xfId="0" applyNumberFormat="1" applyFont="1" applyFill="1" applyBorder="1" applyAlignment="1">
      <alignment horizontal="center" vertical="center"/>
    </xf>
    <xf numFmtId="177" fontId="37" fillId="0" borderId="77" xfId="0" applyNumberFormat="1" applyFont="1" applyFill="1" applyBorder="1" applyAlignment="1">
      <alignment horizontal="right" vertical="center"/>
    </xf>
    <xf numFmtId="177" fontId="37" fillId="0" borderId="78" xfId="0" applyNumberFormat="1" applyFont="1" applyFill="1" applyBorder="1" applyAlignment="1">
      <alignment horizontal="right" vertical="center"/>
    </xf>
    <xf numFmtId="0" fontId="4" fillId="0" borderId="72" xfId="0" applyFont="1" applyFill="1" applyBorder="1" applyAlignment="1">
      <alignment horizontal="center" vertical="center"/>
    </xf>
    <xf numFmtId="0" fontId="4" fillId="0" borderId="73" xfId="0" applyFont="1" applyFill="1" applyBorder="1" applyAlignment="1">
      <alignment horizontal="center" vertical="center"/>
    </xf>
    <xf numFmtId="0" fontId="4" fillId="0" borderId="56" xfId="0" applyFont="1" applyFill="1" applyBorder="1" applyAlignment="1">
      <alignment horizontal="center" vertical="center"/>
    </xf>
    <xf numFmtId="0" fontId="4" fillId="0" borderId="74" xfId="0" applyFont="1" applyFill="1" applyBorder="1" applyAlignment="1">
      <alignment horizontal="center" vertical="center" wrapText="1"/>
    </xf>
    <xf numFmtId="0" fontId="4" fillId="0" borderId="75" xfId="0" applyFont="1" applyFill="1" applyBorder="1" applyAlignment="1">
      <alignment horizontal="center" vertical="center"/>
    </xf>
    <xf numFmtId="0" fontId="4" fillId="0" borderId="55" xfId="0" applyFont="1" applyFill="1" applyBorder="1" applyAlignment="1">
      <alignment horizontal="center" vertical="center"/>
    </xf>
    <xf numFmtId="0" fontId="4" fillId="0" borderId="81" xfId="0" applyFont="1" applyFill="1" applyBorder="1" applyAlignment="1">
      <alignment horizontal="center" vertical="center"/>
    </xf>
    <xf numFmtId="0" fontId="4" fillId="0" borderId="61" xfId="0" applyFont="1" applyFill="1" applyBorder="1" applyAlignment="1">
      <alignment horizontal="center" vertical="center"/>
    </xf>
    <xf numFmtId="0" fontId="28" fillId="3" borderId="70" xfId="0" applyFont="1" applyFill="1" applyBorder="1" applyAlignment="1" applyProtection="1">
      <alignment horizontal="center" vertical="center" shrinkToFit="1"/>
      <protection locked="0"/>
    </xf>
    <xf numFmtId="0" fontId="28" fillId="3" borderId="79" xfId="0" applyFont="1" applyFill="1" applyBorder="1" applyAlignment="1" applyProtection="1">
      <alignment horizontal="center" vertical="center" shrinkToFit="1"/>
      <protection locked="0"/>
    </xf>
    <xf numFmtId="0" fontId="28" fillId="3" borderId="80" xfId="0" applyFont="1" applyFill="1" applyBorder="1" applyAlignment="1" applyProtection="1">
      <alignment horizontal="center" vertical="center" shrinkToFit="1"/>
      <protection locked="0"/>
    </xf>
    <xf numFmtId="0" fontId="28" fillId="4" borderId="70" xfId="0" applyFont="1" applyFill="1" applyBorder="1" applyAlignment="1" applyProtection="1">
      <alignment horizontal="center" vertical="center" shrinkToFit="1"/>
      <protection locked="0"/>
    </xf>
    <xf numFmtId="0" fontId="28" fillId="4" borderId="80" xfId="0" applyFont="1" applyFill="1" applyBorder="1" applyAlignment="1" applyProtection="1">
      <alignment horizontal="center" vertical="center" shrinkToFit="1"/>
      <protection locked="0"/>
    </xf>
    <xf numFmtId="0" fontId="28" fillId="3" borderId="23" xfId="0" applyFont="1" applyFill="1" applyBorder="1" applyAlignment="1" applyProtection="1">
      <alignment horizontal="center" vertical="center" shrinkToFit="1"/>
      <protection locked="0"/>
    </xf>
    <xf numFmtId="0" fontId="28" fillId="3" borderId="33" xfId="0" applyFont="1" applyFill="1" applyBorder="1" applyAlignment="1" applyProtection="1">
      <alignment horizontal="center" vertical="center" shrinkToFit="1"/>
      <protection locked="0"/>
    </xf>
    <xf numFmtId="0" fontId="28" fillId="3" borderId="34" xfId="0" applyFont="1" applyFill="1" applyBorder="1" applyAlignment="1" applyProtection="1">
      <alignment horizontal="center" vertical="center" shrinkToFit="1"/>
      <protection locked="0"/>
    </xf>
    <xf numFmtId="0" fontId="28" fillId="3" borderId="71" xfId="0" applyFont="1" applyFill="1" applyBorder="1" applyAlignment="1" applyProtection="1">
      <alignment horizontal="center" vertical="center" shrinkToFit="1"/>
      <protection locked="0"/>
    </xf>
    <xf numFmtId="0" fontId="28" fillId="3" borderId="35" xfId="0" applyFont="1" applyFill="1" applyBorder="1" applyAlignment="1" applyProtection="1">
      <alignment horizontal="center" vertical="center" shrinkToFit="1"/>
      <protection locked="0"/>
    </xf>
    <xf numFmtId="0" fontId="28" fillId="4" borderId="23" xfId="0" applyFont="1" applyFill="1" applyBorder="1" applyAlignment="1" applyProtection="1">
      <alignment horizontal="center" vertical="center" shrinkToFit="1"/>
      <protection locked="0"/>
    </xf>
    <xf numFmtId="0" fontId="28" fillId="4" borderId="34" xfId="0" applyFont="1" applyFill="1" applyBorder="1" applyAlignment="1" applyProtection="1">
      <alignment horizontal="center" vertical="center" shrinkToFit="1"/>
      <protection locked="0"/>
    </xf>
    <xf numFmtId="0" fontId="28" fillId="3" borderId="39" xfId="0" applyFont="1" applyFill="1" applyBorder="1" applyAlignment="1" applyProtection="1">
      <alignment horizontal="center" vertical="center" shrinkToFit="1"/>
      <protection locked="0"/>
    </xf>
    <xf numFmtId="0" fontId="28" fillId="3" borderId="82" xfId="0" applyFont="1" applyFill="1" applyBorder="1" applyAlignment="1" applyProtection="1">
      <alignment horizontal="center" vertical="center" shrinkToFit="1"/>
      <protection locked="0"/>
    </xf>
    <xf numFmtId="0" fontId="28" fillId="3" borderId="42" xfId="0" applyFont="1" applyFill="1" applyBorder="1" applyAlignment="1" applyProtection="1">
      <alignment horizontal="center" vertical="center" shrinkToFit="1"/>
      <protection locked="0"/>
    </xf>
    <xf numFmtId="0" fontId="28" fillId="4" borderId="39" xfId="0" applyFont="1" applyFill="1" applyBorder="1" applyAlignment="1" applyProtection="1">
      <alignment horizontal="center" vertical="center" shrinkToFit="1"/>
      <protection locked="0"/>
    </xf>
    <xf numFmtId="0" fontId="28" fillId="4" borderId="42" xfId="0" applyFont="1" applyFill="1" applyBorder="1" applyAlignment="1" applyProtection="1">
      <alignment horizontal="center" vertical="center" shrinkToFit="1"/>
      <protection locked="0"/>
    </xf>
    <xf numFmtId="0" fontId="28" fillId="3" borderId="40" xfId="0" applyFont="1" applyFill="1" applyBorder="1" applyAlignment="1" applyProtection="1">
      <alignment horizontal="center" vertical="center" shrinkToFit="1"/>
      <protection locked="0"/>
    </xf>
    <xf numFmtId="0" fontId="4" fillId="0" borderId="83" xfId="0" applyFont="1" applyBorder="1" applyAlignment="1">
      <alignment horizontal="center" vertical="center" shrinkToFit="1"/>
    </xf>
    <xf numFmtId="0" fontId="4" fillId="0" borderId="38" xfId="0" applyFont="1" applyBorder="1" applyAlignment="1">
      <alignment horizontal="center" vertical="center" shrinkToFit="1"/>
    </xf>
    <xf numFmtId="0" fontId="4" fillId="0" borderId="3" xfId="0" applyFont="1" applyBorder="1" applyAlignment="1">
      <alignment horizontal="center" vertical="center"/>
    </xf>
    <xf numFmtId="0" fontId="4" fillId="0" borderId="23" xfId="0" applyFont="1" applyBorder="1" applyAlignment="1">
      <alignment horizontal="center" vertical="center"/>
    </xf>
    <xf numFmtId="0" fontId="4" fillId="6" borderId="3" xfId="0" applyFont="1" applyFill="1" applyBorder="1" applyAlignment="1">
      <alignment horizontal="center" vertical="center"/>
    </xf>
    <xf numFmtId="0" fontId="4" fillId="6" borderId="23" xfId="0" applyFont="1" applyFill="1" applyBorder="1" applyAlignment="1">
      <alignment horizontal="center" vertical="center"/>
    </xf>
    <xf numFmtId="0" fontId="12" fillId="0" borderId="2" xfId="0" applyFont="1" applyFill="1" applyBorder="1" applyAlignment="1">
      <alignment horizontal="center"/>
    </xf>
    <xf numFmtId="0" fontId="4" fillId="0" borderId="37" xfId="0" applyFont="1" applyBorder="1" applyAlignment="1">
      <alignment horizontal="center" vertical="center" shrinkToFit="1"/>
    </xf>
    <xf numFmtId="0" fontId="4" fillId="0" borderId="36" xfId="0" applyFont="1" applyBorder="1" applyAlignment="1">
      <alignment horizontal="center" vertical="center" shrinkToFit="1"/>
    </xf>
    <xf numFmtId="0" fontId="4" fillId="5" borderId="3" xfId="0" applyNumberFormat="1" applyFont="1" applyFill="1" applyBorder="1" applyAlignment="1">
      <alignment horizontal="center" vertical="center" shrinkToFit="1"/>
    </xf>
    <xf numFmtId="0" fontId="4" fillId="0" borderId="3" xfId="0" applyFont="1" applyBorder="1" applyAlignment="1" applyProtection="1">
      <alignment horizontal="center" vertical="center"/>
    </xf>
    <xf numFmtId="0" fontId="4" fillId="5" borderId="3" xfId="0" applyFont="1" applyFill="1" applyBorder="1" applyAlignment="1" applyProtection="1">
      <alignment horizontal="center" vertical="center"/>
    </xf>
    <xf numFmtId="0" fontId="6" fillId="10" borderId="0" xfId="0" applyFont="1" applyFill="1" applyAlignment="1" applyProtection="1">
      <alignment horizontal="left" vertical="center"/>
    </xf>
    <xf numFmtId="0" fontId="6" fillId="8" borderId="0" xfId="0" applyFont="1" applyFill="1" applyAlignment="1" applyProtection="1">
      <alignment horizontal="left" vertical="center"/>
    </xf>
    <xf numFmtId="0" fontId="15" fillId="3" borderId="76" xfId="0" applyFont="1" applyFill="1" applyBorder="1" applyAlignment="1" applyProtection="1">
      <alignment horizontal="center" vertical="center" shrinkToFit="1"/>
      <protection locked="0"/>
    </xf>
    <xf numFmtId="0" fontId="15" fillId="3" borderId="2" xfId="0" applyFont="1" applyFill="1" applyBorder="1" applyAlignment="1" applyProtection="1">
      <alignment horizontal="center" vertical="center" shrinkToFit="1"/>
      <protection locked="0"/>
    </xf>
    <xf numFmtId="0" fontId="15" fillId="3" borderId="66" xfId="0" applyFont="1" applyFill="1" applyBorder="1" applyAlignment="1" applyProtection="1">
      <alignment horizontal="center" vertical="center" shrinkToFit="1"/>
      <protection locked="0"/>
    </xf>
    <xf numFmtId="0" fontId="15" fillId="3" borderId="23" xfId="0" applyFont="1" applyFill="1" applyBorder="1" applyAlignment="1" applyProtection="1">
      <alignment horizontal="center" vertical="center" shrinkToFit="1"/>
      <protection locked="0"/>
    </xf>
    <xf numFmtId="0" fontId="15" fillId="3" borderId="33" xfId="0" applyFont="1" applyFill="1" applyBorder="1" applyAlignment="1" applyProtection="1">
      <alignment horizontal="center" vertical="center" shrinkToFit="1"/>
      <protection locked="0"/>
    </xf>
    <xf numFmtId="0" fontId="15" fillId="3" borderId="34" xfId="0" applyFont="1" applyFill="1" applyBorder="1" applyAlignment="1" applyProtection="1">
      <alignment horizontal="center" vertical="center" shrinkToFit="1"/>
      <protection locked="0"/>
    </xf>
    <xf numFmtId="0" fontId="15" fillId="0" borderId="56" xfId="0" applyFont="1" applyBorder="1" applyAlignment="1" applyProtection="1">
      <alignment horizontal="center" vertical="center"/>
    </xf>
    <xf numFmtId="0" fontId="14" fillId="3" borderId="68" xfId="0" applyFont="1" applyFill="1" applyBorder="1" applyAlignment="1" applyProtection="1">
      <alignment horizontal="center" vertical="center" shrinkToFit="1"/>
      <protection locked="0"/>
    </xf>
    <xf numFmtId="0" fontId="4" fillId="0" borderId="0" xfId="0" applyFont="1" applyAlignment="1" applyProtection="1">
      <alignment horizontal="left" vertical="center" wrapText="1"/>
    </xf>
    <xf numFmtId="0" fontId="4" fillId="0" borderId="0" xfId="0" applyFont="1" applyAlignment="1" applyProtection="1">
      <alignment horizontal="left" vertical="top" wrapText="1"/>
    </xf>
    <xf numFmtId="0" fontId="11" fillId="0" borderId="0" xfId="0" applyFont="1" applyAlignment="1" applyProtection="1">
      <alignment horizontal="left" wrapText="1"/>
    </xf>
    <xf numFmtId="0" fontId="15" fillId="0" borderId="3" xfId="0" applyFont="1" applyBorder="1" applyAlignment="1" applyProtection="1">
      <alignment horizontal="center" vertical="center"/>
    </xf>
    <xf numFmtId="0" fontId="15" fillId="0" borderId="3" xfId="0" applyFont="1" applyBorder="1" applyAlignment="1" applyProtection="1">
      <alignment horizontal="left" vertical="center" wrapText="1"/>
    </xf>
    <xf numFmtId="0" fontId="14" fillId="0" borderId="127" xfId="0" applyFont="1" applyBorder="1" applyAlignment="1" applyProtection="1">
      <alignment horizontal="center" vertical="center" shrinkToFit="1"/>
    </xf>
    <xf numFmtId="0" fontId="14" fillId="0" borderId="128" xfId="0" applyFont="1" applyBorder="1" applyAlignment="1" applyProtection="1">
      <alignment horizontal="center" vertical="center" shrinkToFit="1"/>
    </xf>
    <xf numFmtId="0" fontId="4" fillId="0" borderId="3" xfId="0" applyFont="1" applyBorder="1" applyAlignment="1" applyProtection="1">
      <alignment horizontal="center" vertical="center" shrinkToFit="1"/>
    </xf>
    <xf numFmtId="0" fontId="4" fillId="0" borderId="129" xfId="0" applyFont="1" applyBorder="1" applyAlignment="1" applyProtection="1">
      <alignment horizontal="center" vertical="center" shrinkToFit="1"/>
    </xf>
    <xf numFmtId="0" fontId="4" fillId="0" borderId="130" xfId="0" applyFont="1" applyBorder="1" applyAlignment="1" applyProtection="1">
      <alignment horizontal="center" vertical="center" shrinkToFit="1"/>
    </xf>
    <xf numFmtId="0" fontId="4" fillId="0" borderId="76" xfId="0" applyFont="1" applyBorder="1" applyAlignment="1" applyProtection="1">
      <alignment horizontal="center" vertical="center" shrinkToFit="1"/>
    </xf>
    <xf numFmtId="0" fontId="4" fillId="0" borderId="66" xfId="0" applyFont="1" applyBorder="1" applyAlignment="1" applyProtection="1">
      <alignment horizontal="center" vertical="center" shrinkToFit="1"/>
    </xf>
    <xf numFmtId="57" fontId="28" fillId="3" borderId="3" xfId="0" applyNumberFormat="1" applyFont="1" applyFill="1" applyBorder="1" applyAlignment="1" applyProtection="1">
      <alignment horizontal="center" vertical="center" shrinkToFit="1"/>
      <protection locked="0"/>
    </xf>
    <xf numFmtId="180" fontId="4" fillId="3" borderId="3" xfId="0" applyNumberFormat="1" applyFont="1" applyFill="1" applyBorder="1" applyAlignment="1" applyProtection="1">
      <alignment horizontal="center" vertical="center" shrinkToFit="1"/>
      <protection locked="0"/>
    </xf>
    <xf numFmtId="0" fontId="4" fillId="3" borderId="124" xfId="0" applyFont="1" applyFill="1" applyBorder="1" applyAlignment="1" applyProtection="1">
      <alignment horizontal="center" vertical="center" shrinkToFit="1"/>
      <protection locked="0"/>
    </xf>
    <xf numFmtId="0" fontId="15" fillId="8" borderId="0" xfId="0" applyFont="1" applyFill="1" applyAlignment="1" applyProtection="1">
      <alignment horizontal="center" vertical="center" shrinkToFit="1"/>
      <protection locked="0"/>
    </xf>
    <xf numFmtId="0" fontId="14" fillId="0" borderId="68" xfId="0" applyFont="1" applyBorder="1" applyAlignment="1" applyProtection="1">
      <alignment horizontal="center" vertical="center" shrinkToFit="1"/>
    </xf>
    <xf numFmtId="0" fontId="4" fillId="0" borderId="124" xfId="0" applyFont="1" applyBorder="1" applyAlignment="1" applyProtection="1">
      <alignment horizontal="center" vertical="center" shrinkToFit="1"/>
    </xf>
    <xf numFmtId="0" fontId="4" fillId="0" borderId="54" xfId="0" applyFont="1" applyBorder="1" applyAlignment="1" applyProtection="1">
      <alignment horizontal="center" vertical="center"/>
    </xf>
    <xf numFmtId="0" fontId="4" fillId="0" borderId="54" xfId="0" applyFont="1" applyBorder="1" applyAlignment="1" applyProtection="1">
      <alignment horizontal="center" vertical="center" wrapText="1"/>
    </xf>
    <xf numFmtId="180" fontId="17" fillId="0" borderId="72" xfId="0" applyNumberFormat="1" applyFont="1" applyBorder="1" applyAlignment="1" applyProtection="1">
      <alignment horizontal="center" vertical="center"/>
    </xf>
    <xf numFmtId="180" fontId="17" fillId="0" borderId="81" xfId="0" applyNumberFormat="1" applyFont="1" applyBorder="1" applyAlignment="1" applyProtection="1">
      <alignment horizontal="center" vertical="center"/>
    </xf>
    <xf numFmtId="180" fontId="17" fillId="0" borderId="53" xfId="0" applyNumberFormat="1" applyFont="1" applyBorder="1" applyAlignment="1" applyProtection="1">
      <alignment horizontal="center" vertical="center"/>
    </xf>
    <xf numFmtId="180" fontId="17" fillId="0" borderId="62" xfId="0" applyNumberFormat="1" applyFont="1" applyBorder="1" applyAlignment="1" applyProtection="1">
      <alignment horizontal="center" vertical="center"/>
    </xf>
    <xf numFmtId="0" fontId="4" fillId="0" borderId="0" xfId="0" applyFont="1" applyAlignment="1" applyProtection="1">
      <alignment horizontal="center" vertical="center"/>
    </xf>
    <xf numFmtId="181" fontId="17" fillId="0" borderId="72" xfId="0" applyNumberFormat="1" applyFont="1" applyBorder="1" applyAlignment="1" applyProtection="1">
      <alignment horizontal="center" vertical="center"/>
    </xf>
    <xf numFmtId="181" fontId="17" fillId="0" borderId="81" xfId="0" applyNumberFormat="1" applyFont="1" applyBorder="1" applyAlignment="1" applyProtection="1">
      <alignment horizontal="center" vertical="center"/>
    </xf>
    <xf numFmtId="181" fontId="17" fillId="0" borderId="53" xfId="0" applyNumberFormat="1" applyFont="1" applyBorder="1" applyAlignment="1" applyProtection="1">
      <alignment horizontal="center" vertical="center"/>
    </xf>
    <xf numFmtId="181" fontId="17" fillId="0" borderId="62" xfId="0" applyNumberFormat="1" applyFont="1" applyBorder="1" applyAlignment="1" applyProtection="1">
      <alignment horizontal="center" vertical="center"/>
    </xf>
    <xf numFmtId="0" fontId="4" fillId="0" borderId="52" xfId="0" applyFont="1" applyBorder="1" applyAlignment="1" applyProtection="1">
      <alignment horizontal="center" vertical="center"/>
    </xf>
    <xf numFmtId="0" fontId="4" fillId="0" borderId="61" xfId="0" applyFont="1" applyBorder="1" applyAlignment="1" applyProtection="1">
      <alignment horizontal="center" vertical="center"/>
    </xf>
    <xf numFmtId="0" fontId="4" fillId="0" borderId="0" xfId="0" applyFont="1" applyAlignment="1" applyProtection="1">
      <alignment horizontal="center" vertical="center" wrapText="1"/>
    </xf>
    <xf numFmtId="181" fontId="17" fillId="0" borderId="72" xfId="1" applyNumberFormat="1" applyFont="1" applyBorder="1" applyAlignment="1" applyProtection="1">
      <alignment horizontal="center" vertical="center"/>
    </xf>
    <xf numFmtId="181" fontId="17" fillId="0" borderId="75" xfId="1" applyNumberFormat="1" applyFont="1" applyBorder="1" applyAlignment="1" applyProtection="1">
      <alignment horizontal="center" vertical="center"/>
    </xf>
    <xf numFmtId="181" fontId="17" fillId="0" borderId="53" xfId="1" applyNumberFormat="1" applyFont="1" applyBorder="1" applyAlignment="1" applyProtection="1">
      <alignment horizontal="center" vertical="center"/>
    </xf>
    <xf numFmtId="181" fontId="17" fillId="0" borderId="54" xfId="1" applyNumberFormat="1" applyFont="1" applyBorder="1" applyAlignment="1" applyProtection="1">
      <alignment horizontal="center" vertical="center"/>
    </xf>
    <xf numFmtId="0" fontId="6" fillId="0" borderId="52" xfId="0" applyFont="1" applyBorder="1" applyAlignment="1" applyProtection="1">
      <alignment horizontal="left" vertical="center"/>
    </xf>
    <xf numFmtId="181" fontId="17" fillId="0" borderId="75" xfId="0" applyNumberFormat="1" applyFont="1" applyBorder="1" applyAlignment="1" applyProtection="1">
      <alignment horizontal="center" vertical="center"/>
    </xf>
    <xf numFmtId="181" fontId="17" fillId="0" borderId="54" xfId="0" applyNumberFormat="1" applyFont="1" applyBorder="1" applyAlignment="1" applyProtection="1">
      <alignment horizontal="center" vertical="center"/>
    </xf>
    <xf numFmtId="181" fontId="17" fillId="0" borderId="81" xfId="1" applyNumberFormat="1" applyFont="1" applyBorder="1" applyAlignment="1" applyProtection="1">
      <alignment horizontal="center" vertical="center"/>
    </xf>
    <xf numFmtId="181" fontId="17" fillId="0" borderId="62" xfId="1" applyNumberFormat="1" applyFont="1" applyBorder="1" applyAlignment="1" applyProtection="1">
      <alignment horizontal="center" vertical="center"/>
    </xf>
    <xf numFmtId="0" fontId="24" fillId="0" borderId="3" xfId="0" applyFont="1" applyFill="1" applyBorder="1" applyAlignment="1">
      <alignment horizontal="center" vertical="center" wrapText="1"/>
    </xf>
    <xf numFmtId="49" fontId="24" fillId="0" borderId="18" xfId="0" applyNumberFormat="1" applyFont="1" applyFill="1" applyBorder="1" applyAlignment="1">
      <alignment horizontal="center" vertical="center" wrapText="1"/>
    </xf>
    <xf numFmtId="49" fontId="24" fillId="0" borderId="3" xfId="0" applyNumberFormat="1" applyFont="1" applyFill="1" applyBorder="1" applyAlignment="1">
      <alignment horizontal="center" vertical="center" wrapText="1"/>
    </xf>
    <xf numFmtId="49" fontId="24" fillId="0" borderId="18" xfId="0" applyNumberFormat="1" applyFont="1" applyBorder="1" applyAlignment="1">
      <alignment horizontal="center" vertical="center" wrapText="1"/>
    </xf>
    <xf numFmtId="49" fontId="24" fillId="0" borderId="3" xfId="0" applyNumberFormat="1" applyFont="1" applyBorder="1" applyAlignment="1">
      <alignment horizontal="center" vertical="center" wrapText="1"/>
    </xf>
    <xf numFmtId="0" fontId="24" fillId="0" borderId="85" xfId="0" applyFont="1" applyBorder="1" applyAlignment="1">
      <alignment horizontal="center" vertical="center" wrapText="1"/>
    </xf>
    <xf numFmtId="0" fontId="24" fillId="0" borderId="28" xfId="0" applyFont="1" applyBorder="1" applyAlignment="1">
      <alignment horizontal="center" vertical="center" wrapText="1"/>
    </xf>
    <xf numFmtId="0" fontId="24" fillId="0" borderId="18" xfId="0" applyFont="1" applyBorder="1" applyAlignment="1">
      <alignment horizontal="center" vertical="center" wrapText="1"/>
    </xf>
    <xf numFmtId="0" fontId="24" fillId="0" borderId="3" xfId="0" applyFont="1" applyBorder="1" applyAlignment="1">
      <alignment horizontal="center" vertical="center" wrapText="1"/>
    </xf>
    <xf numFmtId="0" fontId="13" fillId="5" borderId="3" xfId="0" applyNumberFormat="1" applyFont="1" applyFill="1" applyBorder="1" applyAlignment="1">
      <alignment horizontal="center" vertical="center" shrinkToFit="1"/>
    </xf>
    <xf numFmtId="0" fontId="24" fillId="0" borderId="3" xfId="0" applyFont="1" applyBorder="1" applyAlignment="1">
      <alignment horizontal="center" vertical="center"/>
    </xf>
    <xf numFmtId="0" fontId="24" fillId="6" borderId="3" xfId="0" applyFont="1" applyFill="1" applyBorder="1" applyAlignment="1">
      <alignment horizontal="center" vertical="center"/>
    </xf>
    <xf numFmtId="0" fontId="23" fillId="0" borderId="2" xfId="0" applyFont="1" applyFill="1" applyBorder="1" applyAlignment="1" applyProtection="1">
      <alignment horizontal="center"/>
      <protection locked="0"/>
    </xf>
    <xf numFmtId="177" fontId="35" fillId="3" borderId="67" xfId="0" applyNumberFormat="1" applyFont="1" applyFill="1" applyBorder="1" applyAlignment="1" applyProtection="1">
      <alignment horizontal="center" vertical="center" wrapText="1"/>
      <protection locked="0"/>
    </xf>
    <xf numFmtId="177" fontId="35" fillId="3" borderId="86" xfId="0" applyNumberFormat="1" applyFont="1" applyFill="1" applyBorder="1" applyAlignment="1" applyProtection="1">
      <alignment horizontal="center" vertical="center" wrapText="1"/>
      <protection locked="0"/>
    </xf>
    <xf numFmtId="177" fontId="35" fillId="6" borderId="27" xfId="0" applyNumberFormat="1" applyFont="1" applyFill="1" applyBorder="1" applyAlignment="1">
      <alignment horizontal="right" vertical="center" wrapText="1"/>
    </xf>
    <xf numFmtId="177" fontId="35" fillId="6" borderId="89" xfId="0" applyNumberFormat="1" applyFont="1" applyFill="1" applyBorder="1" applyAlignment="1">
      <alignment horizontal="right" vertical="center" wrapText="1"/>
    </xf>
    <xf numFmtId="177" fontId="35" fillId="6" borderId="26" xfId="0" applyNumberFormat="1" applyFont="1" applyFill="1" applyBorder="1" applyAlignment="1">
      <alignment horizontal="right" vertical="center" wrapText="1"/>
    </xf>
    <xf numFmtId="177" fontId="35" fillId="6" borderId="90" xfId="0" applyNumberFormat="1" applyFont="1" applyFill="1" applyBorder="1" applyAlignment="1">
      <alignment horizontal="right" vertical="center" wrapText="1"/>
    </xf>
    <xf numFmtId="177" fontId="35" fillId="6" borderId="87" xfId="0" applyNumberFormat="1" applyFont="1" applyFill="1" applyBorder="1" applyAlignment="1">
      <alignment horizontal="right" vertical="center" wrapText="1"/>
    </xf>
    <xf numFmtId="177" fontId="35" fillId="6" borderId="88" xfId="0" applyNumberFormat="1" applyFont="1" applyFill="1" applyBorder="1" applyAlignment="1">
      <alignment horizontal="right" vertical="center" wrapText="1"/>
    </xf>
    <xf numFmtId="177" fontId="35" fillId="3" borderId="25" xfId="0" applyNumberFormat="1" applyFont="1" applyFill="1" applyBorder="1" applyAlignment="1" applyProtection="1">
      <alignment horizontal="center" vertical="center" wrapText="1"/>
      <protection locked="0"/>
    </xf>
    <xf numFmtId="177" fontId="35" fillId="6" borderId="96" xfId="0" applyNumberFormat="1" applyFont="1" applyFill="1" applyBorder="1" applyAlignment="1">
      <alignment horizontal="right" vertical="center" wrapText="1"/>
    </xf>
    <xf numFmtId="177" fontId="35" fillId="6" borderId="97" xfId="0" applyNumberFormat="1" applyFont="1" applyFill="1" applyBorder="1" applyAlignment="1">
      <alignment horizontal="right" vertical="center" wrapText="1"/>
    </xf>
    <xf numFmtId="0" fontId="20" fillId="0" borderId="17" xfId="0" applyFont="1" applyFill="1" applyBorder="1" applyAlignment="1">
      <alignment horizontal="center" vertical="center" wrapText="1"/>
    </xf>
    <xf numFmtId="0" fontId="20" fillId="0" borderId="27" xfId="0" applyFont="1" applyFill="1" applyBorder="1" applyAlignment="1">
      <alignment horizontal="center" vertical="center" wrapText="1"/>
    </xf>
    <xf numFmtId="0" fontId="20" fillId="0" borderId="19" xfId="0" applyFont="1" applyFill="1" applyBorder="1" applyAlignment="1">
      <alignment horizontal="center" vertical="center" wrapText="1"/>
    </xf>
    <xf numFmtId="0" fontId="20" fillId="0" borderId="26" xfId="0" applyFont="1" applyFill="1" applyBorder="1" applyAlignment="1">
      <alignment horizontal="center" vertical="center" wrapText="1"/>
    </xf>
    <xf numFmtId="0" fontId="24" fillId="0" borderId="25" xfId="0" applyFont="1" applyFill="1" applyBorder="1" applyAlignment="1">
      <alignment horizontal="center" vertical="center" wrapText="1"/>
    </xf>
    <xf numFmtId="177" fontId="35" fillId="0" borderId="94" xfId="0" applyNumberFormat="1" applyFont="1" applyFill="1" applyBorder="1" applyAlignment="1">
      <alignment horizontal="center" vertical="center" wrapText="1"/>
    </xf>
    <xf numFmtId="177" fontId="35" fillId="0" borderId="95" xfId="0" applyNumberFormat="1" applyFont="1" applyFill="1" applyBorder="1" applyAlignment="1">
      <alignment horizontal="center" vertical="center" wrapText="1"/>
    </xf>
    <xf numFmtId="177" fontId="35" fillId="6" borderId="27" xfId="0" applyNumberFormat="1" applyFont="1" applyFill="1" applyBorder="1" applyAlignment="1">
      <alignment horizontal="center" vertical="center" wrapText="1"/>
    </xf>
    <xf numFmtId="177" fontId="35" fillId="6" borderId="26" xfId="0" applyNumberFormat="1" applyFont="1" applyFill="1" applyBorder="1" applyAlignment="1">
      <alignment horizontal="center" vertical="center" wrapText="1"/>
    </xf>
    <xf numFmtId="49" fontId="24" fillId="0" borderId="84" xfId="0" applyNumberFormat="1" applyFont="1" applyFill="1" applyBorder="1" applyAlignment="1">
      <alignment horizontal="center" vertical="center" wrapText="1"/>
    </xf>
    <xf numFmtId="49" fontId="24" fillId="0" borderId="25" xfId="0" applyNumberFormat="1" applyFont="1" applyFill="1" applyBorder="1" applyAlignment="1">
      <alignment horizontal="center" vertical="center" wrapText="1"/>
    </xf>
    <xf numFmtId="0" fontId="20" fillId="0" borderId="72" xfId="0" applyFont="1" applyFill="1" applyBorder="1" applyAlignment="1">
      <alignment horizontal="center" vertical="center"/>
    </xf>
    <xf numFmtId="0" fontId="20" fillId="0" borderId="81" xfId="0" applyFont="1" applyFill="1" applyBorder="1" applyAlignment="1">
      <alignment horizontal="center" vertical="center"/>
    </xf>
    <xf numFmtId="0" fontId="20" fillId="0" borderId="52" xfId="0" applyFont="1" applyFill="1" applyBorder="1" applyAlignment="1">
      <alignment horizontal="center" vertical="center"/>
    </xf>
    <xf numFmtId="0" fontId="20" fillId="0" borderId="61" xfId="0" applyFont="1" applyFill="1" applyBorder="1" applyAlignment="1">
      <alignment horizontal="center" vertical="center"/>
    </xf>
    <xf numFmtId="0" fontId="20" fillId="0" borderId="53" xfId="0" applyFont="1" applyFill="1" applyBorder="1" applyAlignment="1">
      <alignment horizontal="center" vertical="center"/>
    </xf>
    <xf numFmtId="0" fontId="20" fillId="0" borderId="62" xfId="0" applyFont="1" applyFill="1" applyBorder="1" applyAlignment="1">
      <alignment horizontal="center" vertical="center"/>
    </xf>
    <xf numFmtId="0" fontId="24" fillId="0" borderId="29" xfId="0" applyFont="1" applyFill="1" applyBorder="1" applyAlignment="1">
      <alignment horizontal="center" vertical="center" wrapText="1"/>
    </xf>
    <xf numFmtId="0" fontId="24" fillId="0" borderId="93" xfId="0" applyFont="1" applyFill="1" applyBorder="1" applyAlignment="1">
      <alignment horizontal="center" vertical="center" wrapText="1"/>
    </xf>
    <xf numFmtId="0" fontId="24" fillId="0" borderId="27" xfId="0" applyFont="1" applyFill="1" applyBorder="1" applyAlignment="1">
      <alignment horizontal="center" vertical="center" wrapText="1"/>
    </xf>
    <xf numFmtId="0" fontId="13" fillId="0" borderId="28" xfId="0" applyFont="1" applyBorder="1" applyAlignment="1">
      <alignment horizontal="center" vertical="center" wrapText="1"/>
    </xf>
    <xf numFmtId="0" fontId="13" fillId="0" borderId="3" xfId="0" applyFont="1" applyBorder="1" applyAlignment="1">
      <alignment horizontal="center" vertical="center" wrapText="1"/>
    </xf>
    <xf numFmtId="0" fontId="24" fillId="0" borderId="91" xfId="0" applyFont="1" applyBorder="1" applyAlignment="1">
      <alignment horizontal="center" vertical="center" wrapText="1"/>
    </xf>
    <xf numFmtId="0" fontId="24" fillId="0" borderId="92" xfId="0" applyFont="1" applyBorder="1" applyAlignment="1">
      <alignment horizontal="center" vertical="center" wrapText="1"/>
    </xf>
    <xf numFmtId="0" fontId="20" fillId="0" borderId="107" xfId="0" applyFont="1" applyBorder="1" applyAlignment="1" applyProtection="1">
      <alignment horizontal="center" vertical="center"/>
    </xf>
    <xf numFmtId="0" fontId="20" fillId="0" borderId="108" xfId="0" applyFont="1" applyBorder="1" applyAlignment="1" applyProtection="1">
      <alignment horizontal="center" vertical="center"/>
    </xf>
    <xf numFmtId="177" fontId="23" fillId="0" borderId="108" xfId="0" applyNumberFormat="1" applyFont="1" applyBorder="1" applyAlignment="1" applyProtection="1">
      <alignment horizontal="right" vertical="center"/>
    </xf>
    <xf numFmtId="0" fontId="23" fillId="0" borderId="24" xfId="0" applyFont="1" applyBorder="1" applyAlignment="1" applyProtection="1">
      <alignment horizontal="right" vertical="center"/>
    </xf>
    <xf numFmtId="0" fontId="23" fillId="0" borderId="98" xfId="0" applyFont="1" applyFill="1" applyBorder="1" applyAlignment="1" applyProtection="1">
      <alignment horizontal="center" vertical="center"/>
    </xf>
    <xf numFmtId="0" fontId="23" fillId="0" borderId="99" xfId="0" applyFont="1" applyFill="1" applyBorder="1" applyAlignment="1" applyProtection="1">
      <alignment horizontal="center" vertical="center"/>
    </xf>
    <xf numFmtId="0" fontId="23" fillId="0" borderId="100" xfId="0" applyFont="1" applyFill="1" applyBorder="1" applyAlignment="1" applyProtection="1">
      <alignment horizontal="center" vertical="center"/>
    </xf>
    <xf numFmtId="0" fontId="23" fillId="0" borderId="101" xfId="0" applyFont="1" applyFill="1" applyBorder="1" applyAlignment="1" applyProtection="1">
      <alignment horizontal="center" vertical="center"/>
    </xf>
    <xf numFmtId="0" fontId="23" fillId="0" borderId="102" xfId="0" applyFont="1" applyFill="1" applyBorder="1" applyAlignment="1" applyProtection="1">
      <alignment horizontal="center" vertical="center"/>
    </xf>
    <xf numFmtId="177" fontId="35" fillId="0" borderId="103" xfId="0" applyNumberFormat="1" applyFont="1" applyFill="1" applyBorder="1" applyAlignment="1" applyProtection="1">
      <alignment horizontal="right" vertical="center" shrinkToFit="1"/>
    </xf>
    <xf numFmtId="177" fontId="35" fillId="0" borderId="104" xfId="0" applyNumberFormat="1" applyFont="1" applyFill="1" applyBorder="1" applyAlignment="1" applyProtection="1">
      <alignment horizontal="right" vertical="center" shrinkToFit="1"/>
    </xf>
    <xf numFmtId="0" fontId="23" fillId="0" borderId="95" xfId="0" applyFont="1" applyFill="1" applyBorder="1" applyAlignment="1" applyProtection="1">
      <alignment horizontal="center" vertical="center"/>
    </xf>
    <xf numFmtId="177" fontId="35" fillId="0" borderId="105" xfId="0" applyNumberFormat="1" applyFont="1" applyFill="1" applyBorder="1" applyAlignment="1" applyProtection="1">
      <alignment horizontal="right" vertical="center" shrinkToFit="1"/>
    </xf>
    <xf numFmtId="177" fontId="35" fillId="0" borderId="106" xfId="0" applyNumberFormat="1" applyFont="1" applyFill="1" applyBorder="1" applyAlignment="1" applyProtection="1">
      <alignment horizontal="right" vertical="center" shrinkToFit="1"/>
    </xf>
  </cellXfs>
  <cellStyles count="10">
    <cellStyle name="桁区切り" xfId="1" builtinId="6"/>
    <cellStyle name="標準" xfId="0" builtinId="0"/>
    <cellStyle name="標準 2" xfId="2"/>
    <cellStyle name="標準 2 2" xfId="5"/>
    <cellStyle name="標準 2 2 3" xfId="7"/>
    <cellStyle name="標準 3" xfId="6"/>
    <cellStyle name="標準 3 2" xfId="9"/>
    <cellStyle name="標準 4 2" xfId="8"/>
    <cellStyle name="標準 5" xfId="3"/>
    <cellStyle name="標準_休日保育  様式2・4（予算決算報告）" xfId="4"/>
  </cellStyles>
  <dxfs count="0"/>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9</xdr:col>
      <xdr:colOff>265642</xdr:colOff>
      <xdr:row>37</xdr:row>
      <xdr:rowOff>211932</xdr:rowOff>
    </xdr:from>
    <xdr:to>
      <xdr:col>17</xdr:col>
      <xdr:colOff>58811</xdr:colOff>
      <xdr:row>40</xdr:row>
      <xdr:rowOff>203317</xdr:rowOff>
    </xdr:to>
    <xdr:sp macro="" textlink="">
      <xdr:nvSpPr>
        <xdr:cNvPr id="2" name="AutoShape 6"/>
        <xdr:cNvSpPr>
          <a:spLocks noChangeArrowheads="1"/>
        </xdr:cNvSpPr>
      </xdr:nvSpPr>
      <xdr:spPr bwMode="auto">
        <a:xfrm>
          <a:off x="4637617" y="12194382"/>
          <a:ext cx="5746294" cy="743860"/>
        </a:xfrm>
        <a:prstGeom prst="wedgeRoundRectCallout">
          <a:avLst>
            <a:gd name="adj1" fmla="val -5237"/>
            <a:gd name="adj2" fmla="val 18404"/>
            <a:gd name="adj3" fmla="val 16667"/>
          </a:avLst>
        </a:prstGeom>
        <a:solidFill>
          <a:schemeClr val="accent2">
            <a:lumMod val="20000"/>
            <a:lumOff val="80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ctr" rtl="0">
            <a:lnSpc>
              <a:spcPts val="1200"/>
            </a:lnSpc>
            <a:defRPr sz="1000"/>
          </a:pPr>
          <a:r>
            <a:rPr lang="ja-JP" altLang="en-US" sz="1200" b="0" i="0" u="none" strike="noStrike" baseline="0">
              <a:solidFill>
                <a:srgbClr val="000000"/>
              </a:solidFill>
              <a:latin typeface="游ゴシック" panose="020B0400000000000000" pitchFamily="50" charset="-128"/>
              <a:ea typeface="游ゴシック" panose="020B0400000000000000" pitchFamily="50" charset="-128"/>
            </a:rPr>
            <a:t>行数が足りない場合はご連絡ください。</a:t>
          </a:r>
          <a:endParaRPr lang="en-US" altLang="ja-JP" sz="1200" b="0" i="0" u="none" strike="noStrike" baseline="0">
            <a:solidFill>
              <a:srgbClr val="000000"/>
            </a:solidFill>
            <a:latin typeface="游ゴシック" panose="020B0400000000000000" pitchFamily="50" charset="-128"/>
            <a:ea typeface="游ゴシック" panose="020B0400000000000000" pitchFamily="50"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vertOverflow="clip" horzOverflow="clip" rtlCol="0" anchor="ctr"/>
      <a:lstStyle>
        <a:defPPr algn="ctr">
          <a:defRPr kumimoji="1" sz="4400"/>
        </a:defPPr>
      </a:lstStyle>
      <a:style>
        <a:lnRef idx="2">
          <a:schemeClr val="accent1">
            <a:shade val="50000"/>
          </a:schemeClr>
        </a:lnRef>
        <a:fillRef idx="1">
          <a:schemeClr val="accent1"/>
        </a:fillRef>
        <a:effectRef idx="0">
          <a:schemeClr val="accent1"/>
        </a:effectRef>
        <a:fontRef idx="minor">
          <a:schemeClr val="lt1"/>
        </a:fontRef>
      </a:style>
    </a:sp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1.xml"/><Relationship Id="rId1" Type="http://schemas.openxmlformats.org/officeDocument/2006/relationships/printerSettings" Target="../printerSettings/printerSettings6.bin"/><Relationship Id="rId4" Type="http://schemas.openxmlformats.org/officeDocument/2006/relationships/comments" Target="../comments5.xm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Q119"/>
  <sheetViews>
    <sheetView showZeros="0" tabSelected="1" view="pageBreakPreview" zoomScaleNormal="100" zoomScaleSheetLayoutView="100" workbookViewId="0">
      <selection activeCell="C6" sqref="C6:F6"/>
    </sheetView>
  </sheetViews>
  <sheetFormatPr defaultRowHeight="18.75"/>
  <cols>
    <col min="1" max="1" width="9.5" style="1" customWidth="1"/>
    <col min="2" max="2" width="9" style="1"/>
    <col min="3" max="3" width="9" style="1" customWidth="1"/>
    <col min="4" max="4" width="9" style="1"/>
    <col min="5" max="5" width="9.5" style="1" customWidth="1"/>
    <col min="6" max="7" width="9" style="1"/>
    <col min="8" max="8" width="10.125" style="1" customWidth="1"/>
    <col min="9" max="9" width="9.5" style="1" customWidth="1"/>
    <col min="10" max="11" width="9" style="1"/>
    <col min="12" max="12" width="6.75" style="1" customWidth="1"/>
    <col min="13" max="13" width="9.5" style="1" customWidth="1"/>
    <col min="14" max="15" width="9" style="1"/>
    <col min="16" max="16" width="8.75" style="1" customWidth="1"/>
    <col min="17" max="16384" width="9" style="1"/>
  </cols>
  <sheetData>
    <row r="1" spans="1:16" ht="35.25" customHeight="1">
      <c r="A1" s="202" t="s">
        <v>402</v>
      </c>
      <c r="B1" s="202"/>
      <c r="C1" s="202"/>
      <c r="D1" s="202"/>
      <c r="E1" s="202"/>
      <c r="F1" s="202"/>
      <c r="G1" s="202"/>
      <c r="H1" s="202"/>
    </row>
    <row r="2" spans="1:16">
      <c r="A2" s="2"/>
    </row>
    <row r="3" spans="1:16">
      <c r="A3" s="2" t="s">
        <v>73</v>
      </c>
    </row>
    <row r="4" spans="1:16">
      <c r="A4" s="3" t="s">
        <v>123</v>
      </c>
      <c r="B4" s="1" t="s">
        <v>322</v>
      </c>
    </row>
    <row r="5" spans="1:16" ht="8.25" customHeight="1" thickBot="1">
      <c r="A5" s="3"/>
    </row>
    <row r="6" spans="1:16" ht="39.950000000000003" customHeight="1" thickTop="1" thickBot="1">
      <c r="A6" s="3"/>
      <c r="C6" s="355"/>
      <c r="D6" s="356"/>
      <c r="E6" s="356"/>
      <c r="F6" s="357"/>
    </row>
    <row r="7" spans="1:16" ht="26.25" thickTop="1">
      <c r="A7" s="3"/>
      <c r="C7" s="4"/>
    </row>
    <row r="8" spans="1:16">
      <c r="A8" s="3" t="s">
        <v>83</v>
      </c>
      <c r="B8" s="1" t="s">
        <v>105</v>
      </c>
    </row>
    <row r="9" spans="1:16" ht="6" customHeight="1" thickBot="1">
      <c r="A9" s="3"/>
    </row>
    <row r="10" spans="1:16" ht="39.950000000000003" customHeight="1" thickTop="1" thickBot="1">
      <c r="A10" s="3"/>
      <c r="C10" s="5" t="s">
        <v>447</v>
      </c>
      <c r="O10" s="6"/>
    </row>
    <row r="11" spans="1:16" ht="19.5" thickTop="1">
      <c r="A11" s="3"/>
      <c r="O11" s="6"/>
    </row>
    <row r="12" spans="1:16" ht="18.75" customHeight="1">
      <c r="A12" s="3"/>
      <c r="B12" s="359" t="s">
        <v>126</v>
      </c>
      <c r="C12" s="359"/>
      <c r="D12" s="359"/>
      <c r="E12" s="359"/>
      <c r="F12" s="359"/>
      <c r="G12" s="359"/>
      <c r="H12" s="359"/>
      <c r="I12" s="359"/>
      <c r="J12" s="359"/>
      <c r="K12" s="359"/>
      <c r="L12" s="359"/>
      <c r="M12" s="359"/>
      <c r="N12" s="359"/>
      <c r="O12" s="359"/>
      <c r="P12" s="359"/>
    </row>
    <row r="13" spans="1:16">
      <c r="A13" s="3"/>
      <c r="B13" s="359"/>
      <c r="C13" s="359"/>
      <c r="D13" s="359"/>
      <c r="E13" s="359"/>
      <c r="F13" s="359"/>
      <c r="G13" s="359"/>
      <c r="H13" s="359"/>
      <c r="I13" s="359"/>
      <c r="J13" s="359"/>
      <c r="K13" s="359"/>
      <c r="L13" s="359"/>
      <c r="M13" s="359"/>
      <c r="N13" s="359"/>
      <c r="O13" s="359"/>
      <c r="P13" s="359"/>
    </row>
    <row r="14" spans="1:16">
      <c r="A14" s="3"/>
      <c r="O14" s="6"/>
    </row>
    <row r="15" spans="1:16" ht="18.75" customHeight="1">
      <c r="A15" s="3" t="s">
        <v>84</v>
      </c>
      <c r="B15" s="358" t="s">
        <v>323</v>
      </c>
      <c r="C15" s="358"/>
      <c r="D15" s="358"/>
      <c r="E15" s="358"/>
      <c r="F15" s="358"/>
      <c r="G15" s="358"/>
      <c r="H15" s="358"/>
      <c r="I15" s="358"/>
      <c r="J15" s="358"/>
      <c r="K15" s="358"/>
      <c r="L15" s="358"/>
      <c r="M15" s="358"/>
      <c r="N15" s="358"/>
      <c r="O15" s="358"/>
      <c r="P15" s="358"/>
    </row>
    <row r="16" spans="1:16">
      <c r="A16" s="3"/>
      <c r="O16" s="6"/>
    </row>
    <row r="17" spans="1:16">
      <c r="A17" s="3" t="s">
        <v>124</v>
      </c>
      <c r="B17" s="1" t="s">
        <v>101</v>
      </c>
      <c r="O17" s="6"/>
    </row>
    <row r="18" spans="1:16">
      <c r="A18" s="3"/>
      <c r="B18" s="9" t="s">
        <v>86</v>
      </c>
      <c r="C18" s="1" t="s">
        <v>127</v>
      </c>
    </row>
    <row r="19" spans="1:16">
      <c r="A19" s="3"/>
      <c r="B19" s="9" t="s">
        <v>87</v>
      </c>
      <c r="C19" s="10" t="s">
        <v>128</v>
      </c>
      <c r="D19" s="8"/>
      <c r="E19" s="8"/>
      <c r="F19" s="8"/>
      <c r="G19" s="8"/>
      <c r="H19" s="8"/>
      <c r="I19" s="8"/>
      <c r="J19" s="8"/>
    </row>
    <row r="20" spans="1:16">
      <c r="A20" s="3"/>
      <c r="B20" s="9"/>
      <c r="C20" s="11" t="s">
        <v>445</v>
      </c>
      <c r="D20" s="8"/>
      <c r="E20" s="8"/>
      <c r="F20" s="8"/>
      <c r="G20" s="8"/>
      <c r="H20" s="8"/>
      <c r="I20" s="8"/>
      <c r="J20" s="8"/>
    </row>
    <row r="21" spans="1:16">
      <c r="A21" s="3"/>
    </row>
    <row r="22" spans="1:16" ht="24" customHeight="1">
      <c r="A22" s="12" t="s">
        <v>85</v>
      </c>
      <c r="B22" s="358" t="s">
        <v>438</v>
      </c>
      <c r="C22" s="358"/>
      <c r="D22" s="358"/>
      <c r="E22" s="358"/>
      <c r="F22" s="358"/>
      <c r="G22" s="358"/>
      <c r="H22" s="358"/>
      <c r="I22" s="358"/>
      <c r="J22" s="358"/>
      <c r="K22" s="358"/>
      <c r="L22" s="358"/>
      <c r="M22" s="13"/>
    </row>
    <row r="23" spans="1:16">
      <c r="A23" s="6"/>
      <c r="B23" s="14" t="s">
        <v>86</v>
      </c>
      <c r="C23" s="15" t="s">
        <v>129</v>
      </c>
    </row>
    <row r="24" spans="1:16">
      <c r="A24" s="16"/>
      <c r="B24" s="14" t="s">
        <v>87</v>
      </c>
      <c r="C24" s="15" t="s">
        <v>106</v>
      </c>
      <c r="D24" s="17"/>
      <c r="E24" s="17"/>
      <c r="F24" s="17"/>
      <c r="G24" s="17"/>
      <c r="H24" s="17"/>
      <c r="I24" s="17"/>
      <c r="J24" s="17"/>
      <c r="K24" s="17"/>
      <c r="L24" s="17"/>
    </row>
    <row r="25" spans="1:16">
      <c r="A25" s="16"/>
      <c r="B25" s="14" t="s">
        <v>89</v>
      </c>
      <c r="C25" s="18" t="s">
        <v>130</v>
      </c>
      <c r="D25" s="10"/>
      <c r="E25" s="10"/>
      <c r="F25" s="10"/>
      <c r="G25" s="10"/>
      <c r="H25" s="10"/>
      <c r="I25" s="10"/>
      <c r="J25" s="10"/>
      <c r="K25" s="10"/>
      <c r="L25" s="10"/>
    </row>
    <row r="26" spans="1:16">
      <c r="A26" s="6"/>
      <c r="B26" s="9"/>
      <c r="C26" s="11" t="s">
        <v>446</v>
      </c>
      <c r="D26" s="10"/>
      <c r="E26" s="10"/>
      <c r="F26" s="10"/>
      <c r="G26" s="10"/>
      <c r="H26" s="10"/>
      <c r="I26" s="10"/>
      <c r="J26" s="10"/>
      <c r="K26" s="10"/>
      <c r="L26" s="10"/>
    </row>
    <row r="27" spans="1:16">
      <c r="A27" s="6"/>
      <c r="B27" s="9"/>
      <c r="C27" s="11"/>
      <c r="D27" s="10"/>
      <c r="E27" s="10"/>
      <c r="F27" s="10"/>
      <c r="G27" s="10"/>
      <c r="H27" s="10"/>
      <c r="I27" s="10"/>
      <c r="J27" s="10"/>
      <c r="K27" s="10"/>
      <c r="L27" s="10"/>
    </row>
    <row r="28" spans="1:16">
      <c r="A28" s="12" t="s">
        <v>88</v>
      </c>
      <c r="B28" s="2" t="s">
        <v>439</v>
      </c>
    </row>
    <row r="29" spans="1:16" ht="117" customHeight="1">
      <c r="A29" s="19"/>
      <c r="B29" s="359" t="s">
        <v>391</v>
      </c>
      <c r="C29" s="359"/>
      <c r="D29" s="359"/>
      <c r="E29" s="359"/>
      <c r="F29" s="359"/>
      <c r="G29" s="359"/>
      <c r="H29" s="359"/>
      <c r="I29" s="359"/>
      <c r="J29" s="359"/>
      <c r="K29" s="359"/>
      <c r="L29" s="359"/>
      <c r="M29" s="359"/>
      <c r="N29" s="359"/>
      <c r="O29" s="359"/>
      <c r="P29" s="359"/>
    </row>
    <row r="30" spans="1:16">
      <c r="A30" s="6"/>
      <c r="B30" s="9" t="s">
        <v>324</v>
      </c>
      <c r="C30" s="1" t="s">
        <v>392</v>
      </c>
    </row>
    <row r="31" spans="1:16">
      <c r="A31" s="6"/>
      <c r="B31" s="9"/>
      <c r="C31" s="1" t="s">
        <v>393</v>
      </c>
    </row>
    <row r="32" spans="1:16">
      <c r="A32" s="6"/>
      <c r="B32" s="9"/>
      <c r="C32" s="1" t="s">
        <v>394</v>
      </c>
    </row>
    <row r="33" spans="1:16">
      <c r="A33" s="6"/>
      <c r="B33" s="9" t="s">
        <v>87</v>
      </c>
      <c r="C33" s="1" t="s">
        <v>395</v>
      </c>
    </row>
    <row r="34" spans="1:16">
      <c r="A34" s="6"/>
      <c r="B34" s="9"/>
      <c r="C34" s="198" t="s">
        <v>396</v>
      </c>
    </row>
    <row r="35" spans="1:16">
      <c r="A35" s="6"/>
      <c r="B35" s="9" t="s">
        <v>397</v>
      </c>
      <c r="C35" s="1" t="s">
        <v>398</v>
      </c>
    </row>
    <row r="36" spans="1:16" s="77" customFormat="1">
      <c r="A36" s="199"/>
      <c r="B36" s="200"/>
      <c r="C36" s="201" t="s">
        <v>399</v>
      </c>
    </row>
    <row r="37" spans="1:16" s="77" customFormat="1">
      <c r="A37" s="199"/>
      <c r="B37" s="11" t="s">
        <v>446</v>
      </c>
      <c r="C37" s="201"/>
    </row>
    <row r="38" spans="1:16">
      <c r="A38" s="6"/>
      <c r="B38" s="9"/>
    </row>
    <row r="39" spans="1:16">
      <c r="A39" s="19" t="s">
        <v>90</v>
      </c>
      <c r="B39" s="20" t="s">
        <v>325</v>
      </c>
      <c r="C39" s="15"/>
      <c r="D39" s="15"/>
      <c r="E39" s="15"/>
      <c r="F39" s="15"/>
      <c r="G39" s="15"/>
    </row>
    <row r="40" spans="1:16" s="7" customFormat="1" ht="20.25" customHeight="1">
      <c r="A40" s="21"/>
      <c r="B40" s="22" t="s">
        <v>86</v>
      </c>
      <c r="C40" s="363" t="s">
        <v>326</v>
      </c>
      <c r="D40" s="363"/>
      <c r="E40" s="363"/>
      <c r="F40" s="363"/>
      <c r="G40" s="363"/>
      <c r="H40" s="363"/>
      <c r="I40" s="363"/>
      <c r="J40" s="363"/>
      <c r="K40" s="363"/>
      <c r="L40" s="363"/>
      <c r="M40" s="363"/>
      <c r="N40" s="363"/>
      <c r="O40" s="363"/>
      <c r="P40" s="363"/>
    </row>
    <row r="41" spans="1:16" s="7" customFormat="1" ht="17.25" customHeight="1">
      <c r="A41" s="21"/>
      <c r="B41" s="22"/>
      <c r="C41" s="11" t="s">
        <v>446</v>
      </c>
      <c r="D41" s="8"/>
      <c r="E41" s="8"/>
      <c r="F41" s="8"/>
      <c r="G41" s="8"/>
      <c r="H41" s="8"/>
      <c r="I41" s="8"/>
      <c r="J41" s="8"/>
      <c r="K41" s="8"/>
      <c r="L41" s="8"/>
      <c r="M41" s="23"/>
    </row>
    <row r="42" spans="1:16" ht="17.25" customHeight="1">
      <c r="A42" s="24"/>
      <c r="B42" s="15"/>
      <c r="C42" s="25" t="s">
        <v>131</v>
      </c>
      <c r="D42" s="15"/>
      <c r="E42" s="15"/>
      <c r="F42" s="15"/>
      <c r="G42" s="15"/>
    </row>
    <row r="43" spans="1:16">
      <c r="A43" s="16"/>
      <c r="B43" s="17"/>
      <c r="C43" s="17"/>
      <c r="D43" s="17"/>
      <c r="E43" s="17"/>
      <c r="F43" s="17"/>
      <c r="G43" s="17"/>
    </row>
    <row r="44" spans="1:16">
      <c r="A44" s="3" t="s">
        <v>113</v>
      </c>
      <c r="B44" s="1" t="s">
        <v>132</v>
      </c>
    </row>
    <row r="45" spans="1:16">
      <c r="A45" s="6"/>
      <c r="B45" s="9" t="s">
        <v>86</v>
      </c>
      <c r="C45" s="1" t="s">
        <v>140</v>
      </c>
    </row>
    <row r="46" spans="1:16" ht="18.75" customHeight="1">
      <c r="B46" s="9" t="s">
        <v>87</v>
      </c>
      <c r="C46" s="358" t="s">
        <v>133</v>
      </c>
      <c r="D46" s="358"/>
      <c r="E46" s="358"/>
      <c r="F46" s="358"/>
      <c r="G46" s="358"/>
      <c r="H46" s="358"/>
      <c r="I46" s="358"/>
      <c r="J46" s="358"/>
      <c r="K46" s="358"/>
      <c r="L46" s="358"/>
      <c r="M46" s="358"/>
      <c r="N46" s="358"/>
      <c r="O46" s="358"/>
      <c r="P46" s="358"/>
    </row>
    <row r="47" spans="1:16">
      <c r="A47" s="3"/>
      <c r="C47" s="358"/>
      <c r="D47" s="358"/>
      <c r="E47" s="358"/>
      <c r="F47" s="358"/>
      <c r="G47" s="358"/>
      <c r="H47" s="358"/>
      <c r="I47" s="358"/>
      <c r="J47" s="358"/>
      <c r="K47" s="358"/>
      <c r="L47" s="358"/>
      <c r="M47" s="358"/>
      <c r="N47" s="358"/>
      <c r="O47" s="358"/>
      <c r="P47" s="358"/>
    </row>
    <row r="48" spans="1:16">
      <c r="A48" s="3"/>
      <c r="C48" s="8"/>
      <c r="D48" s="8"/>
      <c r="E48" s="8"/>
      <c r="F48" s="8"/>
      <c r="G48" s="8"/>
      <c r="H48" s="8"/>
      <c r="I48" s="8"/>
      <c r="J48" s="8"/>
      <c r="K48" s="8"/>
      <c r="L48" s="8"/>
    </row>
    <row r="49" spans="1:17" ht="18.75" customHeight="1">
      <c r="A49" s="3" t="s">
        <v>400</v>
      </c>
      <c r="B49" s="358" t="s">
        <v>440</v>
      </c>
      <c r="C49" s="358"/>
      <c r="D49" s="358"/>
      <c r="E49" s="358"/>
      <c r="F49" s="358"/>
      <c r="G49" s="358"/>
      <c r="H49" s="358"/>
      <c r="I49" s="358"/>
      <c r="J49" s="358"/>
      <c r="K49" s="358"/>
      <c r="L49" s="358"/>
      <c r="M49" s="358"/>
      <c r="N49" s="358"/>
      <c r="O49" s="358"/>
      <c r="P49" s="358"/>
    </row>
    <row r="50" spans="1:17">
      <c r="A50" s="3"/>
      <c r="B50" s="358"/>
      <c r="C50" s="358"/>
      <c r="D50" s="358"/>
      <c r="E50" s="358"/>
      <c r="F50" s="358"/>
      <c r="G50" s="358"/>
      <c r="H50" s="358"/>
      <c r="I50" s="358"/>
      <c r="J50" s="358"/>
      <c r="K50" s="358"/>
      <c r="L50" s="358"/>
      <c r="M50" s="358"/>
      <c r="N50" s="358"/>
      <c r="O50" s="358"/>
      <c r="P50" s="358"/>
    </row>
    <row r="51" spans="1:17" ht="6.75" customHeight="1">
      <c r="A51" s="3"/>
      <c r="B51" s="358"/>
      <c r="C51" s="358"/>
      <c r="D51" s="358"/>
      <c r="E51" s="358"/>
      <c r="F51" s="358"/>
      <c r="G51" s="358"/>
      <c r="H51" s="358"/>
      <c r="I51" s="358"/>
      <c r="J51" s="358"/>
      <c r="K51" s="358"/>
      <c r="L51" s="358"/>
      <c r="M51" s="358"/>
      <c r="N51" s="358"/>
      <c r="O51" s="358"/>
      <c r="P51" s="358"/>
    </row>
    <row r="52" spans="1:17">
      <c r="A52" s="3"/>
    </row>
    <row r="53" spans="1:17">
      <c r="A53" s="3"/>
      <c r="B53" s="1" t="s">
        <v>401</v>
      </c>
    </row>
    <row r="54" spans="1:17">
      <c r="A54" s="3"/>
    </row>
    <row r="55" spans="1:17" s="126" customFormat="1" ht="21" customHeight="1">
      <c r="A55" s="364" t="s">
        <v>147</v>
      </c>
      <c r="B55" s="364"/>
      <c r="C55" s="364"/>
      <c r="D55" s="364"/>
      <c r="E55" s="364"/>
      <c r="F55" s="364"/>
      <c r="G55" s="364"/>
      <c r="H55" s="364"/>
      <c r="I55" s="364"/>
      <c r="J55" s="364"/>
      <c r="K55" s="364"/>
      <c r="L55" s="364"/>
      <c r="M55" s="364"/>
      <c r="N55" s="364"/>
      <c r="O55" s="364"/>
      <c r="P55" s="364"/>
      <c r="Q55" s="125"/>
    </row>
    <row r="56" spans="1:17" s="126" customFormat="1" ht="13.5">
      <c r="A56" s="343" t="s">
        <v>148</v>
      </c>
      <c r="B56" s="344"/>
      <c r="C56" s="344"/>
      <c r="D56" s="344"/>
      <c r="E56" s="344"/>
      <c r="F56" s="344"/>
      <c r="G56" s="344"/>
      <c r="H56" s="344"/>
      <c r="I56" s="344"/>
      <c r="J56" s="344"/>
      <c r="K56" s="344"/>
      <c r="L56" s="344"/>
      <c r="M56" s="344"/>
      <c r="N56" s="344"/>
      <c r="O56" s="344"/>
      <c r="P56" s="127"/>
      <c r="Q56" s="128"/>
    </row>
    <row r="57" spans="1:17" s="268" customFormat="1" ht="13.5" customHeight="1">
      <c r="A57" s="345" t="s">
        <v>149</v>
      </c>
      <c r="B57" s="345"/>
      <c r="C57" s="345"/>
      <c r="D57" s="345"/>
      <c r="E57" s="345" t="s">
        <v>150</v>
      </c>
      <c r="F57" s="345"/>
      <c r="G57" s="345"/>
      <c r="H57" s="345"/>
      <c r="I57" s="345" t="s">
        <v>151</v>
      </c>
      <c r="J57" s="345"/>
      <c r="K57" s="345"/>
      <c r="L57" s="345"/>
      <c r="M57" s="346" t="s">
        <v>152</v>
      </c>
      <c r="N57" s="347"/>
      <c r="O57" s="347"/>
      <c r="P57" s="347"/>
      <c r="Q57" s="267"/>
    </row>
    <row r="58" spans="1:17" s="268" customFormat="1" ht="13.5" customHeight="1">
      <c r="A58" s="269">
        <v>41102</v>
      </c>
      <c r="B58" s="339" t="s">
        <v>153</v>
      </c>
      <c r="C58" s="339"/>
      <c r="D58" s="339"/>
      <c r="E58" s="269">
        <v>41201</v>
      </c>
      <c r="F58" s="360" t="s">
        <v>154</v>
      </c>
      <c r="G58" s="361"/>
      <c r="H58" s="362"/>
      <c r="I58" s="270">
        <v>41403</v>
      </c>
      <c r="J58" s="310" t="s">
        <v>155</v>
      </c>
      <c r="K58" s="310"/>
      <c r="L58" s="310"/>
      <c r="M58" s="271">
        <v>41502</v>
      </c>
      <c r="N58" s="310" t="s">
        <v>156</v>
      </c>
      <c r="O58" s="310"/>
      <c r="P58" s="310"/>
      <c r="Q58" s="267"/>
    </row>
    <row r="59" spans="1:17" s="268" customFormat="1" ht="13.5" customHeight="1">
      <c r="A59" s="269">
        <v>41103</v>
      </c>
      <c r="B59" s="339" t="s">
        <v>157</v>
      </c>
      <c r="C59" s="339"/>
      <c r="D59" s="339"/>
      <c r="E59" s="269">
        <v>41204</v>
      </c>
      <c r="F59" s="272" t="s">
        <v>160</v>
      </c>
      <c r="G59" s="273"/>
      <c r="H59" s="274"/>
      <c r="I59" s="270">
        <v>41405</v>
      </c>
      <c r="J59" s="310" t="s">
        <v>158</v>
      </c>
      <c r="K59" s="310"/>
      <c r="L59" s="310"/>
      <c r="M59" s="271">
        <v>41503</v>
      </c>
      <c r="N59" s="310" t="s">
        <v>159</v>
      </c>
      <c r="O59" s="310"/>
      <c r="P59" s="310"/>
      <c r="Q59" s="267"/>
    </row>
    <row r="60" spans="1:17" s="268" customFormat="1" ht="13.5" customHeight="1">
      <c r="A60" s="269">
        <v>41107</v>
      </c>
      <c r="B60" s="336" t="s">
        <v>163</v>
      </c>
      <c r="C60" s="337"/>
      <c r="D60" s="338"/>
      <c r="E60" s="269">
        <v>41205</v>
      </c>
      <c r="F60" s="272" t="s">
        <v>164</v>
      </c>
      <c r="G60" s="273"/>
      <c r="H60" s="274"/>
      <c r="I60" s="270">
        <v>41407</v>
      </c>
      <c r="J60" s="310" t="s">
        <v>161</v>
      </c>
      <c r="K60" s="310"/>
      <c r="L60" s="310"/>
      <c r="M60" s="271">
        <v>41505</v>
      </c>
      <c r="N60" s="310" t="s">
        <v>162</v>
      </c>
      <c r="O60" s="310"/>
      <c r="P60" s="310"/>
      <c r="Q60" s="267"/>
    </row>
    <row r="61" spans="1:17" s="268" customFormat="1" ht="13.5" customHeight="1">
      <c r="A61" s="269">
        <v>41109</v>
      </c>
      <c r="B61" s="336" t="s">
        <v>167</v>
      </c>
      <c r="C61" s="337"/>
      <c r="D61" s="338"/>
      <c r="E61" s="341" t="s">
        <v>168</v>
      </c>
      <c r="F61" s="342"/>
      <c r="G61" s="342"/>
      <c r="H61" s="348"/>
      <c r="I61" s="270">
        <v>41408</v>
      </c>
      <c r="J61" s="310" t="s">
        <v>165</v>
      </c>
      <c r="K61" s="310"/>
      <c r="L61" s="310"/>
      <c r="M61" s="271">
        <v>41506</v>
      </c>
      <c r="N61" s="310" t="s">
        <v>166</v>
      </c>
      <c r="O61" s="310"/>
      <c r="P61" s="310"/>
      <c r="Q61" s="267"/>
    </row>
    <row r="62" spans="1:17" s="268" customFormat="1" ht="13.5" customHeight="1">
      <c r="A62" s="269">
        <v>41110</v>
      </c>
      <c r="B62" s="336" t="s">
        <v>171</v>
      </c>
      <c r="C62" s="337"/>
      <c r="D62" s="338"/>
      <c r="E62" s="269">
        <v>41302</v>
      </c>
      <c r="F62" s="275" t="s">
        <v>172</v>
      </c>
      <c r="G62" s="276"/>
      <c r="H62" s="277"/>
      <c r="I62" s="270">
        <v>41409</v>
      </c>
      <c r="J62" s="310" t="s">
        <v>169</v>
      </c>
      <c r="K62" s="310"/>
      <c r="L62" s="310"/>
      <c r="M62" s="271">
        <v>41512</v>
      </c>
      <c r="N62" s="310" t="s">
        <v>170</v>
      </c>
      <c r="O62" s="310"/>
      <c r="P62" s="310"/>
      <c r="Q62" s="267"/>
    </row>
    <row r="63" spans="1:17" s="268" customFormat="1" ht="13.5" customHeight="1">
      <c r="A63" s="269">
        <v>41112</v>
      </c>
      <c r="B63" s="336" t="s">
        <v>175</v>
      </c>
      <c r="C63" s="337"/>
      <c r="D63" s="338"/>
      <c r="E63" s="269">
        <v>41303</v>
      </c>
      <c r="F63" s="336" t="s">
        <v>176</v>
      </c>
      <c r="G63" s="337"/>
      <c r="H63" s="338"/>
      <c r="I63" s="270">
        <v>41410</v>
      </c>
      <c r="J63" s="310" t="s">
        <v>173</v>
      </c>
      <c r="K63" s="310"/>
      <c r="L63" s="310"/>
      <c r="M63" s="271">
        <v>41514</v>
      </c>
      <c r="N63" s="310" t="s">
        <v>174</v>
      </c>
      <c r="O63" s="310"/>
      <c r="P63" s="310"/>
      <c r="Q63" s="267"/>
    </row>
    <row r="64" spans="1:17" s="268" customFormat="1" ht="13.5" customHeight="1">
      <c r="A64" s="269" t="s">
        <v>179</v>
      </c>
      <c r="B64" s="336" t="s">
        <v>180</v>
      </c>
      <c r="C64" s="337"/>
      <c r="D64" s="338"/>
      <c r="E64" s="269">
        <v>41307</v>
      </c>
      <c r="F64" s="339" t="s">
        <v>184</v>
      </c>
      <c r="G64" s="339"/>
      <c r="H64" s="339"/>
      <c r="I64" s="270">
        <v>41411</v>
      </c>
      <c r="J64" s="310" t="s">
        <v>177</v>
      </c>
      <c r="K64" s="310"/>
      <c r="L64" s="310"/>
      <c r="M64" s="271">
        <v>41516</v>
      </c>
      <c r="N64" s="310" t="s">
        <v>178</v>
      </c>
      <c r="O64" s="310"/>
      <c r="P64" s="310"/>
      <c r="Q64" s="267"/>
    </row>
    <row r="65" spans="1:17" s="268" customFormat="1" ht="13.5" customHeight="1">
      <c r="A65" s="341" t="s">
        <v>183</v>
      </c>
      <c r="B65" s="342"/>
      <c r="C65" s="342"/>
      <c r="D65" s="342"/>
      <c r="E65" s="278"/>
      <c r="F65" s="340"/>
      <c r="G65" s="340"/>
      <c r="H65" s="340"/>
      <c r="I65" s="270">
        <v>41412</v>
      </c>
      <c r="J65" s="310" t="s">
        <v>181</v>
      </c>
      <c r="K65" s="310"/>
      <c r="L65" s="310"/>
      <c r="M65" s="271">
        <v>41517</v>
      </c>
      <c r="N65" s="310" t="s">
        <v>182</v>
      </c>
      <c r="O65" s="310"/>
      <c r="P65" s="310"/>
      <c r="Q65" s="267"/>
    </row>
    <row r="66" spans="1:17" s="268" customFormat="1" ht="13.5" customHeight="1">
      <c r="A66" s="279" t="s">
        <v>187</v>
      </c>
      <c r="B66" s="329" t="s">
        <v>188</v>
      </c>
      <c r="C66" s="329"/>
      <c r="D66" s="334"/>
      <c r="E66" s="280"/>
      <c r="F66" s="331"/>
      <c r="G66" s="332"/>
      <c r="H66" s="333"/>
      <c r="I66" s="270">
        <v>41413</v>
      </c>
      <c r="J66" s="310" t="s">
        <v>185</v>
      </c>
      <c r="K66" s="310"/>
      <c r="L66" s="310"/>
      <c r="M66" s="270">
        <v>41518</v>
      </c>
      <c r="N66" s="310" t="s">
        <v>186</v>
      </c>
      <c r="O66" s="310"/>
      <c r="P66" s="310"/>
      <c r="Q66" s="267"/>
    </row>
    <row r="67" spans="1:17" s="268" customFormat="1" ht="13.5" customHeight="1">
      <c r="A67" s="279" t="s">
        <v>193</v>
      </c>
      <c r="B67" s="329" t="s">
        <v>194</v>
      </c>
      <c r="C67" s="329"/>
      <c r="D67" s="334"/>
      <c r="E67" s="280"/>
      <c r="F67" s="335"/>
      <c r="G67" s="335"/>
      <c r="H67" s="335"/>
      <c r="I67" s="270">
        <v>41414</v>
      </c>
      <c r="J67" s="310" t="s">
        <v>189</v>
      </c>
      <c r="K67" s="310"/>
      <c r="L67" s="310"/>
      <c r="M67" s="270">
        <v>41519</v>
      </c>
      <c r="N67" s="310" t="s">
        <v>190</v>
      </c>
      <c r="O67" s="310"/>
      <c r="P67" s="310"/>
      <c r="Q67" s="267"/>
    </row>
    <row r="68" spans="1:17" s="268" customFormat="1" ht="13.5" customHeight="1">
      <c r="A68" s="279" t="s">
        <v>195</v>
      </c>
      <c r="B68" s="329" t="s">
        <v>196</v>
      </c>
      <c r="C68" s="329"/>
      <c r="D68" s="329"/>
      <c r="E68" s="267"/>
      <c r="F68" s="267"/>
      <c r="G68" s="267"/>
      <c r="H68" s="267"/>
      <c r="I68" s="270">
        <v>41415</v>
      </c>
      <c r="J68" s="310" t="s">
        <v>191</v>
      </c>
      <c r="K68" s="310"/>
      <c r="L68" s="310"/>
      <c r="M68" s="270">
        <v>41520</v>
      </c>
      <c r="N68" s="310" t="s">
        <v>192</v>
      </c>
      <c r="O68" s="310"/>
      <c r="P68" s="310"/>
      <c r="Q68" s="267"/>
    </row>
    <row r="69" spans="1:17" s="268" customFormat="1" ht="13.5" customHeight="1">
      <c r="A69" s="279" t="s">
        <v>197</v>
      </c>
      <c r="B69" s="329" t="s">
        <v>198</v>
      </c>
      <c r="C69" s="329"/>
      <c r="D69" s="329"/>
      <c r="E69" s="267"/>
      <c r="F69" s="267"/>
      <c r="G69" s="267"/>
      <c r="H69" s="267"/>
      <c r="I69" s="281"/>
      <c r="J69" s="281"/>
      <c r="K69" s="281"/>
      <c r="L69" s="281"/>
      <c r="M69" s="267"/>
    </row>
    <row r="70" spans="1:17" s="268" customFormat="1" ht="13.5" customHeight="1">
      <c r="A70" s="279">
        <v>41607</v>
      </c>
      <c r="B70" s="330" t="s">
        <v>785</v>
      </c>
      <c r="C70" s="330"/>
      <c r="D70" s="330"/>
      <c r="E70" s="267"/>
      <c r="F70" s="267"/>
      <c r="G70" s="267"/>
      <c r="H70" s="267"/>
      <c r="I70" s="281"/>
      <c r="J70" s="281"/>
      <c r="K70" s="281"/>
      <c r="L70" s="281"/>
      <c r="M70" s="267"/>
    </row>
    <row r="71" spans="1:17" s="126" customFormat="1" ht="13.5">
      <c r="A71" s="129"/>
      <c r="B71" s="129"/>
      <c r="C71" s="129"/>
      <c r="D71" s="129"/>
      <c r="E71" s="130"/>
      <c r="F71" s="130"/>
      <c r="G71" s="130"/>
      <c r="H71" s="130"/>
      <c r="I71" s="129"/>
      <c r="J71" s="129"/>
      <c r="K71" s="129"/>
      <c r="L71" s="129"/>
      <c r="M71" s="128"/>
    </row>
    <row r="72" spans="1:17" s="126" customFormat="1" ht="13.5">
      <c r="A72" s="129"/>
      <c r="B72" s="129"/>
      <c r="C72" s="129"/>
      <c r="D72" s="129"/>
      <c r="E72" s="129"/>
      <c r="F72" s="129"/>
      <c r="G72" s="129"/>
      <c r="H72" s="129"/>
      <c r="I72" s="130"/>
      <c r="J72" s="130"/>
      <c r="K72" s="130"/>
      <c r="L72" s="130"/>
      <c r="M72" s="129"/>
      <c r="N72" s="129"/>
      <c r="O72" s="129"/>
      <c r="P72" s="129"/>
      <c r="Q72" s="128"/>
    </row>
    <row r="73" spans="1:17" s="126" customFormat="1" ht="13.5">
      <c r="A73" s="129"/>
      <c r="B73" s="129"/>
      <c r="C73" s="129"/>
      <c r="D73" s="129"/>
      <c r="E73" s="130"/>
      <c r="F73" s="130"/>
      <c r="G73" s="130"/>
      <c r="H73" s="129"/>
      <c r="I73" s="130"/>
      <c r="J73" s="130"/>
      <c r="K73" s="130"/>
      <c r="L73" s="130"/>
      <c r="M73" s="129"/>
      <c r="N73" s="129"/>
      <c r="O73" s="129"/>
      <c r="P73" s="129"/>
      <c r="Q73" s="128"/>
    </row>
    <row r="74" spans="1:17" s="132" customFormat="1" ht="13.5">
      <c r="A74" s="321" t="s">
        <v>199</v>
      </c>
      <c r="B74" s="322"/>
      <c r="C74" s="322"/>
      <c r="D74" s="322"/>
      <c r="E74" s="322"/>
      <c r="F74" s="322"/>
      <c r="G74" s="322"/>
      <c r="H74" s="322"/>
      <c r="I74" s="322"/>
      <c r="J74" s="322"/>
      <c r="K74" s="322"/>
      <c r="L74" s="322"/>
      <c r="M74" s="322"/>
      <c r="N74" s="322"/>
      <c r="O74" s="322"/>
      <c r="P74" s="322"/>
      <c r="Q74" s="131"/>
    </row>
    <row r="75" spans="1:17" s="132" customFormat="1" ht="13.5">
      <c r="A75" s="323" t="s">
        <v>200</v>
      </c>
      <c r="B75" s="324"/>
      <c r="C75" s="324"/>
      <c r="D75" s="325"/>
      <c r="E75" s="326" t="s">
        <v>201</v>
      </c>
      <c r="F75" s="327"/>
      <c r="G75" s="327"/>
      <c r="H75" s="328"/>
      <c r="I75" s="326" t="s">
        <v>202</v>
      </c>
      <c r="J75" s="327"/>
      <c r="K75" s="327"/>
      <c r="L75" s="328"/>
      <c r="M75" s="311" t="s">
        <v>203</v>
      </c>
      <c r="N75" s="312"/>
      <c r="O75" s="312"/>
      <c r="P75" s="313"/>
    </row>
    <row r="76" spans="1:17" s="132" customFormat="1" ht="13.5">
      <c r="A76" s="282">
        <v>31102</v>
      </c>
      <c r="B76" s="304" t="s">
        <v>204</v>
      </c>
      <c r="C76" s="305"/>
      <c r="D76" s="306"/>
      <c r="E76" s="283">
        <v>31202</v>
      </c>
      <c r="F76" s="317" t="s">
        <v>205</v>
      </c>
      <c r="G76" s="318"/>
      <c r="H76" s="319"/>
      <c r="I76" s="133">
        <v>31401</v>
      </c>
      <c r="J76" s="297" t="s">
        <v>206</v>
      </c>
      <c r="K76" s="298"/>
      <c r="L76" s="299"/>
      <c r="M76" s="133">
        <v>32103</v>
      </c>
      <c r="N76" s="297" t="s">
        <v>207</v>
      </c>
      <c r="O76" s="298"/>
      <c r="P76" s="299"/>
      <c r="Q76" s="131"/>
    </row>
    <row r="77" spans="1:17" s="132" customFormat="1" ht="13.5">
      <c r="A77" s="283">
        <v>31103</v>
      </c>
      <c r="B77" s="304" t="s">
        <v>208</v>
      </c>
      <c r="C77" s="305"/>
      <c r="D77" s="306"/>
      <c r="E77" s="283">
        <v>31203</v>
      </c>
      <c r="F77" s="317" t="s">
        <v>209</v>
      </c>
      <c r="G77" s="318"/>
      <c r="H77" s="319"/>
      <c r="I77" s="133">
        <v>31402</v>
      </c>
      <c r="J77" s="297" t="s">
        <v>210</v>
      </c>
      <c r="K77" s="298"/>
      <c r="L77" s="299"/>
      <c r="M77" s="133">
        <v>32105</v>
      </c>
      <c r="N77" s="297" t="s">
        <v>144</v>
      </c>
      <c r="O77" s="298"/>
      <c r="P77" s="299"/>
      <c r="Q77" s="131"/>
    </row>
    <row r="78" spans="1:17" s="132" customFormat="1" ht="13.5">
      <c r="A78" s="283">
        <v>31104</v>
      </c>
      <c r="B78" s="304" t="s">
        <v>211</v>
      </c>
      <c r="C78" s="305"/>
      <c r="D78" s="306"/>
      <c r="E78" s="283">
        <v>31204</v>
      </c>
      <c r="F78" s="317" t="s">
        <v>212</v>
      </c>
      <c r="G78" s="318"/>
      <c r="H78" s="319"/>
      <c r="I78" s="133">
        <v>31403</v>
      </c>
      <c r="J78" s="297" t="s">
        <v>213</v>
      </c>
      <c r="K78" s="298"/>
      <c r="L78" s="299"/>
      <c r="M78" s="133">
        <v>32109</v>
      </c>
      <c r="N78" s="297" t="s">
        <v>214</v>
      </c>
      <c r="O78" s="298"/>
      <c r="P78" s="299"/>
      <c r="Q78" s="131"/>
    </row>
    <row r="79" spans="1:17" s="132" customFormat="1" ht="13.5">
      <c r="A79" s="283">
        <v>31105</v>
      </c>
      <c r="B79" s="304" t="s">
        <v>215</v>
      </c>
      <c r="C79" s="305"/>
      <c r="D79" s="306"/>
      <c r="E79" s="283">
        <v>31205</v>
      </c>
      <c r="F79" s="317" t="s">
        <v>216</v>
      </c>
      <c r="G79" s="318"/>
      <c r="H79" s="319"/>
      <c r="I79" s="133">
        <v>31404</v>
      </c>
      <c r="J79" s="297" t="s">
        <v>217</v>
      </c>
      <c r="K79" s="298"/>
      <c r="L79" s="299"/>
      <c r="M79" s="133">
        <v>32112</v>
      </c>
      <c r="N79" s="297" t="s">
        <v>218</v>
      </c>
      <c r="O79" s="298"/>
      <c r="P79" s="299"/>
      <c r="Q79" s="131"/>
    </row>
    <row r="80" spans="1:17" s="132" customFormat="1" ht="13.5">
      <c r="A80" s="283">
        <v>31106</v>
      </c>
      <c r="B80" s="304" t="s">
        <v>219</v>
      </c>
      <c r="C80" s="305"/>
      <c r="D80" s="306"/>
      <c r="E80" s="283">
        <v>31206</v>
      </c>
      <c r="F80" s="317" t="s">
        <v>220</v>
      </c>
      <c r="G80" s="318"/>
      <c r="H80" s="319"/>
      <c r="I80" s="133">
        <v>31405</v>
      </c>
      <c r="J80" s="297" t="s">
        <v>221</v>
      </c>
      <c r="K80" s="298"/>
      <c r="L80" s="299"/>
      <c r="M80" s="133">
        <v>32203</v>
      </c>
      <c r="N80" s="297" t="s">
        <v>222</v>
      </c>
      <c r="O80" s="298"/>
      <c r="P80" s="299"/>
      <c r="Q80" s="131"/>
    </row>
    <row r="81" spans="1:17" s="132" customFormat="1" ht="13.5">
      <c r="A81" s="283">
        <v>31108</v>
      </c>
      <c r="B81" s="304" t="s">
        <v>226</v>
      </c>
      <c r="C81" s="305"/>
      <c r="D81" s="306"/>
      <c r="E81" s="283">
        <v>31207</v>
      </c>
      <c r="F81" s="317" t="s">
        <v>223</v>
      </c>
      <c r="G81" s="318"/>
      <c r="H81" s="319"/>
      <c r="I81" s="133">
        <v>31407</v>
      </c>
      <c r="J81" s="297" t="s">
        <v>224</v>
      </c>
      <c r="K81" s="298"/>
      <c r="L81" s="299"/>
      <c r="M81" s="134">
        <v>32205</v>
      </c>
      <c r="N81" s="297" t="s">
        <v>225</v>
      </c>
      <c r="O81" s="298"/>
      <c r="P81" s="299"/>
      <c r="Q81" s="131"/>
    </row>
    <row r="82" spans="1:17" s="132" customFormat="1" ht="13.5">
      <c r="A82" s="283">
        <v>31109</v>
      </c>
      <c r="B82" s="304" t="s">
        <v>229</v>
      </c>
      <c r="C82" s="305"/>
      <c r="D82" s="306"/>
      <c r="E82" s="283">
        <v>31210</v>
      </c>
      <c r="F82" s="317" t="s">
        <v>232</v>
      </c>
      <c r="G82" s="318"/>
      <c r="H82" s="319"/>
      <c r="I82" s="133">
        <v>31408</v>
      </c>
      <c r="J82" s="297" t="s">
        <v>227</v>
      </c>
      <c r="K82" s="298"/>
      <c r="L82" s="299"/>
      <c r="M82" s="134">
        <v>32208</v>
      </c>
      <c r="N82" s="297" t="s">
        <v>228</v>
      </c>
      <c r="O82" s="298"/>
      <c r="P82" s="299"/>
      <c r="Q82" s="131"/>
    </row>
    <row r="83" spans="1:17" s="132" customFormat="1" ht="13.5">
      <c r="A83" s="283">
        <v>31110</v>
      </c>
      <c r="B83" s="304" t="s">
        <v>231</v>
      </c>
      <c r="C83" s="305"/>
      <c r="D83" s="306"/>
      <c r="E83" s="283">
        <v>31211</v>
      </c>
      <c r="F83" s="317" t="s">
        <v>236</v>
      </c>
      <c r="G83" s="318"/>
      <c r="H83" s="319"/>
      <c r="I83" s="133">
        <v>31409</v>
      </c>
      <c r="J83" s="297" t="s">
        <v>230</v>
      </c>
      <c r="K83" s="298"/>
      <c r="L83" s="299"/>
      <c r="M83" s="134">
        <v>32306</v>
      </c>
      <c r="N83" s="297" t="s">
        <v>806</v>
      </c>
      <c r="O83" s="298"/>
      <c r="P83" s="299"/>
      <c r="Q83" s="131"/>
    </row>
    <row r="84" spans="1:17" s="132" customFormat="1" ht="13.5">
      <c r="A84" s="283">
        <v>31111</v>
      </c>
      <c r="B84" s="304" t="s">
        <v>235</v>
      </c>
      <c r="C84" s="305"/>
      <c r="D84" s="306"/>
      <c r="E84" s="283">
        <v>31212</v>
      </c>
      <c r="F84" s="317" t="s">
        <v>239</v>
      </c>
      <c r="G84" s="318"/>
      <c r="H84" s="319"/>
      <c r="I84" s="133">
        <v>31410</v>
      </c>
      <c r="J84" s="297" t="s">
        <v>233</v>
      </c>
      <c r="K84" s="298"/>
      <c r="L84" s="299"/>
      <c r="M84" s="134">
        <v>32402</v>
      </c>
      <c r="N84" s="297" t="s">
        <v>234</v>
      </c>
      <c r="O84" s="298"/>
      <c r="P84" s="299"/>
      <c r="Q84" s="131"/>
    </row>
    <row r="85" spans="1:17" s="132" customFormat="1" ht="13.5">
      <c r="A85" s="283">
        <v>31112</v>
      </c>
      <c r="B85" s="304" t="s">
        <v>238</v>
      </c>
      <c r="C85" s="305"/>
      <c r="D85" s="306"/>
      <c r="E85" s="283">
        <v>31214</v>
      </c>
      <c r="F85" s="317" t="s">
        <v>242</v>
      </c>
      <c r="G85" s="318"/>
      <c r="H85" s="319"/>
      <c r="I85" s="133">
        <v>31411</v>
      </c>
      <c r="J85" s="297" t="s">
        <v>143</v>
      </c>
      <c r="K85" s="298"/>
      <c r="L85" s="299"/>
      <c r="M85" s="134">
        <v>32502</v>
      </c>
      <c r="N85" s="297" t="s">
        <v>237</v>
      </c>
      <c r="O85" s="298"/>
      <c r="P85" s="299"/>
      <c r="Q85" s="131"/>
    </row>
    <row r="86" spans="1:17" s="132" customFormat="1" ht="13.5">
      <c r="A86" s="283">
        <v>31113</v>
      </c>
      <c r="B86" s="304" t="s">
        <v>241</v>
      </c>
      <c r="C86" s="305"/>
      <c r="D86" s="306"/>
      <c r="E86" s="283">
        <v>31215</v>
      </c>
      <c r="F86" s="317" t="s">
        <v>245</v>
      </c>
      <c r="G86" s="318"/>
      <c r="H86" s="319"/>
      <c r="I86" s="133">
        <v>31412</v>
      </c>
      <c r="J86" s="297" t="s">
        <v>240</v>
      </c>
      <c r="K86" s="298"/>
      <c r="L86" s="299"/>
      <c r="M86" s="133">
        <v>32505</v>
      </c>
      <c r="N86" s="297" t="s">
        <v>145</v>
      </c>
      <c r="O86" s="298"/>
      <c r="P86" s="299"/>
      <c r="Q86" s="131"/>
    </row>
    <row r="87" spans="1:17" s="132" customFormat="1" ht="13.5">
      <c r="A87" s="283">
        <v>31114</v>
      </c>
      <c r="B87" s="304" t="s">
        <v>244</v>
      </c>
      <c r="C87" s="305"/>
      <c r="D87" s="306"/>
      <c r="E87" s="283">
        <v>31216</v>
      </c>
      <c r="F87" s="317" t="s">
        <v>248</v>
      </c>
      <c r="G87" s="318"/>
      <c r="H87" s="319"/>
      <c r="I87" s="133">
        <v>31413</v>
      </c>
      <c r="J87" s="297" t="s">
        <v>243</v>
      </c>
      <c r="K87" s="298"/>
      <c r="L87" s="299"/>
      <c r="M87" s="133">
        <v>32507</v>
      </c>
      <c r="N87" s="297" t="s">
        <v>250</v>
      </c>
      <c r="O87" s="298"/>
      <c r="P87" s="299"/>
      <c r="Q87" s="131"/>
    </row>
    <row r="88" spans="1:17" s="132" customFormat="1" ht="13.5">
      <c r="A88" s="283">
        <v>31115</v>
      </c>
      <c r="B88" s="304" t="s">
        <v>786</v>
      </c>
      <c r="C88" s="305"/>
      <c r="D88" s="306"/>
      <c r="E88" s="283">
        <v>31218</v>
      </c>
      <c r="F88" s="317" t="s">
        <v>252</v>
      </c>
      <c r="G88" s="318"/>
      <c r="H88" s="319"/>
      <c r="I88" s="133">
        <v>31414</v>
      </c>
      <c r="J88" s="297" t="s">
        <v>246</v>
      </c>
      <c r="K88" s="298"/>
      <c r="L88" s="299"/>
      <c r="M88" s="133">
        <v>32603</v>
      </c>
      <c r="N88" s="297" t="s">
        <v>254</v>
      </c>
      <c r="O88" s="298"/>
      <c r="P88" s="299"/>
      <c r="Q88" s="131"/>
    </row>
    <row r="89" spans="1:17" s="132" customFormat="1" ht="13.5">
      <c r="A89" s="283">
        <v>31116</v>
      </c>
      <c r="B89" s="304" t="s">
        <v>251</v>
      </c>
      <c r="C89" s="305"/>
      <c r="D89" s="306"/>
      <c r="E89" s="284">
        <v>31220</v>
      </c>
      <c r="F89" s="317" t="s">
        <v>256</v>
      </c>
      <c r="G89" s="318"/>
      <c r="H89" s="319"/>
      <c r="I89" s="133">
        <v>31415</v>
      </c>
      <c r="J89" s="297" t="s">
        <v>249</v>
      </c>
      <c r="K89" s="298"/>
      <c r="L89" s="299"/>
      <c r="M89" s="285"/>
      <c r="N89" s="285"/>
      <c r="O89" s="285"/>
      <c r="P89" s="285"/>
      <c r="Q89" s="131"/>
    </row>
    <row r="90" spans="1:17" s="132" customFormat="1" ht="13.5">
      <c r="A90" s="283">
        <v>31117</v>
      </c>
      <c r="B90" s="304" t="s">
        <v>255</v>
      </c>
      <c r="C90" s="305"/>
      <c r="D90" s="306"/>
      <c r="E90" s="284">
        <v>31221</v>
      </c>
      <c r="F90" s="317" t="s">
        <v>259</v>
      </c>
      <c r="G90" s="318"/>
      <c r="H90" s="319"/>
      <c r="I90" s="133">
        <v>31416</v>
      </c>
      <c r="J90" s="297" t="s">
        <v>253</v>
      </c>
      <c r="K90" s="298"/>
      <c r="L90" s="299"/>
      <c r="M90" s="320" t="s">
        <v>260</v>
      </c>
      <c r="N90" s="320"/>
      <c r="O90" s="320"/>
      <c r="P90" s="320"/>
      <c r="Q90" s="131"/>
    </row>
    <row r="91" spans="1:17" s="132" customFormat="1" ht="13.5">
      <c r="A91" s="283">
        <v>31118</v>
      </c>
      <c r="B91" s="304" t="s">
        <v>258</v>
      </c>
      <c r="C91" s="305"/>
      <c r="D91" s="306"/>
      <c r="E91" s="284">
        <v>31222</v>
      </c>
      <c r="F91" s="307" t="s">
        <v>787</v>
      </c>
      <c r="G91" s="308"/>
      <c r="H91" s="309"/>
      <c r="I91" s="133">
        <v>31417</v>
      </c>
      <c r="J91" s="297" t="s">
        <v>257</v>
      </c>
      <c r="K91" s="298"/>
      <c r="L91" s="299"/>
      <c r="M91" s="269">
        <v>33101</v>
      </c>
      <c r="N91" s="310" t="s">
        <v>264</v>
      </c>
      <c r="O91" s="310"/>
      <c r="P91" s="310"/>
      <c r="Q91" s="131"/>
    </row>
    <row r="92" spans="1:17" s="132" customFormat="1" ht="13.5">
      <c r="A92" s="283">
        <v>31119</v>
      </c>
      <c r="B92" s="304" t="s">
        <v>261</v>
      </c>
      <c r="C92" s="305"/>
      <c r="D92" s="306"/>
      <c r="E92" s="284">
        <v>31223</v>
      </c>
      <c r="F92" s="307" t="s">
        <v>788</v>
      </c>
      <c r="G92" s="308"/>
      <c r="H92" s="309"/>
      <c r="I92" s="133">
        <v>31418</v>
      </c>
      <c r="J92" s="297" t="s">
        <v>789</v>
      </c>
      <c r="K92" s="298"/>
      <c r="L92" s="299"/>
      <c r="M92" s="269">
        <v>33102</v>
      </c>
      <c r="N92" s="310" t="s">
        <v>267</v>
      </c>
      <c r="O92" s="310"/>
      <c r="P92" s="310"/>
      <c r="Q92" s="131"/>
    </row>
    <row r="93" spans="1:17" s="132" customFormat="1" ht="13.5">
      <c r="A93" s="283">
        <v>31120</v>
      </c>
      <c r="B93" s="304" t="s">
        <v>265</v>
      </c>
      <c r="C93" s="305"/>
      <c r="D93" s="306"/>
      <c r="E93" s="284">
        <v>31224</v>
      </c>
      <c r="F93" s="307" t="s">
        <v>790</v>
      </c>
      <c r="G93" s="308"/>
      <c r="H93" s="309"/>
      <c r="I93" s="133">
        <v>31419</v>
      </c>
      <c r="J93" s="297" t="s">
        <v>263</v>
      </c>
      <c r="K93" s="298"/>
      <c r="L93" s="299"/>
      <c r="M93" s="269">
        <v>33103</v>
      </c>
      <c r="N93" s="310" t="s">
        <v>271</v>
      </c>
      <c r="O93" s="310"/>
      <c r="P93" s="310"/>
      <c r="Q93" s="131"/>
    </row>
    <row r="94" spans="1:17" s="132" customFormat="1" ht="13.5">
      <c r="A94" s="283">
        <v>31121</v>
      </c>
      <c r="B94" s="304" t="s">
        <v>268</v>
      </c>
      <c r="C94" s="305"/>
      <c r="D94" s="306"/>
      <c r="E94" s="311" t="s">
        <v>262</v>
      </c>
      <c r="F94" s="312"/>
      <c r="G94" s="312"/>
      <c r="H94" s="313"/>
      <c r="I94" s="133">
        <v>31420</v>
      </c>
      <c r="J94" s="297" t="s">
        <v>266</v>
      </c>
      <c r="K94" s="298"/>
      <c r="L94" s="299"/>
      <c r="M94" s="269">
        <v>33202</v>
      </c>
      <c r="N94" s="310" t="s">
        <v>275</v>
      </c>
      <c r="O94" s="310"/>
      <c r="P94" s="310"/>
      <c r="Q94" s="131"/>
    </row>
    <row r="95" spans="1:17" s="132" customFormat="1" ht="13.5">
      <c r="A95" s="283">
        <v>31122</v>
      </c>
      <c r="B95" s="304" t="s">
        <v>272</v>
      </c>
      <c r="C95" s="305"/>
      <c r="D95" s="306"/>
      <c r="E95" s="283">
        <v>31301</v>
      </c>
      <c r="F95" s="297" t="s">
        <v>142</v>
      </c>
      <c r="G95" s="298"/>
      <c r="H95" s="299"/>
      <c r="I95" s="133">
        <v>31421</v>
      </c>
      <c r="J95" s="297" t="s">
        <v>270</v>
      </c>
      <c r="K95" s="298"/>
      <c r="L95" s="299"/>
      <c r="M95" s="269">
        <v>33301</v>
      </c>
      <c r="N95" s="310" t="s">
        <v>277</v>
      </c>
      <c r="O95" s="310"/>
      <c r="P95" s="310"/>
      <c r="Q95" s="131"/>
    </row>
    <row r="96" spans="1:17" s="132" customFormat="1" ht="13.5">
      <c r="A96" s="283">
        <v>31123</v>
      </c>
      <c r="B96" s="304" t="s">
        <v>276</v>
      </c>
      <c r="C96" s="305"/>
      <c r="D96" s="306"/>
      <c r="E96" s="283">
        <v>31302</v>
      </c>
      <c r="F96" s="297" t="s">
        <v>269</v>
      </c>
      <c r="G96" s="298"/>
      <c r="H96" s="299"/>
      <c r="I96" s="286" t="s">
        <v>791</v>
      </c>
      <c r="J96" s="307" t="s">
        <v>792</v>
      </c>
      <c r="K96" s="308"/>
      <c r="L96" s="309"/>
      <c r="M96" s="269">
        <v>33302</v>
      </c>
      <c r="N96" s="310" t="s">
        <v>280</v>
      </c>
      <c r="O96" s="310"/>
      <c r="P96" s="310"/>
      <c r="Q96" s="131"/>
    </row>
    <row r="97" spans="1:17" s="132" customFormat="1" ht="13.5">
      <c r="A97" s="283">
        <v>31124</v>
      </c>
      <c r="B97" s="304" t="s">
        <v>793</v>
      </c>
      <c r="C97" s="305"/>
      <c r="D97" s="306"/>
      <c r="E97" s="283">
        <v>31303</v>
      </c>
      <c r="F97" s="297" t="s">
        <v>273</v>
      </c>
      <c r="G97" s="298"/>
      <c r="H97" s="299"/>
      <c r="I97" s="286" t="s">
        <v>794</v>
      </c>
      <c r="J97" s="307" t="s">
        <v>795</v>
      </c>
      <c r="K97" s="308"/>
      <c r="L97" s="309"/>
      <c r="M97" s="287">
        <v>33401</v>
      </c>
      <c r="N97" s="310" t="s">
        <v>283</v>
      </c>
      <c r="O97" s="310"/>
      <c r="P97" s="310"/>
      <c r="Q97" s="131"/>
    </row>
    <row r="98" spans="1:17" s="132" customFormat="1" ht="13.5">
      <c r="A98" s="283">
        <v>31125</v>
      </c>
      <c r="B98" s="304" t="s">
        <v>281</v>
      </c>
      <c r="C98" s="305"/>
      <c r="D98" s="306"/>
      <c r="E98" s="283">
        <v>31305</v>
      </c>
      <c r="F98" s="297" t="s">
        <v>278</v>
      </c>
      <c r="G98" s="298"/>
      <c r="H98" s="299"/>
      <c r="I98" s="286" t="s">
        <v>796</v>
      </c>
      <c r="J98" s="307" t="s">
        <v>797</v>
      </c>
      <c r="K98" s="308"/>
      <c r="L98" s="309"/>
      <c r="M98" s="129"/>
      <c r="N98" s="129"/>
      <c r="O98" s="129"/>
      <c r="P98" s="129"/>
      <c r="Q98" s="131"/>
    </row>
    <row r="99" spans="1:17" s="132" customFormat="1" ht="13.5">
      <c r="A99" s="283">
        <v>31126</v>
      </c>
      <c r="B99" s="304" t="s">
        <v>141</v>
      </c>
      <c r="C99" s="305"/>
      <c r="D99" s="306"/>
      <c r="E99" s="283">
        <v>31306</v>
      </c>
      <c r="F99" s="297" t="s">
        <v>282</v>
      </c>
      <c r="G99" s="298"/>
      <c r="H99" s="299"/>
      <c r="I99" s="311" t="s">
        <v>274</v>
      </c>
      <c r="J99" s="312"/>
      <c r="K99" s="312"/>
      <c r="L99" s="313"/>
      <c r="M99" s="314" t="s">
        <v>288</v>
      </c>
      <c r="N99" s="315"/>
      <c r="O99" s="315"/>
      <c r="P99" s="316"/>
      <c r="Q99" s="131"/>
    </row>
    <row r="100" spans="1:17" s="132" customFormat="1" ht="13.5">
      <c r="A100" s="283">
        <v>31127</v>
      </c>
      <c r="B100" s="304" t="s">
        <v>286</v>
      </c>
      <c r="C100" s="305"/>
      <c r="D100" s="306"/>
      <c r="E100" s="283">
        <v>31307</v>
      </c>
      <c r="F100" s="297" t="s">
        <v>284</v>
      </c>
      <c r="G100" s="298"/>
      <c r="H100" s="299"/>
      <c r="I100" s="133">
        <v>31503</v>
      </c>
      <c r="J100" s="297" t="s">
        <v>279</v>
      </c>
      <c r="K100" s="298"/>
      <c r="L100" s="299"/>
      <c r="M100" s="349" t="s">
        <v>292</v>
      </c>
      <c r="N100" s="350"/>
      <c r="O100" s="350"/>
      <c r="P100" s="351"/>
      <c r="Q100" s="131"/>
    </row>
    <row r="101" spans="1:17" s="132" customFormat="1" ht="13.5">
      <c r="A101" s="283">
        <v>31128</v>
      </c>
      <c r="B101" s="304" t="s">
        <v>289</v>
      </c>
      <c r="C101" s="305"/>
      <c r="D101" s="306"/>
      <c r="E101" s="283">
        <v>31308</v>
      </c>
      <c r="F101" s="297" t="s">
        <v>287</v>
      </c>
      <c r="G101" s="298"/>
      <c r="H101" s="299"/>
      <c r="I101" s="133">
        <v>31505</v>
      </c>
      <c r="J101" s="297" t="s">
        <v>285</v>
      </c>
      <c r="K101" s="298"/>
      <c r="L101" s="299"/>
      <c r="M101" s="288">
        <v>61101</v>
      </c>
      <c r="N101" s="301" t="s">
        <v>798</v>
      </c>
      <c r="O101" s="302"/>
      <c r="P101" s="303"/>
      <c r="Q101" s="131"/>
    </row>
    <row r="102" spans="1:17" s="132" customFormat="1" ht="13.5">
      <c r="A102" s="283">
        <v>31129</v>
      </c>
      <c r="B102" s="304" t="s">
        <v>799</v>
      </c>
      <c r="C102" s="305"/>
      <c r="D102" s="306"/>
      <c r="E102" s="283">
        <v>31309</v>
      </c>
      <c r="F102" s="297" t="s">
        <v>290</v>
      </c>
      <c r="G102" s="298"/>
      <c r="H102" s="299"/>
      <c r="I102" s="134">
        <v>31506</v>
      </c>
      <c r="J102" s="297" t="s">
        <v>805</v>
      </c>
      <c r="K102" s="298"/>
      <c r="L102" s="299"/>
      <c r="M102" s="288">
        <v>61103</v>
      </c>
      <c r="N102" s="301" t="s">
        <v>297</v>
      </c>
      <c r="O102" s="302"/>
      <c r="P102" s="303"/>
      <c r="Q102" s="131"/>
    </row>
    <row r="103" spans="1:17" s="132" customFormat="1" ht="13.5">
      <c r="A103" s="239"/>
      <c r="B103" s="292"/>
      <c r="C103" s="292"/>
      <c r="D103" s="292"/>
      <c r="E103" s="283">
        <v>31310</v>
      </c>
      <c r="F103" s="297" t="s">
        <v>293</v>
      </c>
      <c r="G103" s="298"/>
      <c r="H103" s="299"/>
      <c r="I103" s="133">
        <v>31507</v>
      </c>
      <c r="J103" s="297" t="s">
        <v>291</v>
      </c>
      <c r="K103" s="298"/>
      <c r="L103" s="299"/>
      <c r="M103" s="288">
        <v>61104</v>
      </c>
      <c r="N103" s="301" t="s">
        <v>299</v>
      </c>
      <c r="O103" s="302"/>
      <c r="P103" s="303"/>
      <c r="Q103" s="131"/>
    </row>
    <row r="104" spans="1:17" s="132" customFormat="1" ht="13.5">
      <c r="A104" s="239"/>
      <c r="B104" s="292"/>
      <c r="C104" s="292"/>
      <c r="D104" s="292"/>
      <c r="E104" s="283">
        <v>31311</v>
      </c>
      <c r="F104" s="297" t="s">
        <v>295</v>
      </c>
      <c r="G104" s="298"/>
      <c r="H104" s="299"/>
      <c r="I104" s="133">
        <v>31508</v>
      </c>
      <c r="J104" s="297" t="s">
        <v>294</v>
      </c>
      <c r="K104" s="298"/>
      <c r="L104" s="299"/>
      <c r="M104" s="288">
        <v>61105</v>
      </c>
      <c r="N104" s="301" t="s">
        <v>302</v>
      </c>
      <c r="O104" s="302"/>
      <c r="P104" s="303"/>
      <c r="Q104" s="131"/>
    </row>
    <row r="105" spans="1:17" s="132" customFormat="1" ht="13.5">
      <c r="A105" s="239"/>
      <c r="B105" s="292"/>
      <c r="C105" s="292"/>
      <c r="D105" s="292"/>
      <c r="E105" s="283">
        <v>31312</v>
      </c>
      <c r="F105" s="297" t="s">
        <v>298</v>
      </c>
      <c r="G105" s="298"/>
      <c r="H105" s="299"/>
      <c r="I105" s="133">
        <v>31510</v>
      </c>
      <c r="J105" s="297" t="s">
        <v>296</v>
      </c>
      <c r="K105" s="298"/>
      <c r="L105" s="299"/>
      <c r="M105" s="133">
        <v>61107</v>
      </c>
      <c r="N105" s="301" t="s">
        <v>800</v>
      </c>
      <c r="O105" s="302"/>
      <c r="P105" s="303"/>
      <c r="Q105" s="131"/>
    </row>
    <row r="106" spans="1:17" s="132" customFormat="1" ht="13.5">
      <c r="A106" s="239"/>
      <c r="B106" s="292"/>
      <c r="C106" s="292"/>
      <c r="D106" s="292"/>
      <c r="E106" s="283">
        <v>31313</v>
      </c>
      <c r="F106" s="297" t="s">
        <v>300</v>
      </c>
      <c r="G106" s="298"/>
      <c r="H106" s="299"/>
      <c r="I106" s="134">
        <v>31511</v>
      </c>
      <c r="J106" s="297" t="s">
        <v>801</v>
      </c>
      <c r="K106" s="298"/>
      <c r="L106" s="299"/>
      <c r="M106" s="288">
        <v>61401</v>
      </c>
      <c r="N106" s="301" t="s">
        <v>307</v>
      </c>
      <c r="O106" s="302"/>
      <c r="P106" s="303"/>
      <c r="Q106" s="131"/>
    </row>
    <row r="107" spans="1:17" s="132" customFormat="1" ht="13.5">
      <c r="A107" s="239"/>
      <c r="B107" s="292"/>
      <c r="C107" s="292"/>
      <c r="D107" s="292"/>
      <c r="E107" s="289">
        <v>31314</v>
      </c>
      <c r="F107" s="297" t="s">
        <v>303</v>
      </c>
      <c r="G107" s="298"/>
      <c r="H107" s="299"/>
      <c r="I107" s="134">
        <v>31512</v>
      </c>
      <c r="J107" s="297" t="s">
        <v>301</v>
      </c>
      <c r="K107" s="298"/>
      <c r="L107" s="299"/>
      <c r="M107" s="288">
        <v>61402</v>
      </c>
      <c r="N107" s="301" t="s">
        <v>802</v>
      </c>
      <c r="O107" s="302"/>
      <c r="P107" s="303"/>
      <c r="Q107" s="131"/>
    </row>
    <row r="108" spans="1:17" s="132" customFormat="1" ht="13.5">
      <c r="A108" s="239"/>
      <c r="B108" s="292"/>
      <c r="C108" s="292"/>
      <c r="D108" s="292"/>
      <c r="E108" s="290">
        <v>31316</v>
      </c>
      <c r="F108" s="297" t="s">
        <v>305</v>
      </c>
      <c r="G108" s="298"/>
      <c r="H108" s="299"/>
      <c r="I108" s="134">
        <v>31514</v>
      </c>
      <c r="J108" s="297" t="s">
        <v>304</v>
      </c>
      <c r="K108" s="298"/>
      <c r="L108" s="299"/>
      <c r="M108" s="288">
        <v>61501</v>
      </c>
      <c r="N108" s="301" t="s">
        <v>309</v>
      </c>
      <c r="O108" s="302"/>
      <c r="P108" s="303"/>
      <c r="Q108" s="131"/>
    </row>
    <row r="109" spans="1:17" s="132" customFormat="1" ht="13.5">
      <c r="A109" s="239"/>
      <c r="B109" s="292"/>
      <c r="C109" s="292"/>
      <c r="D109" s="292"/>
      <c r="E109" s="290">
        <v>31317</v>
      </c>
      <c r="F109" s="297" t="s">
        <v>803</v>
      </c>
      <c r="G109" s="298"/>
      <c r="H109" s="299"/>
      <c r="I109" s="134">
        <v>31515</v>
      </c>
      <c r="J109" s="297" t="s">
        <v>306</v>
      </c>
      <c r="K109" s="298"/>
      <c r="L109" s="299"/>
      <c r="M109" s="349" t="s">
        <v>311</v>
      </c>
      <c r="N109" s="350"/>
      <c r="O109" s="350"/>
      <c r="P109" s="351"/>
      <c r="Q109" s="131"/>
    </row>
    <row r="110" spans="1:17" s="132" customFormat="1" ht="13.5">
      <c r="A110" s="239"/>
      <c r="B110" s="292"/>
      <c r="C110" s="292"/>
      <c r="D110" s="292"/>
      <c r="E110" s="239"/>
      <c r="F110" s="292"/>
      <c r="G110" s="292"/>
      <c r="H110" s="292"/>
      <c r="I110" s="134">
        <v>31516</v>
      </c>
      <c r="J110" s="297" t="s">
        <v>308</v>
      </c>
      <c r="K110" s="298"/>
      <c r="L110" s="299"/>
      <c r="M110" s="288">
        <v>62101</v>
      </c>
      <c r="N110" s="294" t="s">
        <v>313</v>
      </c>
      <c r="O110" s="295"/>
      <c r="P110" s="296"/>
      <c r="Q110" s="131"/>
    </row>
    <row r="111" spans="1:17" s="132" customFormat="1" ht="13.5">
      <c r="A111" s="300"/>
      <c r="B111" s="300"/>
      <c r="C111" s="300"/>
      <c r="D111" s="300"/>
      <c r="E111" s="239"/>
      <c r="F111" s="292"/>
      <c r="G111" s="292"/>
      <c r="H111" s="292"/>
      <c r="I111" s="134">
        <v>31517</v>
      </c>
      <c r="J111" s="297" t="s">
        <v>247</v>
      </c>
      <c r="K111" s="298"/>
      <c r="L111" s="299"/>
      <c r="M111" s="288">
        <v>62501</v>
      </c>
      <c r="N111" s="294" t="s">
        <v>314</v>
      </c>
      <c r="O111" s="295"/>
      <c r="P111" s="296"/>
      <c r="Q111" s="131"/>
    </row>
    <row r="112" spans="1:17" s="132" customFormat="1" ht="13.5">
      <c r="A112" s="135"/>
      <c r="B112" s="293"/>
      <c r="C112" s="293"/>
      <c r="D112" s="293"/>
      <c r="E112" s="239"/>
      <c r="F112" s="292"/>
      <c r="G112" s="292"/>
      <c r="H112" s="292"/>
      <c r="I112" s="134">
        <v>31603</v>
      </c>
      <c r="J112" s="297" t="s">
        <v>310</v>
      </c>
      <c r="K112" s="298"/>
      <c r="L112" s="299"/>
      <c r="M112" s="288">
        <v>62601</v>
      </c>
      <c r="N112" s="294" t="s">
        <v>315</v>
      </c>
      <c r="O112" s="295"/>
      <c r="P112" s="296"/>
      <c r="Q112" s="131"/>
    </row>
    <row r="113" spans="1:17" s="291" customFormat="1" ht="13.5">
      <c r="A113" s="135"/>
      <c r="B113" s="293"/>
      <c r="C113" s="293"/>
      <c r="D113" s="293"/>
      <c r="E113" s="129"/>
      <c r="F113" s="129"/>
      <c r="G113" s="129"/>
      <c r="H113" s="129"/>
      <c r="I113" s="133">
        <v>31604</v>
      </c>
      <c r="J113" s="297" t="s">
        <v>312</v>
      </c>
      <c r="K113" s="298"/>
      <c r="L113" s="299"/>
      <c r="M113" s="349" t="s">
        <v>316</v>
      </c>
      <c r="N113" s="350"/>
      <c r="O113" s="350"/>
      <c r="P113" s="351"/>
      <c r="Q113" s="128"/>
    </row>
    <row r="114" spans="1:17" s="291" customFormat="1" ht="13.5">
      <c r="A114" s="135"/>
      <c r="B114" s="293"/>
      <c r="C114" s="293"/>
      <c r="D114" s="293"/>
      <c r="E114" s="129"/>
      <c r="F114" s="129"/>
      <c r="G114" s="129"/>
      <c r="H114" s="129"/>
      <c r="I114" s="129"/>
      <c r="J114" s="129"/>
      <c r="K114" s="129"/>
      <c r="L114" s="129"/>
      <c r="M114" s="288">
        <v>63102</v>
      </c>
      <c r="N114" s="294" t="s">
        <v>317</v>
      </c>
      <c r="O114" s="295"/>
      <c r="P114" s="296"/>
      <c r="Q114" s="128"/>
    </row>
    <row r="115" spans="1:17" s="291" customFormat="1" ht="13.5">
      <c r="A115" s="135"/>
      <c r="B115" s="293"/>
      <c r="C115" s="293"/>
      <c r="D115" s="293"/>
      <c r="E115" s="129"/>
      <c r="F115" s="129"/>
      <c r="G115" s="129"/>
      <c r="H115" s="129"/>
      <c r="I115" s="129"/>
      <c r="J115" s="129"/>
      <c r="K115" s="129"/>
      <c r="L115" s="129"/>
      <c r="M115" s="288">
        <v>63103</v>
      </c>
      <c r="N115" s="352" t="s">
        <v>804</v>
      </c>
      <c r="O115" s="353"/>
      <c r="P115" s="354"/>
      <c r="Q115" s="128"/>
    </row>
    <row r="116" spans="1:17" s="291" customFormat="1" ht="13.5">
      <c r="A116" s="135"/>
      <c r="B116" s="293"/>
      <c r="C116" s="293"/>
      <c r="D116" s="293"/>
      <c r="E116" s="129"/>
      <c r="F116" s="129"/>
      <c r="G116" s="129"/>
      <c r="H116" s="129"/>
      <c r="I116" s="136"/>
      <c r="J116" s="136"/>
      <c r="K116" s="136"/>
      <c r="L116" s="136"/>
      <c r="M116" s="288">
        <v>63201</v>
      </c>
      <c r="N116" s="294" t="s">
        <v>318</v>
      </c>
      <c r="O116" s="295"/>
      <c r="P116" s="296"/>
      <c r="Q116" s="128"/>
    </row>
    <row r="117" spans="1:17" s="291" customFormat="1" ht="13.5">
      <c r="A117" s="135"/>
      <c r="B117" s="293"/>
      <c r="C117" s="293"/>
      <c r="D117" s="293"/>
      <c r="E117" s="129"/>
      <c r="F117" s="129"/>
      <c r="G117" s="129"/>
      <c r="H117" s="129"/>
      <c r="I117" s="136"/>
      <c r="J117" s="136"/>
      <c r="K117" s="136"/>
      <c r="L117" s="136"/>
      <c r="M117" s="288">
        <v>63501</v>
      </c>
      <c r="N117" s="294" t="s">
        <v>319</v>
      </c>
      <c r="O117" s="295"/>
      <c r="P117" s="296"/>
      <c r="Q117" s="128"/>
    </row>
    <row r="118" spans="1:17" s="291" customFormat="1" ht="13.5">
      <c r="A118" s="137"/>
      <c r="B118" s="293"/>
      <c r="C118" s="293"/>
      <c r="D118" s="293"/>
      <c r="E118" s="129"/>
      <c r="F118" s="138"/>
      <c r="G118" s="138"/>
      <c r="H118" s="138"/>
      <c r="I118" s="138"/>
      <c r="J118" s="136"/>
      <c r="K118" s="136"/>
      <c r="L118" s="136"/>
      <c r="M118" s="288">
        <v>63502</v>
      </c>
      <c r="N118" s="294" t="s">
        <v>320</v>
      </c>
      <c r="O118" s="295"/>
      <c r="P118" s="296"/>
      <c r="Q118" s="128"/>
    </row>
    <row r="119" spans="1:17" s="291" customFormat="1" ht="13.5">
      <c r="A119" s="138"/>
      <c r="B119" s="138"/>
      <c r="C119" s="138"/>
      <c r="D119" s="138"/>
      <c r="E119" s="129"/>
      <c r="F119" s="138"/>
      <c r="G119" s="138"/>
      <c r="H119" s="138"/>
      <c r="I119" s="138"/>
      <c r="J119" s="136"/>
      <c r="K119" s="136"/>
      <c r="L119" s="136"/>
      <c r="M119" s="288">
        <v>63603</v>
      </c>
      <c r="N119" s="294" t="s">
        <v>321</v>
      </c>
      <c r="O119" s="295"/>
      <c r="P119" s="296"/>
      <c r="Q119" s="128"/>
    </row>
  </sheetData>
  <sheetProtection password="C016" sheet="1" objects="1" scenarios="1"/>
  <mergeCells count="221">
    <mergeCell ref="M100:P100"/>
    <mergeCell ref="N101:P101"/>
    <mergeCell ref="N102:P102"/>
    <mergeCell ref="M109:P109"/>
    <mergeCell ref="N111:P111"/>
    <mergeCell ref="J113:L113"/>
    <mergeCell ref="M113:P113"/>
    <mergeCell ref="N115:P115"/>
    <mergeCell ref="C6:F6"/>
    <mergeCell ref="B22:L22"/>
    <mergeCell ref="B12:P13"/>
    <mergeCell ref="B15:P15"/>
    <mergeCell ref="B49:P51"/>
    <mergeCell ref="C46:P47"/>
    <mergeCell ref="B58:D58"/>
    <mergeCell ref="F58:H58"/>
    <mergeCell ref="J58:L58"/>
    <mergeCell ref="N58:P58"/>
    <mergeCell ref="B29:P29"/>
    <mergeCell ref="C40:P40"/>
    <mergeCell ref="B59:D59"/>
    <mergeCell ref="J59:L59"/>
    <mergeCell ref="N59:P59"/>
    <mergeCell ref="A55:P55"/>
    <mergeCell ref="A56:O56"/>
    <mergeCell ref="A57:D57"/>
    <mergeCell ref="E57:H57"/>
    <mergeCell ref="I57:L57"/>
    <mergeCell ref="M57:P57"/>
    <mergeCell ref="B62:D62"/>
    <mergeCell ref="J62:L62"/>
    <mergeCell ref="N62:P62"/>
    <mergeCell ref="B63:D63"/>
    <mergeCell ref="F63:H63"/>
    <mergeCell ref="J63:L63"/>
    <mergeCell ref="N63:P63"/>
    <mergeCell ref="B60:D60"/>
    <mergeCell ref="J60:L60"/>
    <mergeCell ref="N60:P60"/>
    <mergeCell ref="B61:D61"/>
    <mergeCell ref="J61:L61"/>
    <mergeCell ref="N61:P61"/>
    <mergeCell ref="E61:H61"/>
    <mergeCell ref="F66:H66"/>
    <mergeCell ref="J66:L66"/>
    <mergeCell ref="N66:P66"/>
    <mergeCell ref="B67:D67"/>
    <mergeCell ref="F67:H67"/>
    <mergeCell ref="J67:L67"/>
    <mergeCell ref="N67:P67"/>
    <mergeCell ref="B64:D64"/>
    <mergeCell ref="F64:H64"/>
    <mergeCell ref="J64:L64"/>
    <mergeCell ref="N64:P64"/>
    <mergeCell ref="F65:H65"/>
    <mergeCell ref="J65:L65"/>
    <mergeCell ref="N65:P65"/>
    <mergeCell ref="A65:D65"/>
    <mergeCell ref="B66:D66"/>
    <mergeCell ref="A74:P74"/>
    <mergeCell ref="A75:D75"/>
    <mergeCell ref="E75:H75"/>
    <mergeCell ref="I75:L75"/>
    <mergeCell ref="M75:P75"/>
    <mergeCell ref="B68:D68"/>
    <mergeCell ref="J68:L68"/>
    <mergeCell ref="N68:P68"/>
    <mergeCell ref="B69:D69"/>
    <mergeCell ref="B70:D70"/>
    <mergeCell ref="B78:D78"/>
    <mergeCell ref="F78:H78"/>
    <mergeCell ref="J78:L78"/>
    <mergeCell ref="N78:P78"/>
    <mergeCell ref="B79:D79"/>
    <mergeCell ref="F79:H79"/>
    <mergeCell ref="J79:L79"/>
    <mergeCell ref="N79:P79"/>
    <mergeCell ref="B76:D76"/>
    <mergeCell ref="F76:H76"/>
    <mergeCell ref="J76:L76"/>
    <mergeCell ref="N76:P76"/>
    <mergeCell ref="B77:D77"/>
    <mergeCell ref="F77:H77"/>
    <mergeCell ref="J77:L77"/>
    <mergeCell ref="N77:P77"/>
    <mergeCell ref="B82:D82"/>
    <mergeCell ref="F82:H82"/>
    <mergeCell ref="J82:L82"/>
    <mergeCell ref="N82:P82"/>
    <mergeCell ref="B83:D83"/>
    <mergeCell ref="F83:H83"/>
    <mergeCell ref="J83:L83"/>
    <mergeCell ref="N83:P83"/>
    <mergeCell ref="B80:D80"/>
    <mergeCell ref="F80:H80"/>
    <mergeCell ref="J80:L80"/>
    <mergeCell ref="N80:P80"/>
    <mergeCell ref="B81:D81"/>
    <mergeCell ref="F81:H81"/>
    <mergeCell ref="J81:L81"/>
    <mergeCell ref="N81:P81"/>
    <mergeCell ref="B86:D86"/>
    <mergeCell ref="F86:H86"/>
    <mergeCell ref="J86:L86"/>
    <mergeCell ref="N86:P86"/>
    <mergeCell ref="B87:D87"/>
    <mergeCell ref="F87:H87"/>
    <mergeCell ref="J87:L87"/>
    <mergeCell ref="N87:P87"/>
    <mergeCell ref="B84:D84"/>
    <mergeCell ref="F84:H84"/>
    <mergeCell ref="J84:L84"/>
    <mergeCell ref="N84:P84"/>
    <mergeCell ref="B85:D85"/>
    <mergeCell ref="F85:H85"/>
    <mergeCell ref="J85:L85"/>
    <mergeCell ref="N85:P85"/>
    <mergeCell ref="N88:P88"/>
    <mergeCell ref="B89:D89"/>
    <mergeCell ref="F89:H89"/>
    <mergeCell ref="J89:L89"/>
    <mergeCell ref="M90:P90"/>
    <mergeCell ref="N91:P91"/>
    <mergeCell ref="B94:D94"/>
    <mergeCell ref="J94:L94"/>
    <mergeCell ref="N94:P94"/>
    <mergeCell ref="B90:D90"/>
    <mergeCell ref="F90:H90"/>
    <mergeCell ref="J90:L90"/>
    <mergeCell ref="B91:D91"/>
    <mergeCell ref="F91:H91"/>
    <mergeCell ref="J91:L91"/>
    <mergeCell ref="B88:D88"/>
    <mergeCell ref="F88:H88"/>
    <mergeCell ref="J88:L88"/>
    <mergeCell ref="B95:D95"/>
    <mergeCell ref="F95:H95"/>
    <mergeCell ref="J95:L95"/>
    <mergeCell ref="N95:P95"/>
    <mergeCell ref="B92:D92"/>
    <mergeCell ref="F92:H92"/>
    <mergeCell ref="J92:L92"/>
    <mergeCell ref="B93:D93"/>
    <mergeCell ref="J93:L93"/>
    <mergeCell ref="N93:P93"/>
    <mergeCell ref="N92:P92"/>
    <mergeCell ref="F93:H93"/>
    <mergeCell ref="E94:H94"/>
    <mergeCell ref="B96:D96"/>
    <mergeCell ref="F96:H96"/>
    <mergeCell ref="N96:P96"/>
    <mergeCell ref="B97:D97"/>
    <mergeCell ref="F97:H97"/>
    <mergeCell ref="J97:L97"/>
    <mergeCell ref="N97:P97"/>
    <mergeCell ref="J96:L96"/>
    <mergeCell ref="I99:L99"/>
    <mergeCell ref="M99:P99"/>
    <mergeCell ref="B100:D100"/>
    <mergeCell ref="F100:H100"/>
    <mergeCell ref="J100:L100"/>
    <mergeCell ref="B101:D101"/>
    <mergeCell ref="F101:H101"/>
    <mergeCell ref="J101:L101"/>
    <mergeCell ref="B98:D98"/>
    <mergeCell ref="F98:H98"/>
    <mergeCell ref="J98:L98"/>
    <mergeCell ref="B99:D99"/>
    <mergeCell ref="F99:H99"/>
    <mergeCell ref="B104:D104"/>
    <mergeCell ref="F104:H104"/>
    <mergeCell ref="J104:L104"/>
    <mergeCell ref="N104:P104"/>
    <mergeCell ref="B105:D105"/>
    <mergeCell ref="F105:H105"/>
    <mergeCell ref="J105:L105"/>
    <mergeCell ref="N105:P105"/>
    <mergeCell ref="B102:D102"/>
    <mergeCell ref="F102:H102"/>
    <mergeCell ref="J102:L102"/>
    <mergeCell ref="B103:D103"/>
    <mergeCell ref="F103:H103"/>
    <mergeCell ref="J103:L103"/>
    <mergeCell ref="N103:P103"/>
    <mergeCell ref="B108:D108"/>
    <mergeCell ref="F108:H108"/>
    <mergeCell ref="J108:L108"/>
    <mergeCell ref="N108:P108"/>
    <mergeCell ref="B109:D109"/>
    <mergeCell ref="F109:H109"/>
    <mergeCell ref="J109:L109"/>
    <mergeCell ref="B106:D106"/>
    <mergeCell ref="F106:H106"/>
    <mergeCell ref="J106:L106"/>
    <mergeCell ref="N106:P106"/>
    <mergeCell ref="B107:D107"/>
    <mergeCell ref="F107:H107"/>
    <mergeCell ref="J107:L107"/>
    <mergeCell ref="N107:P107"/>
    <mergeCell ref="B118:D118"/>
    <mergeCell ref="N118:P118"/>
    <mergeCell ref="N119:P119"/>
    <mergeCell ref="B114:D114"/>
    <mergeCell ref="N114:P114"/>
    <mergeCell ref="B115:D115"/>
    <mergeCell ref="B116:D116"/>
    <mergeCell ref="N116:P116"/>
    <mergeCell ref="B112:D112"/>
    <mergeCell ref="F112:H112"/>
    <mergeCell ref="J112:L112"/>
    <mergeCell ref="N112:P112"/>
    <mergeCell ref="B113:D113"/>
    <mergeCell ref="B110:D110"/>
    <mergeCell ref="F110:H110"/>
    <mergeCell ref="B117:D117"/>
    <mergeCell ref="N117:P117"/>
    <mergeCell ref="J110:L110"/>
    <mergeCell ref="N110:P110"/>
    <mergeCell ref="A111:D111"/>
    <mergeCell ref="F111:H111"/>
    <mergeCell ref="J111:L111"/>
  </mergeCells>
  <phoneticPr fontId="2"/>
  <pageMargins left="0.70866141732283472" right="0.70866141732283472" top="0.74803149606299213" bottom="0.74803149606299213" header="0.31496062992125984" footer="0.31496062992125984"/>
  <pageSetup paperSize="9" scale="61" fitToHeight="2" orientation="portrait" cellComments="asDisplayed" r:id="rId1"/>
  <rowBreaks count="1" manualBreakCount="1">
    <brk id="54" max="15" man="1"/>
  </rowBreaks>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0000"/>
    <pageSetUpPr fitToPage="1"/>
  </sheetPr>
  <dimension ref="A1:V35"/>
  <sheetViews>
    <sheetView showZeros="0" view="pageBreakPreview" zoomScale="90" zoomScaleNormal="100" zoomScaleSheetLayoutView="90" workbookViewId="0">
      <selection activeCell="M12" sqref="M12:Q12"/>
    </sheetView>
  </sheetViews>
  <sheetFormatPr defaultRowHeight="18.75"/>
  <cols>
    <col min="1" max="1" width="2.125" style="160" customWidth="1"/>
    <col min="2" max="2" width="2.25" style="160" customWidth="1"/>
    <col min="3" max="3" width="2.875" style="160" customWidth="1"/>
    <col min="4" max="4" width="3.25" style="160" customWidth="1"/>
    <col min="5" max="5" width="6.625" style="160" customWidth="1"/>
    <col min="6" max="6" width="6" style="160" customWidth="1"/>
    <col min="7" max="7" width="6.625" style="160" customWidth="1"/>
    <col min="8" max="8" width="5.5" style="160" customWidth="1"/>
    <col min="9" max="9" width="6.875" style="160" customWidth="1"/>
    <col min="10" max="10" width="16.25" style="160" customWidth="1"/>
    <col min="11" max="11" width="7" style="160" customWidth="1"/>
    <col min="12" max="12" width="13.5" style="160" customWidth="1"/>
    <col min="13" max="13" width="8.375" style="160" customWidth="1"/>
    <col min="14" max="19" width="5.75" style="160" customWidth="1"/>
    <col min="20" max="20" width="1.375" style="160" customWidth="1"/>
    <col min="21" max="16384" width="9" style="160"/>
  </cols>
  <sheetData>
    <row r="1" spans="1:20" ht="30.75" customHeight="1">
      <c r="A1" s="158"/>
      <c r="B1" s="158"/>
      <c r="C1" s="158"/>
      <c r="D1" s="158"/>
      <c r="E1" s="158"/>
      <c r="F1" s="159"/>
      <c r="G1" s="159"/>
      <c r="H1" s="159"/>
      <c r="I1" s="159"/>
      <c r="J1" s="159"/>
      <c r="K1" s="158" t="s">
        <v>34</v>
      </c>
      <c r="M1" s="159"/>
      <c r="N1" s="159"/>
      <c r="O1" s="159"/>
      <c r="P1" s="159"/>
      <c r="Q1" s="369" t="s">
        <v>441</v>
      </c>
      <c r="R1" s="369"/>
      <c r="S1" s="369"/>
      <c r="T1" s="161"/>
    </row>
    <row r="2" spans="1:20" ht="32.25" customHeight="1">
      <c r="A2" s="162"/>
      <c r="B2" s="370" t="s">
        <v>118</v>
      </c>
      <c r="C2" s="370"/>
      <c r="D2" s="370"/>
      <c r="E2" s="370"/>
      <c r="F2" s="370"/>
      <c r="G2" s="159"/>
      <c r="H2" s="159"/>
      <c r="I2" s="159"/>
      <c r="J2" s="159"/>
      <c r="K2" s="159"/>
      <c r="L2" s="159"/>
      <c r="M2" s="159"/>
      <c r="N2" s="159"/>
      <c r="O2" s="159"/>
      <c r="P2" s="159"/>
      <c r="Q2" s="369">
        <f>一番最初に入力!C6</f>
        <v>0</v>
      </c>
      <c r="R2" s="369"/>
      <c r="S2" s="369"/>
      <c r="T2" s="161"/>
    </row>
    <row r="3" spans="1:20" ht="24.95" customHeight="1">
      <c r="A3" s="163"/>
      <c r="B3" s="163"/>
      <c r="C3" s="163"/>
      <c r="D3" s="163"/>
      <c r="E3" s="163"/>
      <c r="F3" s="159"/>
      <c r="G3" s="159"/>
      <c r="H3" s="159"/>
      <c r="I3" s="159"/>
      <c r="J3" s="159"/>
      <c r="K3" s="159"/>
      <c r="L3" s="159"/>
      <c r="M3" s="159"/>
      <c r="N3" s="159"/>
      <c r="O3" s="159"/>
      <c r="P3" s="159"/>
      <c r="Q3" s="159"/>
      <c r="R3" s="159"/>
      <c r="S3" s="159"/>
      <c r="T3" s="161"/>
    </row>
    <row r="4" spans="1:20" ht="24.95" customHeight="1">
      <c r="A4" s="164"/>
      <c r="B4" s="164"/>
      <c r="C4" s="164"/>
      <c r="D4" s="164"/>
      <c r="E4" s="164"/>
      <c r="F4" s="159"/>
      <c r="G4" s="159"/>
      <c r="H4" s="159"/>
      <c r="I4" s="159"/>
      <c r="J4" s="159"/>
      <c r="K4" s="159"/>
      <c r="L4" s="159"/>
      <c r="M4" s="159"/>
      <c r="N4" s="159"/>
      <c r="O4" s="159"/>
      <c r="P4" s="159"/>
      <c r="Q4" s="159"/>
      <c r="R4" s="159"/>
      <c r="S4" s="159"/>
      <c r="T4" s="161"/>
    </row>
    <row r="5" spans="1:20" ht="24.95" customHeight="1">
      <c r="A5" s="165"/>
      <c r="B5" s="165"/>
      <c r="C5" s="165"/>
      <c r="D5" s="165"/>
      <c r="E5" s="165"/>
      <c r="F5" s="159"/>
      <c r="G5" s="165"/>
      <c r="H5" s="165"/>
      <c r="I5" s="165"/>
      <c r="J5" s="165"/>
      <c r="K5" s="165"/>
      <c r="L5" s="159"/>
      <c r="M5" s="197" t="s">
        <v>385</v>
      </c>
      <c r="N5" s="234"/>
      <c r="O5" s="197" t="s">
        <v>386</v>
      </c>
      <c r="P5" s="234"/>
      <c r="Q5" s="197" t="s">
        <v>387</v>
      </c>
      <c r="R5" s="234"/>
      <c r="S5" s="197" t="s">
        <v>388</v>
      </c>
      <c r="T5" s="159"/>
    </row>
    <row r="6" spans="1:20" ht="24.95" customHeight="1">
      <c r="A6" s="162"/>
      <c r="B6" s="162"/>
      <c r="C6" s="162"/>
      <c r="D6" s="162"/>
      <c r="E6" s="162"/>
      <c r="F6" s="159"/>
      <c r="G6" s="159"/>
      <c r="H6" s="159"/>
      <c r="I6" s="159"/>
      <c r="J6" s="159"/>
      <c r="K6" s="159"/>
      <c r="L6" s="159"/>
      <c r="M6" s="159"/>
      <c r="N6" s="159"/>
      <c r="O6" s="159"/>
      <c r="P6" s="159"/>
      <c r="Q6" s="159"/>
      <c r="R6" s="159"/>
      <c r="S6" s="159"/>
      <c r="T6" s="161"/>
    </row>
    <row r="7" spans="1:20" ht="24.95" customHeight="1">
      <c r="A7" s="162"/>
      <c r="B7" s="366" t="s">
        <v>66</v>
      </c>
      <c r="C7" s="366"/>
      <c r="D7" s="366"/>
      <c r="E7" s="366"/>
      <c r="F7" s="366"/>
      <c r="G7" s="366"/>
      <c r="H7" s="366"/>
      <c r="I7" s="159"/>
      <c r="J7" s="159"/>
      <c r="K7" s="159"/>
      <c r="L7" s="159"/>
      <c r="M7" s="159"/>
      <c r="N7" s="159"/>
      <c r="O7" s="159"/>
      <c r="P7" s="159"/>
      <c r="Q7" s="159"/>
      <c r="R7" s="159"/>
      <c r="S7" s="159"/>
      <c r="T7" s="161"/>
    </row>
    <row r="8" spans="1:20" ht="24.95" customHeight="1">
      <c r="A8" s="162"/>
      <c r="B8" s="162"/>
      <c r="C8" s="162"/>
      <c r="D8" s="162"/>
      <c r="E8" s="162"/>
      <c r="F8" s="159"/>
      <c r="G8" s="159"/>
      <c r="H8" s="159"/>
      <c r="I8" s="159"/>
      <c r="J8" s="166" t="s">
        <v>115</v>
      </c>
      <c r="K8" s="365" t="str">
        <f>IFERROR(VLOOKUP(一番最初に入力!C6,【適宜更新してください】法人情報!A2:F176,2,0)," ")</f>
        <v xml:space="preserve"> </v>
      </c>
      <c r="L8" s="365"/>
      <c r="M8" s="365"/>
      <c r="N8" s="365"/>
      <c r="O8" s="365"/>
      <c r="P8" s="365"/>
      <c r="Q8" s="365"/>
      <c r="R8" s="365"/>
      <c r="S8" s="159" t="s">
        <v>67</v>
      </c>
      <c r="T8" s="161"/>
    </row>
    <row r="9" spans="1:20" ht="24.95" customHeight="1">
      <c r="A9" s="164"/>
      <c r="B9" s="164"/>
      <c r="C9" s="164"/>
      <c r="D9" s="164"/>
      <c r="E9" s="164"/>
      <c r="F9" s="159"/>
      <c r="G9" s="159"/>
      <c r="J9" s="166" t="s">
        <v>79</v>
      </c>
      <c r="K9" s="365" t="str">
        <f>IFERROR(VLOOKUP(一番最初に入力!C6,【適宜更新してください】法人情報!A2:F176,3,0)," ")</f>
        <v xml:space="preserve"> </v>
      </c>
      <c r="L9" s="365"/>
      <c r="M9" s="365"/>
      <c r="N9" s="365"/>
      <c r="O9" s="365"/>
      <c r="P9" s="365"/>
      <c r="Q9" s="365"/>
      <c r="R9" s="365"/>
      <c r="S9" s="159" t="s">
        <v>67</v>
      </c>
      <c r="T9" s="161"/>
    </row>
    <row r="10" spans="1:20" ht="24.95" customHeight="1">
      <c r="A10" s="167"/>
      <c r="B10" s="167"/>
      <c r="C10" s="167"/>
      <c r="D10" s="167"/>
      <c r="E10" s="167"/>
      <c r="F10" s="167"/>
      <c r="G10" s="167"/>
      <c r="H10" s="167"/>
      <c r="J10" s="164" t="s">
        <v>74</v>
      </c>
      <c r="K10" s="366" t="s">
        <v>75</v>
      </c>
      <c r="L10" s="366"/>
      <c r="M10" s="375" t="str">
        <f>IFERROR(VLOOKUP(一番最初に入力!C6,【適宜更新してください】法人情報!A2:F176,4,0)," ")</f>
        <v xml:space="preserve"> </v>
      </c>
      <c r="N10" s="375"/>
      <c r="O10" s="375"/>
      <c r="P10" s="375"/>
      <c r="Q10" s="375"/>
      <c r="R10" s="375"/>
      <c r="S10" s="167"/>
      <c r="T10" s="167" t="s">
        <v>68</v>
      </c>
    </row>
    <row r="11" spans="1:20" ht="24.95" customHeight="1">
      <c r="A11" s="167"/>
      <c r="B11" s="167"/>
      <c r="C11" s="167"/>
      <c r="D11" s="167"/>
      <c r="E11" s="167"/>
      <c r="F11" s="167"/>
      <c r="G11" s="167"/>
      <c r="H11" s="167"/>
      <c r="I11" s="167"/>
      <c r="J11" s="167"/>
      <c r="K11" s="366" t="s">
        <v>76</v>
      </c>
      <c r="L11" s="366"/>
      <c r="M11" s="367" t="str">
        <f>IFERROR(VLOOKUP(一番最初に入力!C6,【適宜更新してください】法人情報!A2:F176,5,0)," ")</f>
        <v xml:space="preserve"> </v>
      </c>
      <c r="N11" s="367"/>
      <c r="O11" s="367"/>
      <c r="P11" s="367"/>
      <c r="Q11" s="367"/>
      <c r="R11" s="367"/>
      <c r="S11" s="167" t="s">
        <v>69</v>
      </c>
      <c r="T11" s="167" t="s">
        <v>70</v>
      </c>
    </row>
    <row r="12" spans="1:20" ht="24.95" customHeight="1">
      <c r="A12" s="167"/>
      <c r="B12" s="167"/>
      <c r="C12" s="167"/>
      <c r="D12" s="167"/>
      <c r="E12" s="167"/>
      <c r="F12" s="167"/>
      <c r="G12" s="167"/>
      <c r="H12" s="167"/>
      <c r="I12" s="167"/>
      <c r="J12" s="167"/>
      <c r="K12" s="366" t="s">
        <v>77</v>
      </c>
      <c r="L12" s="366"/>
      <c r="M12" s="368"/>
      <c r="N12" s="368"/>
      <c r="O12" s="368"/>
      <c r="P12" s="368"/>
      <c r="Q12" s="368"/>
      <c r="R12" s="163" t="s">
        <v>34</v>
      </c>
      <c r="S12" s="167"/>
      <c r="T12" s="167"/>
    </row>
    <row r="13" spans="1:20" ht="24.95" customHeight="1">
      <c r="A13" s="167"/>
      <c r="B13" s="167"/>
      <c r="C13" s="167"/>
      <c r="D13" s="167"/>
      <c r="E13" s="167"/>
      <c r="F13" s="167"/>
      <c r="G13" s="167"/>
      <c r="H13" s="167"/>
      <c r="I13" s="167"/>
      <c r="J13" s="167"/>
      <c r="K13" s="167" t="s">
        <v>78</v>
      </c>
      <c r="L13" s="167"/>
      <c r="Q13" s="167"/>
      <c r="R13" s="167"/>
      <c r="S13" s="167"/>
      <c r="T13" s="167"/>
    </row>
    <row r="14" spans="1:20" ht="24.95" customHeight="1">
      <c r="A14" s="167"/>
      <c r="B14" s="167"/>
      <c r="C14" s="167"/>
      <c r="D14" s="167"/>
      <c r="E14" s="167"/>
      <c r="F14" s="167"/>
      <c r="G14" s="167"/>
      <c r="H14" s="167"/>
      <c r="I14" s="167"/>
      <c r="J14" s="167"/>
      <c r="K14" s="366" t="s">
        <v>389</v>
      </c>
      <c r="L14" s="366"/>
      <c r="M14" s="366" t="str">
        <f>IFERROR(VLOOKUP(一番最初に入力!C6,【適宜更新してください】法人情報!A2:F176,6,0)," ")</f>
        <v xml:space="preserve"> </v>
      </c>
      <c r="N14" s="366"/>
      <c r="O14" s="366"/>
      <c r="P14" s="366"/>
      <c r="Q14" s="366"/>
      <c r="R14" s="366"/>
      <c r="S14" s="167"/>
      <c r="T14" s="167"/>
    </row>
    <row r="15" spans="1:20" ht="24.95" customHeight="1">
      <c r="A15" s="161"/>
      <c r="B15" s="161"/>
      <c r="C15" s="168"/>
      <c r="D15" s="159"/>
      <c r="E15" s="159"/>
      <c r="F15" s="159"/>
      <c r="G15" s="159"/>
      <c r="H15" s="159"/>
      <c r="I15" s="159"/>
      <c r="J15" s="159"/>
      <c r="K15" s="159"/>
      <c r="L15" s="159"/>
      <c r="M15" s="159"/>
      <c r="N15" s="159"/>
      <c r="O15" s="159"/>
      <c r="P15" s="159"/>
      <c r="Q15" s="159"/>
      <c r="R15" s="159"/>
      <c r="S15" s="159"/>
      <c r="T15" s="161"/>
    </row>
    <row r="16" spans="1:20" s="174" customFormat="1" ht="38.25" customHeight="1">
      <c r="A16" s="169"/>
      <c r="B16" s="169"/>
      <c r="C16" s="169"/>
      <c r="D16" s="170"/>
      <c r="E16" s="170"/>
      <c r="F16" s="171" t="s">
        <v>125</v>
      </c>
      <c r="G16" s="172" t="str">
        <f>一番最初に入力!C10&amp;""</f>
        <v>4</v>
      </c>
      <c r="H16" s="171" t="s">
        <v>91</v>
      </c>
      <c r="I16" s="173"/>
      <c r="J16" s="173"/>
      <c r="K16" s="173"/>
      <c r="L16" s="173"/>
      <c r="M16" s="173"/>
      <c r="N16" s="173"/>
      <c r="O16" s="173"/>
      <c r="P16" s="173"/>
      <c r="Q16" s="173"/>
      <c r="R16" s="173"/>
      <c r="S16" s="173"/>
      <c r="T16" s="170"/>
    </row>
    <row r="17" spans="1:22" ht="24.95" customHeight="1">
      <c r="A17" s="163"/>
      <c r="B17" s="163"/>
      <c r="C17" s="163"/>
      <c r="D17" s="163"/>
      <c r="E17" s="163"/>
      <c r="F17" s="159"/>
      <c r="G17" s="159"/>
      <c r="H17" s="159"/>
      <c r="I17" s="159"/>
      <c r="J17" s="159"/>
      <c r="K17" s="159"/>
      <c r="L17" s="159"/>
      <c r="M17" s="159"/>
      <c r="N17" s="159"/>
      <c r="O17" s="159"/>
      <c r="P17" s="159"/>
      <c r="Q17" s="159"/>
      <c r="R17" s="159"/>
      <c r="S17" s="159"/>
      <c r="T17" s="161"/>
    </row>
    <row r="18" spans="1:22" ht="24.95" customHeight="1">
      <c r="A18" s="163"/>
      <c r="B18" s="163"/>
      <c r="C18" s="163"/>
      <c r="D18" s="163"/>
      <c r="E18" s="163"/>
      <c r="F18" s="159"/>
      <c r="G18" s="159"/>
      <c r="H18" s="159"/>
      <c r="I18" s="159"/>
      <c r="J18" s="159"/>
      <c r="K18" s="159"/>
      <c r="L18" s="159"/>
      <c r="M18" s="159"/>
      <c r="N18" s="159"/>
      <c r="O18" s="159"/>
      <c r="P18" s="159"/>
      <c r="Q18" s="159"/>
      <c r="R18" s="159"/>
      <c r="S18" s="159"/>
      <c r="T18" s="161"/>
    </row>
    <row r="19" spans="1:22" s="175" customFormat="1" ht="24.95" customHeight="1">
      <c r="A19" s="374" t="s">
        <v>146</v>
      </c>
      <c r="B19" s="366"/>
      <c r="C19" s="366"/>
      <c r="D19" s="366"/>
      <c r="E19" s="366"/>
      <c r="F19" s="366"/>
      <c r="G19" s="366"/>
      <c r="H19" s="366"/>
      <c r="I19" s="366"/>
      <c r="J19" s="366"/>
      <c r="K19" s="366"/>
      <c r="L19" s="366"/>
      <c r="M19" s="366"/>
      <c r="N19" s="366"/>
      <c r="O19" s="366"/>
      <c r="P19" s="366"/>
      <c r="Q19" s="366"/>
      <c r="R19" s="366"/>
      <c r="S19" s="366"/>
      <c r="T19" s="366"/>
    </row>
    <row r="20" spans="1:22" s="175" customFormat="1" ht="24.95" customHeight="1">
      <c r="A20" s="366"/>
      <c r="B20" s="366"/>
      <c r="C20" s="366"/>
      <c r="D20" s="366"/>
      <c r="E20" s="366"/>
      <c r="F20" s="366"/>
      <c r="G20" s="366"/>
      <c r="H20" s="366"/>
      <c r="I20" s="366"/>
      <c r="J20" s="366"/>
      <c r="K20" s="366"/>
      <c r="L20" s="366"/>
      <c r="M20" s="366"/>
      <c r="N20" s="366"/>
      <c r="O20" s="366"/>
      <c r="P20" s="366"/>
      <c r="Q20" s="366"/>
      <c r="R20" s="366"/>
      <c r="S20" s="366"/>
      <c r="T20" s="366"/>
    </row>
    <row r="21" spans="1:22" ht="24.95" customHeight="1">
      <c r="A21" s="162"/>
      <c r="B21" s="162"/>
      <c r="C21" s="370"/>
      <c r="D21" s="370"/>
      <c r="E21" s="370"/>
      <c r="F21" s="370"/>
      <c r="G21" s="370"/>
      <c r="H21" s="370"/>
      <c r="I21" s="370"/>
      <c r="J21" s="370"/>
      <c r="K21" s="370"/>
      <c r="L21" s="370"/>
      <c r="M21" s="370"/>
      <c r="N21" s="370"/>
      <c r="O21" s="370"/>
      <c r="P21" s="370"/>
      <c r="Q21" s="370"/>
      <c r="R21" s="370"/>
      <c r="S21" s="159"/>
      <c r="T21" s="161"/>
    </row>
    <row r="22" spans="1:22" ht="24.95" customHeight="1">
      <c r="A22" s="162"/>
      <c r="B22" s="162"/>
      <c r="C22" s="162"/>
      <c r="D22" s="162"/>
      <c r="E22" s="176" t="s">
        <v>71</v>
      </c>
      <c r="F22" s="370" t="s">
        <v>95</v>
      </c>
      <c r="G22" s="370"/>
      <c r="H22" s="370"/>
      <c r="I22" s="177" t="s">
        <v>96</v>
      </c>
      <c r="J22" s="373" t="str">
        <f>IF(別表1!K15=0,"",別表1!K15)</f>
        <v/>
      </c>
      <c r="K22" s="373"/>
      <c r="L22" s="373"/>
      <c r="M22" s="178" t="s">
        <v>97</v>
      </c>
      <c r="N22" s="181"/>
      <c r="O22" s="181"/>
      <c r="P22" s="181"/>
      <c r="Q22" s="159"/>
      <c r="R22" s="159"/>
      <c r="S22" s="159"/>
      <c r="T22" s="159"/>
      <c r="U22" s="159"/>
      <c r="V22" s="161"/>
    </row>
    <row r="23" spans="1:22" ht="24.95" customHeight="1">
      <c r="A23" s="162"/>
      <c r="B23" s="162"/>
      <c r="C23" s="162"/>
      <c r="D23" s="162"/>
      <c r="E23" s="176" t="s">
        <v>72</v>
      </c>
      <c r="F23" s="163" t="s">
        <v>125</v>
      </c>
      <c r="G23" s="179" t="str">
        <f>一番最初に入力!C10&amp;""</f>
        <v>4</v>
      </c>
      <c r="H23" s="159" t="s">
        <v>93</v>
      </c>
      <c r="I23" s="159"/>
      <c r="J23" s="159"/>
      <c r="K23" s="159"/>
      <c r="L23" s="159"/>
      <c r="M23" s="159"/>
      <c r="N23" s="159"/>
      <c r="O23" s="159"/>
      <c r="P23" s="159"/>
      <c r="Q23" s="159"/>
      <c r="R23" s="159"/>
      <c r="S23" s="159"/>
      <c r="T23" s="159"/>
      <c r="U23" s="159"/>
      <c r="V23" s="161"/>
    </row>
    <row r="24" spans="1:22" ht="24.95" customHeight="1">
      <c r="A24" s="162"/>
      <c r="B24" s="162"/>
      <c r="C24" s="162"/>
      <c r="D24" s="162"/>
      <c r="E24" s="176" t="s">
        <v>92</v>
      </c>
      <c r="F24" s="163" t="s">
        <v>125</v>
      </c>
      <c r="G24" s="179" t="str">
        <f>一番最初に入力!C10&amp;""</f>
        <v>4</v>
      </c>
      <c r="H24" s="159" t="s">
        <v>94</v>
      </c>
      <c r="I24" s="159"/>
      <c r="J24" s="159"/>
      <c r="K24" s="159"/>
      <c r="L24" s="159"/>
      <c r="M24" s="159"/>
      <c r="N24" s="159"/>
      <c r="O24" s="159"/>
      <c r="P24" s="159"/>
      <c r="Q24" s="159"/>
      <c r="R24" s="159"/>
      <c r="S24" s="159"/>
      <c r="T24" s="159"/>
      <c r="U24" s="159"/>
      <c r="V24" s="161"/>
    </row>
    <row r="25" spans="1:22" ht="24.75" customHeight="1">
      <c r="A25" s="162"/>
      <c r="B25" s="162"/>
      <c r="C25" s="162"/>
      <c r="D25" s="162"/>
      <c r="E25" s="162"/>
      <c r="F25" s="159"/>
      <c r="G25" s="159"/>
      <c r="H25" s="159"/>
      <c r="I25" s="159"/>
      <c r="J25" s="159"/>
      <c r="K25" s="159"/>
      <c r="L25" s="159"/>
      <c r="M25" s="159"/>
      <c r="N25" s="159"/>
      <c r="O25" s="159"/>
      <c r="P25" s="159"/>
      <c r="Q25" s="159"/>
      <c r="R25" s="159"/>
      <c r="S25" s="159"/>
      <c r="T25" s="161"/>
    </row>
    <row r="26" spans="1:22" ht="24.95" customHeight="1">
      <c r="A26" s="371"/>
      <c r="B26" s="372"/>
      <c r="C26" s="372"/>
      <c r="D26" s="372"/>
      <c r="E26" s="372"/>
      <c r="F26" s="372"/>
      <c r="G26" s="372"/>
      <c r="H26" s="372"/>
      <c r="I26" s="372"/>
      <c r="J26" s="372"/>
      <c r="K26" s="372"/>
      <c r="L26" s="372"/>
      <c r="M26" s="372"/>
      <c r="N26" s="372"/>
      <c r="O26" s="372"/>
      <c r="P26" s="372"/>
      <c r="Q26" s="372"/>
      <c r="R26" s="372"/>
      <c r="S26" s="372"/>
      <c r="T26" s="372"/>
    </row>
    <row r="27" spans="1:22" ht="24.95" customHeight="1">
      <c r="A27" s="162"/>
      <c r="B27" s="162"/>
      <c r="C27" s="162"/>
      <c r="D27" s="162"/>
      <c r="E27" s="370" t="s">
        <v>98</v>
      </c>
      <c r="F27" s="370"/>
      <c r="G27" s="370"/>
      <c r="H27" s="370"/>
      <c r="I27" s="370"/>
      <c r="J27" s="370"/>
      <c r="K27" s="370"/>
      <c r="L27" s="370"/>
      <c r="M27" s="370"/>
      <c r="N27" s="370"/>
      <c r="O27" s="370"/>
      <c r="P27" s="370"/>
      <c r="Q27" s="370"/>
      <c r="R27" s="159"/>
      <c r="S27" s="159"/>
      <c r="T27" s="161"/>
    </row>
    <row r="28" spans="1:22" ht="24.95" customHeight="1">
      <c r="A28" s="162"/>
      <c r="B28" s="162"/>
      <c r="C28" s="162"/>
      <c r="D28" s="162"/>
      <c r="E28" s="370" t="s">
        <v>99</v>
      </c>
      <c r="F28" s="370"/>
      <c r="G28" s="370"/>
      <c r="H28" s="370"/>
      <c r="I28" s="370"/>
      <c r="J28" s="370"/>
      <c r="K28" s="370"/>
      <c r="L28" s="370"/>
      <c r="M28" s="370"/>
      <c r="N28" s="370"/>
      <c r="O28" s="370"/>
      <c r="P28" s="370"/>
      <c r="Q28" s="370"/>
      <c r="R28" s="162"/>
      <c r="S28" s="162"/>
      <c r="T28" s="161"/>
    </row>
    <row r="29" spans="1:22" ht="24.95" customHeight="1">
      <c r="A29" s="162"/>
      <c r="B29" s="162"/>
      <c r="C29" s="162"/>
      <c r="D29" s="162"/>
      <c r="E29" s="370" t="s">
        <v>100</v>
      </c>
      <c r="F29" s="370"/>
      <c r="G29" s="370"/>
      <c r="H29" s="370"/>
      <c r="I29" s="370"/>
      <c r="J29" s="370"/>
      <c r="K29" s="370"/>
      <c r="L29" s="370"/>
      <c r="M29" s="370"/>
      <c r="N29" s="370"/>
      <c r="O29" s="370"/>
      <c r="P29" s="370"/>
      <c r="Q29" s="370"/>
      <c r="R29" s="162"/>
      <c r="S29" s="162"/>
      <c r="T29" s="161"/>
    </row>
    <row r="30" spans="1:22" ht="24.75" customHeight="1">
      <c r="D30" s="162"/>
      <c r="E30" s="370" t="s">
        <v>116</v>
      </c>
      <c r="F30" s="370"/>
      <c r="G30" s="370"/>
      <c r="H30" s="370"/>
      <c r="I30" s="370"/>
      <c r="J30" s="370"/>
      <c r="K30" s="370"/>
      <c r="L30" s="370"/>
      <c r="M30" s="370"/>
      <c r="N30" s="370"/>
      <c r="O30" s="370"/>
      <c r="P30" s="370"/>
      <c r="Q30" s="370"/>
      <c r="R30" s="162"/>
      <c r="S30" s="162"/>
    </row>
    <row r="31" spans="1:22" ht="24.75" customHeight="1"/>
    <row r="34" spans="1:20" ht="24.95" customHeight="1">
      <c r="A34" s="167"/>
      <c r="B34" s="167"/>
      <c r="C34" s="167"/>
      <c r="D34" s="167"/>
      <c r="E34" s="167"/>
      <c r="F34" s="167"/>
      <c r="G34" s="167"/>
      <c r="H34" s="167"/>
      <c r="I34" s="167"/>
      <c r="J34" s="167"/>
      <c r="K34" s="167" t="s">
        <v>134</v>
      </c>
      <c r="L34" s="167"/>
      <c r="M34" s="180" t="s">
        <v>135</v>
      </c>
      <c r="N34" s="368"/>
      <c r="O34" s="368"/>
      <c r="P34" s="368"/>
      <c r="Q34" s="368"/>
      <c r="R34" s="368"/>
      <c r="S34" s="368"/>
      <c r="T34" s="167"/>
    </row>
    <row r="35" spans="1:20" ht="24.95" customHeight="1">
      <c r="A35" s="167"/>
      <c r="B35" s="167"/>
      <c r="C35" s="167"/>
      <c r="D35" s="167"/>
      <c r="E35" s="167"/>
      <c r="F35" s="167"/>
      <c r="G35" s="167"/>
      <c r="H35" s="167"/>
      <c r="I35" s="167"/>
      <c r="J35" s="167"/>
      <c r="K35" s="167"/>
      <c r="L35" s="167"/>
      <c r="M35" s="164" t="s">
        <v>136</v>
      </c>
      <c r="N35" s="368"/>
      <c r="O35" s="368"/>
      <c r="P35" s="368"/>
      <c r="Q35" s="368"/>
      <c r="R35" s="368"/>
      <c r="S35" s="368"/>
      <c r="T35" s="167"/>
    </row>
  </sheetData>
  <sheetProtection algorithmName="SHA-512" hashValue="3bnmVky6+SV9Mtdcf8LaQVFXHE0zBuIv92TdQzxq3qVZXWEwwe8De5ImmRSRxDJ4jrn9I4MWWGBa0L4hB00sXg==" saltValue="dOuwObeyT9bJvCO34q4DIw==" spinCount="100000" sheet="1" scenarios="1" formatCells="0"/>
  <mergeCells count="25">
    <mergeCell ref="N34:S34"/>
    <mergeCell ref="N35:S35"/>
    <mergeCell ref="Q1:S1"/>
    <mergeCell ref="Q2:S2"/>
    <mergeCell ref="E30:Q30"/>
    <mergeCell ref="A26:T26"/>
    <mergeCell ref="E27:Q27"/>
    <mergeCell ref="E28:Q28"/>
    <mergeCell ref="F22:H22"/>
    <mergeCell ref="E29:Q29"/>
    <mergeCell ref="J22:L22"/>
    <mergeCell ref="C21:R21"/>
    <mergeCell ref="A19:T20"/>
    <mergeCell ref="B2:F2"/>
    <mergeCell ref="B7:H7"/>
    <mergeCell ref="M10:R10"/>
    <mergeCell ref="K8:R8"/>
    <mergeCell ref="K14:L14"/>
    <mergeCell ref="M14:R14"/>
    <mergeCell ref="M11:R11"/>
    <mergeCell ref="M12:Q12"/>
    <mergeCell ref="K9:R9"/>
    <mergeCell ref="K12:L12"/>
    <mergeCell ref="K10:L10"/>
    <mergeCell ref="K11:L11"/>
  </mergeCells>
  <phoneticPr fontId="2"/>
  <pageMargins left="0.43307086614173229" right="0.35433070866141736" top="0.74803149606299213" bottom="0.74803149606299213" header="0.31496062992125984" footer="0.31496062992125984"/>
  <pageSetup paperSize="9" scale="79" orientation="portrait" r:id="rId1"/>
  <colBreaks count="1" manualBreakCount="1">
    <brk id="20" max="1048575" man="1"/>
  </colBreaks>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tabColor rgb="FF00B050"/>
    <pageSetUpPr fitToPage="1"/>
  </sheetPr>
  <dimension ref="A1:K38"/>
  <sheetViews>
    <sheetView showZeros="0" view="pageBreakPreview" zoomScaleNormal="85" zoomScaleSheetLayoutView="100" workbookViewId="0"/>
  </sheetViews>
  <sheetFormatPr defaultRowHeight="18.75"/>
  <cols>
    <col min="1" max="1" width="1.125" style="39" customWidth="1"/>
    <col min="2" max="2" width="14.25" style="39" customWidth="1"/>
    <col min="3" max="3" width="7.625" style="39" customWidth="1"/>
    <col min="4" max="4" width="20.75" style="39" customWidth="1"/>
    <col min="5" max="6" width="13" style="39" customWidth="1"/>
    <col min="7" max="7" width="8.75" style="39" customWidth="1"/>
    <col min="8" max="8" width="13.625" style="39" customWidth="1"/>
    <col min="9" max="9" width="1.25" style="39" customWidth="1"/>
    <col min="10" max="10" width="21.125" style="39" customWidth="1"/>
    <col min="11" max="16384" width="9" style="39"/>
  </cols>
  <sheetData>
    <row r="1" spans="1:11" s="29" customFormat="1" ht="24" customHeight="1">
      <c r="A1" s="26" t="s">
        <v>121</v>
      </c>
      <c r="B1" s="26"/>
      <c r="C1" s="27"/>
      <c r="D1" s="27"/>
      <c r="E1" s="27"/>
      <c r="F1" s="27"/>
      <c r="G1" s="393"/>
      <c r="H1" s="393"/>
      <c r="I1" s="1"/>
      <c r="J1" s="28" t="s">
        <v>65</v>
      </c>
      <c r="K1" s="1"/>
    </row>
    <row r="2" spans="1:11" s="29" customFormat="1" ht="40.5" customHeight="1">
      <c r="A2" s="27"/>
      <c r="B2" s="27"/>
      <c r="C2" s="27"/>
      <c r="D2" s="30"/>
      <c r="E2" s="27"/>
      <c r="F2" s="27"/>
      <c r="G2" s="27"/>
      <c r="H2" s="27"/>
      <c r="I2" s="1"/>
      <c r="J2" s="1"/>
      <c r="K2" s="1"/>
    </row>
    <row r="3" spans="1:11" s="34" customFormat="1" ht="24">
      <c r="A3" s="31"/>
      <c r="B3" s="32" t="s">
        <v>125</v>
      </c>
      <c r="C3" s="33" t="str">
        <f>一番最初に入力!C10&amp;""</f>
        <v>4</v>
      </c>
      <c r="D3" s="406" t="s">
        <v>103</v>
      </c>
      <c r="E3" s="406"/>
      <c r="F3" s="406"/>
      <c r="G3" s="406"/>
      <c r="H3" s="406"/>
      <c r="I3" s="1"/>
      <c r="J3" s="1"/>
      <c r="K3" s="1"/>
    </row>
    <row r="4" spans="1:11" s="29" customFormat="1" ht="28.5" customHeight="1">
      <c r="A4" s="27"/>
      <c r="B4" s="27"/>
      <c r="C4" s="27"/>
      <c r="D4" s="27"/>
      <c r="E4" s="27"/>
      <c r="F4" s="27"/>
      <c r="G4" s="27"/>
      <c r="H4" s="27"/>
      <c r="I4" s="1"/>
      <c r="J4" s="1"/>
      <c r="K4" s="1"/>
    </row>
    <row r="5" spans="1:11" s="29" customFormat="1" ht="21.95" customHeight="1">
      <c r="A5" s="27"/>
      <c r="B5" s="1"/>
      <c r="C5" s="1"/>
      <c r="D5" s="1"/>
      <c r="E5" s="35" t="s">
        <v>40</v>
      </c>
      <c r="F5" s="376" t="str">
        <f>様式第4号!K8</f>
        <v xml:space="preserve"> </v>
      </c>
      <c r="G5" s="377"/>
      <c r="H5" s="378"/>
    </row>
    <row r="6" spans="1:11" s="29" customFormat="1" ht="21.95" customHeight="1">
      <c r="A6" s="27"/>
      <c r="B6" s="1"/>
      <c r="C6" s="1"/>
      <c r="D6" s="1"/>
      <c r="E6" s="35" t="s">
        <v>41</v>
      </c>
      <c r="F6" s="407" t="str">
        <f>様式第4号!K9</f>
        <v xml:space="preserve"> </v>
      </c>
      <c r="G6" s="408"/>
      <c r="H6" s="409"/>
    </row>
    <row r="7" spans="1:11" s="29" customFormat="1" ht="24.95" customHeight="1">
      <c r="A7" s="27"/>
      <c r="B7" s="27"/>
      <c r="C7" s="27"/>
      <c r="D7" s="27"/>
      <c r="E7" s="27"/>
      <c r="F7" s="27"/>
      <c r="G7" s="27"/>
      <c r="H7" s="27"/>
      <c r="I7" s="1"/>
      <c r="J7" s="1"/>
      <c r="K7" s="1"/>
    </row>
    <row r="8" spans="1:11" s="29" customFormat="1" ht="15" customHeight="1">
      <c r="A8" s="27"/>
      <c r="B8" s="27"/>
      <c r="C8" s="27"/>
      <c r="D8" s="27"/>
      <c r="E8" s="27"/>
      <c r="F8" s="36"/>
      <c r="G8" s="27"/>
      <c r="H8" s="27" t="s">
        <v>14</v>
      </c>
      <c r="I8" s="1"/>
      <c r="J8" s="1"/>
      <c r="K8" s="1"/>
    </row>
    <row r="9" spans="1:11" s="29" customFormat="1" ht="20.100000000000001" customHeight="1" thickBot="1">
      <c r="A9" s="27"/>
      <c r="B9" s="27" t="s">
        <v>6</v>
      </c>
      <c r="C9" s="27"/>
      <c r="D9" s="27"/>
      <c r="E9" s="27"/>
      <c r="F9" s="27"/>
      <c r="G9" s="27"/>
      <c r="H9" s="27"/>
      <c r="I9" s="1"/>
      <c r="J9" s="1"/>
      <c r="K9" s="1"/>
    </row>
    <row r="10" spans="1:11" s="29" customFormat="1" ht="24.95" customHeight="1" thickBot="1">
      <c r="A10" s="36"/>
      <c r="B10" s="37"/>
      <c r="C10" s="381" t="s">
        <v>7</v>
      </c>
      <c r="D10" s="382"/>
      <c r="E10" s="383" t="s">
        <v>8</v>
      </c>
      <c r="F10" s="384"/>
      <c r="G10" s="36"/>
      <c r="H10" s="36"/>
      <c r="I10" s="1"/>
      <c r="J10" s="1"/>
      <c r="K10" s="1"/>
    </row>
    <row r="11" spans="1:11" s="29" customFormat="1" ht="24.75" customHeight="1" thickTop="1">
      <c r="A11" s="36"/>
      <c r="B11" s="36"/>
      <c r="C11" s="387" t="s">
        <v>42</v>
      </c>
      <c r="D11" s="388"/>
      <c r="E11" s="385">
        <f>別表1!K15</f>
        <v>0</v>
      </c>
      <c r="F11" s="386"/>
      <c r="G11" s="36"/>
      <c r="H11" s="36"/>
      <c r="I11" s="1"/>
      <c r="J11" s="1"/>
      <c r="K11" s="1"/>
    </row>
    <row r="12" spans="1:11" s="29" customFormat="1" ht="24.75" customHeight="1">
      <c r="A12" s="36"/>
      <c r="B12" s="36"/>
      <c r="C12" s="389" t="s">
        <v>44</v>
      </c>
      <c r="D12" s="390"/>
      <c r="E12" s="379"/>
      <c r="F12" s="380"/>
      <c r="G12" s="36"/>
      <c r="H12" s="36"/>
      <c r="I12" s="1"/>
      <c r="J12" s="1"/>
      <c r="K12" s="1"/>
    </row>
    <row r="13" spans="1:11" s="29" customFormat="1" ht="24.75" customHeight="1">
      <c r="A13" s="36"/>
      <c r="B13" s="36"/>
      <c r="C13" s="389" t="s">
        <v>45</v>
      </c>
      <c r="D13" s="390"/>
      <c r="E13" s="379"/>
      <c r="F13" s="380"/>
      <c r="G13" s="36"/>
      <c r="H13" s="36"/>
      <c r="I13" s="1"/>
      <c r="J13" s="1"/>
      <c r="K13" s="1"/>
    </row>
    <row r="14" spans="1:11" s="29" customFormat="1" ht="24.75" customHeight="1">
      <c r="A14" s="36"/>
      <c r="B14" s="36"/>
      <c r="C14" s="402" t="s">
        <v>9</v>
      </c>
      <c r="D14" s="403"/>
      <c r="E14" s="379"/>
      <c r="F14" s="380"/>
      <c r="G14" s="36"/>
      <c r="H14" s="36"/>
      <c r="I14" s="1"/>
      <c r="J14" s="1"/>
      <c r="K14" s="1"/>
    </row>
    <row r="15" spans="1:11" s="29" customFormat="1" ht="24.75" customHeight="1">
      <c r="A15" s="36"/>
      <c r="B15" s="36"/>
      <c r="C15" s="402" t="s">
        <v>9</v>
      </c>
      <c r="D15" s="403"/>
      <c r="E15" s="379"/>
      <c r="F15" s="380"/>
      <c r="G15" s="36"/>
      <c r="H15" s="36"/>
      <c r="I15" s="1"/>
      <c r="J15" s="1"/>
      <c r="K15" s="1"/>
    </row>
    <row r="16" spans="1:11" s="29" customFormat="1" ht="24.75" customHeight="1" thickBot="1">
      <c r="A16" s="36"/>
      <c r="B16" s="36"/>
      <c r="C16" s="404" t="s">
        <v>9</v>
      </c>
      <c r="D16" s="405"/>
      <c r="E16" s="394"/>
      <c r="F16" s="395"/>
      <c r="G16" s="36"/>
      <c r="H16" s="36"/>
      <c r="I16" s="1"/>
      <c r="J16" s="1"/>
      <c r="K16" s="1"/>
    </row>
    <row r="17" spans="1:11" s="29" customFormat="1" ht="24.75" customHeight="1" thickTop="1" thickBot="1">
      <c r="A17" s="36"/>
      <c r="B17" s="36"/>
      <c r="C17" s="396" t="s">
        <v>10</v>
      </c>
      <c r="D17" s="397"/>
      <c r="E17" s="398">
        <f>SUM(E11:F16)</f>
        <v>0</v>
      </c>
      <c r="F17" s="399"/>
      <c r="G17" s="36"/>
      <c r="H17" s="36"/>
      <c r="I17" s="1"/>
      <c r="J17" s="1"/>
      <c r="K17" s="1"/>
    </row>
    <row r="18" spans="1:11" s="29" customFormat="1" ht="24.95" customHeight="1">
      <c r="A18" s="36"/>
      <c r="B18" s="36"/>
      <c r="C18" s="36"/>
      <c r="D18" s="36"/>
      <c r="G18" s="36"/>
      <c r="H18" s="36"/>
      <c r="I18" s="1"/>
      <c r="J18" s="1"/>
      <c r="K18" s="1"/>
    </row>
    <row r="19" spans="1:11" s="29" customFormat="1" ht="24.95" customHeight="1" thickBot="1">
      <c r="A19" s="36"/>
      <c r="B19" s="27" t="s">
        <v>11</v>
      </c>
      <c r="C19" s="36"/>
      <c r="D19" s="36"/>
      <c r="F19" s="38"/>
      <c r="G19" s="36"/>
      <c r="H19" s="36"/>
      <c r="I19" s="1"/>
      <c r="J19" s="1"/>
      <c r="K19" s="1"/>
    </row>
    <row r="20" spans="1:11" s="29" customFormat="1" ht="24.95" customHeight="1" thickBot="1">
      <c r="A20" s="36"/>
      <c r="B20" s="36"/>
      <c r="C20" s="381" t="s">
        <v>7</v>
      </c>
      <c r="D20" s="382"/>
      <c r="E20" s="400" t="s">
        <v>12</v>
      </c>
      <c r="F20" s="401"/>
      <c r="G20" s="36"/>
      <c r="H20" s="36"/>
      <c r="I20" s="1"/>
      <c r="J20" s="1"/>
      <c r="K20" s="1"/>
    </row>
    <row r="21" spans="1:11" s="29" customFormat="1" ht="24.75" customHeight="1" thickTop="1">
      <c r="A21" s="36"/>
      <c r="B21" s="36"/>
      <c r="C21" s="387" t="s">
        <v>13</v>
      </c>
      <c r="D21" s="388"/>
      <c r="E21" s="391"/>
      <c r="F21" s="392"/>
      <c r="G21" s="36"/>
      <c r="H21" s="36"/>
      <c r="I21" s="1"/>
      <c r="J21" s="1"/>
      <c r="K21" s="1"/>
    </row>
    <row r="22" spans="1:11" s="29" customFormat="1" ht="24.75" customHeight="1">
      <c r="A22" s="36"/>
      <c r="B22" s="36"/>
      <c r="C22" s="389" t="s">
        <v>46</v>
      </c>
      <c r="D22" s="390"/>
      <c r="E22" s="379"/>
      <c r="F22" s="380"/>
      <c r="G22" s="36"/>
      <c r="H22" s="36"/>
      <c r="I22" s="1"/>
      <c r="J22" s="1"/>
      <c r="K22" s="1"/>
    </row>
    <row r="23" spans="1:11" s="29" customFormat="1" ht="24.75" customHeight="1">
      <c r="A23" s="36"/>
      <c r="B23" s="36"/>
      <c r="C23" s="389" t="s">
        <v>47</v>
      </c>
      <c r="D23" s="390"/>
      <c r="E23" s="379"/>
      <c r="F23" s="380"/>
      <c r="G23" s="36"/>
      <c r="H23" s="36"/>
      <c r="I23" s="1"/>
      <c r="J23" s="1"/>
      <c r="K23" s="1"/>
    </row>
    <row r="24" spans="1:11" s="29" customFormat="1" ht="24.75" customHeight="1">
      <c r="A24" s="36"/>
      <c r="B24" s="36"/>
      <c r="C24" s="389" t="s">
        <v>48</v>
      </c>
      <c r="D24" s="390"/>
      <c r="E24" s="379"/>
      <c r="F24" s="380"/>
      <c r="G24" s="36"/>
      <c r="H24" s="36"/>
      <c r="I24" s="1"/>
      <c r="J24" s="1"/>
      <c r="K24" s="1"/>
    </row>
    <row r="25" spans="1:11" s="29" customFormat="1" ht="24.75" customHeight="1">
      <c r="A25" s="36"/>
      <c r="B25" s="36"/>
      <c r="C25" s="389" t="s">
        <v>49</v>
      </c>
      <c r="D25" s="390"/>
      <c r="E25" s="379"/>
      <c r="F25" s="380"/>
      <c r="G25" s="36"/>
      <c r="H25" s="36"/>
      <c r="I25" s="1"/>
      <c r="J25" s="1"/>
      <c r="K25" s="1"/>
    </row>
    <row r="26" spans="1:11" s="29" customFormat="1" ht="24.75" customHeight="1">
      <c r="A26" s="36"/>
      <c r="B26" s="36"/>
      <c r="C26" s="389" t="s">
        <v>50</v>
      </c>
      <c r="D26" s="390"/>
      <c r="E26" s="379"/>
      <c r="F26" s="380"/>
      <c r="G26" s="36"/>
      <c r="H26" s="36"/>
      <c r="I26" s="1"/>
      <c r="J26" s="1"/>
      <c r="K26" s="1"/>
    </row>
    <row r="27" spans="1:11" s="29" customFormat="1" ht="24.75" customHeight="1">
      <c r="A27" s="36"/>
      <c r="B27" s="36"/>
      <c r="C27" s="389" t="s">
        <v>51</v>
      </c>
      <c r="D27" s="390"/>
      <c r="E27" s="379"/>
      <c r="F27" s="380"/>
      <c r="G27" s="36"/>
      <c r="H27" s="36"/>
      <c r="I27" s="1"/>
      <c r="J27" s="1"/>
      <c r="K27" s="1"/>
    </row>
    <row r="28" spans="1:11" s="29" customFormat="1" ht="24.75" customHeight="1">
      <c r="A28" s="36"/>
      <c r="B28" s="36"/>
      <c r="C28" s="389" t="s">
        <v>52</v>
      </c>
      <c r="D28" s="390"/>
      <c r="E28" s="379"/>
      <c r="F28" s="380"/>
      <c r="G28" s="36"/>
      <c r="H28" s="36"/>
      <c r="I28" s="1"/>
      <c r="J28" s="1"/>
      <c r="K28" s="1"/>
    </row>
    <row r="29" spans="1:11" s="29" customFormat="1" ht="24.75" customHeight="1">
      <c r="A29" s="36"/>
      <c r="B29" s="36"/>
      <c r="C29" s="389" t="s">
        <v>53</v>
      </c>
      <c r="D29" s="390"/>
      <c r="E29" s="379"/>
      <c r="F29" s="380"/>
      <c r="G29" s="36"/>
      <c r="H29" s="36"/>
      <c r="I29" s="1"/>
      <c r="J29" s="1"/>
      <c r="K29" s="1"/>
    </row>
    <row r="30" spans="1:11" ht="24.75" customHeight="1">
      <c r="A30" s="36"/>
      <c r="B30" s="36"/>
      <c r="C30" s="389" t="s">
        <v>54</v>
      </c>
      <c r="D30" s="390"/>
      <c r="E30" s="379"/>
      <c r="F30" s="380"/>
      <c r="G30" s="36"/>
      <c r="H30" s="36"/>
      <c r="I30" s="1"/>
      <c r="J30" s="1"/>
      <c r="K30" s="1"/>
    </row>
    <row r="31" spans="1:11" ht="24.75" customHeight="1">
      <c r="A31" s="36"/>
      <c r="B31" s="36"/>
      <c r="C31" s="389" t="s">
        <v>55</v>
      </c>
      <c r="D31" s="390"/>
      <c r="E31" s="379"/>
      <c r="F31" s="380"/>
      <c r="G31" s="36"/>
      <c r="H31" s="36"/>
      <c r="I31" s="1"/>
      <c r="J31" s="1"/>
      <c r="K31" s="1"/>
    </row>
    <row r="32" spans="1:11" ht="24.75" customHeight="1">
      <c r="A32" s="36"/>
      <c r="B32" s="36"/>
      <c r="C32" s="389" t="s">
        <v>56</v>
      </c>
      <c r="D32" s="390"/>
      <c r="E32" s="379"/>
      <c r="F32" s="380"/>
      <c r="G32" s="36"/>
      <c r="H32" s="36"/>
      <c r="I32" s="1"/>
      <c r="J32" s="1"/>
      <c r="K32" s="1"/>
    </row>
    <row r="33" spans="1:11" ht="24.75" customHeight="1">
      <c r="A33" s="36"/>
      <c r="B33" s="36"/>
      <c r="C33" s="402" t="s">
        <v>9</v>
      </c>
      <c r="D33" s="403"/>
      <c r="E33" s="379"/>
      <c r="F33" s="380"/>
      <c r="G33" s="36"/>
      <c r="H33" s="36"/>
      <c r="I33" s="1"/>
      <c r="J33" s="1"/>
      <c r="K33" s="1"/>
    </row>
    <row r="34" spans="1:11" ht="24.75" customHeight="1">
      <c r="A34" s="36"/>
      <c r="B34" s="36"/>
      <c r="C34" s="402" t="s">
        <v>9</v>
      </c>
      <c r="D34" s="403"/>
      <c r="E34" s="379"/>
      <c r="F34" s="380"/>
      <c r="G34" s="36"/>
      <c r="H34" s="36"/>
      <c r="I34" s="1"/>
      <c r="J34" s="1"/>
      <c r="K34" s="1"/>
    </row>
    <row r="35" spans="1:11" ht="24.75" customHeight="1" thickBot="1">
      <c r="A35" s="36"/>
      <c r="B35" s="36"/>
      <c r="C35" s="404" t="s">
        <v>9</v>
      </c>
      <c r="D35" s="405"/>
      <c r="E35" s="394"/>
      <c r="F35" s="410"/>
      <c r="G35" s="36"/>
      <c r="H35" s="36"/>
      <c r="I35" s="1"/>
      <c r="J35" s="1"/>
      <c r="K35" s="1"/>
    </row>
    <row r="36" spans="1:11" ht="24.75" customHeight="1" thickTop="1" thickBot="1">
      <c r="A36" s="36"/>
      <c r="B36" s="36"/>
      <c r="C36" s="396" t="s">
        <v>10</v>
      </c>
      <c r="D36" s="397"/>
      <c r="E36" s="398">
        <f>SUM(E21:F35)</f>
        <v>0</v>
      </c>
      <c r="F36" s="399"/>
      <c r="G36" s="36"/>
      <c r="H36" s="36"/>
      <c r="I36" s="1"/>
      <c r="J36" s="1"/>
      <c r="K36" s="1"/>
    </row>
    <row r="37" spans="1:11" ht="5.25" customHeight="1">
      <c r="E37" s="123"/>
      <c r="F37" s="123"/>
    </row>
    <row r="38" spans="1:11">
      <c r="E38" s="123"/>
      <c r="F38" s="123"/>
    </row>
  </sheetData>
  <sheetProtection algorithmName="SHA-512" hashValue="aBcFQb3sbdk86GliFisotXXSMVq24PdKOVub9aUagZy43btVmksQYaLybOl0MIe8Pu7wQfqS6MfMd3RgqVh1sA==" saltValue="fuae2m7f4tgAz8Uc3Q+8vQ==" spinCount="100000" sheet="1" objects="1" scenarios="1"/>
  <mergeCells count="54">
    <mergeCell ref="C27:D27"/>
    <mergeCell ref="C28:D28"/>
    <mergeCell ref="C29:D29"/>
    <mergeCell ref="C30:D30"/>
    <mergeCell ref="C31:D31"/>
    <mergeCell ref="C22:D22"/>
    <mergeCell ref="C23:D23"/>
    <mergeCell ref="C24:D24"/>
    <mergeCell ref="C25:D25"/>
    <mergeCell ref="C26:D26"/>
    <mergeCell ref="C36:D36"/>
    <mergeCell ref="E36:F36"/>
    <mergeCell ref="E30:F30"/>
    <mergeCell ref="E31:F31"/>
    <mergeCell ref="E32:F32"/>
    <mergeCell ref="E33:F33"/>
    <mergeCell ref="E34:F34"/>
    <mergeCell ref="E35:F35"/>
    <mergeCell ref="C35:D35"/>
    <mergeCell ref="C32:D32"/>
    <mergeCell ref="C33:D33"/>
    <mergeCell ref="C34:D34"/>
    <mergeCell ref="E21:F21"/>
    <mergeCell ref="G1:H1"/>
    <mergeCell ref="E16:F16"/>
    <mergeCell ref="C17:D17"/>
    <mergeCell ref="E17:F17"/>
    <mergeCell ref="C20:D20"/>
    <mergeCell ref="E20:F20"/>
    <mergeCell ref="E12:F12"/>
    <mergeCell ref="E13:F13"/>
    <mergeCell ref="C13:D13"/>
    <mergeCell ref="C14:D14"/>
    <mergeCell ref="C15:D15"/>
    <mergeCell ref="C16:D16"/>
    <mergeCell ref="C21:D21"/>
    <mergeCell ref="D3:H3"/>
    <mergeCell ref="F6:H6"/>
    <mergeCell ref="E22:F22"/>
    <mergeCell ref="E29:F29"/>
    <mergeCell ref="E27:F27"/>
    <mergeCell ref="E24:F24"/>
    <mergeCell ref="E25:F25"/>
    <mergeCell ref="E26:F26"/>
    <mergeCell ref="E23:F23"/>
    <mergeCell ref="E28:F28"/>
    <mergeCell ref="F5:H5"/>
    <mergeCell ref="E14:F14"/>
    <mergeCell ref="E15:F15"/>
    <mergeCell ref="C10:D10"/>
    <mergeCell ref="E10:F10"/>
    <mergeCell ref="E11:F11"/>
    <mergeCell ref="C11:D11"/>
    <mergeCell ref="C12:D12"/>
  </mergeCells>
  <phoneticPr fontId="2"/>
  <pageMargins left="1.0236220472440944" right="0.78740157480314965" top="0.55118110236220474" bottom="0.39370078740157483" header="0.51181102362204722" footer="0.51181102362204722"/>
  <pageSetup paperSize="9" scale="89" orientation="portrait" r:id="rId1"/>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5">
    <tabColor rgb="FFFFFF00"/>
    <pageSetUpPr fitToPage="1"/>
  </sheetPr>
  <dimension ref="A3:M22"/>
  <sheetViews>
    <sheetView view="pageBreakPreview" zoomScale="80" zoomScaleNormal="100" zoomScaleSheetLayoutView="80" workbookViewId="0"/>
  </sheetViews>
  <sheetFormatPr defaultRowHeight="18.75"/>
  <cols>
    <col min="1" max="1" width="9" style="1"/>
    <col min="2" max="2" width="7" style="1" customWidth="1"/>
    <col min="3" max="11" width="14.625" style="1" customWidth="1"/>
    <col min="12" max="12" width="2.625" style="1" customWidth="1"/>
    <col min="13" max="16384" width="9" style="1"/>
  </cols>
  <sheetData>
    <row r="3" spans="1:13" ht="30">
      <c r="A3" s="40" t="s">
        <v>117</v>
      </c>
      <c r="L3" s="28"/>
      <c r="M3" s="41" t="s">
        <v>122</v>
      </c>
    </row>
    <row r="4" spans="1:13" ht="19.5">
      <c r="C4" s="42"/>
      <c r="D4" s="43"/>
      <c r="E4" s="43"/>
      <c r="F4" s="43"/>
      <c r="G4" s="43"/>
      <c r="H4" s="44"/>
      <c r="I4" s="43"/>
      <c r="J4" s="43"/>
    </row>
    <row r="5" spans="1:13" ht="19.5">
      <c r="B5" s="40"/>
      <c r="C5" s="42"/>
      <c r="D5" s="43"/>
      <c r="E5" s="43"/>
      <c r="F5" s="43"/>
      <c r="G5" s="43"/>
      <c r="H5" s="42"/>
      <c r="I5" s="43"/>
      <c r="J5" s="43"/>
    </row>
    <row r="6" spans="1:13" ht="30">
      <c r="A6" s="45" t="s">
        <v>125</v>
      </c>
      <c r="B6" s="46" t="str">
        <f>一番最初に入力!C10&amp;""</f>
        <v>4</v>
      </c>
      <c r="C6" s="411" t="s">
        <v>102</v>
      </c>
      <c r="D6" s="411"/>
      <c r="E6" s="411"/>
      <c r="F6" s="411"/>
      <c r="G6" s="411"/>
      <c r="H6" s="411"/>
      <c r="I6" s="411"/>
      <c r="J6" s="411"/>
    </row>
    <row r="7" spans="1:13" ht="19.5">
      <c r="C7" s="42"/>
      <c r="D7" s="42"/>
      <c r="E7" s="43"/>
      <c r="F7" s="43"/>
      <c r="G7" s="43"/>
      <c r="H7" s="47"/>
      <c r="I7" s="42"/>
      <c r="J7" s="47"/>
    </row>
    <row r="8" spans="1:13" ht="20.100000000000001" customHeight="1">
      <c r="C8" s="42"/>
      <c r="D8" s="42"/>
      <c r="E8" s="43"/>
      <c r="F8" s="43"/>
      <c r="G8" s="43"/>
      <c r="I8" s="35" t="s">
        <v>40</v>
      </c>
      <c r="J8" s="376" t="str">
        <f>様式第4号!K8</f>
        <v xml:space="preserve"> </v>
      </c>
      <c r="K8" s="378"/>
    </row>
    <row r="9" spans="1:13" ht="20.100000000000001" customHeight="1">
      <c r="C9" s="48"/>
      <c r="D9" s="43"/>
      <c r="E9" s="43"/>
      <c r="F9" s="43"/>
      <c r="G9" s="43"/>
      <c r="I9" s="35" t="s">
        <v>41</v>
      </c>
      <c r="J9" s="376" t="str">
        <f>様式第4号!K9</f>
        <v xml:space="preserve"> </v>
      </c>
      <c r="K9" s="378"/>
    </row>
    <row r="10" spans="1:13" ht="20.100000000000001" customHeight="1">
      <c r="C10" s="48"/>
      <c r="D10" s="43"/>
      <c r="E10" s="43"/>
      <c r="F10" s="43"/>
      <c r="G10" s="43"/>
      <c r="J10" s="49"/>
      <c r="K10" s="50"/>
    </row>
    <row r="11" spans="1:13" ht="20.25" thickBot="1">
      <c r="C11" s="48"/>
      <c r="D11" s="43"/>
      <c r="E11" s="43"/>
      <c r="F11" s="43"/>
      <c r="G11" s="43"/>
      <c r="H11" s="43"/>
      <c r="I11" s="43"/>
      <c r="J11" s="43"/>
      <c r="K11" s="9" t="s">
        <v>120</v>
      </c>
    </row>
    <row r="12" spans="1:13" ht="62.25" customHeight="1">
      <c r="C12" s="51" t="s">
        <v>39</v>
      </c>
      <c r="D12" s="52" t="s">
        <v>38</v>
      </c>
      <c r="E12" s="52" t="s">
        <v>35</v>
      </c>
      <c r="F12" s="52" t="s">
        <v>36</v>
      </c>
      <c r="G12" s="196" t="s">
        <v>380</v>
      </c>
      <c r="H12" s="52" t="s">
        <v>4</v>
      </c>
      <c r="I12" s="52" t="s">
        <v>64</v>
      </c>
      <c r="J12" s="53" t="s">
        <v>379</v>
      </c>
      <c r="K12" s="54" t="s">
        <v>382</v>
      </c>
    </row>
    <row r="13" spans="1:13" ht="19.5">
      <c r="C13" s="55" t="s">
        <v>0</v>
      </c>
      <c r="D13" s="56" t="s">
        <v>1</v>
      </c>
      <c r="E13" s="56" t="s">
        <v>2</v>
      </c>
      <c r="F13" s="56" t="s">
        <v>3</v>
      </c>
      <c r="G13" s="56" t="s">
        <v>381</v>
      </c>
      <c r="H13" s="56" t="s">
        <v>5</v>
      </c>
      <c r="I13" s="56" t="s">
        <v>60</v>
      </c>
      <c r="J13" s="56" t="s">
        <v>61</v>
      </c>
      <c r="K13" s="57" t="s">
        <v>114</v>
      </c>
    </row>
    <row r="14" spans="1:13" ht="19.5">
      <c r="C14" s="58"/>
      <c r="D14" s="59"/>
      <c r="E14" s="59"/>
      <c r="F14" s="59"/>
      <c r="G14" s="59"/>
      <c r="H14" s="59"/>
      <c r="I14" s="59"/>
      <c r="J14" s="59"/>
      <c r="K14" s="60"/>
    </row>
    <row r="15" spans="1:13" ht="33.75" customHeight="1" thickBot="1">
      <c r="C15" s="61">
        <f>収支予算書!E36</f>
        <v>0</v>
      </c>
      <c r="D15" s="62">
        <f>収支予算書!E12+収支予算書!E13+収支予算書!E14+収支予算書!E15+収支予算書!E16+J15</f>
        <v>0</v>
      </c>
      <c r="E15" s="62">
        <f>C15-D15</f>
        <v>0</v>
      </c>
      <c r="F15" s="62">
        <f>'別表2-1'!H31</f>
        <v>0</v>
      </c>
      <c r="G15" s="62">
        <f>'別表2-2'!V35</f>
        <v>0</v>
      </c>
      <c r="H15" s="62">
        <f>MIN(E15,(F15+G15))</f>
        <v>0</v>
      </c>
      <c r="I15" s="62">
        <f>ROUNDDOWN(H15,-3)</f>
        <v>0</v>
      </c>
      <c r="J15" s="62">
        <f>別紙1【一時預かり利用料減免分】!K40</f>
        <v>0</v>
      </c>
      <c r="K15" s="63">
        <f>SUM(I15:J15)</f>
        <v>0</v>
      </c>
      <c r="L15" s="64"/>
    </row>
    <row r="16" spans="1:13" ht="19.5">
      <c r="C16" s="65"/>
      <c r="D16" s="65"/>
      <c r="E16" s="65"/>
      <c r="F16" s="65"/>
      <c r="G16" s="65"/>
      <c r="H16" s="65"/>
      <c r="I16" s="65"/>
      <c r="J16" s="65"/>
    </row>
    <row r="17" spans="3:10" ht="19.5">
      <c r="C17" s="412" t="s">
        <v>383</v>
      </c>
      <c r="D17" s="412"/>
      <c r="E17" s="412"/>
      <c r="F17" s="412"/>
      <c r="G17" s="412"/>
      <c r="H17" s="412"/>
      <c r="I17" s="412"/>
      <c r="J17" s="40"/>
    </row>
    <row r="18" spans="3:10" ht="19.5">
      <c r="C18" s="412"/>
      <c r="D18" s="412"/>
      <c r="E18" s="412"/>
      <c r="F18" s="412"/>
      <c r="G18" s="412"/>
      <c r="H18" s="412"/>
      <c r="I18" s="412"/>
      <c r="J18" s="40"/>
    </row>
    <row r="19" spans="3:10" ht="19.5">
      <c r="C19" s="40" t="s">
        <v>384</v>
      </c>
      <c r="D19" s="40"/>
      <c r="E19" s="40"/>
      <c r="F19" s="40"/>
      <c r="G19" s="124"/>
      <c r="H19" s="40"/>
      <c r="I19" s="40"/>
      <c r="J19" s="40"/>
    </row>
    <row r="20" spans="3:10" ht="19.5">
      <c r="C20" s="412"/>
      <c r="D20" s="412"/>
      <c r="E20" s="412"/>
      <c r="F20" s="412"/>
      <c r="G20" s="412"/>
      <c r="H20" s="412"/>
      <c r="I20" s="412"/>
      <c r="J20" s="40"/>
    </row>
    <row r="21" spans="3:10" ht="19.5">
      <c r="C21" s="412" t="s">
        <v>37</v>
      </c>
      <c r="D21" s="412"/>
      <c r="E21" s="412"/>
      <c r="F21" s="43"/>
      <c r="G21" s="43"/>
      <c r="H21" s="43"/>
      <c r="I21" s="43"/>
      <c r="J21" s="43"/>
    </row>
    <row r="22" spans="3:10">
      <c r="C22" s="66"/>
    </row>
  </sheetData>
  <sheetProtection algorithmName="SHA-512" hashValue="7YZg5sMQd0eMaloKdseegffFBPko0DahlkLsAFCa76Tii+mPi20f7uEYycp+yRYrUilFzr5hpav/EQ8QzVSfQA==" saltValue="sYHXZUi9mRc1Xh0DBqryrw==" spinCount="100000" sheet="1" objects="1" scenarios="1"/>
  <mergeCells count="7">
    <mergeCell ref="C6:J6"/>
    <mergeCell ref="C17:I17"/>
    <mergeCell ref="C18:I18"/>
    <mergeCell ref="C20:I20"/>
    <mergeCell ref="C21:E21"/>
    <mergeCell ref="J8:K8"/>
    <mergeCell ref="J9:K9"/>
  </mergeCells>
  <phoneticPr fontId="2"/>
  <pageMargins left="0.7" right="0.7" top="0.75" bottom="0.75" header="0.3" footer="0.3"/>
  <pageSetup paperSize="9" scale="89" orientation="landscape" r:id="rId1"/>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00B0F0"/>
    <pageSetUpPr fitToPage="1"/>
  </sheetPr>
  <dimension ref="B1:Q76"/>
  <sheetViews>
    <sheetView showZeros="0" view="pageBreakPreview" zoomScale="90" zoomScaleNormal="75" zoomScaleSheetLayoutView="90" workbookViewId="0"/>
  </sheetViews>
  <sheetFormatPr defaultRowHeight="19.5"/>
  <cols>
    <col min="1" max="1" width="3.875" style="43" customWidth="1"/>
    <col min="2" max="2" width="9.25" style="43" customWidth="1"/>
    <col min="3" max="3" width="9.25" style="42" customWidth="1"/>
    <col min="4" max="4" width="6.625" style="42" customWidth="1"/>
    <col min="5" max="5" width="5.5" style="42" customWidth="1"/>
    <col min="6" max="6" width="6" style="42" customWidth="1"/>
    <col min="7" max="7" width="16.375" style="43" customWidth="1"/>
    <col min="8" max="8" width="7.5" style="43" customWidth="1"/>
    <col min="9" max="9" width="9.5" style="43" customWidth="1"/>
    <col min="10" max="10" width="10.625" style="43" customWidth="1"/>
    <col min="11" max="13" width="10.625" style="42" customWidth="1"/>
    <col min="14" max="14" width="7.5" style="70" customWidth="1"/>
    <col min="15" max="15" width="7.5" style="43" customWidth="1"/>
    <col min="16" max="16" width="4.125" style="43" customWidth="1"/>
    <col min="17" max="17" width="15.625" style="43" customWidth="1"/>
    <col min="18" max="19" width="12.625" style="43" customWidth="1"/>
    <col min="20" max="24" width="10.625" style="43" customWidth="1"/>
    <col min="25" max="16384" width="9" style="43"/>
  </cols>
  <sheetData>
    <row r="1" spans="2:17" s="67" customFormat="1" ht="7.5" customHeight="1">
      <c r="C1" s="68"/>
      <c r="D1" s="68"/>
      <c r="E1" s="68"/>
      <c r="F1" s="68"/>
      <c r="K1" s="68"/>
      <c r="L1" s="68"/>
      <c r="M1" s="68"/>
      <c r="N1" s="69"/>
    </row>
    <row r="2" spans="2:17" s="67" customFormat="1" ht="7.5" customHeight="1">
      <c r="C2" s="68"/>
      <c r="D2" s="68"/>
      <c r="E2" s="68"/>
      <c r="F2" s="68"/>
      <c r="K2" s="68"/>
      <c r="L2" s="68"/>
      <c r="M2" s="68"/>
      <c r="N2" s="69"/>
    </row>
    <row r="3" spans="2:17" ht="27" customHeight="1">
      <c r="B3" s="121" t="s">
        <v>442</v>
      </c>
      <c r="C3" s="40"/>
      <c r="D3" s="40"/>
      <c r="E3" s="40"/>
      <c r="M3" s="43"/>
      <c r="O3" s="44"/>
      <c r="P3" s="44"/>
      <c r="Q3" s="71" t="s">
        <v>65</v>
      </c>
    </row>
    <row r="4" spans="2:17" ht="31.5" customHeight="1">
      <c r="B4" s="72" t="s">
        <v>125</v>
      </c>
      <c r="C4" s="73" t="str">
        <f>一番最初に入力!C10&amp;""</f>
        <v>4</v>
      </c>
      <c r="D4" s="74" t="s">
        <v>104</v>
      </c>
      <c r="E4" s="74"/>
      <c r="J4" s="47"/>
      <c r="P4" s="190"/>
    </row>
    <row r="5" spans="2:17" ht="12" customHeight="1">
      <c r="B5" s="40"/>
      <c r="C5" s="75"/>
      <c r="D5" s="40"/>
      <c r="E5" s="40"/>
      <c r="J5" s="47"/>
      <c r="P5" s="190"/>
    </row>
    <row r="6" spans="2:17" s="1" customFormat="1" ht="21.75" customHeight="1">
      <c r="B6" s="2"/>
      <c r="C6" s="2"/>
      <c r="D6" s="2"/>
      <c r="E6" s="2"/>
      <c r="F6" s="76"/>
      <c r="G6" s="76"/>
      <c r="I6" s="493" t="s">
        <v>40</v>
      </c>
      <c r="J6" s="494"/>
      <c r="K6" s="500" t="str">
        <f>様式第4号!K8</f>
        <v xml:space="preserve"> </v>
      </c>
      <c r="L6" s="500"/>
      <c r="M6" s="500"/>
      <c r="N6" s="500"/>
      <c r="O6" s="500"/>
      <c r="P6" s="191"/>
      <c r="Q6" s="188"/>
    </row>
    <row r="7" spans="2:17" s="77" customFormat="1" ht="21.75" customHeight="1">
      <c r="C7" s="78"/>
      <c r="D7" s="78"/>
      <c r="E7" s="78"/>
      <c r="F7" s="78"/>
      <c r="G7" s="78"/>
      <c r="I7" s="495" t="s">
        <v>57</v>
      </c>
      <c r="J7" s="496"/>
      <c r="K7" s="500" t="str">
        <f>様式第4号!K9</f>
        <v xml:space="preserve"> </v>
      </c>
      <c r="L7" s="500"/>
      <c r="M7" s="500"/>
      <c r="N7" s="500"/>
      <c r="O7" s="500"/>
      <c r="P7" s="191"/>
      <c r="Q7" s="188"/>
    </row>
    <row r="8" spans="2:17" s="1" customFormat="1" ht="20.25" customHeight="1">
      <c r="B8" s="121" t="s">
        <v>28</v>
      </c>
      <c r="C8" s="122"/>
      <c r="D8" s="76"/>
      <c r="E8" s="76"/>
      <c r="F8" s="76"/>
      <c r="J8" s="64"/>
      <c r="K8" s="76"/>
      <c r="L8" s="79"/>
      <c r="M8" s="80"/>
      <c r="N8" s="80"/>
      <c r="O8" s="64"/>
      <c r="P8" s="189"/>
    </row>
    <row r="9" spans="2:17" s="1" customFormat="1" ht="30" customHeight="1">
      <c r="B9" s="497" t="s">
        <v>107</v>
      </c>
      <c r="C9" s="497"/>
      <c r="D9" s="7"/>
      <c r="E9" s="7"/>
      <c r="F9" s="7"/>
      <c r="G9" s="7"/>
      <c r="H9" s="7"/>
      <c r="I9" s="7"/>
      <c r="J9" s="7"/>
      <c r="K9" s="7"/>
      <c r="L9" s="7"/>
      <c r="M9" s="7"/>
      <c r="P9" s="192"/>
    </row>
    <row r="10" spans="2:17" s="1" customFormat="1" ht="69.75" customHeight="1">
      <c r="B10" s="7"/>
      <c r="C10" s="7"/>
      <c r="D10" s="7"/>
      <c r="E10" s="7"/>
      <c r="F10" s="7"/>
      <c r="G10" s="7"/>
      <c r="H10" s="7"/>
      <c r="I10" s="7"/>
      <c r="J10" s="7"/>
      <c r="K10" s="7"/>
      <c r="L10" s="7"/>
      <c r="M10" s="7"/>
      <c r="N10" s="81"/>
      <c r="O10" s="82"/>
      <c r="P10" s="189"/>
    </row>
    <row r="11" spans="2:17" s="1" customFormat="1" ht="24.75" customHeight="1" thickBot="1">
      <c r="B11" s="121" t="s">
        <v>29</v>
      </c>
      <c r="C11" s="76"/>
      <c r="D11" s="76"/>
      <c r="E11" s="76"/>
      <c r="F11" s="76"/>
      <c r="J11" s="64"/>
      <c r="K11" s="76"/>
      <c r="L11" s="79"/>
      <c r="M11" s="80"/>
      <c r="N11" s="80"/>
      <c r="O11" s="64"/>
      <c r="P11" s="189"/>
    </row>
    <row r="12" spans="2:17" s="7" customFormat="1" ht="48" customHeight="1" thickBot="1">
      <c r="B12" s="83" t="s">
        <v>444</v>
      </c>
      <c r="C12" s="498" t="s">
        <v>27</v>
      </c>
      <c r="D12" s="491"/>
      <c r="E12" s="491"/>
      <c r="F12" s="491"/>
      <c r="G12" s="499"/>
      <c r="H12" s="498" t="s">
        <v>26</v>
      </c>
      <c r="I12" s="491"/>
      <c r="J12" s="498" t="s">
        <v>119</v>
      </c>
      <c r="K12" s="491"/>
      <c r="L12" s="491"/>
      <c r="M12" s="499"/>
      <c r="N12" s="491" t="s">
        <v>15</v>
      </c>
      <c r="O12" s="492"/>
      <c r="P12" s="193"/>
    </row>
    <row r="13" spans="2:17" s="1" customFormat="1" ht="23.25" customHeight="1" thickTop="1">
      <c r="B13" s="84">
        <v>1</v>
      </c>
      <c r="C13" s="485"/>
      <c r="D13" s="486"/>
      <c r="E13" s="486"/>
      <c r="F13" s="486"/>
      <c r="G13" s="487"/>
      <c r="H13" s="488"/>
      <c r="I13" s="489"/>
      <c r="J13" s="485" t="s">
        <v>374</v>
      </c>
      <c r="K13" s="486"/>
      <c r="L13" s="486"/>
      <c r="M13" s="487"/>
      <c r="N13" s="485"/>
      <c r="O13" s="490"/>
      <c r="P13" s="194"/>
    </row>
    <row r="14" spans="2:17" s="1" customFormat="1" ht="23.25" customHeight="1">
      <c r="B14" s="85">
        <v>2</v>
      </c>
      <c r="C14" s="478"/>
      <c r="D14" s="479"/>
      <c r="E14" s="479"/>
      <c r="F14" s="479"/>
      <c r="G14" s="480"/>
      <c r="H14" s="483"/>
      <c r="I14" s="484"/>
      <c r="J14" s="478" t="s">
        <v>374</v>
      </c>
      <c r="K14" s="479"/>
      <c r="L14" s="479"/>
      <c r="M14" s="480"/>
      <c r="N14" s="478"/>
      <c r="O14" s="482"/>
      <c r="P14" s="194"/>
    </row>
    <row r="15" spans="2:17" s="1" customFormat="1" ht="23.25" customHeight="1">
      <c r="B15" s="85">
        <v>3</v>
      </c>
      <c r="C15" s="478"/>
      <c r="D15" s="479"/>
      <c r="E15" s="479"/>
      <c r="F15" s="479"/>
      <c r="G15" s="480"/>
      <c r="H15" s="483"/>
      <c r="I15" s="484"/>
      <c r="J15" s="478" t="s">
        <v>374</v>
      </c>
      <c r="K15" s="479"/>
      <c r="L15" s="479"/>
      <c r="M15" s="480"/>
      <c r="N15" s="478"/>
      <c r="O15" s="482"/>
      <c r="P15" s="194"/>
    </row>
    <row r="16" spans="2:17" s="1" customFormat="1" ht="23.25" customHeight="1">
      <c r="B16" s="84">
        <v>4</v>
      </c>
      <c r="C16" s="478"/>
      <c r="D16" s="479"/>
      <c r="E16" s="479"/>
      <c r="F16" s="479"/>
      <c r="G16" s="480"/>
      <c r="H16" s="483"/>
      <c r="I16" s="484"/>
      <c r="J16" s="478" t="s">
        <v>374</v>
      </c>
      <c r="K16" s="479"/>
      <c r="L16" s="479"/>
      <c r="M16" s="480"/>
      <c r="N16" s="478"/>
      <c r="O16" s="482"/>
      <c r="P16" s="194"/>
    </row>
    <row r="17" spans="2:16" s="1" customFormat="1" ht="23.25" customHeight="1" thickBot="1">
      <c r="B17" s="86">
        <v>5</v>
      </c>
      <c r="C17" s="473"/>
      <c r="D17" s="474"/>
      <c r="E17" s="474"/>
      <c r="F17" s="474"/>
      <c r="G17" s="475"/>
      <c r="H17" s="476"/>
      <c r="I17" s="477"/>
      <c r="J17" s="473" t="s">
        <v>374</v>
      </c>
      <c r="K17" s="474"/>
      <c r="L17" s="474"/>
      <c r="M17" s="475"/>
      <c r="N17" s="473"/>
      <c r="O17" s="481"/>
      <c r="P17" s="194"/>
    </row>
    <row r="18" spans="2:16" s="1" customFormat="1" ht="53.25" customHeight="1">
      <c r="B18" s="87"/>
      <c r="C18" s="87"/>
      <c r="D18" s="87"/>
      <c r="E18" s="87"/>
      <c r="F18" s="87"/>
      <c r="G18" s="87"/>
      <c r="H18" s="87"/>
      <c r="I18" s="87"/>
      <c r="J18" s="87"/>
      <c r="K18" s="87"/>
      <c r="L18" s="87"/>
      <c r="M18" s="87"/>
      <c r="N18" s="87"/>
      <c r="O18" s="87"/>
      <c r="P18" s="195"/>
    </row>
    <row r="19" spans="2:16" s="1" customFormat="1" ht="39" customHeight="1">
      <c r="B19" s="80"/>
      <c r="C19" s="87"/>
      <c r="D19" s="87"/>
      <c r="E19" s="87"/>
      <c r="F19" s="87"/>
      <c r="G19" s="87"/>
      <c r="H19" s="87"/>
      <c r="I19" s="87"/>
      <c r="J19" s="87"/>
      <c r="K19" s="87"/>
      <c r="L19" s="87"/>
      <c r="M19" s="87"/>
      <c r="N19" s="87"/>
      <c r="O19" s="87"/>
      <c r="P19" s="87"/>
    </row>
    <row r="20" spans="2:16" s="77" customFormat="1" ht="24.75" customHeight="1" thickBot="1">
      <c r="B20" s="456" t="s">
        <v>108</v>
      </c>
      <c r="C20" s="456"/>
      <c r="D20" s="456"/>
      <c r="E20" s="456"/>
      <c r="F20" s="456"/>
      <c r="G20" s="456"/>
      <c r="H20" s="456"/>
      <c r="J20" s="82"/>
      <c r="K20" s="82"/>
      <c r="L20" s="82"/>
      <c r="M20" s="82"/>
      <c r="N20" s="82"/>
      <c r="O20" s="82"/>
      <c r="P20" s="82"/>
    </row>
    <row r="21" spans="2:16" s="77" customFormat="1" ht="33.75" customHeight="1">
      <c r="B21" s="465" t="s">
        <v>16</v>
      </c>
      <c r="C21" s="466"/>
      <c r="D21" s="468" t="s">
        <v>109</v>
      </c>
      <c r="E21" s="469"/>
      <c r="F21" s="466"/>
      <c r="G21" s="468" t="s">
        <v>110</v>
      </c>
      <c r="H21" s="468" t="s">
        <v>111</v>
      </c>
      <c r="I21" s="471"/>
      <c r="K21" s="78"/>
      <c r="L21" s="78"/>
      <c r="M21" s="78"/>
      <c r="N21" s="88"/>
    </row>
    <row r="22" spans="2:16" s="77" customFormat="1" ht="33.75" customHeight="1" thickBot="1">
      <c r="B22" s="430"/>
      <c r="C22" s="467"/>
      <c r="D22" s="470"/>
      <c r="E22" s="431"/>
      <c r="F22" s="467"/>
      <c r="G22" s="470"/>
      <c r="H22" s="470"/>
      <c r="I22" s="472"/>
    </row>
    <row r="23" spans="2:16" s="82" customFormat="1" ht="20.25" customHeight="1">
      <c r="B23" s="457" t="s">
        <v>30</v>
      </c>
      <c r="C23" s="458"/>
      <c r="D23" s="459"/>
      <c r="E23" s="460"/>
      <c r="F23" s="461"/>
      <c r="G23" s="462">
        <v>2400</v>
      </c>
      <c r="H23" s="463">
        <f>D23*G23</f>
        <v>0</v>
      </c>
      <c r="I23" s="464"/>
    </row>
    <row r="24" spans="2:16" s="77" customFormat="1" ht="20.25" customHeight="1">
      <c r="B24" s="447"/>
      <c r="C24" s="448"/>
      <c r="D24" s="449"/>
      <c r="E24" s="450"/>
      <c r="F24" s="451"/>
      <c r="G24" s="452"/>
      <c r="H24" s="426"/>
      <c r="I24" s="427"/>
      <c r="K24" s="78"/>
      <c r="L24" s="78"/>
      <c r="M24" s="78"/>
      <c r="N24" s="88"/>
    </row>
    <row r="25" spans="2:16" s="77" customFormat="1" ht="20.25" customHeight="1">
      <c r="B25" s="414" t="s">
        <v>31</v>
      </c>
      <c r="C25" s="446"/>
      <c r="D25" s="418"/>
      <c r="E25" s="419"/>
      <c r="F25" s="420"/>
      <c r="G25" s="424">
        <v>2400</v>
      </c>
      <c r="H25" s="426">
        <f>D25*G25</f>
        <v>0</v>
      </c>
      <c r="I25" s="427"/>
      <c r="K25" s="78"/>
      <c r="L25" s="78"/>
      <c r="M25" s="78"/>
      <c r="N25" s="88"/>
    </row>
    <row r="26" spans="2:16" s="77" customFormat="1" ht="20.25" customHeight="1">
      <c r="B26" s="447"/>
      <c r="C26" s="448"/>
      <c r="D26" s="449"/>
      <c r="E26" s="450"/>
      <c r="F26" s="451"/>
      <c r="G26" s="452"/>
      <c r="H26" s="426"/>
      <c r="I26" s="427"/>
      <c r="K26" s="78"/>
      <c r="L26" s="78"/>
      <c r="M26" s="78"/>
      <c r="N26" s="88"/>
    </row>
    <row r="27" spans="2:16" s="77" customFormat="1" ht="20.25" customHeight="1">
      <c r="B27" s="414" t="s">
        <v>32</v>
      </c>
      <c r="C27" s="446"/>
      <c r="D27" s="418"/>
      <c r="E27" s="419"/>
      <c r="F27" s="420"/>
      <c r="G27" s="424">
        <v>2400</v>
      </c>
      <c r="H27" s="426">
        <f>D27*G27</f>
        <v>0</v>
      </c>
      <c r="I27" s="427"/>
      <c r="K27" s="78"/>
      <c r="L27" s="78"/>
      <c r="M27" s="78"/>
      <c r="N27" s="88"/>
    </row>
    <row r="28" spans="2:16" s="77" customFormat="1" ht="20.25" customHeight="1">
      <c r="B28" s="447"/>
      <c r="C28" s="448"/>
      <c r="D28" s="453"/>
      <c r="E28" s="454"/>
      <c r="F28" s="455"/>
      <c r="G28" s="452"/>
      <c r="H28" s="426"/>
      <c r="I28" s="427"/>
      <c r="K28" s="78"/>
      <c r="L28" s="78"/>
      <c r="M28" s="78"/>
      <c r="N28" s="88"/>
    </row>
    <row r="29" spans="2:16" s="77" customFormat="1" ht="20.25" customHeight="1">
      <c r="B29" s="414" t="s">
        <v>33</v>
      </c>
      <c r="C29" s="415"/>
      <c r="D29" s="418">
        <v>0</v>
      </c>
      <c r="E29" s="419"/>
      <c r="F29" s="420"/>
      <c r="G29" s="424">
        <v>2400</v>
      </c>
      <c r="H29" s="426">
        <f>D29*G29</f>
        <v>0</v>
      </c>
      <c r="I29" s="427"/>
      <c r="K29" s="78"/>
      <c r="L29" s="78"/>
      <c r="M29" s="78"/>
      <c r="N29" s="88"/>
    </row>
    <row r="30" spans="2:16" s="77" customFormat="1" ht="20.25" customHeight="1" thickBot="1">
      <c r="B30" s="416"/>
      <c r="C30" s="417"/>
      <c r="D30" s="421"/>
      <c r="E30" s="422"/>
      <c r="F30" s="423"/>
      <c r="G30" s="425"/>
      <c r="H30" s="428"/>
      <c r="I30" s="429"/>
      <c r="K30" s="78"/>
      <c r="L30" s="78"/>
      <c r="M30" s="78"/>
      <c r="N30" s="88"/>
    </row>
    <row r="31" spans="2:16" s="77" customFormat="1" ht="20.25" customHeight="1">
      <c r="B31" s="430" t="s">
        <v>43</v>
      </c>
      <c r="C31" s="431"/>
      <c r="D31" s="434">
        <f>D23+D25+D27+D29</f>
        <v>0</v>
      </c>
      <c r="E31" s="435"/>
      <c r="F31" s="436"/>
      <c r="G31" s="440"/>
      <c r="H31" s="442">
        <f>SUM(H23:I30)</f>
        <v>0</v>
      </c>
      <c r="I31" s="443"/>
      <c r="K31" s="78"/>
      <c r="L31" s="78"/>
      <c r="M31" s="78"/>
      <c r="N31" s="88"/>
    </row>
    <row r="32" spans="2:16" s="77" customFormat="1" ht="20.25" customHeight="1" thickBot="1">
      <c r="B32" s="432"/>
      <c r="C32" s="433"/>
      <c r="D32" s="437"/>
      <c r="E32" s="438"/>
      <c r="F32" s="439"/>
      <c r="G32" s="441"/>
      <c r="H32" s="444"/>
      <c r="I32" s="445"/>
      <c r="K32" s="78"/>
      <c r="L32" s="78"/>
      <c r="M32" s="78"/>
      <c r="N32" s="88"/>
    </row>
    <row r="33" spans="2:14" s="67" customFormat="1">
      <c r="K33" s="68"/>
      <c r="L33" s="68"/>
      <c r="M33" s="68"/>
      <c r="N33" s="69"/>
    </row>
    <row r="34" spans="2:14" s="67" customFormat="1">
      <c r="I34" s="89"/>
      <c r="K34" s="68"/>
      <c r="L34" s="68"/>
      <c r="M34" s="68"/>
      <c r="N34" s="69"/>
    </row>
    <row r="35" spans="2:14" s="67" customFormat="1">
      <c r="K35" s="68"/>
      <c r="L35" s="68"/>
      <c r="M35" s="68"/>
      <c r="N35" s="69"/>
    </row>
    <row r="36" spans="2:14" s="67" customFormat="1">
      <c r="K36" s="68"/>
      <c r="L36" s="68"/>
      <c r="M36" s="68"/>
      <c r="N36" s="69"/>
    </row>
    <row r="37" spans="2:14" s="67" customFormat="1">
      <c r="B37" s="413"/>
      <c r="C37" s="413"/>
      <c r="D37" s="413"/>
      <c r="E37" s="413"/>
      <c r="F37" s="413"/>
      <c r="G37" s="413"/>
      <c r="H37" s="413"/>
      <c r="K37" s="68"/>
      <c r="L37" s="68"/>
      <c r="M37" s="68"/>
      <c r="N37" s="69"/>
    </row>
    <row r="38" spans="2:14" s="67" customFormat="1">
      <c r="B38" s="413"/>
      <c r="C38" s="413"/>
      <c r="D38" s="413"/>
      <c r="E38" s="413"/>
      <c r="F38" s="413"/>
      <c r="G38" s="413"/>
      <c r="H38" s="413"/>
      <c r="K38" s="68"/>
      <c r="L38" s="68"/>
      <c r="M38" s="68"/>
      <c r="N38" s="69"/>
    </row>
    <row r="39" spans="2:14" s="67" customFormat="1">
      <c r="K39" s="68"/>
      <c r="L39" s="68"/>
      <c r="M39" s="68"/>
      <c r="N39" s="69"/>
    </row>
    <row r="40" spans="2:14" s="67" customFormat="1">
      <c r="B40" s="43"/>
      <c r="C40" s="42"/>
      <c r="D40" s="42"/>
      <c r="E40" s="42"/>
      <c r="F40" s="42"/>
      <c r="G40" s="43"/>
      <c r="H40" s="43"/>
      <c r="K40" s="68"/>
      <c r="L40" s="68"/>
      <c r="M40" s="68"/>
      <c r="N40" s="69"/>
    </row>
    <row r="41" spans="2:14" s="67" customFormat="1">
      <c r="B41" s="43"/>
      <c r="C41" s="42"/>
      <c r="D41" s="42"/>
      <c r="E41" s="42"/>
      <c r="F41" s="42"/>
      <c r="G41" s="43"/>
      <c r="H41" s="43"/>
      <c r="K41" s="68"/>
      <c r="L41" s="68"/>
      <c r="M41" s="68"/>
      <c r="N41" s="69"/>
    </row>
    <row r="42" spans="2:14" s="67" customFormat="1">
      <c r="B42" s="43"/>
      <c r="C42" s="42"/>
      <c r="D42" s="42"/>
      <c r="E42" s="42"/>
      <c r="F42" s="42"/>
      <c r="G42" s="43"/>
      <c r="H42" s="43"/>
      <c r="K42" s="68"/>
      <c r="L42" s="68"/>
      <c r="M42" s="68"/>
      <c r="N42" s="69"/>
    </row>
    <row r="43" spans="2:14" s="67" customFormat="1">
      <c r="B43" s="43"/>
      <c r="C43" s="42"/>
      <c r="D43" s="42"/>
      <c r="E43" s="42"/>
      <c r="F43" s="42"/>
      <c r="G43" s="43"/>
      <c r="H43" s="43"/>
      <c r="K43" s="68"/>
      <c r="L43" s="68"/>
      <c r="M43" s="68"/>
      <c r="N43" s="69"/>
    </row>
    <row r="44" spans="2:14" s="67" customFormat="1">
      <c r="B44" s="43"/>
      <c r="C44" s="42"/>
      <c r="D44" s="42"/>
      <c r="E44" s="42"/>
      <c r="F44" s="42"/>
      <c r="G44" s="43"/>
      <c r="H44" s="43"/>
      <c r="K44" s="68"/>
      <c r="L44" s="68"/>
      <c r="M44" s="68"/>
      <c r="N44" s="69"/>
    </row>
    <row r="45" spans="2:14" s="67" customFormat="1">
      <c r="B45" s="43"/>
      <c r="C45" s="42"/>
      <c r="D45" s="42"/>
      <c r="E45" s="42"/>
      <c r="F45" s="42"/>
      <c r="G45" s="43"/>
      <c r="H45" s="43"/>
      <c r="K45" s="68"/>
      <c r="L45" s="68"/>
      <c r="M45" s="68"/>
      <c r="N45" s="69"/>
    </row>
    <row r="46" spans="2:14" s="67" customFormat="1">
      <c r="B46" s="43"/>
      <c r="C46" s="42"/>
      <c r="D46" s="42"/>
      <c r="E46" s="42"/>
      <c r="F46" s="42"/>
      <c r="G46" s="43"/>
      <c r="H46" s="43"/>
      <c r="K46" s="68"/>
      <c r="L46" s="68"/>
      <c r="M46" s="68"/>
      <c r="N46" s="69"/>
    </row>
    <row r="47" spans="2:14" s="67" customFormat="1">
      <c r="B47" s="43"/>
      <c r="C47" s="42"/>
      <c r="D47" s="42"/>
      <c r="E47" s="42"/>
      <c r="F47" s="42"/>
      <c r="G47" s="43"/>
      <c r="H47" s="43"/>
      <c r="K47" s="68"/>
      <c r="L47" s="68"/>
      <c r="M47" s="68"/>
      <c r="N47" s="69"/>
    </row>
    <row r="48" spans="2:14" s="67" customFormat="1">
      <c r="B48" s="43"/>
      <c r="C48" s="42"/>
      <c r="D48" s="42"/>
      <c r="E48" s="42"/>
      <c r="F48" s="42"/>
      <c r="G48" s="43"/>
      <c r="H48" s="43"/>
      <c r="K48" s="68"/>
      <c r="L48" s="68"/>
      <c r="M48" s="68"/>
      <c r="N48" s="69"/>
    </row>
    <row r="49" spans="2:14" s="67" customFormat="1">
      <c r="B49" s="43"/>
      <c r="C49" s="42"/>
      <c r="D49" s="42"/>
      <c r="E49" s="42"/>
      <c r="F49" s="42"/>
      <c r="G49" s="43"/>
      <c r="H49" s="43"/>
      <c r="K49" s="68"/>
      <c r="L49" s="68"/>
      <c r="M49" s="68"/>
      <c r="N49" s="69"/>
    </row>
    <row r="50" spans="2:14" s="67" customFormat="1">
      <c r="B50" s="43"/>
      <c r="C50" s="42"/>
      <c r="D50" s="42"/>
      <c r="E50" s="42"/>
      <c r="F50" s="42"/>
      <c r="G50" s="43"/>
      <c r="H50" s="43"/>
      <c r="K50" s="68"/>
      <c r="L50" s="68"/>
      <c r="M50" s="68"/>
      <c r="N50" s="69"/>
    </row>
    <row r="51" spans="2:14" s="67" customFormat="1">
      <c r="B51" s="43"/>
      <c r="C51" s="42"/>
      <c r="D51" s="42"/>
      <c r="E51" s="42"/>
      <c r="F51" s="42"/>
      <c r="G51" s="43"/>
      <c r="H51" s="43"/>
      <c r="K51" s="68"/>
      <c r="L51" s="68"/>
      <c r="M51" s="68"/>
      <c r="N51" s="69"/>
    </row>
    <row r="52" spans="2:14" s="67" customFormat="1">
      <c r="B52" s="43"/>
      <c r="C52" s="42"/>
      <c r="D52" s="42"/>
      <c r="E52" s="42"/>
      <c r="F52" s="42"/>
      <c r="G52" s="43"/>
      <c r="H52" s="43"/>
      <c r="K52" s="68"/>
      <c r="L52" s="68"/>
      <c r="M52" s="68"/>
      <c r="N52" s="69"/>
    </row>
    <row r="53" spans="2:14" s="67" customFormat="1">
      <c r="B53" s="43"/>
      <c r="C53" s="42"/>
      <c r="D53" s="42"/>
      <c r="E53" s="42"/>
      <c r="F53" s="42"/>
      <c r="G53" s="43"/>
      <c r="H53" s="43"/>
      <c r="K53" s="68"/>
      <c r="L53" s="68"/>
      <c r="M53" s="68"/>
      <c r="N53" s="69"/>
    </row>
    <row r="54" spans="2:14" s="67" customFormat="1">
      <c r="B54" s="43"/>
      <c r="C54" s="42"/>
      <c r="D54" s="42"/>
      <c r="E54" s="42"/>
      <c r="F54" s="42"/>
      <c r="G54" s="43"/>
      <c r="H54" s="43"/>
      <c r="K54" s="68"/>
      <c r="L54" s="68"/>
      <c r="M54" s="68"/>
      <c r="N54" s="69"/>
    </row>
    <row r="55" spans="2:14" s="67" customFormat="1">
      <c r="B55" s="43"/>
      <c r="C55" s="42"/>
      <c r="D55" s="42"/>
      <c r="E55" s="42"/>
      <c r="F55" s="42"/>
      <c r="G55" s="43"/>
      <c r="H55" s="43"/>
      <c r="K55" s="68"/>
      <c r="L55" s="68"/>
      <c r="M55" s="68"/>
      <c r="N55" s="69"/>
    </row>
    <row r="56" spans="2:14" s="67" customFormat="1">
      <c r="B56" s="43"/>
      <c r="C56" s="42"/>
      <c r="D56" s="42"/>
      <c r="E56" s="42"/>
      <c r="F56" s="42"/>
      <c r="G56" s="43"/>
      <c r="H56" s="43"/>
      <c r="K56" s="68"/>
      <c r="L56" s="68"/>
      <c r="M56" s="68"/>
      <c r="N56" s="69"/>
    </row>
    <row r="57" spans="2:14" s="67" customFormat="1">
      <c r="B57" s="43"/>
      <c r="C57" s="42"/>
      <c r="D57" s="42"/>
      <c r="E57" s="42"/>
      <c r="F57" s="42"/>
      <c r="G57" s="43"/>
      <c r="H57" s="43"/>
      <c r="K57" s="68"/>
      <c r="L57" s="68"/>
      <c r="M57" s="68"/>
      <c r="N57" s="69"/>
    </row>
    <row r="58" spans="2:14" s="67" customFormat="1">
      <c r="B58" s="43"/>
      <c r="C58" s="42"/>
      <c r="D58" s="42"/>
      <c r="E58" s="42"/>
      <c r="F58" s="42"/>
      <c r="G58" s="43"/>
      <c r="H58" s="43"/>
      <c r="K58" s="68"/>
      <c r="L58" s="68"/>
      <c r="M58" s="68"/>
      <c r="N58" s="69"/>
    </row>
    <row r="59" spans="2:14" s="67" customFormat="1">
      <c r="B59" s="43"/>
      <c r="C59" s="42"/>
      <c r="D59" s="42"/>
      <c r="E59" s="42"/>
      <c r="F59" s="42"/>
      <c r="G59" s="43"/>
      <c r="H59" s="43"/>
      <c r="K59" s="68"/>
      <c r="L59" s="68"/>
      <c r="M59" s="68"/>
      <c r="N59" s="69"/>
    </row>
    <row r="60" spans="2:14" s="67" customFormat="1">
      <c r="B60" s="43"/>
      <c r="C60" s="42"/>
      <c r="D60" s="42"/>
      <c r="E60" s="42"/>
      <c r="F60" s="42"/>
      <c r="G60" s="43"/>
      <c r="H60" s="43"/>
      <c r="K60" s="68"/>
      <c r="L60" s="68"/>
      <c r="M60" s="68"/>
      <c r="N60" s="69"/>
    </row>
    <row r="61" spans="2:14" s="67" customFormat="1">
      <c r="B61" s="43"/>
      <c r="C61" s="42"/>
      <c r="D61" s="42"/>
      <c r="E61" s="42"/>
      <c r="F61" s="42"/>
      <c r="G61" s="43"/>
      <c r="H61" s="43"/>
      <c r="K61" s="68"/>
      <c r="L61" s="68"/>
      <c r="M61" s="68"/>
      <c r="N61" s="69"/>
    </row>
    <row r="62" spans="2:14" s="67" customFormat="1">
      <c r="B62" s="43"/>
      <c r="C62" s="42"/>
      <c r="D62" s="42"/>
      <c r="E62" s="42"/>
      <c r="F62" s="42"/>
      <c r="G62" s="43"/>
      <c r="H62" s="43"/>
      <c r="K62" s="68"/>
      <c r="L62" s="68"/>
      <c r="M62" s="68"/>
      <c r="N62" s="69"/>
    </row>
    <row r="63" spans="2:14" s="67" customFormat="1">
      <c r="B63" s="43"/>
      <c r="C63" s="42"/>
      <c r="D63" s="42"/>
      <c r="E63" s="42"/>
      <c r="F63" s="42"/>
      <c r="G63" s="43"/>
      <c r="H63" s="43"/>
      <c r="K63" s="68"/>
      <c r="L63" s="68"/>
      <c r="M63" s="68"/>
      <c r="N63" s="69"/>
    </row>
    <row r="64" spans="2:14" s="67" customFormat="1">
      <c r="B64" s="43"/>
      <c r="C64" s="42"/>
      <c r="D64" s="42"/>
      <c r="E64" s="42"/>
      <c r="F64" s="42"/>
      <c r="G64" s="43"/>
      <c r="H64" s="43"/>
      <c r="K64" s="68"/>
      <c r="L64" s="68"/>
      <c r="M64" s="68"/>
      <c r="N64" s="69"/>
    </row>
    <row r="65" spans="2:17" s="67" customFormat="1">
      <c r="B65" s="43"/>
      <c r="C65" s="42"/>
      <c r="D65" s="42"/>
      <c r="E65" s="42"/>
      <c r="F65" s="42"/>
      <c r="G65" s="43"/>
      <c r="H65" s="43"/>
      <c r="J65" s="43"/>
      <c r="K65" s="42"/>
      <c r="L65" s="42"/>
      <c r="M65" s="42"/>
      <c r="N65" s="70"/>
      <c r="O65" s="43"/>
      <c r="P65" s="43"/>
    </row>
    <row r="66" spans="2:17" s="67" customFormat="1">
      <c r="B66" s="43"/>
      <c r="C66" s="42"/>
      <c r="D66" s="42"/>
      <c r="E66" s="42"/>
      <c r="F66" s="42"/>
      <c r="G66" s="43"/>
      <c r="H66" s="43"/>
      <c r="J66" s="43"/>
      <c r="K66" s="42"/>
      <c r="L66" s="42"/>
      <c r="M66" s="42"/>
      <c r="N66" s="70"/>
      <c r="O66" s="43"/>
      <c r="P66" s="43"/>
    </row>
    <row r="67" spans="2:17" s="67" customFormat="1">
      <c r="B67" s="43"/>
      <c r="C67" s="42"/>
      <c r="D67" s="42"/>
      <c r="E67" s="42"/>
      <c r="F67" s="42"/>
      <c r="G67" s="43"/>
      <c r="H67" s="43"/>
      <c r="J67" s="43"/>
      <c r="K67" s="42"/>
      <c r="L67" s="42"/>
      <c r="M67" s="42"/>
      <c r="N67" s="70"/>
      <c r="O67" s="43"/>
      <c r="P67" s="43"/>
      <c r="Q67" s="43"/>
    </row>
    <row r="68" spans="2:17" s="67" customFormat="1">
      <c r="B68" s="43"/>
      <c r="C68" s="42"/>
      <c r="D68" s="42"/>
      <c r="E68" s="42"/>
      <c r="F68" s="42"/>
      <c r="G68" s="43"/>
      <c r="H68" s="43"/>
      <c r="J68" s="43"/>
      <c r="K68" s="42"/>
      <c r="L68" s="42"/>
      <c r="M68" s="42"/>
      <c r="N68" s="70"/>
      <c r="O68" s="43"/>
      <c r="P68" s="43"/>
      <c r="Q68" s="43"/>
    </row>
    <row r="69" spans="2:17" s="67" customFormat="1">
      <c r="B69" s="43"/>
      <c r="C69" s="42"/>
      <c r="D69" s="42"/>
      <c r="E69" s="42"/>
      <c r="F69" s="42"/>
      <c r="G69" s="43"/>
      <c r="H69" s="43"/>
      <c r="J69" s="43"/>
      <c r="K69" s="42"/>
      <c r="L69" s="42"/>
      <c r="M69" s="42"/>
      <c r="N69" s="70"/>
      <c r="O69" s="43"/>
      <c r="P69" s="43"/>
      <c r="Q69" s="43"/>
    </row>
    <row r="70" spans="2:17">
      <c r="I70" s="67"/>
    </row>
    <row r="71" spans="2:17">
      <c r="I71" s="67"/>
    </row>
    <row r="72" spans="2:17">
      <c r="I72" s="67"/>
    </row>
    <row r="73" spans="2:17">
      <c r="I73" s="67"/>
    </row>
    <row r="74" spans="2:17">
      <c r="I74" s="67"/>
    </row>
    <row r="75" spans="2:17">
      <c r="I75" s="67"/>
    </row>
    <row r="76" spans="2:17">
      <c r="I76" s="67"/>
    </row>
  </sheetData>
  <sheetProtection algorithmName="SHA-512" hashValue="/ZoAxbAwNx+xDAWWgn0tyJSk4R0TibmiEVaVuwUSFNZWu6CApVgSu+qIBcXUEC4q4q5nvg7vinBdZYSSC1EewQ==" saltValue="k0zNPCf/N0HZsH09Ye3p6Q==" spinCount="100000" sheet="1" insertRows="0"/>
  <mergeCells count="55">
    <mergeCell ref="N12:O12"/>
    <mergeCell ref="I6:J6"/>
    <mergeCell ref="I7:J7"/>
    <mergeCell ref="B9:C9"/>
    <mergeCell ref="C12:G12"/>
    <mergeCell ref="H12:I12"/>
    <mergeCell ref="J12:M12"/>
    <mergeCell ref="K6:O6"/>
    <mergeCell ref="K7:O7"/>
    <mergeCell ref="C13:G13"/>
    <mergeCell ref="H13:I13"/>
    <mergeCell ref="J13:M13"/>
    <mergeCell ref="N13:O13"/>
    <mergeCell ref="C14:G14"/>
    <mergeCell ref="H14:I14"/>
    <mergeCell ref="J14:M14"/>
    <mergeCell ref="N14:O14"/>
    <mergeCell ref="C17:G17"/>
    <mergeCell ref="H17:I17"/>
    <mergeCell ref="J15:M15"/>
    <mergeCell ref="J17:M17"/>
    <mergeCell ref="N17:O17"/>
    <mergeCell ref="N15:O15"/>
    <mergeCell ref="C16:G16"/>
    <mergeCell ref="H16:I16"/>
    <mergeCell ref="J16:M16"/>
    <mergeCell ref="N16:O16"/>
    <mergeCell ref="C15:G15"/>
    <mergeCell ref="H15:I15"/>
    <mergeCell ref="B20:H20"/>
    <mergeCell ref="B23:C24"/>
    <mergeCell ref="D23:F24"/>
    <mergeCell ref="G23:G24"/>
    <mergeCell ref="H23:I24"/>
    <mergeCell ref="B21:C22"/>
    <mergeCell ref="D21:F22"/>
    <mergeCell ref="G21:G22"/>
    <mergeCell ref="H21:I22"/>
    <mergeCell ref="B25:C26"/>
    <mergeCell ref="D25:F26"/>
    <mergeCell ref="G25:G26"/>
    <mergeCell ref="H25:I26"/>
    <mergeCell ref="B27:C28"/>
    <mergeCell ref="D27:F28"/>
    <mergeCell ref="G27:G28"/>
    <mergeCell ref="H27:I28"/>
    <mergeCell ref="B37:H38"/>
    <mergeCell ref="B29:C30"/>
    <mergeCell ref="D29:F30"/>
    <mergeCell ref="G29:G30"/>
    <mergeCell ref="H29:I30"/>
    <mergeCell ref="B31:C32"/>
    <mergeCell ref="D31:F32"/>
    <mergeCell ref="G31:G32"/>
    <mergeCell ref="H31:I32"/>
  </mergeCells>
  <phoneticPr fontId="2"/>
  <dataValidations count="1">
    <dataValidation type="list" allowBlank="1" showInputMessage="1" showErrorMessage="1" sqref="H13:I17">
      <formula1>"常勤,非常勤"</formula1>
    </dataValidation>
  </dataValidations>
  <pageMargins left="0.59055118110236227" right="0.19685039370078741" top="0.98425196850393704" bottom="0.19685039370078741" header="0.51181102362204722" footer="0.51181102362204722"/>
  <pageSetup paperSize="9" scale="72" orientation="portrait" r:id="rId1"/>
  <headerFooter alignWithMargins="0"/>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8" tint="0.59999389629810485"/>
    <pageSetUpPr fitToPage="1"/>
  </sheetPr>
  <dimension ref="A1:BS38"/>
  <sheetViews>
    <sheetView view="pageBreakPreview" zoomScale="80" zoomScaleNormal="100" zoomScaleSheetLayoutView="80" workbookViewId="0"/>
  </sheetViews>
  <sheetFormatPr defaultRowHeight="16.5"/>
  <cols>
    <col min="1" max="1" width="2.875" style="203" customWidth="1"/>
    <col min="2" max="2" width="2.5" style="203" customWidth="1"/>
    <col min="3" max="3" width="5.5" style="203" customWidth="1"/>
    <col min="4" max="5" width="9.25" style="203" customWidth="1"/>
    <col min="6" max="7" width="8" style="203" customWidth="1"/>
    <col min="8" max="9" width="6" style="203" customWidth="1"/>
    <col min="10" max="10" width="8.25" style="203" customWidth="1"/>
    <col min="11" max="11" width="10.5" style="203" customWidth="1"/>
    <col min="12" max="12" width="25.125" style="203" customWidth="1"/>
    <col min="13" max="13" width="7.75" style="203" customWidth="1"/>
    <col min="14" max="14" width="2.5" style="203" customWidth="1"/>
    <col min="15" max="15" width="5.5" style="203" customWidth="1"/>
    <col min="16" max="17" width="9.25" style="203" customWidth="1"/>
    <col min="18" max="19" width="8" style="203" customWidth="1"/>
    <col min="20" max="21" width="6" style="203" customWidth="1"/>
    <col min="22" max="22" width="8.25" style="203" customWidth="1"/>
    <col min="23" max="23" width="9" style="203"/>
    <col min="24" max="24" width="10" style="203" customWidth="1"/>
    <col min="25" max="25" width="15.5" style="203" customWidth="1"/>
    <col min="26" max="16384" width="9" style="203"/>
  </cols>
  <sheetData>
    <row r="1" spans="1:71" ht="12" customHeight="1"/>
    <row r="2" spans="1:71" ht="17.25" customHeight="1">
      <c r="A2" s="203" t="s">
        <v>443</v>
      </c>
      <c r="U2" s="204"/>
      <c r="V2" s="204"/>
      <c r="W2" s="205"/>
      <c r="X2" s="205"/>
      <c r="Y2" s="205"/>
    </row>
    <row r="3" spans="1:71" s="174" customFormat="1" ht="24">
      <c r="C3" s="206" t="s">
        <v>125</v>
      </c>
      <c r="D3" s="207" t="str">
        <f>一番最初に入力!C10</f>
        <v>4</v>
      </c>
      <c r="E3" s="174" t="s">
        <v>403</v>
      </c>
      <c r="U3" s="204"/>
      <c r="V3" s="204"/>
      <c r="W3" s="205"/>
      <c r="X3" s="205"/>
      <c r="Y3" s="205"/>
    </row>
    <row r="4" spans="1:71" ht="9.75" customHeight="1">
      <c r="S4" s="208"/>
      <c r="T4" s="208"/>
    </row>
    <row r="5" spans="1:71" ht="18" customHeight="1">
      <c r="C5" s="160"/>
      <c r="U5" s="501" t="s">
        <v>328</v>
      </c>
      <c r="V5" s="501"/>
      <c r="W5" s="502" t="str">
        <f>様式第4号!K8</f>
        <v xml:space="preserve"> </v>
      </c>
      <c r="X5" s="502"/>
      <c r="Y5" s="502"/>
      <c r="Z5" s="209"/>
    </row>
    <row r="6" spans="1:71" ht="18" customHeight="1">
      <c r="U6" s="501" t="s">
        <v>329</v>
      </c>
      <c r="V6" s="501"/>
      <c r="W6" s="502" t="str">
        <f>様式第4号!K9</f>
        <v xml:space="preserve"> </v>
      </c>
      <c r="X6" s="502"/>
      <c r="Y6" s="502"/>
      <c r="Z6" s="209"/>
    </row>
    <row r="7" spans="1:71" ht="12" customHeight="1">
      <c r="C7" s="160"/>
      <c r="Q7" s="210"/>
      <c r="R7" s="210"/>
      <c r="S7" s="211"/>
      <c r="T7" s="211"/>
      <c r="U7" s="211"/>
      <c r="V7" s="211"/>
    </row>
    <row r="8" spans="1:71" s="213" customFormat="1" ht="23.25" customHeight="1">
      <c r="A8" s="503" t="s">
        <v>404</v>
      </c>
      <c r="B8" s="503"/>
      <c r="C8" s="503"/>
      <c r="D8" s="503"/>
      <c r="E8" s="503"/>
      <c r="F8" s="503"/>
      <c r="G8" s="503"/>
      <c r="H8" s="503"/>
      <c r="I8" s="503"/>
      <c r="J8" s="503"/>
      <c r="K8" s="503"/>
      <c r="L8" s="503"/>
      <c r="M8" s="212"/>
      <c r="N8" s="504" t="s">
        <v>405</v>
      </c>
      <c r="O8" s="504"/>
      <c r="P8" s="504"/>
      <c r="Q8" s="504"/>
      <c r="R8" s="504"/>
      <c r="S8" s="504"/>
      <c r="T8" s="504"/>
      <c r="U8" s="504"/>
      <c r="V8" s="504"/>
      <c r="W8" s="504"/>
      <c r="X8" s="504"/>
      <c r="Y8" s="504"/>
    </row>
    <row r="9" spans="1:71" s="160" customFormat="1" ht="134.25" customHeight="1">
      <c r="B9" s="513" t="s">
        <v>406</v>
      </c>
      <c r="C9" s="513"/>
      <c r="D9" s="513"/>
      <c r="E9" s="513"/>
      <c r="F9" s="513"/>
      <c r="G9" s="513"/>
      <c r="H9" s="513"/>
      <c r="I9" s="513"/>
      <c r="J9" s="513"/>
      <c r="K9" s="513"/>
      <c r="L9" s="513"/>
      <c r="M9" s="214"/>
      <c r="N9" s="514" t="s">
        <v>407</v>
      </c>
      <c r="O9" s="514"/>
      <c r="P9" s="514"/>
      <c r="Q9" s="514"/>
      <c r="R9" s="514"/>
      <c r="S9" s="514"/>
      <c r="T9" s="514"/>
      <c r="U9" s="514"/>
      <c r="V9" s="514"/>
      <c r="W9" s="514"/>
      <c r="X9" s="514"/>
      <c r="Y9" s="514"/>
      <c r="Z9" s="215"/>
      <c r="AA9" s="215"/>
      <c r="AB9" s="215"/>
      <c r="AC9" s="215"/>
      <c r="AD9" s="215"/>
      <c r="AE9" s="215"/>
      <c r="AF9" s="215"/>
      <c r="AG9" s="215"/>
      <c r="AH9" s="215"/>
      <c r="AI9" s="215"/>
      <c r="AJ9" s="215"/>
      <c r="AK9" s="215"/>
      <c r="AL9" s="215"/>
      <c r="AM9" s="215"/>
      <c r="AN9" s="215"/>
      <c r="AO9" s="211"/>
      <c r="AP9" s="211"/>
      <c r="AQ9" s="211"/>
      <c r="AR9" s="211"/>
      <c r="AS9" s="211"/>
      <c r="AT9" s="211"/>
      <c r="AU9" s="211"/>
      <c r="AV9" s="211"/>
      <c r="AW9" s="211"/>
      <c r="AX9" s="211"/>
      <c r="AY9" s="211"/>
      <c r="AZ9" s="211"/>
      <c r="BA9" s="211"/>
      <c r="BB9" s="211"/>
      <c r="BC9" s="211"/>
      <c r="BD9" s="211"/>
      <c r="BE9" s="211"/>
      <c r="BF9" s="211"/>
      <c r="BG9" s="211"/>
      <c r="BH9" s="211"/>
      <c r="BI9" s="211"/>
      <c r="BJ9" s="216"/>
      <c r="BK9" s="210"/>
      <c r="BL9" s="210"/>
      <c r="BM9" s="210"/>
      <c r="BN9" s="211"/>
      <c r="BO9" s="211"/>
      <c r="BP9" s="211"/>
      <c r="BQ9" s="211"/>
      <c r="BR9" s="211"/>
      <c r="BS9" s="211"/>
    </row>
    <row r="10" spans="1:71" s="217" customFormat="1" ht="41.25" customHeight="1">
      <c r="B10" s="217" t="s">
        <v>408</v>
      </c>
      <c r="N10" s="515" t="s">
        <v>409</v>
      </c>
      <c r="O10" s="515"/>
      <c r="P10" s="515"/>
      <c r="Q10" s="515"/>
      <c r="R10" s="515"/>
      <c r="S10" s="515"/>
      <c r="T10" s="515"/>
      <c r="U10" s="515"/>
      <c r="V10" s="515"/>
      <c r="W10" s="515"/>
      <c r="X10" s="515"/>
      <c r="Y10" s="515"/>
    </row>
    <row r="11" spans="1:71" s="217" customFormat="1" ht="16.5" customHeight="1">
      <c r="C11" s="516" t="s">
        <v>410</v>
      </c>
      <c r="D11" s="517" t="s">
        <v>411</v>
      </c>
      <c r="E11" s="517"/>
      <c r="F11" s="517"/>
      <c r="G11" s="516" t="s">
        <v>15</v>
      </c>
      <c r="H11" s="516"/>
      <c r="I11" s="516"/>
      <c r="N11" s="218"/>
      <c r="O11" s="218"/>
      <c r="P11" s="518" t="s">
        <v>412</v>
      </c>
      <c r="Q11" s="519"/>
      <c r="R11" s="520" t="s">
        <v>413</v>
      </c>
      <c r="S11" s="520"/>
      <c r="T11" s="520" t="s">
        <v>414</v>
      </c>
      <c r="U11" s="520"/>
      <c r="V11" s="520"/>
      <c r="W11" s="218"/>
      <c r="X11" s="218"/>
      <c r="Y11" s="218"/>
    </row>
    <row r="12" spans="1:71" ht="21" customHeight="1">
      <c r="C12" s="516"/>
      <c r="D12" s="517"/>
      <c r="E12" s="517"/>
      <c r="F12" s="517"/>
      <c r="G12" s="516"/>
      <c r="H12" s="516"/>
      <c r="I12" s="516"/>
      <c r="P12" s="521" t="s">
        <v>415</v>
      </c>
      <c r="Q12" s="522"/>
      <c r="R12" s="520"/>
      <c r="S12" s="520"/>
      <c r="T12" s="520"/>
      <c r="U12" s="520"/>
      <c r="V12" s="520"/>
    </row>
    <row r="13" spans="1:71" ht="18" customHeight="1">
      <c r="C13" s="219">
        <v>1</v>
      </c>
      <c r="D13" s="505"/>
      <c r="E13" s="506"/>
      <c r="F13" s="507"/>
      <c r="G13" s="505"/>
      <c r="H13" s="506"/>
      <c r="I13" s="507"/>
      <c r="P13" s="523"/>
      <c r="Q13" s="524"/>
      <c r="R13" s="520"/>
      <c r="S13" s="520"/>
      <c r="T13" s="520"/>
      <c r="U13" s="520"/>
      <c r="V13" s="520"/>
      <c r="W13" s="211"/>
    </row>
    <row r="14" spans="1:71" ht="16.5" customHeight="1">
      <c r="C14" s="220">
        <v>2</v>
      </c>
      <c r="D14" s="508"/>
      <c r="E14" s="509"/>
      <c r="F14" s="510"/>
      <c r="G14" s="508"/>
      <c r="H14" s="509"/>
      <c r="I14" s="510"/>
      <c r="O14" s="511">
        <v>1</v>
      </c>
      <c r="P14" s="512"/>
      <c r="Q14" s="512"/>
      <c r="R14" s="525"/>
      <c r="S14" s="525"/>
      <c r="T14" s="526"/>
      <c r="U14" s="526"/>
      <c r="V14" s="526"/>
      <c r="W14" s="211"/>
    </row>
    <row r="15" spans="1:71" ht="29.25" customHeight="1">
      <c r="C15" s="203" t="s">
        <v>416</v>
      </c>
      <c r="D15" s="221"/>
      <c r="E15" s="221"/>
      <c r="F15" s="221"/>
      <c r="G15" s="221"/>
      <c r="H15" s="221"/>
      <c r="I15" s="221"/>
      <c r="O15" s="511"/>
      <c r="P15" s="527"/>
      <c r="Q15" s="527"/>
      <c r="R15" s="525"/>
      <c r="S15" s="525"/>
      <c r="T15" s="526"/>
      <c r="U15" s="526"/>
      <c r="V15" s="526"/>
      <c r="W15" s="211"/>
    </row>
    <row r="16" spans="1:71" ht="12.75" customHeight="1">
      <c r="C16" s="528" t="s">
        <v>417</v>
      </c>
      <c r="D16" s="372" t="s">
        <v>418</v>
      </c>
      <c r="E16" s="372"/>
      <c r="F16" s="372"/>
      <c r="G16" s="372"/>
      <c r="H16" s="372"/>
      <c r="I16" s="372"/>
      <c r="J16" s="372"/>
      <c r="K16" s="372"/>
      <c r="L16" s="372"/>
      <c r="M16" s="208"/>
      <c r="O16" s="511">
        <v>2</v>
      </c>
      <c r="P16" s="512"/>
      <c r="Q16" s="512"/>
      <c r="R16" s="525"/>
      <c r="S16" s="525"/>
      <c r="T16" s="526"/>
      <c r="U16" s="526"/>
      <c r="V16" s="526"/>
      <c r="W16" s="222"/>
      <c r="X16" s="222"/>
    </row>
    <row r="17" spans="2:25" ht="25.5" customHeight="1">
      <c r="C17" s="528"/>
      <c r="D17" s="372"/>
      <c r="E17" s="372"/>
      <c r="F17" s="372"/>
      <c r="G17" s="372"/>
      <c r="H17" s="372"/>
      <c r="I17" s="372"/>
      <c r="J17" s="372"/>
      <c r="K17" s="372"/>
      <c r="L17" s="372"/>
      <c r="O17" s="511"/>
      <c r="P17" s="527"/>
      <c r="Q17" s="527"/>
      <c r="R17" s="525"/>
      <c r="S17" s="525"/>
      <c r="T17" s="526"/>
      <c r="U17" s="526"/>
      <c r="V17" s="526"/>
    </row>
    <row r="18" spans="2:25" ht="14.25" customHeight="1">
      <c r="C18" s="160"/>
      <c r="D18" s="160"/>
      <c r="O18" s="511">
        <v>3</v>
      </c>
      <c r="P18" s="512"/>
      <c r="Q18" s="512"/>
      <c r="R18" s="525"/>
      <c r="S18" s="525"/>
      <c r="T18" s="526"/>
      <c r="U18" s="526"/>
      <c r="V18" s="526"/>
      <c r="Y18" s="222"/>
    </row>
    <row r="19" spans="2:25" s="222" customFormat="1" ht="29.25" customHeight="1">
      <c r="B19" s="222" t="s">
        <v>419</v>
      </c>
      <c r="N19" s="203"/>
      <c r="O19" s="511"/>
      <c r="P19" s="527"/>
      <c r="Q19" s="527"/>
      <c r="R19" s="525"/>
      <c r="S19" s="525"/>
      <c r="T19" s="526"/>
      <c r="U19" s="526"/>
      <c r="V19" s="526"/>
      <c r="W19" s="203"/>
      <c r="X19" s="203"/>
      <c r="Y19" s="203"/>
    </row>
    <row r="20" spans="2:25" ht="14.25" customHeight="1">
      <c r="D20" s="529" t="s">
        <v>412</v>
      </c>
      <c r="E20" s="529"/>
      <c r="F20" s="520" t="s">
        <v>413</v>
      </c>
      <c r="G20" s="520"/>
      <c r="H20" s="520" t="s">
        <v>414</v>
      </c>
      <c r="I20" s="520"/>
      <c r="J20" s="520"/>
      <c r="O20" s="511">
        <v>4</v>
      </c>
      <c r="P20" s="512"/>
      <c r="Q20" s="512"/>
      <c r="R20" s="525"/>
      <c r="S20" s="525"/>
      <c r="T20" s="526"/>
      <c r="U20" s="526"/>
      <c r="V20" s="526"/>
    </row>
    <row r="21" spans="2:25" ht="29.25" customHeight="1">
      <c r="D21" s="530" t="s">
        <v>415</v>
      </c>
      <c r="E21" s="530"/>
      <c r="F21" s="520"/>
      <c r="G21" s="520"/>
      <c r="H21" s="520"/>
      <c r="I21" s="520"/>
      <c r="J21" s="520"/>
      <c r="O21" s="511"/>
      <c r="P21" s="527"/>
      <c r="Q21" s="527"/>
      <c r="R21" s="525"/>
      <c r="S21" s="525"/>
      <c r="T21" s="526"/>
      <c r="U21" s="526"/>
      <c r="V21" s="526"/>
    </row>
    <row r="22" spans="2:25" ht="18" customHeight="1">
      <c r="C22" s="511">
        <v>1</v>
      </c>
      <c r="D22" s="512"/>
      <c r="E22" s="512"/>
      <c r="F22" s="525"/>
      <c r="G22" s="525"/>
      <c r="H22" s="526"/>
      <c r="I22" s="526"/>
      <c r="J22" s="526"/>
      <c r="O22" s="511">
        <v>5</v>
      </c>
      <c r="P22" s="512"/>
      <c r="Q22" s="512"/>
      <c r="R22" s="525"/>
      <c r="S22" s="525"/>
      <c r="T22" s="526"/>
      <c r="U22" s="526"/>
      <c r="V22" s="526"/>
    </row>
    <row r="23" spans="2:25" ht="33" customHeight="1">
      <c r="C23" s="511"/>
      <c r="D23" s="527"/>
      <c r="E23" s="527"/>
      <c r="F23" s="525"/>
      <c r="G23" s="525"/>
      <c r="H23" s="526"/>
      <c r="I23" s="526"/>
      <c r="J23" s="526"/>
      <c r="O23" s="511"/>
      <c r="P23" s="527"/>
      <c r="Q23" s="527"/>
      <c r="R23" s="525"/>
      <c r="S23" s="525"/>
      <c r="T23" s="526"/>
      <c r="U23" s="526"/>
      <c r="V23" s="526"/>
    </row>
    <row r="24" spans="2:25" ht="18" customHeight="1">
      <c r="C24" s="511">
        <v>2</v>
      </c>
      <c r="D24" s="512"/>
      <c r="E24" s="512"/>
      <c r="F24" s="525"/>
      <c r="G24" s="525"/>
      <c r="H24" s="526"/>
      <c r="I24" s="526"/>
      <c r="J24" s="526"/>
      <c r="N24" s="223"/>
      <c r="O24" s="223"/>
      <c r="P24" s="223"/>
      <c r="Q24" s="223"/>
      <c r="R24" s="223"/>
      <c r="S24" s="223"/>
      <c r="T24" s="224"/>
      <c r="U24" s="224"/>
      <c r="V24" s="224"/>
      <c r="W24" s="224"/>
      <c r="X24" s="224"/>
    </row>
    <row r="25" spans="2:25" ht="33" customHeight="1">
      <c r="C25" s="511"/>
      <c r="D25" s="527"/>
      <c r="E25" s="527"/>
      <c r="F25" s="525"/>
      <c r="G25" s="525"/>
      <c r="H25" s="526"/>
      <c r="I25" s="526"/>
      <c r="J25" s="526"/>
      <c r="N25" s="223"/>
      <c r="O25" s="223"/>
      <c r="P25" s="223"/>
      <c r="Q25" s="223"/>
      <c r="R25" s="223"/>
      <c r="S25" s="223"/>
      <c r="T25" s="224"/>
      <c r="U25" s="224"/>
      <c r="V25" s="224"/>
      <c r="W25" s="224"/>
      <c r="X25" s="224"/>
    </row>
    <row r="26" spans="2:25" ht="18" customHeight="1">
      <c r="C26" s="511">
        <v>3</v>
      </c>
      <c r="D26" s="512"/>
      <c r="E26" s="512"/>
      <c r="F26" s="525"/>
      <c r="G26" s="525"/>
      <c r="H26" s="526"/>
      <c r="I26" s="526"/>
      <c r="J26" s="526"/>
      <c r="N26" s="222" t="s">
        <v>420</v>
      </c>
      <c r="O26" s="222"/>
      <c r="P26" s="222"/>
      <c r="Q26" s="222"/>
      <c r="R26" s="222"/>
      <c r="S26" s="222"/>
      <c r="T26" s="222"/>
      <c r="U26" s="222"/>
      <c r="V26" s="222"/>
      <c r="W26" s="222"/>
      <c r="X26" s="222"/>
    </row>
    <row r="27" spans="2:25" ht="33" customHeight="1" thickBot="1">
      <c r="C27" s="511"/>
      <c r="D27" s="527"/>
      <c r="E27" s="527"/>
      <c r="F27" s="525"/>
      <c r="G27" s="525"/>
      <c r="H27" s="526"/>
      <c r="I27" s="526"/>
      <c r="J27" s="526"/>
      <c r="O27" s="544" t="s">
        <v>421</v>
      </c>
      <c r="P27" s="537"/>
      <c r="Q27" s="160"/>
      <c r="R27" s="531" t="s">
        <v>422</v>
      </c>
      <c r="S27" s="531"/>
      <c r="T27" s="225"/>
      <c r="U27" s="160"/>
      <c r="V27" s="532" t="s">
        <v>423</v>
      </c>
      <c r="W27" s="532"/>
      <c r="X27" s="215"/>
    </row>
    <row r="28" spans="2:25" ht="18" customHeight="1">
      <c r="C28" s="511">
        <v>4</v>
      </c>
      <c r="D28" s="512"/>
      <c r="E28" s="512"/>
      <c r="F28" s="525"/>
      <c r="G28" s="525"/>
      <c r="H28" s="526"/>
      <c r="I28" s="526"/>
      <c r="J28" s="526"/>
      <c r="O28" s="533">
        <f>SUM(T14:V23)</f>
        <v>0</v>
      </c>
      <c r="P28" s="534"/>
      <c r="Q28" s="537" t="s">
        <v>424</v>
      </c>
      <c r="R28" s="538">
        <v>3600</v>
      </c>
      <c r="S28" s="539"/>
      <c r="T28" s="542" t="s">
        <v>425</v>
      </c>
      <c r="U28" s="543"/>
      <c r="V28" s="545">
        <f>O28*R28</f>
        <v>0</v>
      </c>
      <c r="W28" s="546"/>
      <c r="X28" s="549" t="s">
        <v>426</v>
      </c>
    </row>
    <row r="29" spans="2:25" ht="33" customHeight="1" thickBot="1">
      <c r="C29" s="511"/>
      <c r="D29" s="527"/>
      <c r="E29" s="527"/>
      <c r="F29" s="525"/>
      <c r="G29" s="525"/>
      <c r="H29" s="526"/>
      <c r="I29" s="526"/>
      <c r="J29" s="526"/>
      <c r="O29" s="535"/>
      <c r="P29" s="536"/>
      <c r="Q29" s="537"/>
      <c r="R29" s="540"/>
      <c r="S29" s="541"/>
      <c r="T29" s="542"/>
      <c r="U29" s="543"/>
      <c r="V29" s="547"/>
      <c r="W29" s="548"/>
      <c r="X29" s="549"/>
    </row>
    <row r="30" spans="2:25" ht="18" customHeight="1">
      <c r="C30" s="511">
        <v>5</v>
      </c>
      <c r="D30" s="512"/>
      <c r="E30" s="512"/>
      <c r="F30" s="525"/>
      <c r="G30" s="525"/>
      <c r="H30" s="526"/>
      <c r="I30" s="526"/>
      <c r="J30" s="526"/>
      <c r="N30" s="226"/>
      <c r="O30" s="203" t="s">
        <v>427</v>
      </c>
    </row>
    <row r="31" spans="2:25" ht="33" customHeight="1">
      <c r="C31" s="511"/>
      <c r="D31" s="527"/>
      <c r="E31" s="527"/>
      <c r="F31" s="525"/>
      <c r="G31" s="525"/>
      <c r="H31" s="526"/>
      <c r="I31" s="526"/>
      <c r="J31" s="526"/>
      <c r="N31" s="227"/>
      <c r="O31" s="224"/>
      <c r="P31" s="224"/>
      <c r="Q31" s="224"/>
      <c r="R31" s="224"/>
      <c r="S31" s="224"/>
      <c r="T31" s="224"/>
      <c r="U31" s="224"/>
      <c r="V31" s="224"/>
      <c r="W31" s="224"/>
      <c r="X31" s="224"/>
    </row>
    <row r="32" spans="2:25" s="224" customFormat="1" ht="18" customHeight="1">
      <c r="C32" s="228"/>
      <c r="D32" s="228"/>
      <c r="E32" s="229"/>
      <c r="F32" s="223"/>
      <c r="G32" s="223"/>
      <c r="H32" s="223"/>
      <c r="I32" s="223"/>
      <c r="J32" s="223"/>
      <c r="K32" s="223"/>
      <c r="L32" s="223"/>
      <c r="M32" s="223"/>
      <c r="N32" s="230"/>
      <c r="O32" s="230"/>
      <c r="P32" s="230"/>
      <c r="Q32" s="230"/>
      <c r="R32" s="230"/>
      <c r="S32" s="230"/>
      <c r="T32" s="230"/>
      <c r="U32" s="230"/>
      <c r="V32" s="230"/>
      <c r="W32" s="230"/>
      <c r="X32" s="230"/>
      <c r="Y32" s="230"/>
    </row>
    <row r="33" spans="2:25" s="222" customFormat="1" ht="18" customHeight="1">
      <c r="B33" s="231" t="s">
        <v>428</v>
      </c>
      <c r="N33" s="232" t="s">
        <v>429</v>
      </c>
      <c r="O33" s="232"/>
      <c r="P33" s="232"/>
      <c r="Q33" s="232"/>
      <c r="R33" s="232"/>
      <c r="S33" s="232"/>
      <c r="T33" s="232"/>
      <c r="U33" s="232"/>
      <c r="V33" s="232"/>
      <c r="W33" s="232"/>
      <c r="X33" s="232"/>
      <c r="Y33" s="232"/>
    </row>
    <row r="34" spans="2:25" ht="49.5" customHeight="1" thickBot="1">
      <c r="C34" s="544" t="s">
        <v>421</v>
      </c>
      <c r="D34" s="537"/>
      <c r="E34" s="160"/>
      <c r="F34" s="531" t="s">
        <v>422</v>
      </c>
      <c r="G34" s="531"/>
      <c r="H34" s="225"/>
      <c r="I34" s="160"/>
      <c r="J34" s="532" t="s">
        <v>430</v>
      </c>
      <c r="K34" s="532"/>
      <c r="L34" s="215"/>
      <c r="M34" s="215"/>
      <c r="O34" s="544" t="s">
        <v>431</v>
      </c>
      <c r="P34" s="537"/>
      <c r="Q34" s="160"/>
      <c r="R34" s="532" t="s">
        <v>432</v>
      </c>
      <c r="S34" s="532"/>
      <c r="T34" s="225"/>
      <c r="U34" s="160"/>
      <c r="V34" s="532" t="s">
        <v>433</v>
      </c>
      <c r="W34" s="532"/>
    </row>
    <row r="35" spans="2:25" ht="17.25" customHeight="1">
      <c r="C35" s="533">
        <f>SUM(H22:J31)</f>
        <v>0</v>
      </c>
      <c r="D35" s="534"/>
      <c r="E35" s="537" t="s">
        <v>424</v>
      </c>
      <c r="F35" s="538">
        <v>3600</v>
      </c>
      <c r="G35" s="539"/>
      <c r="H35" s="542" t="s">
        <v>425</v>
      </c>
      <c r="I35" s="543"/>
      <c r="J35" s="545">
        <f>C35*F35</f>
        <v>0</v>
      </c>
      <c r="K35" s="546"/>
      <c r="L35" s="549" t="s">
        <v>434</v>
      </c>
      <c r="M35" s="233"/>
      <c r="O35" s="538">
        <f>J35</f>
        <v>0</v>
      </c>
      <c r="P35" s="539"/>
      <c r="Q35" s="537" t="s">
        <v>435</v>
      </c>
      <c r="R35" s="538">
        <f>V28</f>
        <v>0</v>
      </c>
      <c r="S35" s="550"/>
      <c r="T35" s="542" t="s">
        <v>425</v>
      </c>
      <c r="U35" s="543"/>
      <c r="V35" s="545">
        <f>O35+R35</f>
        <v>0</v>
      </c>
      <c r="W35" s="552"/>
      <c r="Y35" s="224"/>
    </row>
    <row r="36" spans="2:25" ht="33" customHeight="1" thickBot="1">
      <c r="C36" s="535"/>
      <c r="D36" s="536"/>
      <c r="E36" s="537"/>
      <c r="F36" s="540"/>
      <c r="G36" s="541"/>
      <c r="H36" s="542"/>
      <c r="I36" s="543"/>
      <c r="J36" s="547"/>
      <c r="K36" s="548"/>
      <c r="L36" s="549"/>
      <c r="M36" s="233"/>
      <c r="O36" s="540"/>
      <c r="P36" s="541"/>
      <c r="Q36" s="537"/>
      <c r="R36" s="540"/>
      <c r="S36" s="551"/>
      <c r="T36" s="542"/>
      <c r="U36" s="543"/>
      <c r="V36" s="547"/>
      <c r="W36" s="553"/>
      <c r="Y36" s="230"/>
    </row>
    <row r="38" spans="2:25" s="224" customFormat="1" ht="26.25" customHeight="1">
      <c r="N38" s="203"/>
      <c r="O38" s="203"/>
      <c r="P38" s="203"/>
      <c r="Q38" s="203"/>
      <c r="R38" s="203"/>
      <c r="S38" s="203"/>
      <c r="T38" s="203"/>
      <c r="U38" s="203"/>
      <c r="V38" s="203"/>
      <c r="W38" s="203"/>
      <c r="X38" s="203"/>
      <c r="Y38" s="203"/>
    </row>
  </sheetData>
  <sheetProtection algorithmName="SHA-512" hashValue="hc/WbIcaP3JmklenQz8Ivn6YVIJl059WLRR5xnbAR1DKOVCP4gUtiK6KwyQP2ZLeIopi2646zCbfyeMwtKq+EQ==" saltValue="8c+QWv8+ZEQCReOKv5+PrA==" spinCount="100000" sheet="1" objects="1" scenarios="1"/>
  <mergeCells count="102">
    <mergeCell ref="O35:P36"/>
    <mergeCell ref="Q35:Q36"/>
    <mergeCell ref="R35:S36"/>
    <mergeCell ref="T35:U36"/>
    <mergeCell ref="V35:W36"/>
    <mergeCell ref="C35:D36"/>
    <mergeCell ref="E35:E36"/>
    <mergeCell ref="F35:G36"/>
    <mergeCell ref="H35:I36"/>
    <mergeCell ref="J35:K36"/>
    <mergeCell ref="L35:L36"/>
    <mergeCell ref="C34:D34"/>
    <mergeCell ref="F34:G34"/>
    <mergeCell ref="J34:K34"/>
    <mergeCell ref="O34:P34"/>
    <mergeCell ref="R34:S34"/>
    <mergeCell ref="V34:W34"/>
    <mergeCell ref="V28:W29"/>
    <mergeCell ref="X28:X29"/>
    <mergeCell ref="D29:E29"/>
    <mergeCell ref="C30:C31"/>
    <mergeCell ref="D30:E30"/>
    <mergeCell ref="F30:G31"/>
    <mergeCell ref="H30:J31"/>
    <mergeCell ref="D31:E31"/>
    <mergeCell ref="C24:C25"/>
    <mergeCell ref="D24:E24"/>
    <mergeCell ref="F24:G25"/>
    <mergeCell ref="H24:J25"/>
    <mergeCell ref="D25:E25"/>
    <mergeCell ref="R27:S27"/>
    <mergeCell ref="V27:W27"/>
    <mergeCell ref="C28:C29"/>
    <mergeCell ref="D28:E28"/>
    <mergeCell ref="F28:G29"/>
    <mergeCell ref="H28:J29"/>
    <mergeCell ref="O28:P29"/>
    <mergeCell ref="Q28:Q29"/>
    <mergeCell ref="R28:S29"/>
    <mergeCell ref="T28:U29"/>
    <mergeCell ref="C26:C27"/>
    <mergeCell ref="D26:E26"/>
    <mergeCell ref="F26:G27"/>
    <mergeCell ref="H26:J27"/>
    <mergeCell ref="D27:E27"/>
    <mergeCell ref="O27:P27"/>
    <mergeCell ref="C22:C23"/>
    <mergeCell ref="D22:E22"/>
    <mergeCell ref="F22:G23"/>
    <mergeCell ref="H22:J23"/>
    <mergeCell ref="O22:O23"/>
    <mergeCell ref="P22:Q22"/>
    <mergeCell ref="R22:S23"/>
    <mergeCell ref="T22:V23"/>
    <mergeCell ref="D23:E23"/>
    <mergeCell ref="P23:Q23"/>
    <mergeCell ref="D20:E20"/>
    <mergeCell ref="F20:G21"/>
    <mergeCell ref="H20:J21"/>
    <mergeCell ref="O20:O21"/>
    <mergeCell ref="P20:Q20"/>
    <mergeCell ref="R20:S21"/>
    <mergeCell ref="T20:V21"/>
    <mergeCell ref="D21:E21"/>
    <mergeCell ref="P21:Q21"/>
    <mergeCell ref="P15:Q15"/>
    <mergeCell ref="C16:C17"/>
    <mergeCell ref="D16:L17"/>
    <mergeCell ref="O16:O17"/>
    <mergeCell ref="P16:Q16"/>
    <mergeCell ref="R16:S17"/>
    <mergeCell ref="T16:V17"/>
    <mergeCell ref="P17:Q17"/>
    <mergeCell ref="O18:O19"/>
    <mergeCell ref="P18:Q18"/>
    <mergeCell ref="R18:S19"/>
    <mergeCell ref="T18:V19"/>
    <mergeCell ref="P19:Q19"/>
    <mergeCell ref="U5:V5"/>
    <mergeCell ref="W5:Y5"/>
    <mergeCell ref="U6:V6"/>
    <mergeCell ref="W6:Y6"/>
    <mergeCell ref="A8:L8"/>
    <mergeCell ref="N8:Y8"/>
    <mergeCell ref="D13:F13"/>
    <mergeCell ref="G13:I13"/>
    <mergeCell ref="D14:F14"/>
    <mergeCell ref="G14:I14"/>
    <mergeCell ref="O14:O15"/>
    <mergeCell ref="P14:Q14"/>
    <mergeCell ref="B9:L9"/>
    <mergeCell ref="N9:Y9"/>
    <mergeCell ref="N10:Y10"/>
    <mergeCell ref="C11:C12"/>
    <mergeCell ref="D11:F12"/>
    <mergeCell ref="G11:I12"/>
    <mergeCell ref="P11:Q11"/>
    <mergeCell ref="R11:S13"/>
    <mergeCell ref="T11:V13"/>
    <mergeCell ref="P12:Q13"/>
    <mergeCell ref="R14:S15"/>
    <mergeCell ref="T14:V15"/>
  </mergeCells>
  <phoneticPr fontId="2"/>
  <dataValidations count="2">
    <dataValidation imeMode="fullKatakana" allowBlank="1" showInputMessage="1" showErrorMessage="1" sqref="D22:E22 D24:E24 D26:E26 D28:E28 D30:E30 P14:Q14 P16:Q16 P18:Q18 P20:Q20 P22:Q22"/>
    <dataValidation type="list" allowBlank="1" showInputMessage="1" showErrorMessage="1" sqref="C16">
      <formula1>"　,□,☑"</formula1>
    </dataValidation>
  </dataValidations>
  <pageMargins left="0.9055118110236221" right="0.70866141732283472" top="0.55118110236220474" bottom="0.35433070866141736" header="0.31496062992125984" footer="0.31496062992125984"/>
  <pageSetup paperSize="9" scale="61" orientation="landscape" r:id="rId1"/>
  <drawing r:id="rId2"/>
  <legacyDrawing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rgb="FF7030A0"/>
    <pageSetUpPr fitToPage="1"/>
  </sheetPr>
  <dimension ref="A1:P86"/>
  <sheetViews>
    <sheetView showZeros="0" view="pageBreakPreview" zoomScale="50" zoomScaleNormal="75" zoomScaleSheetLayoutView="50" workbookViewId="0"/>
  </sheetViews>
  <sheetFormatPr defaultRowHeight="18.75"/>
  <cols>
    <col min="1" max="1" width="15.625" style="1" customWidth="1"/>
    <col min="2" max="2" width="16.875" style="76" customWidth="1"/>
    <col min="3" max="3" width="16.875" style="7" customWidth="1"/>
    <col min="4" max="4" width="16.875" style="76" customWidth="1"/>
    <col min="5" max="5" width="16.875" style="1" customWidth="1"/>
    <col min="6" max="6" width="16.875" style="76" customWidth="1"/>
    <col min="7" max="7" width="16.875" style="1" customWidth="1"/>
    <col min="8" max="8" width="11.375" style="76" customWidth="1"/>
    <col min="9" max="9" width="11.375" style="1" customWidth="1"/>
    <col min="10" max="11" width="16.875" style="1" customWidth="1"/>
    <col min="12" max="12" width="13.25" style="1" customWidth="1"/>
    <col min="13" max="14" width="12.625" style="1" customWidth="1"/>
    <col min="15" max="15" width="16" style="76" customWidth="1"/>
    <col min="16" max="16" width="17.625" style="76" customWidth="1"/>
    <col min="17" max="16384" width="9" style="1"/>
  </cols>
  <sheetData>
    <row r="1" spans="1:16" s="77" customFormat="1">
      <c r="B1" s="78"/>
      <c r="C1" s="88"/>
      <c r="D1" s="78"/>
      <c r="F1" s="78"/>
      <c r="H1" s="78"/>
      <c r="O1" s="78"/>
      <c r="P1" s="78"/>
    </row>
    <row r="2" spans="1:16" s="77" customFormat="1">
      <c r="B2" s="78"/>
      <c r="C2" s="88"/>
      <c r="D2" s="78"/>
      <c r="F2" s="78"/>
      <c r="H2" s="78"/>
      <c r="O2" s="78"/>
      <c r="P2" s="78"/>
    </row>
    <row r="3" spans="1:16" s="77" customFormat="1" ht="19.5" thickBot="1">
      <c r="B3" s="78"/>
      <c r="C3" s="88"/>
      <c r="D3" s="78"/>
      <c r="F3" s="78"/>
      <c r="H3" s="78"/>
      <c r="O3" s="78"/>
      <c r="P3" s="78"/>
    </row>
    <row r="4" spans="1:16" s="77" customFormat="1">
      <c r="B4" s="78"/>
      <c r="C4" s="88"/>
      <c r="D4" s="78"/>
      <c r="F4" s="78"/>
      <c r="H4" s="78"/>
      <c r="M4" s="589" t="s">
        <v>63</v>
      </c>
      <c r="N4" s="590"/>
      <c r="O4" s="78"/>
      <c r="P4" s="78"/>
    </row>
    <row r="5" spans="1:16" s="77" customFormat="1">
      <c r="B5" s="78"/>
      <c r="C5" s="88"/>
      <c r="D5" s="78"/>
      <c r="F5" s="78"/>
      <c r="H5" s="78"/>
      <c r="M5" s="591"/>
      <c r="N5" s="592"/>
      <c r="O5" s="78"/>
      <c r="P5" s="78"/>
    </row>
    <row r="6" spans="1:16" s="90" customFormat="1" ht="22.5" customHeight="1" thickBot="1">
      <c r="B6" s="91"/>
      <c r="C6" s="92"/>
      <c r="D6" s="91"/>
      <c r="E6" s="93"/>
      <c r="F6" s="91"/>
      <c r="H6" s="94"/>
      <c r="M6" s="593"/>
      <c r="N6" s="594"/>
      <c r="O6" s="94"/>
    </row>
    <row r="7" spans="1:16" s="100" customFormat="1" ht="49.5" customHeight="1">
      <c r="A7" s="95"/>
      <c r="B7" s="95"/>
      <c r="C7" s="96" t="s">
        <v>125</v>
      </c>
      <c r="D7" s="97" t="str">
        <f>一番最初に入力!C10&amp;""</f>
        <v>4</v>
      </c>
      <c r="E7" s="98" t="s">
        <v>390</v>
      </c>
      <c r="F7" s="95"/>
      <c r="G7" s="95"/>
      <c r="H7" s="95"/>
      <c r="I7" s="95"/>
      <c r="J7" s="95"/>
      <c r="K7" s="95"/>
      <c r="L7" s="95"/>
      <c r="M7" s="95"/>
      <c r="N7" s="95"/>
      <c r="O7" s="99" t="s">
        <v>65</v>
      </c>
      <c r="P7" s="95"/>
    </row>
    <row r="8" spans="1:16" s="101" customFormat="1" ht="39.75" customHeight="1">
      <c r="A8" s="77"/>
      <c r="B8" s="77"/>
      <c r="C8" s="77"/>
      <c r="D8" s="78"/>
      <c r="E8" s="77"/>
      <c r="F8" s="78"/>
      <c r="H8" s="78"/>
      <c r="K8" s="88"/>
      <c r="L8" s="77"/>
      <c r="M8" s="77"/>
      <c r="N8" s="77"/>
      <c r="O8" s="77"/>
      <c r="P8" s="77"/>
    </row>
    <row r="9" spans="1:16" s="100" customFormat="1" ht="36.75" customHeight="1">
      <c r="A9" s="98"/>
      <c r="B9" s="98"/>
      <c r="D9" s="98"/>
      <c r="F9" s="98"/>
      <c r="H9" s="564" t="s">
        <v>40</v>
      </c>
      <c r="I9" s="564"/>
      <c r="J9" s="563" t="str">
        <f>様式第4号!K8</f>
        <v xml:space="preserve"> </v>
      </c>
      <c r="K9" s="563"/>
      <c r="L9" s="563"/>
      <c r="M9" s="563"/>
      <c r="N9" s="563"/>
    </row>
    <row r="10" spans="1:16" s="77" customFormat="1" ht="36.75" customHeight="1">
      <c r="B10" s="78"/>
      <c r="D10" s="78"/>
      <c r="F10" s="78"/>
      <c r="H10" s="565" t="s">
        <v>57</v>
      </c>
      <c r="I10" s="565"/>
      <c r="J10" s="563" t="str">
        <f>様式第4号!K9</f>
        <v xml:space="preserve"> </v>
      </c>
      <c r="K10" s="563"/>
      <c r="L10" s="563"/>
      <c r="M10" s="563"/>
      <c r="N10" s="563"/>
    </row>
    <row r="11" spans="1:16" s="67" customFormat="1" ht="27" customHeight="1">
      <c r="A11" s="77"/>
      <c r="B11" s="77"/>
      <c r="C11" s="77"/>
      <c r="D11" s="78"/>
      <c r="E11" s="77"/>
      <c r="F11" s="78"/>
      <c r="H11" s="78"/>
      <c r="K11" s="88"/>
      <c r="L11" s="77"/>
      <c r="M11" s="77"/>
      <c r="N11" s="77"/>
      <c r="O11" s="77"/>
      <c r="P11" s="77"/>
    </row>
    <row r="12" spans="1:16" s="90" customFormat="1" ht="45" customHeight="1">
      <c r="B12" s="90" t="s">
        <v>28</v>
      </c>
      <c r="C12" s="94"/>
      <c r="D12" s="102"/>
      <c r="E12" s="94"/>
      <c r="F12" s="94"/>
      <c r="H12" s="94"/>
      <c r="N12" s="103"/>
      <c r="O12" s="184" t="s">
        <v>375</v>
      </c>
      <c r="P12" s="102"/>
    </row>
    <row r="13" spans="1:16" s="182" customFormat="1" ht="51.75" customHeight="1">
      <c r="B13" s="566" t="s">
        <v>112</v>
      </c>
      <c r="C13" s="566"/>
      <c r="E13" s="183"/>
      <c r="F13" s="183"/>
      <c r="H13" s="183"/>
      <c r="K13" s="183"/>
      <c r="L13" s="183"/>
      <c r="M13" s="183"/>
      <c r="N13" s="183"/>
      <c r="O13" s="99" t="s">
        <v>376</v>
      </c>
      <c r="P13" s="183"/>
    </row>
    <row r="14" spans="1:16" s="90" customFormat="1" ht="30" customHeight="1">
      <c r="A14" s="104"/>
      <c r="B14" s="104"/>
      <c r="C14" s="105"/>
      <c r="D14" s="104"/>
      <c r="E14" s="106"/>
      <c r="F14" s="104"/>
      <c r="H14" s="104"/>
      <c r="K14" s="104"/>
      <c r="L14" s="104"/>
      <c r="M14" s="104"/>
      <c r="N14" s="104"/>
      <c r="O14" s="185" t="s">
        <v>377</v>
      </c>
      <c r="P14" s="104"/>
    </row>
    <row r="15" spans="1:16" s="108" customFormat="1" ht="30" customHeight="1">
      <c r="A15" s="90"/>
      <c r="B15" s="107"/>
      <c r="C15" s="107"/>
      <c r="D15" s="107"/>
      <c r="E15" s="107"/>
      <c r="F15" s="107"/>
      <c r="G15" s="109"/>
      <c r="H15" s="107"/>
      <c r="I15" s="109"/>
      <c r="J15" s="109"/>
      <c r="K15" s="107"/>
      <c r="L15" s="107"/>
      <c r="M15" s="90"/>
      <c r="N15" s="90"/>
      <c r="O15" s="186"/>
      <c r="P15" s="90"/>
    </row>
    <row r="16" spans="1:16" s="110" customFormat="1" ht="36" customHeight="1" thickBot="1">
      <c r="A16" s="101"/>
      <c r="B16" s="91" t="s">
        <v>436</v>
      </c>
      <c r="C16" s="90"/>
      <c r="D16" s="94"/>
      <c r="E16" s="90"/>
      <c r="F16" s="94"/>
      <c r="G16" s="108"/>
      <c r="H16" s="92"/>
      <c r="I16" s="108"/>
      <c r="J16" s="108"/>
      <c r="K16" s="90"/>
      <c r="L16" s="90"/>
      <c r="M16" s="101"/>
      <c r="N16" s="101"/>
      <c r="O16" s="187" t="s">
        <v>378</v>
      </c>
      <c r="P16" s="101"/>
    </row>
    <row r="17" spans="1:16" s="108" customFormat="1" ht="39.75" customHeight="1">
      <c r="A17" s="43"/>
      <c r="B17" s="559" t="s">
        <v>58</v>
      </c>
      <c r="C17" s="560"/>
      <c r="D17" s="560" t="s">
        <v>25</v>
      </c>
      <c r="E17" s="560"/>
      <c r="F17" s="560" t="s">
        <v>24</v>
      </c>
      <c r="G17" s="560"/>
      <c r="H17" s="598" t="s">
        <v>80</v>
      </c>
      <c r="I17" s="598"/>
      <c r="J17" s="595" t="s">
        <v>82</v>
      </c>
      <c r="K17" s="560" t="s">
        <v>81</v>
      </c>
      <c r="L17" s="600"/>
      <c r="M17" s="43"/>
      <c r="N17" s="43"/>
      <c r="O17" s="43"/>
      <c r="P17" s="43"/>
    </row>
    <row r="18" spans="1:16" s="108" customFormat="1" ht="51.75" customHeight="1">
      <c r="A18" s="43"/>
      <c r="B18" s="561"/>
      <c r="C18" s="562"/>
      <c r="D18" s="562"/>
      <c r="E18" s="562"/>
      <c r="F18" s="562"/>
      <c r="G18" s="562"/>
      <c r="H18" s="599"/>
      <c r="I18" s="599"/>
      <c r="J18" s="596"/>
      <c r="K18" s="562"/>
      <c r="L18" s="601"/>
      <c r="M18" s="43"/>
      <c r="N18" s="43"/>
      <c r="O18" s="43"/>
      <c r="P18" s="43"/>
    </row>
    <row r="19" spans="1:16" s="108" customFormat="1" ht="39.75" customHeight="1">
      <c r="A19" s="67"/>
      <c r="B19" s="561"/>
      <c r="C19" s="562"/>
      <c r="D19" s="562"/>
      <c r="E19" s="562"/>
      <c r="F19" s="562"/>
      <c r="G19" s="562"/>
      <c r="H19" s="599"/>
      <c r="I19" s="599"/>
      <c r="J19" s="597"/>
      <c r="K19" s="562"/>
      <c r="L19" s="601"/>
      <c r="M19" s="67"/>
      <c r="N19" s="67"/>
      <c r="O19" s="67"/>
      <c r="P19" s="67"/>
    </row>
    <row r="20" spans="1:16" s="108" customFormat="1" ht="39.950000000000003" customHeight="1">
      <c r="A20" s="67"/>
      <c r="B20" s="557" t="s">
        <v>59</v>
      </c>
      <c r="C20" s="558"/>
      <c r="D20" s="554" t="s">
        <v>20</v>
      </c>
      <c r="E20" s="554"/>
      <c r="F20" s="554" t="s">
        <v>18</v>
      </c>
      <c r="G20" s="554"/>
      <c r="H20" s="567"/>
      <c r="I20" s="568"/>
      <c r="J20" s="111">
        <v>1200</v>
      </c>
      <c r="K20" s="573">
        <f>H20*1200</f>
        <v>0</v>
      </c>
      <c r="L20" s="574"/>
      <c r="M20" s="67"/>
      <c r="N20" s="67"/>
      <c r="O20" s="67"/>
      <c r="P20" s="67"/>
    </row>
    <row r="21" spans="1:16" s="90" customFormat="1" ht="39.950000000000003" customHeight="1">
      <c r="A21" s="67"/>
      <c r="B21" s="557"/>
      <c r="C21" s="558"/>
      <c r="D21" s="554"/>
      <c r="E21" s="554"/>
      <c r="F21" s="554" t="s">
        <v>17</v>
      </c>
      <c r="G21" s="554"/>
      <c r="H21" s="567"/>
      <c r="I21" s="568"/>
      <c r="J21" s="111">
        <v>2400</v>
      </c>
      <c r="K21" s="573">
        <f>H21*2400</f>
        <v>0</v>
      </c>
      <c r="L21" s="574"/>
      <c r="M21" s="67"/>
      <c r="N21" s="67"/>
      <c r="O21" s="67"/>
      <c r="P21" s="67"/>
    </row>
    <row r="22" spans="1:16" s="90" customFormat="1" ht="39.950000000000003" customHeight="1">
      <c r="A22" s="110"/>
      <c r="B22" s="557"/>
      <c r="C22" s="558"/>
      <c r="D22" s="554" t="s">
        <v>19</v>
      </c>
      <c r="E22" s="554"/>
      <c r="F22" s="554" t="s">
        <v>18</v>
      </c>
      <c r="G22" s="554"/>
      <c r="H22" s="567"/>
      <c r="I22" s="568"/>
      <c r="J22" s="111">
        <v>600</v>
      </c>
      <c r="K22" s="573">
        <f>H22*600</f>
        <v>0</v>
      </c>
      <c r="L22" s="574"/>
      <c r="M22" s="110"/>
      <c r="N22" s="110"/>
      <c r="O22" s="110"/>
      <c r="P22" s="110"/>
    </row>
    <row r="23" spans="1:16" s="90" customFormat="1" ht="39.950000000000003" customHeight="1">
      <c r="A23" s="67"/>
      <c r="B23" s="557"/>
      <c r="C23" s="558"/>
      <c r="D23" s="554"/>
      <c r="E23" s="554"/>
      <c r="F23" s="554" t="s">
        <v>17</v>
      </c>
      <c r="G23" s="554"/>
      <c r="H23" s="567"/>
      <c r="I23" s="568"/>
      <c r="J23" s="111">
        <v>1200</v>
      </c>
      <c r="K23" s="573">
        <f>H23*1200</f>
        <v>0</v>
      </c>
      <c r="L23" s="574"/>
      <c r="M23" s="67"/>
      <c r="N23" s="67"/>
      <c r="O23" s="67"/>
      <c r="P23" s="67"/>
    </row>
    <row r="24" spans="1:16" s="43" customFormat="1" ht="39.950000000000003" customHeight="1">
      <c r="A24" s="110"/>
      <c r="B24" s="555" t="s">
        <v>23</v>
      </c>
      <c r="C24" s="556"/>
      <c r="D24" s="554" t="s">
        <v>20</v>
      </c>
      <c r="E24" s="554"/>
      <c r="F24" s="554" t="s">
        <v>18</v>
      </c>
      <c r="G24" s="554"/>
      <c r="H24" s="567"/>
      <c r="I24" s="568"/>
      <c r="J24" s="111">
        <v>1200</v>
      </c>
      <c r="K24" s="573">
        <f>H24*1200</f>
        <v>0</v>
      </c>
      <c r="L24" s="574"/>
      <c r="M24" s="110"/>
      <c r="N24" s="110"/>
      <c r="O24" s="110"/>
      <c r="P24" s="110"/>
    </row>
    <row r="25" spans="1:16" s="43" customFormat="1" ht="39.950000000000003" customHeight="1">
      <c r="A25" s="67"/>
      <c r="B25" s="555"/>
      <c r="C25" s="556"/>
      <c r="D25" s="554"/>
      <c r="E25" s="554"/>
      <c r="F25" s="554" t="s">
        <v>17</v>
      </c>
      <c r="G25" s="554"/>
      <c r="H25" s="567"/>
      <c r="I25" s="568"/>
      <c r="J25" s="111">
        <v>2400</v>
      </c>
      <c r="K25" s="573">
        <f>H25*2400</f>
        <v>0</v>
      </c>
      <c r="L25" s="574"/>
      <c r="M25" s="67"/>
      <c r="N25" s="67"/>
      <c r="O25" s="67"/>
      <c r="P25" s="67"/>
    </row>
    <row r="26" spans="1:16" s="67" customFormat="1" ht="39.950000000000003" customHeight="1">
      <c r="A26" s="110"/>
      <c r="B26" s="555"/>
      <c r="C26" s="556"/>
      <c r="D26" s="554" t="s">
        <v>19</v>
      </c>
      <c r="E26" s="554"/>
      <c r="F26" s="554" t="s">
        <v>18</v>
      </c>
      <c r="G26" s="554"/>
      <c r="H26" s="567"/>
      <c r="I26" s="568"/>
      <c r="J26" s="111">
        <v>600</v>
      </c>
      <c r="K26" s="573">
        <f>H26*600</f>
        <v>0</v>
      </c>
      <c r="L26" s="574"/>
      <c r="M26" s="110"/>
      <c r="N26" s="110"/>
      <c r="O26" s="110"/>
      <c r="P26" s="110"/>
    </row>
    <row r="27" spans="1:16" s="67" customFormat="1" ht="39.950000000000003" customHeight="1">
      <c r="B27" s="555"/>
      <c r="C27" s="556"/>
      <c r="D27" s="554"/>
      <c r="E27" s="554"/>
      <c r="F27" s="554" t="s">
        <v>17</v>
      </c>
      <c r="G27" s="554"/>
      <c r="H27" s="567"/>
      <c r="I27" s="568"/>
      <c r="J27" s="111">
        <v>1200</v>
      </c>
      <c r="K27" s="573">
        <f>H27*1200</f>
        <v>0</v>
      </c>
      <c r="L27" s="574"/>
    </row>
    <row r="28" spans="1:16" s="67" customFormat="1" ht="39.950000000000003" customHeight="1">
      <c r="A28" s="110"/>
      <c r="B28" s="555" t="s">
        <v>22</v>
      </c>
      <c r="C28" s="556"/>
      <c r="D28" s="554" t="s">
        <v>20</v>
      </c>
      <c r="E28" s="554"/>
      <c r="F28" s="554" t="s">
        <v>18</v>
      </c>
      <c r="G28" s="554"/>
      <c r="H28" s="567"/>
      <c r="I28" s="568"/>
      <c r="J28" s="111">
        <v>1200</v>
      </c>
      <c r="K28" s="573">
        <f>H28*1200</f>
        <v>0</v>
      </c>
      <c r="L28" s="574"/>
      <c r="M28" s="110"/>
      <c r="N28" s="110"/>
      <c r="O28" s="110"/>
      <c r="P28" s="110"/>
    </row>
    <row r="29" spans="1:16" s="110" customFormat="1" ht="39.950000000000003" customHeight="1">
      <c r="A29" s="67"/>
      <c r="B29" s="555"/>
      <c r="C29" s="556"/>
      <c r="D29" s="554"/>
      <c r="E29" s="554"/>
      <c r="F29" s="554" t="s">
        <v>17</v>
      </c>
      <c r="G29" s="554"/>
      <c r="H29" s="567"/>
      <c r="I29" s="568"/>
      <c r="J29" s="111">
        <v>2400</v>
      </c>
      <c r="K29" s="573">
        <f>H29*2400</f>
        <v>0</v>
      </c>
      <c r="L29" s="574"/>
      <c r="M29" s="67"/>
      <c r="N29" s="67"/>
      <c r="O29" s="67"/>
      <c r="P29" s="67"/>
    </row>
    <row r="30" spans="1:16" s="67" customFormat="1" ht="39.950000000000003" customHeight="1">
      <c r="A30" s="110"/>
      <c r="B30" s="555"/>
      <c r="C30" s="556"/>
      <c r="D30" s="554" t="s">
        <v>19</v>
      </c>
      <c r="E30" s="554"/>
      <c r="F30" s="554" t="s">
        <v>18</v>
      </c>
      <c r="G30" s="554"/>
      <c r="H30" s="567"/>
      <c r="I30" s="568"/>
      <c r="J30" s="111">
        <v>600</v>
      </c>
      <c r="K30" s="573">
        <f>H30*600</f>
        <v>0</v>
      </c>
      <c r="L30" s="574"/>
      <c r="M30" s="110"/>
      <c r="N30" s="110"/>
      <c r="O30" s="110"/>
      <c r="P30" s="110"/>
    </row>
    <row r="31" spans="1:16" s="110" customFormat="1" ht="39.950000000000003" customHeight="1">
      <c r="A31" s="67"/>
      <c r="B31" s="555"/>
      <c r="C31" s="556"/>
      <c r="D31" s="554"/>
      <c r="E31" s="554"/>
      <c r="F31" s="554" t="s">
        <v>17</v>
      </c>
      <c r="G31" s="554"/>
      <c r="H31" s="567"/>
      <c r="I31" s="568"/>
      <c r="J31" s="111">
        <v>1200</v>
      </c>
      <c r="K31" s="573">
        <f>H31*1200</f>
        <v>0</v>
      </c>
      <c r="L31" s="574"/>
      <c r="M31" s="67"/>
      <c r="N31" s="67"/>
      <c r="O31" s="67"/>
      <c r="P31" s="67"/>
    </row>
    <row r="32" spans="1:16" s="67" customFormat="1" ht="39.950000000000003" customHeight="1">
      <c r="A32" s="110"/>
      <c r="B32" s="555" t="s">
        <v>21</v>
      </c>
      <c r="C32" s="556"/>
      <c r="D32" s="554" t="s">
        <v>20</v>
      </c>
      <c r="E32" s="554"/>
      <c r="F32" s="554" t="s">
        <v>18</v>
      </c>
      <c r="G32" s="554"/>
      <c r="H32" s="567"/>
      <c r="I32" s="568"/>
      <c r="J32" s="111">
        <v>1200</v>
      </c>
      <c r="K32" s="573">
        <f>H32*1200</f>
        <v>0</v>
      </c>
      <c r="L32" s="574"/>
      <c r="M32" s="110"/>
      <c r="N32" s="110"/>
      <c r="O32" s="110"/>
      <c r="P32" s="110"/>
    </row>
    <row r="33" spans="1:16" s="110" customFormat="1" ht="39.950000000000003" customHeight="1">
      <c r="B33" s="555"/>
      <c r="C33" s="556"/>
      <c r="D33" s="554"/>
      <c r="E33" s="554"/>
      <c r="F33" s="554" t="s">
        <v>17</v>
      </c>
      <c r="G33" s="554"/>
      <c r="H33" s="567"/>
      <c r="I33" s="568"/>
      <c r="J33" s="111">
        <v>2400</v>
      </c>
      <c r="K33" s="573">
        <f>H33*2400</f>
        <v>0</v>
      </c>
      <c r="L33" s="574"/>
    </row>
    <row r="34" spans="1:16" s="67" customFormat="1" ht="39.950000000000003" customHeight="1">
      <c r="B34" s="555"/>
      <c r="C34" s="556"/>
      <c r="D34" s="554" t="s">
        <v>19</v>
      </c>
      <c r="E34" s="554"/>
      <c r="F34" s="554" t="s">
        <v>18</v>
      </c>
      <c r="G34" s="554"/>
      <c r="H34" s="567"/>
      <c r="I34" s="568"/>
      <c r="J34" s="112">
        <v>600</v>
      </c>
      <c r="K34" s="573">
        <f>H34*600</f>
        <v>0</v>
      </c>
      <c r="L34" s="574"/>
    </row>
    <row r="35" spans="1:16" s="110" customFormat="1" ht="39.950000000000003" customHeight="1" thickBot="1">
      <c r="B35" s="587"/>
      <c r="C35" s="588"/>
      <c r="D35" s="582"/>
      <c r="E35" s="582"/>
      <c r="F35" s="582" t="s">
        <v>17</v>
      </c>
      <c r="G35" s="582"/>
      <c r="H35" s="575"/>
      <c r="I35" s="575"/>
      <c r="J35" s="113">
        <v>1200</v>
      </c>
      <c r="K35" s="576">
        <f>H35*1200</f>
        <v>0</v>
      </c>
      <c r="L35" s="577"/>
    </row>
    <row r="36" spans="1:16" s="67" customFormat="1" ht="39.950000000000003" customHeight="1" thickTop="1">
      <c r="A36" s="114"/>
      <c r="B36" s="578" t="s">
        <v>62</v>
      </c>
      <c r="C36" s="579"/>
      <c r="D36" s="579"/>
      <c r="E36" s="579"/>
      <c r="F36" s="579"/>
      <c r="G36" s="579"/>
      <c r="H36" s="585">
        <f>SUM(H20:H35)</f>
        <v>0</v>
      </c>
      <c r="I36" s="585"/>
      <c r="J36" s="583"/>
      <c r="K36" s="569">
        <f>SUM(K20:L35)</f>
        <v>0</v>
      </c>
      <c r="L36" s="570"/>
      <c r="M36" s="114"/>
      <c r="N36" s="114"/>
      <c r="O36" s="114"/>
      <c r="P36" s="114"/>
    </row>
    <row r="37" spans="1:16" s="77" customFormat="1" ht="39.950000000000003" customHeight="1" thickBot="1">
      <c r="B37" s="580"/>
      <c r="C37" s="581"/>
      <c r="D37" s="581"/>
      <c r="E37" s="581"/>
      <c r="F37" s="581"/>
      <c r="G37" s="581"/>
      <c r="H37" s="586"/>
      <c r="I37" s="586"/>
      <c r="J37" s="584"/>
      <c r="K37" s="571"/>
      <c r="L37" s="572"/>
    </row>
    <row r="38" spans="1:16" s="120" customFormat="1" ht="35.25" customHeight="1">
      <c r="A38" s="117"/>
      <c r="B38" s="606" t="s">
        <v>137</v>
      </c>
      <c r="C38" s="607"/>
      <c r="D38" s="607"/>
      <c r="E38" s="607"/>
      <c r="F38" s="607"/>
      <c r="G38" s="607"/>
      <c r="H38" s="610" t="s">
        <v>437</v>
      </c>
      <c r="I38" s="610"/>
      <c r="J38" s="610"/>
      <c r="K38" s="611"/>
      <c r="L38" s="612"/>
      <c r="M38" s="118"/>
      <c r="N38" s="118"/>
      <c r="O38" s="119"/>
      <c r="P38" s="119"/>
    </row>
    <row r="39" spans="1:16" s="118" customFormat="1" ht="35.25" customHeight="1" thickBot="1">
      <c r="A39" s="117"/>
      <c r="B39" s="608"/>
      <c r="C39" s="609"/>
      <c r="D39" s="609"/>
      <c r="E39" s="609"/>
      <c r="F39" s="609"/>
      <c r="G39" s="609"/>
      <c r="H39" s="613" t="s">
        <v>138</v>
      </c>
      <c r="I39" s="613"/>
      <c r="J39" s="613"/>
      <c r="K39" s="614"/>
      <c r="L39" s="615"/>
      <c r="O39" s="119"/>
      <c r="P39" s="119"/>
    </row>
    <row r="40" spans="1:16" s="118" customFormat="1" ht="75" customHeight="1" thickBot="1">
      <c r="B40" s="602" t="s">
        <v>139</v>
      </c>
      <c r="C40" s="603"/>
      <c r="D40" s="603"/>
      <c r="E40" s="603"/>
      <c r="F40" s="603"/>
      <c r="G40" s="603"/>
      <c r="H40" s="603"/>
      <c r="I40" s="603"/>
      <c r="J40" s="603"/>
      <c r="K40" s="604">
        <f>K36-K38-K39</f>
        <v>0</v>
      </c>
      <c r="L40" s="605"/>
    </row>
    <row r="41" spans="1:16" s="115" customFormat="1" ht="24.75" customHeight="1">
      <c r="A41" s="77"/>
      <c r="B41" s="76"/>
      <c r="D41" s="76"/>
      <c r="E41" s="77"/>
      <c r="F41" s="76"/>
      <c r="H41" s="76"/>
      <c r="K41" s="1"/>
      <c r="L41" s="1"/>
      <c r="M41" s="77"/>
      <c r="N41" s="77"/>
      <c r="O41" s="77"/>
      <c r="P41" s="77"/>
    </row>
    <row r="42" spans="1:16" s="77" customFormat="1" ht="24.75" customHeight="1">
      <c r="B42" s="76"/>
      <c r="C42" s="88"/>
      <c r="D42" s="76"/>
      <c r="F42" s="76"/>
      <c r="G42" s="116"/>
      <c r="H42" s="76"/>
      <c r="I42" s="116"/>
      <c r="J42" s="116"/>
      <c r="K42" s="1"/>
      <c r="L42" s="1"/>
    </row>
    <row r="43" spans="1:16" s="77" customFormat="1" ht="24.75" customHeight="1">
      <c r="B43" s="78"/>
      <c r="C43" s="88"/>
      <c r="D43" s="78"/>
      <c r="F43" s="78"/>
      <c r="H43" s="78"/>
      <c r="O43" s="78"/>
      <c r="P43" s="78"/>
    </row>
    <row r="44" spans="1:16" s="116" customFormat="1" ht="24.75" customHeight="1">
      <c r="A44" s="1"/>
      <c r="B44" s="76"/>
      <c r="C44" s="88"/>
      <c r="D44" s="76"/>
      <c r="E44" s="77"/>
      <c r="F44" s="76"/>
      <c r="H44" s="76"/>
      <c r="K44" s="1"/>
      <c r="L44" s="1"/>
      <c r="M44" s="77"/>
      <c r="N44" s="77"/>
      <c r="O44" s="78"/>
      <c r="P44" s="78"/>
    </row>
    <row r="45" spans="1:16" s="77" customFormat="1" ht="24.75" customHeight="1">
      <c r="A45" s="1"/>
      <c r="B45" s="76"/>
      <c r="C45" s="88"/>
      <c r="D45" s="76"/>
      <c r="F45" s="76"/>
      <c r="H45" s="76"/>
      <c r="K45" s="1"/>
      <c r="L45" s="1"/>
      <c r="O45" s="78"/>
      <c r="P45" s="78"/>
    </row>
    <row r="46" spans="1:16" s="77" customFormat="1">
      <c r="A46" s="1"/>
      <c r="B46" s="76"/>
      <c r="C46" s="88"/>
      <c r="D46" s="76"/>
      <c r="F46" s="76"/>
      <c r="H46" s="76"/>
      <c r="K46" s="1"/>
      <c r="L46" s="1"/>
      <c r="O46" s="78"/>
      <c r="P46" s="78"/>
    </row>
    <row r="47" spans="1:16" s="77" customFormat="1" ht="38.25" customHeight="1">
      <c r="A47" s="1"/>
      <c r="B47" s="76"/>
      <c r="C47" s="88"/>
      <c r="D47" s="76"/>
      <c r="F47" s="76"/>
      <c r="H47" s="76"/>
      <c r="K47" s="1"/>
      <c r="L47" s="1"/>
      <c r="O47" s="78"/>
      <c r="P47" s="78"/>
    </row>
    <row r="48" spans="1:16" s="77" customFormat="1">
      <c r="A48" s="1"/>
      <c r="B48" s="76"/>
      <c r="C48" s="88"/>
      <c r="D48" s="76"/>
      <c r="F48" s="76"/>
      <c r="H48" s="76"/>
      <c r="K48" s="1"/>
      <c r="L48" s="1"/>
      <c r="O48" s="78"/>
      <c r="P48" s="78"/>
    </row>
    <row r="49" spans="1:16" s="77" customFormat="1">
      <c r="A49" s="1"/>
      <c r="B49" s="76"/>
      <c r="C49" s="88"/>
      <c r="D49" s="76"/>
      <c r="F49" s="76"/>
      <c r="H49" s="76"/>
      <c r="K49" s="1"/>
      <c r="L49" s="1"/>
      <c r="O49" s="78"/>
      <c r="P49" s="78"/>
    </row>
    <row r="50" spans="1:16" s="77" customFormat="1">
      <c r="A50" s="1"/>
      <c r="B50" s="76"/>
      <c r="C50" s="88"/>
      <c r="D50" s="76"/>
      <c r="F50" s="76"/>
      <c r="H50" s="76"/>
      <c r="K50" s="1"/>
      <c r="L50" s="1"/>
      <c r="O50" s="78"/>
      <c r="P50" s="78"/>
    </row>
    <row r="51" spans="1:16" s="77" customFormat="1">
      <c r="A51" s="1"/>
      <c r="B51" s="76"/>
      <c r="C51" s="88"/>
      <c r="D51" s="76"/>
      <c r="F51" s="76"/>
      <c r="H51" s="76"/>
      <c r="K51" s="1"/>
      <c r="L51" s="1"/>
      <c r="O51" s="78"/>
      <c r="P51" s="78"/>
    </row>
    <row r="52" spans="1:16" s="77" customFormat="1">
      <c r="A52" s="1"/>
      <c r="B52" s="76"/>
      <c r="C52" s="88"/>
      <c r="D52" s="76"/>
      <c r="F52" s="76"/>
      <c r="H52" s="76"/>
      <c r="K52" s="1"/>
      <c r="L52" s="1"/>
      <c r="O52" s="78"/>
      <c r="P52" s="78"/>
    </row>
    <row r="53" spans="1:16" s="77" customFormat="1">
      <c r="A53" s="1"/>
      <c r="B53" s="76"/>
      <c r="C53" s="88"/>
      <c r="D53" s="76"/>
      <c r="F53" s="76"/>
      <c r="H53" s="76"/>
      <c r="K53" s="1"/>
      <c r="L53" s="1"/>
      <c r="O53" s="78"/>
      <c r="P53" s="78"/>
    </row>
    <row r="54" spans="1:16" s="77" customFormat="1">
      <c r="A54" s="1"/>
      <c r="B54" s="76"/>
      <c r="C54" s="88"/>
      <c r="D54" s="76"/>
      <c r="F54" s="76"/>
      <c r="H54" s="76"/>
      <c r="K54" s="1"/>
      <c r="L54" s="1"/>
      <c r="O54" s="78"/>
      <c r="P54" s="78"/>
    </row>
    <row r="55" spans="1:16" s="77" customFormat="1">
      <c r="A55" s="1"/>
      <c r="B55" s="76"/>
      <c r="C55" s="88"/>
      <c r="D55" s="76"/>
      <c r="F55" s="76"/>
      <c r="H55" s="76"/>
      <c r="K55" s="1"/>
      <c r="L55" s="1"/>
      <c r="O55" s="78"/>
      <c r="P55" s="78"/>
    </row>
    <row r="56" spans="1:16" s="77" customFormat="1">
      <c r="A56" s="1"/>
      <c r="B56" s="76"/>
      <c r="C56" s="88"/>
      <c r="D56" s="76"/>
      <c r="F56" s="76"/>
      <c r="H56" s="76"/>
      <c r="K56" s="1"/>
      <c r="L56" s="1"/>
      <c r="O56" s="78"/>
      <c r="P56" s="78"/>
    </row>
    <row r="57" spans="1:16" s="77" customFormat="1">
      <c r="A57" s="1"/>
      <c r="B57" s="76"/>
      <c r="C57" s="88"/>
      <c r="D57" s="76"/>
      <c r="F57" s="76"/>
      <c r="H57" s="76"/>
      <c r="K57" s="1"/>
      <c r="L57" s="1"/>
      <c r="O57" s="78"/>
      <c r="P57" s="78"/>
    </row>
    <row r="58" spans="1:16" s="77" customFormat="1">
      <c r="A58" s="1"/>
      <c r="B58" s="76"/>
      <c r="C58" s="88"/>
      <c r="D58" s="76"/>
      <c r="F58" s="76"/>
      <c r="H58" s="76"/>
      <c r="K58" s="1"/>
      <c r="L58" s="1"/>
      <c r="O58" s="78"/>
      <c r="P58" s="78"/>
    </row>
    <row r="59" spans="1:16" s="77" customFormat="1">
      <c r="A59" s="1"/>
      <c r="B59" s="76"/>
      <c r="C59" s="88"/>
      <c r="D59" s="76"/>
      <c r="F59" s="76"/>
      <c r="H59" s="76"/>
      <c r="K59" s="1"/>
      <c r="L59" s="1"/>
      <c r="O59" s="78"/>
      <c r="P59" s="78"/>
    </row>
    <row r="60" spans="1:16" s="77" customFormat="1">
      <c r="A60" s="1"/>
      <c r="B60" s="76"/>
      <c r="C60" s="88"/>
      <c r="D60" s="76"/>
      <c r="F60" s="76"/>
      <c r="H60" s="76"/>
      <c r="K60" s="1"/>
      <c r="L60" s="1"/>
      <c r="O60" s="78"/>
      <c r="P60" s="78"/>
    </row>
    <row r="61" spans="1:16" s="77" customFormat="1">
      <c r="A61" s="1"/>
      <c r="B61" s="76"/>
      <c r="C61" s="88"/>
      <c r="D61" s="76"/>
      <c r="F61" s="76"/>
      <c r="H61" s="76"/>
      <c r="K61" s="1"/>
      <c r="L61" s="1"/>
      <c r="O61" s="78"/>
      <c r="P61" s="78"/>
    </row>
    <row r="62" spans="1:16" s="77" customFormat="1">
      <c r="A62" s="1"/>
      <c r="B62" s="76"/>
      <c r="C62" s="88"/>
      <c r="D62" s="76"/>
      <c r="F62" s="76"/>
      <c r="H62" s="76"/>
      <c r="K62" s="1"/>
      <c r="L62" s="1"/>
      <c r="O62" s="78"/>
      <c r="P62" s="78"/>
    </row>
    <row r="63" spans="1:16" s="77" customFormat="1">
      <c r="A63" s="1"/>
      <c r="B63" s="76"/>
      <c r="C63" s="88"/>
      <c r="D63" s="76"/>
      <c r="F63" s="76"/>
      <c r="H63" s="76"/>
      <c r="K63" s="1"/>
      <c r="L63" s="1"/>
      <c r="O63" s="78"/>
      <c r="P63" s="78"/>
    </row>
    <row r="64" spans="1:16" s="77" customFormat="1">
      <c r="A64" s="1"/>
      <c r="B64" s="76"/>
      <c r="C64" s="88"/>
      <c r="D64" s="76"/>
      <c r="F64" s="76"/>
      <c r="H64" s="76"/>
      <c r="K64" s="1"/>
      <c r="L64" s="1"/>
      <c r="O64" s="78"/>
      <c r="P64" s="78"/>
    </row>
    <row r="65" spans="1:16" s="77" customFormat="1">
      <c r="A65" s="1"/>
      <c r="B65" s="76"/>
      <c r="C65" s="88"/>
      <c r="D65" s="76"/>
      <c r="F65" s="76"/>
      <c r="H65" s="76"/>
      <c r="K65" s="1"/>
      <c r="L65" s="1"/>
      <c r="O65" s="78"/>
      <c r="P65" s="78"/>
    </row>
    <row r="66" spans="1:16" s="77" customFormat="1">
      <c r="A66" s="1"/>
      <c r="B66" s="76"/>
      <c r="C66" s="88"/>
      <c r="D66" s="76"/>
      <c r="F66" s="76"/>
      <c r="H66" s="76"/>
      <c r="K66" s="1"/>
      <c r="L66" s="1"/>
      <c r="O66" s="78"/>
      <c r="P66" s="78"/>
    </row>
    <row r="67" spans="1:16" s="77" customFormat="1">
      <c r="A67" s="1"/>
      <c r="B67" s="76"/>
      <c r="C67" s="88"/>
      <c r="D67" s="76"/>
      <c r="F67" s="76"/>
      <c r="H67" s="76"/>
      <c r="K67" s="1"/>
      <c r="L67" s="1"/>
      <c r="O67" s="78"/>
      <c r="P67" s="78"/>
    </row>
    <row r="68" spans="1:16" s="77" customFormat="1">
      <c r="A68" s="1"/>
      <c r="B68" s="76"/>
      <c r="C68" s="88"/>
      <c r="D68" s="76"/>
      <c r="F68" s="76"/>
      <c r="H68" s="76"/>
      <c r="K68" s="1"/>
      <c r="L68" s="1"/>
      <c r="O68" s="78"/>
      <c r="P68" s="78"/>
    </row>
    <row r="69" spans="1:16" s="77" customFormat="1">
      <c r="A69" s="1"/>
      <c r="B69" s="76"/>
      <c r="C69" s="88"/>
      <c r="D69" s="76"/>
      <c r="F69" s="76"/>
      <c r="H69" s="76"/>
      <c r="K69" s="1"/>
      <c r="L69" s="1"/>
      <c r="O69" s="78"/>
      <c r="P69" s="78"/>
    </row>
    <row r="70" spans="1:16" s="77" customFormat="1">
      <c r="A70" s="1"/>
      <c r="B70" s="76"/>
      <c r="C70" s="88"/>
      <c r="D70" s="76"/>
      <c r="F70" s="76"/>
      <c r="H70" s="76"/>
      <c r="K70" s="1"/>
      <c r="L70" s="1"/>
      <c r="O70" s="78"/>
      <c r="P70" s="78"/>
    </row>
    <row r="71" spans="1:16" s="77" customFormat="1">
      <c r="A71" s="1"/>
      <c r="B71" s="76"/>
      <c r="C71" s="88"/>
      <c r="D71" s="76"/>
      <c r="F71" s="76"/>
      <c r="H71" s="76"/>
      <c r="K71" s="1"/>
      <c r="L71" s="1"/>
      <c r="O71" s="78"/>
      <c r="P71" s="78"/>
    </row>
    <row r="72" spans="1:16" s="77" customFormat="1">
      <c r="A72" s="1"/>
      <c r="B72" s="76"/>
      <c r="C72" s="88"/>
      <c r="D72" s="76"/>
      <c r="F72" s="76"/>
      <c r="H72" s="76"/>
      <c r="K72" s="1"/>
      <c r="L72" s="1"/>
      <c r="O72" s="78"/>
      <c r="P72" s="78"/>
    </row>
    <row r="73" spans="1:16" s="77" customFormat="1">
      <c r="A73" s="1"/>
      <c r="B73" s="76"/>
      <c r="C73" s="88"/>
      <c r="D73" s="76"/>
      <c r="F73" s="76"/>
      <c r="H73" s="76"/>
      <c r="K73" s="1"/>
      <c r="L73" s="1"/>
      <c r="O73" s="78"/>
      <c r="P73" s="78"/>
    </row>
    <row r="74" spans="1:16" s="77" customFormat="1">
      <c r="A74" s="1"/>
      <c r="B74" s="76"/>
      <c r="C74" s="88"/>
      <c r="D74" s="76"/>
      <c r="F74" s="76"/>
      <c r="H74" s="76"/>
      <c r="K74" s="1"/>
      <c r="L74" s="1"/>
      <c r="O74" s="78"/>
      <c r="P74" s="78"/>
    </row>
    <row r="75" spans="1:16" s="77" customFormat="1">
      <c r="A75" s="1"/>
      <c r="B75" s="76"/>
      <c r="C75" s="7"/>
      <c r="D75" s="76"/>
      <c r="E75" s="1"/>
      <c r="F75" s="76"/>
      <c r="H75" s="76"/>
      <c r="K75" s="1"/>
      <c r="L75" s="1"/>
      <c r="N75" s="1"/>
      <c r="O75" s="76"/>
      <c r="P75" s="76"/>
    </row>
    <row r="76" spans="1:16" s="77" customFormat="1">
      <c r="A76" s="1"/>
      <c r="B76" s="76"/>
      <c r="C76" s="7"/>
      <c r="D76" s="76"/>
      <c r="E76" s="1"/>
      <c r="F76" s="76"/>
      <c r="H76" s="76"/>
      <c r="K76" s="1"/>
      <c r="L76" s="1"/>
      <c r="M76" s="1"/>
      <c r="N76" s="1"/>
      <c r="O76" s="76"/>
      <c r="P76" s="76"/>
    </row>
    <row r="77" spans="1:16" s="77" customFormat="1">
      <c r="A77" s="1"/>
      <c r="B77" s="76"/>
      <c r="C77" s="7"/>
      <c r="D77" s="76"/>
      <c r="E77" s="1"/>
      <c r="F77" s="76"/>
      <c r="H77" s="76"/>
      <c r="K77" s="1"/>
      <c r="L77" s="1"/>
      <c r="M77" s="1"/>
      <c r="N77" s="1"/>
      <c r="O77" s="76"/>
      <c r="P77" s="76"/>
    </row>
    <row r="78" spans="1:16" s="77" customFormat="1">
      <c r="A78" s="1"/>
      <c r="B78" s="76"/>
      <c r="C78" s="7"/>
      <c r="D78" s="76"/>
      <c r="E78" s="1"/>
      <c r="F78" s="76"/>
      <c r="H78" s="76"/>
      <c r="K78" s="1"/>
      <c r="L78" s="1"/>
      <c r="M78" s="1"/>
      <c r="N78" s="1"/>
      <c r="O78" s="76"/>
      <c r="P78" s="76"/>
    </row>
    <row r="79" spans="1:16" s="77" customFormat="1">
      <c r="A79" s="1"/>
      <c r="B79" s="76"/>
      <c r="C79" s="7"/>
      <c r="D79" s="76"/>
      <c r="E79" s="1"/>
      <c r="F79" s="76"/>
      <c r="H79" s="76"/>
      <c r="K79" s="1"/>
      <c r="L79" s="1"/>
      <c r="M79" s="1"/>
      <c r="N79" s="1"/>
      <c r="O79" s="76"/>
      <c r="P79" s="76"/>
    </row>
    <row r="80" spans="1:16" s="77" customFormat="1">
      <c r="A80" s="1"/>
      <c r="B80" s="76"/>
      <c r="C80" s="7"/>
      <c r="D80" s="76"/>
      <c r="E80" s="1"/>
      <c r="F80" s="76"/>
      <c r="H80" s="76"/>
      <c r="K80" s="1"/>
      <c r="L80" s="1"/>
      <c r="M80" s="1"/>
      <c r="N80" s="1"/>
      <c r="O80" s="76"/>
      <c r="P80" s="76"/>
    </row>
    <row r="81" spans="1:16" s="77" customFormat="1">
      <c r="A81" s="1"/>
      <c r="B81" s="76"/>
      <c r="C81" s="7"/>
      <c r="D81" s="76"/>
      <c r="E81" s="1"/>
      <c r="F81" s="76"/>
      <c r="H81" s="76"/>
      <c r="K81" s="1"/>
      <c r="L81" s="1"/>
      <c r="M81" s="1"/>
      <c r="N81" s="1"/>
      <c r="O81" s="76"/>
      <c r="P81" s="76"/>
    </row>
    <row r="82" spans="1:16" s="77" customFormat="1">
      <c r="A82" s="1"/>
      <c r="B82" s="76"/>
      <c r="C82" s="7"/>
      <c r="D82" s="76"/>
      <c r="E82" s="1"/>
      <c r="F82" s="76"/>
      <c r="H82" s="76"/>
      <c r="K82" s="1"/>
      <c r="L82" s="1"/>
      <c r="M82" s="1"/>
      <c r="N82" s="1"/>
      <c r="O82" s="76"/>
      <c r="P82" s="76"/>
    </row>
    <row r="83" spans="1:16" s="77" customFormat="1">
      <c r="A83" s="1"/>
      <c r="B83" s="76"/>
      <c r="C83" s="7"/>
      <c r="D83" s="76"/>
      <c r="E83" s="1"/>
      <c r="F83" s="76"/>
      <c r="H83" s="76"/>
      <c r="K83" s="1"/>
      <c r="L83" s="1"/>
      <c r="M83" s="1"/>
      <c r="N83" s="1"/>
      <c r="O83" s="76"/>
      <c r="P83" s="76"/>
    </row>
    <row r="84" spans="1:16" s="77" customFormat="1">
      <c r="A84" s="1"/>
      <c r="B84" s="76"/>
      <c r="C84" s="7"/>
      <c r="D84" s="76"/>
      <c r="E84" s="1"/>
      <c r="F84" s="76"/>
      <c r="G84" s="1"/>
      <c r="H84" s="76"/>
      <c r="K84" s="1"/>
      <c r="L84" s="1"/>
      <c r="M84" s="1"/>
      <c r="N84" s="1"/>
      <c r="O84" s="76"/>
      <c r="P84" s="76"/>
    </row>
    <row r="85" spans="1:16" s="77" customFormat="1">
      <c r="A85" s="1"/>
      <c r="B85" s="76"/>
      <c r="C85" s="7"/>
      <c r="D85" s="76"/>
      <c r="E85" s="1"/>
      <c r="F85" s="76"/>
      <c r="G85" s="1"/>
      <c r="H85" s="76"/>
      <c r="K85" s="1"/>
      <c r="L85" s="1"/>
      <c r="M85" s="1"/>
      <c r="N85" s="1"/>
      <c r="O85" s="76"/>
      <c r="P85" s="76"/>
    </row>
    <row r="86" spans="1:16" s="77" customFormat="1">
      <c r="A86" s="1"/>
      <c r="B86" s="76"/>
      <c r="C86" s="7"/>
      <c r="D86" s="76"/>
      <c r="E86" s="1"/>
      <c r="F86" s="76"/>
      <c r="G86" s="1"/>
      <c r="H86" s="76"/>
      <c r="K86" s="1"/>
      <c r="L86" s="1"/>
      <c r="M86" s="1"/>
      <c r="N86" s="1"/>
      <c r="O86" s="76"/>
      <c r="P86" s="76"/>
    </row>
  </sheetData>
  <sheetProtection algorithmName="SHA-512" hashValue="lA25wArUkXxLJ/wk+8yK91wAMygPU0vpZEzd1Wc/U3NRYjCOpaULEImo8xU+8NMot3TVtnXRtH0mAM6it+O72A==" saltValue="PN5lBkmSQ15q2OQ78CWI0A==" spinCount="100000" sheet="1" objects="1" scenarios="1"/>
  <mergeCells count="83">
    <mergeCell ref="B40:J40"/>
    <mergeCell ref="K40:L40"/>
    <mergeCell ref="B38:G39"/>
    <mergeCell ref="H38:J38"/>
    <mergeCell ref="K38:L38"/>
    <mergeCell ref="H39:J39"/>
    <mergeCell ref="K39:L39"/>
    <mergeCell ref="K28:L28"/>
    <mergeCell ref="K29:L29"/>
    <mergeCell ref="K30:L30"/>
    <mergeCell ref="K27:L27"/>
    <mergeCell ref="K17:L19"/>
    <mergeCell ref="M4:N6"/>
    <mergeCell ref="K24:L24"/>
    <mergeCell ref="K25:L25"/>
    <mergeCell ref="H24:I24"/>
    <mergeCell ref="K26:L26"/>
    <mergeCell ref="K20:L20"/>
    <mergeCell ref="K23:L23"/>
    <mergeCell ref="K21:L21"/>
    <mergeCell ref="K22:L22"/>
    <mergeCell ref="J17:J19"/>
    <mergeCell ref="H21:I21"/>
    <mergeCell ref="H22:I22"/>
    <mergeCell ref="H20:I20"/>
    <mergeCell ref="H17:I19"/>
    <mergeCell ref="B36:G37"/>
    <mergeCell ref="D34:E35"/>
    <mergeCell ref="J36:J37"/>
    <mergeCell ref="H36:I37"/>
    <mergeCell ref="F34:G34"/>
    <mergeCell ref="F35:G35"/>
    <mergeCell ref="B32:C35"/>
    <mergeCell ref="K36:L37"/>
    <mergeCell ref="K31:L31"/>
    <mergeCell ref="K32:L32"/>
    <mergeCell ref="K33:L33"/>
    <mergeCell ref="H34:I34"/>
    <mergeCell ref="H35:I35"/>
    <mergeCell ref="K34:L34"/>
    <mergeCell ref="K35:L35"/>
    <mergeCell ref="H30:I30"/>
    <mergeCell ref="D28:E29"/>
    <mergeCell ref="F31:G31"/>
    <mergeCell ref="F32:G32"/>
    <mergeCell ref="F33:G33"/>
    <mergeCell ref="H32:I32"/>
    <mergeCell ref="F28:G28"/>
    <mergeCell ref="H31:I31"/>
    <mergeCell ref="F30:G30"/>
    <mergeCell ref="H33:I33"/>
    <mergeCell ref="H28:I28"/>
    <mergeCell ref="F29:G29"/>
    <mergeCell ref="H29:I29"/>
    <mergeCell ref="D32:E33"/>
    <mergeCell ref="F21:G21"/>
    <mergeCell ref="F22:G22"/>
    <mergeCell ref="F23:G23"/>
    <mergeCell ref="F24:G24"/>
    <mergeCell ref="F20:G20"/>
    <mergeCell ref="F27:G27"/>
    <mergeCell ref="F25:G25"/>
    <mergeCell ref="H26:I26"/>
    <mergeCell ref="H27:I27"/>
    <mergeCell ref="H23:I23"/>
    <mergeCell ref="H25:I25"/>
    <mergeCell ref="F26:G26"/>
    <mergeCell ref="B17:C19"/>
    <mergeCell ref="D17:E19"/>
    <mergeCell ref="F17:G19"/>
    <mergeCell ref="J9:N9"/>
    <mergeCell ref="J10:N10"/>
    <mergeCell ref="H9:I9"/>
    <mergeCell ref="H10:I10"/>
    <mergeCell ref="B13:C13"/>
    <mergeCell ref="D20:E21"/>
    <mergeCell ref="D22:E23"/>
    <mergeCell ref="D24:E25"/>
    <mergeCell ref="D26:E27"/>
    <mergeCell ref="B28:C31"/>
    <mergeCell ref="D30:E31"/>
    <mergeCell ref="B20:C23"/>
    <mergeCell ref="B24:C27"/>
  </mergeCells>
  <phoneticPr fontId="2"/>
  <pageMargins left="0.59055118110236227" right="0.19685039370078741" top="0.39370078740157483" bottom="0.19685039370078741" header="0.51181102362204722" footer="0.51181102362204722"/>
  <pageSetup paperSize="9" scale="46"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76"/>
  <sheetViews>
    <sheetView workbookViewId="0">
      <pane xSplit="3" ySplit="1" topLeftCell="D35" activePane="bottomRight" state="frozen"/>
      <selection pane="topRight" activeCell="D1" sqref="D1"/>
      <selection pane="bottomLeft" activeCell="A2" sqref="A2"/>
      <selection pane="bottomRight"/>
    </sheetView>
  </sheetViews>
  <sheetFormatPr defaultRowHeight="18.75"/>
  <cols>
    <col min="1" max="1" width="11.875" style="157" customWidth="1"/>
    <col min="2" max="2" width="22.875" style="141" customWidth="1"/>
    <col min="3" max="3" width="49.375" style="141" customWidth="1"/>
    <col min="4" max="4" width="42.125" style="141" customWidth="1"/>
    <col min="5" max="5" width="37.75" style="141" customWidth="1"/>
    <col min="6" max="6" width="19.375" style="141" customWidth="1"/>
    <col min="7" max="16384" width="9" style="141"/>
  </cols>
  <sheetData>
    <row r="1" spans="1:6" ht="21.75" customHeight="1">
      <c r="A1" s="139" t="s">
        <v>327</v>
      </c>
      <c r="B1" s="140" t="s">
        <v>328</v>
      </c>
      <c r="C1" s="140" t="s">
        <v>329</v>
      </c>
      <c r="D1" s="140" t="s">
        <v>330</v>
      </c>
      <c r="E1" s="140" t="s">
        <v>331</v>
      </c>
      <c r="F1" s="140" t="s">
        <v>332</v>
      </c>
    </row>
    <row r="2" spans="1:6" ht="18" customHeight="1">
      <c r="A2" s="240">
        <v>31102</v>
      </c>
      <c r="B2" s="142" t="s">
        <v>333</v>
      </c>
      <c r="C2" s="241" t="s">
        <v>204</v>
      </c>
      <c r="D2" s="242" t="s">
        <v>448</v>
      </c>
      <c r="E2" s="243" t="s">
        <v>449</v>
      </c>
      <c r="F2" s="236" t="s">
        <v>334</v>
      </c>
    </row>
    <row r="3" spans="1:6" ht="18" customHeight="1">
      <c r="A3" s="244">
        <v>31103</v>
      </c>
      <c r="B3" s="144" t="s">
        <v>333</v>
      </c>
      <c r="C3" s="245" t="s">
        <v>208</v>
      </c>
      <c r="D3" s="246" t="s">
        <v>335</v>
      </c>
      <c r="E3" s="247" t="s">
        <v>450</v>
      </c>
      <c r="F3" s="145" t="s">
        <v>336</v>
      </c>
    </row>
    <row r="4" spans="1:6" ht="18" customHeight="1">
      <c r="A4" s="244">
        <v>31104</v>
      </c>
      <c r="B4" s="144" t="s">
        <v>333</v>
      </c>
      <c r="C4" s="245" t="s">
        <v>211</v>
      </c>
      <c r="D4" s="246" t="s">
        <v>451</v>
      </c>
      <c r="E4" s="247" t="s">
        <v>452</v>
      </c>
      <c r="F4" s="145" t="s">
        <v>334</v>
      </c>
    </row>
    <row r="5" spans="1:6" ht="18" customHeight="1">
      <c r="A5" s="244">
        <v>31105</v>
      </c>
      <c r="B5" s="144" t="s">
        <v>333</v>
      </c>
      <c r="C5" s="245" t="s">
        <v>453</v>
      </c>
      <c r="D5" s="246" t="s">
        <v>454</v>
      </c>
      <c r="E5" s="247" t="s">
        <v>455</v>
      </c>
      <c r="F5" s="145" t="s">
        <v>334</v>
      </c>
    </row>
    <row r="6" spans="1:6" ht="18" customHeight="1">
      <c r="A6" s="244">
        <v>31106</v>
      </c>
      <c r="B6" s="144" t="s">
        <v>333</v>
      </c>
      <c r="C6" s="245" t="s">
        <v>219</v>
      </c>
      <c r="D6" s="246" t="s">
        <v>337</v>
      </c>
      <c r="E6" s="247" t="s">
        <v>456</v>
      </c>
      <c r="F6" s="145" t="s">
        <v>336</v>
      </c>
    </row>
    <row r="7" spans="1:6" ht="18" customHeight="1">
      <c r="A7" s="244">
        <v>31108</v>
      </c>
      <c r="B7" s="144" t="s">
        <v>333</v>
      </c>
      <c r="C7" s="245" t="s">
        <v>457</v>
      </c>
      <c r="D7" s="246" t="s">
        <v>458</v>
      </c>
      <c r="E7" s="247" t="s">
        <v>459</v>
      </c>
      <c r="F7" s="145" t="s">
        <v>336</v>
      </c>
    </row>
    <row r="8" spans="1:6" ht="18" customHeight="1">
      <c r="A8" s="244">
        <v>31109</v>
      </c>
      <c r="B8" s="144" t="s">
        <v>333</v>
      </c>
      <c r="C8" s="245" t="s">
        <v>460</v>
      </c>
      <c r="D8" s="246" t="s">
        <v>461</v>
      </c>
      <c r="E8" s="247" t="s">
        <v>456</v>
      </c>
      <c r="F8" s="145" t="s">
        <v>336</v>
      </c>
    </row>
    <row r="9" spans="1:6" ht="18" customHeight="1">
      <c r="A9" s="244">
        <v>31110</v>
      </c>
      <c r="B9" s="144" t="s">
        <v>333</v>
      </c>
      <c r="C9" s="245" t="s">
        <v>462</v>
      </c>
      <c r="D9" s="246" t="s">
        <v>463</v>
      </c>
      <c r="E9" s="247" t="s">
        <v>464</v>
      </c>
      <c r="F9" s="145" t="s">
        <v>334</v>
      </c>
    </row>
    <row r="10" spans="1:6" ht="18" customHeight="1">
      <c r="A10" s="244">
        <v>31111</v>
      </c>
      <c r="B10" s="144" t="s">
        <v>333</v>
      </c>
      <c r="C10" s="245" t="s">
        <v>465</v>
      </c>
      <c r="D10" s="246" t="s">
        <v>466</v>
      </c>
      <c r="E10" s="247" t="s">
        <v>467</v>
      </c>
      <c r="F10" s="145" t="s">
        <v>338</v>
      </c>
    </row>
    <row r="11" spans="1:6" ht="18" customHeight="1">
      <c r="A11" s="244">
        <v>31112</v>
      </c>
      <c r="B11" s="144" t="s">
        <v>333</v>
      </c>
      <c r="C11" s="245" t="s">
        <v>468</v>
      </c>
      <c r="D11" s="246" t="s">
        <v>339</v>
      </c>
      <c r="E11" s="247" t="s">
        <v>469</v>
      </c>
      <c r="F11" s="145" t="s">
        <v>338</v>
      </c>
    </row>
    <row r="12" spans="1:6" ht="18" customHeight="1">
      <c r="A12" s="244">
        <v>31113</v>
      </c>
      <c r="B12" s="144" t="s">
        <v>333</v>
      </c>
      <c r="C12" s="245" t="s">
        <v>470</v>
      </c>
      <c r="D12" s="246" t="s">
        <v>471</v>
      </c>
      <c r="E12" s="247" t="s">
        <v>472</v>
      </c>
      <c r="F12" s="145" t="s">
        <v>334</v>
      </c>
    </row>
    <row r="13" spans="1:6" ht="18" customHeight="1">
      <c r="A13" s="244">
        <v>31114</v>
      </c>
      <c r="B13" s="144" t="s">
        <v>333</v>
      </c>
      <c r="C13" s="245" t="s">
        <v>473</v>
      </c>
      <c r="D13" s="246" t="s">
        <v>474</v>
      </c>
      <c r="E13" s="247" t="s">
        <v>475</v>
      </c>
      <c r="F13" s="145" t="s">
        <v>338</v>
      </c>
    </row>
    <row r="14" spans="1:6" ht="18" customHeight="1">
      <c r="A14" s="244">
        <v>31115</v>
      </c>
      <c r="B14" s="144" t="s">
        <v>333</v>
      </c>
      <c r="C14" s="245" t="s">
        <v>476</v>
      </c>
      <c r="D14" s="246" t="s">
        <v>477</v>
      </c>
      <c r="E14" s="247" t="s">
        <v>478</v>
      </c>
      <c r="F14" s="145" t="s">
        <v>336</v>
      </c>
    </row>
    <row r="15" spans="1:6" ht="18" customHeight="1">
      <c r="A15" s="244">
        <v>31116</v>
      </c>
      <c r="B15" s="144" t="s">
        <v>333</v>
      </c>
      <c r="C15" s="245" t="s">
        <v>251</v>
      </c>
      <c r="D15" s="246" t="s">
        <v>479</v>
      </c>
      <c r="E15" s="247" t="s">
        <v>480</v>
      </c>
      <c r="F15" s="145" t="s">
        <v>334</v>
      </c>
    </row>
    <row r="16" spans="1:6" ht="18" customHeight="1">
      <c r="A16" s="244">
        <v>31117</v>
      </c>
      <c r="B16" s="144" t="s">
        <v>333</v>
      </c>
      <c r="C16" s="245" t="s">
        <v>481</v>
      </c>
      <c r="D16" s="246" t="s">
        <v>479</v>
      </c>
      <c r="E16" s="247" t="s">
        <v>480</v>
      </c>
      <c r="F16" s="145" t="s">
        <v>334</v>
      </c>
    </row>
    <row r="17" spans="1:6" ht="18" customHeight="1">
      <c r="A17" s="244">
        <v>31118</v>
      </c>
      <c r="B17" s="144" t="s">
        <v>333</v>
      </c>
      <c r="C17" s="245" t="s">
        <v>482</v>
      </c>
      <c r="D17" s="246" t="s">
        <v>483</v>
      </c>
      <c r="E17" s="247" t="s">
        <v>340</v>
      </c>
      <c r="F17" s="145" t="s">
        <v>338</v>
      </c>
    </row>
    <row r="18" spans="1:6" ht="18" customHeight="1">
      <c r="A18" s="244">
        <v>31119</v>
      </c>
      <c r="B18" s="144" t="s">
        <v>333</v>
      </c>
      <c r="C18" s="245" t="s">
        <v>484</v>
      </c>
      <c r="D18" s="246" t="s">
        <v>485</v>
      </c>
      <c r="E18" s="247" t="s">
        <v>341</v>
      </c>
      <c r="F18" s="145" t="s">
        <v>336</v>
      </c>
    </row>
    <row r="19" spans="1:6" ht="18" customHeight="1">
      <c r="A19" s="244">
        <v>31120</v>
      </c>
      <c r="B19" s="144" t="s">
        <v>333</v>
      </c>
      <c r="C19" s="245" t="s">
        <v>486</v>
      </c>
      <c r="D19" s="246" t="s">
        <v>342</v>
      </c>
      <c r="E19" s="247" t="s">
        <v>487</v>
      </c>
      <c r="F19" s="145" t="s">
        <v>336</v>
      </c>
    </row>
    <row r="20" spans="1:6" ht="18" customHeight="1">
      <c r="A20" s="244">
        <v>31121</v>
      </c>
      <c r="B20" s="144" t="s">
        <v>333</v>
      </c>
      <c r="C20" s="245" t="s">
        <v>488</v>
      </c>
      <c r="D20" s="246" t="s">
        <v>489</v>
      </c>
      <c r="E20" s="247" t="s">
        <v>490</v>
      </c>
      <c r="F20" s="145" t="s">
        <v>334</v>
      </c>
    </row>
    <row r="21" spans="1:6" ht="18" customHeight="1">
      <c r="A21" s="244">
        <v>31122</v>
      </c>
      <c r="B21" s="144" t="s">
        <v>333</v>
      </c>
      <c r="C21" s="245" t="s">
        <v>491</v>
      </c>
      <c r="D21" s="246" t="s">
        <v>339</v>
      </c>
      <c r="E21" s="247" t="s">
        <v>492</v>
      </c>
      <c r="F21" s="145" t="s">
        <v>334</v>
      </c>
    </row>
    <row r="22" spans="1:6" ht="18" customHeight="1">
      <c r="A22" s="244">
        <v>31123</v>
      </c>
      <c r="B22" s="144" t="s">
        <v>333</v>
      </c>
      <c r="C22" s="245" t="s">
        <v>493</v>
      </c>
      <c r="D22" s="246" t="s">
        <v>494</v>
      </c>
      <c r="E22" s="247" t="s">
        <v>495</v>
      </c>
      <c r="F22" s="145" t="s">
        <v>336</v>
      </c>
    </row>
    <row r="23" spans="1:6" ht="18" customHeight="1">
      <c r="A23" s="244">
        <v>31124</v>
      </c>
      <c r="B23" s="144" t="s">
        <v>333</v>
      </c>
      <c r="C23" s="245" t="s">
        <v>496</v>
      </c>
      <c r="D23" s="246" t="s">
        <v>497</v>
      </c>
      <c r="E23" s="247" t="s">
        <v>498</v>
      </c>
      <c r="F23" s="145" t="s">
        <v>334</v>
      </c>
    </row>
    <row r="24" spans="1:6" ht="18" customHeight="1">
      <c r="A24" s="244">
        <v>31125</v>
      </c>
      <c r="B24" s="144" t="s">
        <v>333</v>
      </c>
      <c r="C24" s="245" t="s">
        <v>499</v>
      </c>
      <c r="D24" s="246" t="s">
        <v>500</v>
      </c>
      <c r="E24" s="247" t="s">
        <v>501</v>
      </c>
      <c r="F24" s="145" t="s">
        <v>334</v>
      </c>
    </row>
    <row r="25" spans="1:6" ht="18" customHeight="1">
      <c r="A25" s="244">
        <v>31126</v>
      </c>
      <c r="B25" s="144" t="s">
        <v>333</v>
      </c>
      <c r="C25" s="245" t="s">
        <v>141</v>
      </c>
      <c r="D25" s="246" t="s">
        <v>502</v>
      </c>
      <c r="E25" s="247" t="s">
        <v>503</v>
      </c>
      <c r="F25" s="145" t="s">
        <v>334</v>
      </c>
    </row>
    <row r="26" spans="1:6" ht="18" customHeight="1">
      <c r="A26" s="244">
        <v>31127</v>
      </c>
      <c r="B26" s="144" t="s">
        <v>333</v>
      </c>
      <c r="C26" s="245" t="s">
        <v>504</v>
      </c>
      <c r="D26" s="246" t="s">
        <v>505</v>
      </c>
      <c r="E26" s="247" t="s">
        <v>506</v>
      </c>
      <c r="F26" s="145" t="s">
        <v>338</v>
      </c>
    </row>
    <row r="27" spans="1:6" ht="18" customHeight="1">
      <c r="A27" s="244">
        <v>31128</v>
      </c>
      <c r="B27" s="144" t="s">
        <v>333</v>
      </c>
      <c r="C27" s="245" t="s">
        <v>289</v>
      </c>
      <c r="D27" s="246" t="s">
        <v>505</v>
      </c>
      <c r="E27" s="247" t="s">
        <v>343</v>
      </c>
      <c r="F27" s="145" t="s">
        <v>334</v>
      </c>
    </row>
    <row r="28" spans="1:6" ht="18" customHeight="1">
      <c r="A28" s="244">
        <v>31129</v>
      </c>
      <c r="B28" s="144" t="s">
        <v>333</v>
      </c>
      <c r="C28" s="245" t="s">
        <v>507</v>
      </c>
      <c r="D28" s="246" t="s">
        <v>477</v>
      </c>
      <c r="E28" s="247" t="s">
        <v>478</v>
      </c>
      <c r="F28" s="145" t="s">
        <v>336</v>
      </c>
    </row>
    <row r="29" spans="1:6" ht="18" customHeight="1">
      <c r="A29" s="244">
        <v>31202</v>
      </c>
      <c r="B29" s="144" t="s">
        <v>333</v>
      </c>
      <c r="C29" s="245" t="s">
        <v>205</v>
      </c>
      <c r="D29" s="246" t="s">
        <v>508</v>
      </c>
      <c r="E29" s="247" t="s">
        <v>509</v>
      </c>
      <c r="F29" s="145" t="s">
        <v>336</v>
      </c>
    </row>
    <row r="30" spans="1:6" ht="18" customHeight="1">
      <c r="A30" s="244">
        <v>31203</v>
      </c>
      <c r="B30" s="144" t="s">
        <v>333</v>
      </c>
      <c r="C30" s="245" t="s">
        <v>209</v>
      </c>
      <c r="D30" s="246" t="s">
        <v>510</v>
      </c>
      <c r="E30" s="247" t="s">
        <v>511</v>
      </c>
      <c r="F30" s="145" t="s">
        <v>334</v>
      </c>
    </row>
    <row r="31" spans="1:6" ht="18" customHeight="1">
      <c r="A31" s="244">
        <v>31204</v>
      </c>
      <c r="B31" s="144" t="s">
        <v>333</v>
      </c>
      <c r="C31" s="245" t="s">
        <v>512</v>
      </c>
      <c r="D31" s="246" t="s">
        <v>513</v>
      </c>
      <c r="E31" s="247" t="s">
        <v>514</v>
      </c>
      <c r="F31" s="145" t="s">
        <v>336</v>
      </c>
    </row>
    <row r="32" spans="1:6" ht="18" customHeight="1">
      <c r="A32" s="244">
        <v>31205</v>
      </c>
      <c r="B32" s="144" t="s">
        <v>333</v>
      </c>
      <c r="C32" s="245" t="s">
        <v>515</v>
      </c>
      <c r="D32" s="246" t="s">
        <v>516</v>
      </c>
      <c r="E32" s="247" t="s">
        <v>517</v>
      </c>
      <c r="F32" s="145" t="s">
        <v>334</v>
      </c>
    </row>
    <row r="33" spans="1:6" ht="18" customHeight="1">
      <c r="A33" s="244">
        <v>31206</v>
      </c>
      <c r="B33" s="144" t="s">
        <v>333</v>
      </c>
      <c r="C33" s="245" t="s">
        <v>518</v>
      </c>
      <c r="D33" s="246" t="s">
        <v>519</v>
      </c>
      <c r="E33" s="247" t="s">
        <v>520</v>
      </c>
      <c r="F33" s="145" t="s">
        <v>334</v>
      </c>
    </row>
    <row r="34" spans="1:6" ht="18" customHeight="1">
      <c r="A34" s="244">
        <v>31207</v>
      </c>
      <c r="B34" s="144" t="s">
        <v>333</v>
      </c>
      <c r="C34" s="245" t="s">
        <v>521</v>
      </c>
      <c r="D34" s="246" t="s">
        <v>522</v>
      </c>
      <c r="E34" s="247" t="s">
        <v>523</v>
      </c>
      <c r="F34" s="145" t="s">
        <v>338</v>
      </c>
    </row>
    <row r="35" spans="1:6" ht="18" customHeight="1">
      <c r="A35" s="244">
        <v>31210</v>
      </c>
      <c r="B35" s="144" t="s">
        <v>333</v>
      </c>
      <c r="C35" s="245" t="s">
        <v>232</v>
      </c>
      <c r="D35" s="246" t="s">
        <v>524</v>
      </c>
      <c r="E35" s="247" t="s">
        <v>525</v>
      </c>
      <c r="F35" s="145" t="s">
        <v>334</v>
      </c>
    </row>
    <row r="36" spans="1:6" ht="18" customHeight="1">
      <c r="A36" s="244">
        <v>31211</v>
      </c>
      <c r="B36" s="144" t="s">
        <v>333</v>
      </c>
      <c r="C36" s="245" t="s">
        <v>236</v>
      </c>
      <c r="D36" s="246" t="s">
        <v>526</v>
      </c>
      <c r="E36" s="247" t="s">
        <v>527</v>
      </c>
      <c r="F36" s="145" t="s">
        <v>334</v>
      </c>
    </row>
    <row r="37" spans="1:6" ht="18" customHeight="1">
      <c r="A37" s="244">
        <v>31212</v>
      </c>
      <c r="B37" s="144" t="s">
        <v>333</v>
      </c>
      <c r="C37" s="245" t="s">
        <v>239</v>
      </c>
      <c r="D37" s="246" t="s">
        <v>528</v>
      </c>
      <c r="E37" s="247" t="s">
        <v>529</v>
      </c>
      <c r="F37" s="145" t="s">
        <v>334</v>
      </c>
    </row>
    <row r="38" spans="1:6" ht="18" customHeight="1">
      <c r="A38" s="244">
        <v>31214</v>
      </c>
      <c r="B38" s="144" t="s">
        <v>333</v>
      </c>
      <c r="C38" s="245" t="s">
        <v>530</v>
      </c>
      <c r="D38" s="246" t="s">
        <v>531</v>
      </c>
      <c r="E38" s="247" t="s">
        <v>345</v>
      </c>
      <c r="F38" s="145" t="s">
        <v>334</v>
      </c>
    </row>
    <row r="39" spans="1:6" ht="18" customHeight="1">
      <c r="A39" s="244">
        <v>31215</v>
      </c>
      <c r="B39" s="144" t="s">
        <v>333</v>
      </c>
      <c r="C39" s="245" t="s">
        <v>532</v>
      </c>
      <c r="D39" s="246" t="s">
        <v>533</v>
      </c>
      <c r="E39" s="247" t="s">
        <v>346</v>
      </c>
      <c r="F39" s="145" t="s">
        <v>336</v>
      </c>
    </row>
    <row r="40" spans="1:6" ht="18" customHeight="1">
      <c r="A40" s="244">
        <v>31216</v>
      </c>
      <c r="B40" s="144" t="s">
        <v>333</v>
      </c>
      <c r="C40" s="245" t="s">
        <v>248</v>
      </c>
      <c r="D40" s="246" t="s">
        <v>534</v>
      </c>
      <c r="E40" s="247" t="s">
        <v>535</v>
      </c>
      <c r="F40" s="145" t="s">
        <v>334</v>
      </c>
    </row>
    <row r="41" spans="1:6" ht="18" customHeight="1">
      <c r="A41" s="244">
        <v>31218</v>
      </c>
      <c r="B41" s="144" t="s">
        <v>333</v>
      </c>
      <c r="C41" s="245" t="s">
        <v>536</v>
      </c>
      <c r="D41" s="246" t="s">
        <v>537</v>
      </c>
      <c r="E41" s="247" t="s">
        <v>538</v>
      </c>
      <c r="F41" s="145" t="s">
        <v>338</v>
      </c>
    </row>
    <row r="42" spans="1:6" ht="18" customHeight="1">
      <c r="A42" s="244">
        <v>31220</v>
      </c>
      <c r="B42" s="144" t="s">
        <v>333</v>
      </c>
      <c r="C42" s="245" t="s">
        <v>539</v>
      </c>
      <c r="D42" s="246" t="s">
        <v>540</v>
      </c>
      <c r="E42" s="247" t="s">
        <v>541</v>
      </c>
      <c r="F42" s="145" t="s">
        <v>336</v>
      </c>
    </row>
    <row r="43" spans="1:6" ht="18" customHeight="1">
      <c r="A43" s="244">
        <v>31221</v>
      </c>
      <c r="B43" s="144" t="s">
        <v>333</v>
      </c>
      <c r="C43" s="245" t="s">
        <v>542</v>
      </c>
      <c r="D43" s="246" t="s">
        <v>543</v>
      </c>
      <c r="E43" s="247" t="s">
        <v>544</v>
      </c>
      <c r="F43" s="145" t="s">
        <v>338</v>
      </c>
    </row>
    <row r="44" spans="1:6" ht="18" customHeight="1">
      <c r="A44" s="244">
        <v>31222</v>
      </c>
      <c r="B44" s="144" t="s">
        <v>333</v>
      </c>
      <c r="C44" s="245" t="s">
        <v>545</v>
      </c>
      <c r="D44" s="246" t="s">
        <v>546</v>
      </c>
      <c r="E44" s="247" t="s">
        <v>547</v>
      </c>
      <c r="F44" s="145"/>
    </row>
    <row r="45" spans="1:6" ht="18" customHeight="1">
      <c r="A45" s="244">
        <v>31223</v>
      </c>
      <c r="B45" s="144" t="s">
        <v>333</v>
      </c>
      <c r="C45" s="245" t="s">
        <v>548</v>
      </c>
      <c r="D45" s="246" t="s">
        <v>549</v>
      </c>
      <c r="E45" s="247" t="s">
        <v>550</v>
      </c>
      <c r="F45" s="145"/>
    </row>
    <row r="46" spans="1:6" ht="18" customHeight="1">
      <c r="A46" s="244">
        <v>31224</v>
      </c>
      <c r="B46" s="144" t="s">
        <v>333</v>
      </c>
      <c r="C46" s="245" t="s">
        <v>551</v>
      </c>
      <c r="D46" s="246" t="s">
        <v>552</v>
      </c>
      <c r="E46" s="247" t="s">
        <v>353</v>
      </c>
      <c r="F46" s="145"/>
    </row>
    <row r="47" spans="1:6" ht="18" customHeight="1">
      <c r="A47" s="244">
        <v>31301</v>
      </c>
      <c r="B47" s="144" t="s">
        <v>333</v>
      </c>
      <c r="C47" s="245" t="s">
        <v>142</v>
      </c>
      <c r="D47" s="246" t="s">
        <v>347</v>
      </c>
      <c r="E47" s="247" t="s">
        <v>553</v>
      </c>
      <c r="F47" s="145" t="s">
        <v>334</v>
      </c>
    </row>
    <row r="48" spans="1:6" ht="18" customHeight="1">
      <c r="A48" s="244">
        <v>31302</v>
      </c>
      <c r="B48" s="144" t="s">
        <v>333</v>
      </c>
      <c r="C48" s="245" t="s">
        <v>269</v>
      </c>
      <c r="D48" s="246" t="s">
        <v>505</v>
      </c>
      <c r="E48" s="247" t="s">
        <v>506</v>
      </c>
      <c r="F48" s="145" t="s">
        <v>334</v>
      </c>
    </row>
    <row r="49" spans="1:6" ht="18" customHeight="1">
      <c r="A49" s="244">
        <v>31303</v>
      </c>
      <c r="B49" s="144" t="s">
        <v>333</v>
      </c>
      <c r="C49" s="245" t="s">
        <v>554</v>
      </c>
      <c r="D49" s="246" t="s">
        <v>463</v>
      </c>
      <c r="E49" s="247" t="s">
        <v>464</v>
      </c>
      <c r="F49" s="145" t="s">
        <v>334</v>
      </c>
    </row>
    <row r="50" spans="1:6" ht="18" customHeight="1">
      <c r="A50" s="244">
        <v>31305</v>
      </c>
      <c r="B50" s="144" t="s">
        <v>333</v>
      </c>
      <c r="C50" s="245" t="s">
        <v>555</v>
      </c>
      <c r="D50" s="246" t="s">
        <v>471</v>
      </c>
      <c r="E50" s="247" t="s">
        <v>472</v>
      </c>
      <c r="F50" s="145" t="s">
        <v>334</v>
      </c>
    </row>
    <row r="51" spans="1:6" ht="18" customHeight="1">
      <c r="A51" s="244">
        <v>31306</v>
      </c>
      <c r="B51" s="144" t="s">
        <v>333</v>
      </c>
      <c r="C51" s="245" t="s">
        <v>556</v>
      </c>
      <c r="D51" s="246" t="s">
        <v>557</v>
      </c>
      <c r="E51" s="247" t="s">
        <v>558</v>
      </c>
      <c r="F51" s="145" t="s">
        <v>334</v>
      </c>
    </row>
    <row r="52" spans="1:6" ht="18" customHeight="1">
      <c r="A52" s="244">
        <v>31307</v>
      </c>
      <c r="B52" s="144" t="s">
        <v>333</v>
      </c>
      <c r="C52" s="245" t="s">
        <v>284</v>
      </c>
      <c r="D52" s="246" t="s">
        <v>559</v>
      </c>
      <c r="E52" s="247" t="s">
        <v>560</v>
      </c>
      <c r="F52" s="145" t="s">
        <v>336</v>
      </c>
    </row>
    <row r="53" spans="1:6" ht="18" customHeight="1">
      <c r="A53" s="244">
        <v>31308</v>
      </c>
      <c r="B53" s="144" t="s">
        <v>333</v>
      </c>
      <c r="C53" s="245" t="s">
        <v>287</v>
      </c>
      <c r="D53" s="246" t="s">
        <v>505</v>
      </c>
      <c r="E53" s="247" t="s">
        <v>506</v>
      </c>
      <c r="F53" s="145" t="s">
        <v>334</v>
      </c>
    </row>
    <row r="54" spans="1:6" ht="18" customHeight="1">
      <c r="A54" s="244">
        <v>31309</v>
      </c>
      <c r="B54" s="144" t="s">
        <v>333</v>
      </c>
      <c r="C54" s="245" t="s">
        <v>561</v>
      </c>
      <c r="D54" s="246" t="s">
        <v>562</v>
      </c>
      <c r="E54" s="247" t="s">
        <v>563</v>
      </c>
      <c r="F54" s="145" t="s">
        <v>334</v>
      </c>
    </row>
    <row r="55" spans="1:6" ht="18" customHeight="1">
      <c r="A55" s="244">
        <v>31310</v>
      </c>
      <c r="B55" s="144" t="s">
        <v>333</v>
      </c>
      <c r="C55" s="245" t="s">
        <v>293</v>
      </c>
      <c r="D55" s="246" t="s">
        <v>522</v>
      </c>
      <c r="E55" s="247" t="s">
        <v>523</v>
      </c>
      <c r="F55" s="145" t="s">
        <v>336</v>
      </c>
    </row>
    <row r="56" spans="1:6" ht="18" customHeight="1">
      <c r="A56" s="244">
        <v>31311</v>
      </c>
      <c r="B56" s="144" t="s">
        <v>333</v>
      </c>
      <c r="C56" s="245" t="s">
        <v>564</v>
      </c>
      <c r="D56" s="246" t="s">
        <v>565</v>
      </c>
      <c r="E56" s="247" t="s">
        <v>348</v>
      </c>
      <c r="F56" s="145" t="s">
        <v>338</v>
      </c>
    </row>
    <row r="57" spans="1:6" ht="18" customHeight="1">
      <c r="A57" s="244">
        <v>31312</v>
      </c>
      <c r="B57" s="144" t="s">
        <v>333</v>
      </c>
      <c r="C57" s="245" t="s">
        <v>566</v>
      </c>
      <c r="D57" s="246" t="s">
        <v>567</v>
      </c>
      <c r="E57" s="247" t="s">
        <v>349</v>
      </c>
      <c r="F57" s="145" t="s">
        <v>334</v>
      </c>
    </row>
    <row r="58" spans="1:6" ht="18" customHeight="1">
      <c r="A58" s="244">
        <v>31313</v>
      </c>
      <c r="B58" s="144" t="s">
        <v>333</v>
      </c>
      <c r="C58" s="245" t="s">
        <v>568</v>
      </c>
      <c r="D58" s="246" t="s">
        <v>569</v>
      </c>
      <c r="E58" s="247" t="s">
        <v>350</v>
      </c>
      <c r="F58" s="145" t="s">
        <v>336</v>
      </c>
    </row>
    <row r="59" spans="1:6" ht="18" customHeight="1">
      <c r="A59" s="244">
        <v>31314</v>
      </c>
      <c r="B59" s="144" t="s">
        <v>333</v>
      </c>
      <c r="C59" s="245" t="s">
        <v>570</v>
      </c>
      <c r="D59" s="246" t="s">
        <v>571</v>
      </c>
      <c r="E59" s="247" t="s">
        <v>572</v>
      </c>
      <c r="F59" s="145" t="s">
        <v>334</v>
      </c>
    </row>
    <row r="60" spans="1:6" ht="18" customHeight="1">
      <c r="A60" s="244">
        <v>31316</v>
      </c>
      <c r="B60" s="144" t="s">
        <v>333</v>
      </c>
      <c r="C60" s="245" t="s">
        <v>573</v>
      </c>
      <c r="D60" s="246" t="s">
        <v>574</v>
      </c>
      <c r="E60" s="247" t="s">
        <v>351</v>
      </c>
      <c r="F60" s="145" t="s">
        <v>334</v>
      </c>
    </row>
    <row r="61" spans="1:6" ht="18" customHeight="1">
      <c r="A61" s="244">
        <v>31317</v>
      </c>
      <c r="B61" s="144" t="s">
        <v>333</v>
      </c>
      <c r="C61" s="245" t="s">
        <v>575</v>
      </c>
      <c r="D61" s="246" t="s">
        <v>576</v>
      </c>
      <c r="E61" s="247" t="s">
        <v>577</v>
      </c>
      <c r="F61" s="145" t="s">
        <v>336</v>
      </c>
    </row>
    <row r="62" spans="1:6" ht="18" customHeight="1">
      <c r="A62" s="244">
        <v>31401</v>
      </c>
      <c r="B62" s="144" t="s">
        <v>333</v>
      </c>
      <c r="C62" s="245" t="s">
        <v>206</v>
      </c>
      <c r="D62" s="246" t="s">
        <v>578</v>
      </c>
      <c r="E62" s="247" t="s">
        <v>579</v>
      </c>
      <c r="F62" s="145" t="s">
        <v>334</v>
      </c>
    </row>
    <row r="63" spans="1:6" ht="18" customHeight="1">
      <c r="A63" s="244">
        <v>31402</v>
      </c>
      <c r="B63" s="144" t="s">
        <v>333</v>
      </c>
      <c r="C63" s="245" t="s">
        <v>210</v>
      </c>
      <c r="D63" s="246" t="s">
        <v>580</v>
      </c>
      <c r="E63" s="247" t="s">
        <v>352</v>
      </c>
      <c r="F63" s="145" t="s">
        <v>336</v>
      </c>
    </row>
    <row r="64" spans="1:6" ht="18" customHeight="1">
      <c r="A64" s="244">
        <v>31403</v>
      </c>
      <c r="B64" s="144" t="s">
        <v>333</v>
      </c>
      <c r="C64" s="245" t="s">
        <v>213</v>
      </c>
      <c r="D64" s="246" t="s">
        <v>513</v>
      </c>
      <c r="E64" s="247" t="s">
        <v>353</v>
      </c>
      <c r="F64" s="145" t="s">
        <v>336</v>
      </c>
    </row>
    <row r="65" spans="1:6" ht="18" customHeight="1">
      <c r="A65" s="244">
        <v>31404</v>
      </c>
      <c r="B65" s="144" t="s">
        <v>333</v>
      </c>
      <c r="C65" s="245" t="s">
        <v>581</v>
      </c>
      <c r="D65" s="246" t="s">
        <v>582</v>
      </c>
      <c r="E65" s="247" t="s">
        <v>520</v>
      </c>
      <c r="F65" s="145" t="s">
        <v>334</v>
      </c>
    </row>
    <row r="66" spans="1:6" ht="18" customHeight="1">
      <c r="A66" s="244">
        <v>31405</v>
      </c>
      <c r="B66" s="144" t="s">
        <v>333</v>
      </c>
      <c r="C66" s="245" t="s">
        <v>583</v>
      </c>
      <c r="D66" s="246" t="s">
        <v>584</v>
      </c>
      <c r="E66" s="247" t="s">
        <v>585</v>
      </c>
      <c r="F66" s="145" t="s">
        <v>334</v>
      </c>
    </row>
    <row r="67" spans="1:6" ht="18" customHeight="1">
      <c r="A67" s="244">
        <v>31407</v>
      </c>
      <c r="B67" s="144" t="s">
        <v>333</v>
      </c>
      <c r="C67" s="245" t="s">
        <v>586</v>
      </c>
      <c r="D67" s="246" t="s">
        <v>587</v>
      </c>
      <c r="E67" s="247" t="s">
        <v>588</v>
      </c>
      <c r="F67" s="145" t="s">
        <v>334</v>
      </c>
    </row>
    <row r="68" spans="1:6" ht="18" customHeight="1">
      <c r="A68" s="244">
        <v>31408</v>
      </c>
      <c r="B68" s="144" t="s">
        <v>333</v>
      </c>
      <c r="C68" s="245" t="s">
        <v>589</v>
      </c>
      <c r="D68" s="246" t="s">
        <v>590</v>
      </c>
      <c r="E68" s="247" t="s">
        <v>591</v>
      </c>
      <c r="F68" s="145" t="s">
        <v>336</v>
      </c>
    </row>
    <row r="69" spans="1:6" ht="18" customHeight="1">
      <c r="A69" s="244">
        <v>31409</v>
      </c>
      <c r="B69" s="144" t="s">
        <v>333</v>
      </c>
      <c r="C69" s="245" t="s">
        <v>592</v>
      </c>
      <c r="D69" s="246" t="s">
        <v>593</v>
      </c>
      <c r="E69" s="247" t="s">
        <v>594</v>
      </c>
      <c r="F69" s="145" t="s">
        <v>336</v>
      </c>
    </row>
    <row r="70" spans="1:6" ht="18" customHeight="1">
      <c r="A70" s="244">
        <v>31410</v>
      </c>
      <c r="B70" s="144" t="s">
        <v>333</v>
      </c>
      <c r="C70" s="245" t="s">
        <v>595</v>
      </c>
      <c r="D70" s="246" t="s">
        <v>596</v>
      </c>
      <c r="E70" s="247" t="s">
        <v>354</v>
      </c>
      <c r="F70" s="145" t="s">
        <v>336</v>
      </c>
    </row>
    <row r="71" spans="1:6" ht="18" customHeight="1">
      <c r="A71" s="244">
        <v>31411</v>
      </c>
      <c r="B71" s="144" t="s">
        <v>333</v>
      </c>
      <c r="C71" s="245" t="s">
        <v>143</v>
      </c>
      <c r="D71" s="246"/>
      <c r="E71" s="247"/>
      <c r="F71" s="145" t="s">
        <v>334</v>
      </c>
    </row>
    <row r="72" spans="1:6" ht="18" customHeight="1">
      <c r="A72" s="244">
        <v>31412</v>
      </c>
      <c r="B72" s="144" t="s">
        <v>333</v>
      </c>
      <c r="C72" s="245" t="s">
        <v>597</v>
      </c>
      <c r="D72" s="246" t="s">
        <v>598</v>
      </c>
      <c r="E72" s="247" t="s">
        <v>355</v>
      </c>
      <c r="F72" s="145" t="s">
        <v>336</v>
      </c>
    </row>
    <row r="73" spans="1:6" ht="18" customHeight="1">
      <c r="A73" s="244">
        <v>31413</v>
      </c>
      <c r="B73" s="144" t="s">
        <v>333</v>
      </c>
      <c r="C73" s="245" t="s">
        <v>599</v>
      </c>
      <c r="D73" s="246" t="s">
        <v>600</v>
      </c>
      <c r="E73" s="247" t="s">
        <v>601</v>
      </c>
      <c r="F73" s="145" t="s">
        <v>338</v>
      </c>
    </row>
    <row r="74" spans="1:6" ht="18" customHeight="1">
      <c r="A74" s="244">
        <v>31414</v>
      </c>
      <c r="B74" s="144" t="s">
        <v>333</v>
      </c>
      <c r="C74" s="245" t="s">
        <v>602</v>
      </c>
      <c r="D74" s="246" t="s">
        <v>603</v>
      </c>
      <c r="E74" s="247" t="s">
        <v>604</v>
      </c>
      <c r="F74" s="145" t="s">
        <v>336</v>
      </c>
    </row>
    <row r="75" spans="1:6" ht="18" customHeight="1">
      <c r="A75" s="244">
        <v>31415</v>
      </c>
      <c r="B75" s="144" t="s">
        <v>333</v>
      </c>
      <c r="C75" s="245" t="s">
        <v>605</v>
      </c>
      <c r="D75" s="246" t="s">
        <v>606</v>
      </c>
      <c r="E75" s="247" t="s">
        <v>594</v>
      </c>
      <c r="F75" s="145" t="s">
        <v>336</v>
      </c>
    </row>
    <row r="76" spans="1:6" ht="18" customHeight="1">
      <c r="A76" s="244">
        <v>31416</v>
      </c>
      <c r="B76" s="144" t="s">
        <v>333</v>
      </c>
      <c r="C76" s="245" t="s">
        <v>607</v>
      </c>
      <c r="D76" s="246" t="s">
        <v>606</v>
      </c>
      <c r="E76" s="247" t="s">
        <v>594</v>
      </c>
      <c r="F76" s="145" t="s">
        <v>336</v>
      </c>
    </row>
    <row r="77" spans="1:6" ht="18" customHeight="1">
      <c r="A77" s="244">
        <v>31417</v>
      </c>
      <c r="B77" s="144" t="s">
        <v>333</v>
      </c>
      <c r="C77" s="245" t="s">
        <v>608</v>
      </c>
      <c r="D77" s="246" t="s">
        <v>609</v>
      </c>
      <c r="E77" s="247" t="s">
        <v>610</v>
      </c>
      <c r="F77" s="145" t="s">
        <v>334</v>
      </c>
    </row>
    <row r="78" spans="1:6" ht="18" customHeight="1">
      <c r="A78" s="244">
        <v>31418</v>
      </c>
      <c r="B78" s="144" t="s">
        <v>333</v>
      </c>
      <c r="C78" s="245" t="s">
        <v>611</v>
      </c>
      <c r="D78" s="246" t="s">
        <v>612</v>
      </c>
      <c r="E78" s="247" t="s">
        <v>613</v>
      </c>
      <c r="F78" s="145" t="s">
        <v>336</v>
      </c>
    </row>
    <row r="79" spans="1:6" ht="18" customHeight="1">
      <c r="A79" s="244">
        <v>31419</v>
      </c>
      <c r="B79" s="144" t="s">
        <v>333</v>
      </c>
      <c r="C79" s="245" t="s">
        <v>614</v>
      </c>
      <c r="D79" s="246" t="s">
        <v>531</v>
      </c>
      <c r="E79" s="247" t="s">
        <v>345</v>
      </c>
      <c r="F79" s="145" t="s">
        <v>334</v>
      </c>
    </row>
    <row r="80" spans="1:6" ht="18" customHeight="1">
      <c r="A80" s="244">
        <v>31420</v>
      </c>
      <c r="B80" s="144" t="s">
        <v>333</v>
      </c>
      <c r="C80" s="245" t="s">
        <v>615</v>
      </c>
      <c r="D80" s="246" t="s">
        <v>616</v>
      </c>
      <c r="E80" s="247" t="s">
        <v>353</v>
      </c>
      <c r="F80" s="145" t="s">
        <v>336</v>
      </c>
    </row>
    <row r="81" spans="1:6" ht="18" customHeight="1">
      <c r="A81" s="244">
        <v>31421</v>
      </c>
      <c r="B81" s="144" t="s">
        <v>333</v>
      </c>
      <c r="C81" s="245" t="s">
        <v>270</v>
      </c>
      <c r="D81" s="246" t="s">
        <v>617</v>
      </c>
      <c r="E81" s="247" t="s">
        <v>618</v>
      </c>
      <c r="F81" s="145" t="s">
        <v>334</v>
      </c>
    </row>
    <row r="82" spans="1:6" ht="18" customHeight="1">
      <c r="A82" s="244">
        <v>31422</v>
      </c>
      <c r="B82" s="144" t="s">
        <v>333</v>
      </c>
      <c r="C82" s="245" t="s">
        <v>619</v>
      </c>
      <c r="D82" s="246" t="s">
        <v>620</v>
      </c>
      <c r="E82" s="247" t="s">
        <v>621</v>
      </c>
      <c r="F82" s="145" t="s">
        <v>336</v>
      </c>
    </row>
    <row r="83" spans="1:6" ht="18" customHeight="1">
      <c r="A83" s="244">
        <v>31423</v>
      </c>
      <c r="B83" s="144" t="s">
        <v>333</v>
      </c>
      <c r="C83" s="245" t="s">
        <v>622</v>
      </c>
      <c r="D83" s="246" t="s">
        <v>606</v>
      </c>
      <c r="E83" s="247" t="s">
        <v>594</v>
      </c>
      <c r="F83" s="145" t="s">
        <v>344</v>
      </c>
    </row>
    <row r="84" spans="1:6" ht="18" customHeight="1">
      <c r="A84" s="244">
        <v>31424</v>
      </c>
      <c r="B84" s="144" t="s">
        <v>333</v>
      </c>
      <c r="C84" s="245" t="s">
        <v>623</v>
      </c>
      <c r="D84" s="246" t="s">
        <v>624</v>
      </c>
      <c r="E84" s="247" t="s">
        <v>625</v>
      </c>
      <c r="F84" s="145" t="s">
        <v>344</v>
      </c>
    </row>
    <row r="85" spans="1:6" ht="18" customHeight="1">
      <c r="A85" s="244">
        <v>31503</v>
      </c>
      <c r="B85" s="144" t="s">
        <v>333</v>
      </c>
      <c r="C85" s="245" t="s">
        <v>626</v>
      </c>
      <c r="D85" s="246" t="s">
        <v>627</v>
      </c>
      <c r="E85" s="247" t="s">
        <v>628</v>
      </c>
      <c r="F85" s="145" t="s">
        <v>334</v>
      </c>
    </row>
    <row r="86" spans="1:6" ht="18" customHeight="1">
      <c r="A86" s="244">
        <v>31505</v>
      </c>
      <c r="B86" s="144" t="s">
        <v>333</v>
      </c>
      <c r="C86" s="245" t="s">
        <v>285</v>
      </c>
      <c r="D86" s="246" t="s">
        <v>629</v>
      </c>
      <c r="E86" s="247" t="s">
        <v>630</v>
      </c>
      <c r="F86" s="145" t="s">
        <v>336</v>
      </c>
    </row>
    <row r="87" spans="1:6" ht="18" customHeight="1">
      <c r="A87" s="244">
        <v>31506</v>
      </c>
      <c r="B87" s="144" t="s">
        <v>333</v>
      </c>
      <c r="C87" s="245" t="s">
        <v>807</v>
      </c>
      <c r="D87" s="246" t="s">
        <v>631</v>
      </c>
      <c r="E87" s="247" t="s">
        <v>632</v>
      </c>
      <c r="F87" s="145" t="s">
        <v>334</v>
      </c>
    </row>
    <row r="88" spans="1:6" ht="18" customHeight="1">
      <c r="A88" s="244">
        <v>31507</v>
      </c>
      <c r="B88" s="144" t="s">
        <v>333</v>
      </c>
      <c r="C88" s="245" t="s">
        <v>633</v>
      </c>
      <c r="D88" s="246" t="s">
        <v>634</v>
      </c>
      <c r="E88" s="247" t="s">
        <v>635</v>
      </c>
      <c r="F88" s="145" t="s">
        <v>334</v>
      </c>
    </row>
    <row r="89" spans="1:6" ht="18" customHeight="1">
      <c r="A89" s="244">
        <v>31508</v>
      </c>
      <c r="B89" s="144" t="s">
        <v>333</v>
      </c>
      <c r="C89" s="245" t="s">
        <v>294</v>
      </c>
      <c r="D89" s="246" t="s">
        <v>636</v>
      </c>
      <c r="E89" s="247" t="s">
        <v>637</v>
      </c>
      <c r="F89" s="145" t="s">
        <v>336</v>
      </c>
    </row>
    <row r="90" spans="1:6" ht="18" customHeight="1">
      <c r="A90" s="244">
        <v>31510</v>
      </c>
      <c r="B90" s="144" t="s">
        <v>333</v>
      </c>
      <c r="C90" s="245" t="s">
        <v>638</v>
      </c>
      <c r="D90" s="246" t="s">
        <v>540</v>
      </c>
      <c r="E90" s="247" t="s">
        <v>541</v>
      </c>
      <c r="F90" s="145" t="s">
        <v>334</v>
      </c>
    </row>
    <row r="91" spans="1:6" ht="18" customHeight="1">
      <c r="A91" s="244">
        <v>31511</v>
      </c>
      <c r="B91" s="144" t="s">
        <v>333</v>
      </c>
      <c r="C91" s="245" t="s">
        <v>639</v>
      </c>
      <c r="D91" s="246" t="s">
        <v>497</v>
      </c>
      <c r="E91" s="247" t="s">
        <v>498</v>
      </c>
      <c r="F91" s="145" t="s">
        <v>334</v>
      </c>
    </row>
    <row r="92" spans="1:6" ht="18" customHeight="1">
      <c r="A92" s="244">
        <v>31512</v>
      </c>
      <c r="B92" s="144" t="s">
        <v>333</v>
      </c>
      <c r="C92" s="245" t="s">
        <v>640</v>
      </c>
      <c r="D92" s="246" t="s">
        <v>641</v>
      </c>
      <c r="E92" s="247" t="s">
        <v>642</v>
      </c>
      <c r="F92" s="145" t="s">
        <v>334</v>
      </c>
    </row>
    <row r="93" spans="1:6" ht="18" customHeight="1">
      <c r="A93" s="244">
        <v>31514</v>
      </c>
      <c r="B93" s="144" t="s">
        <v>333</v>
      </c>
      <c r="C93" s="245" t="s">
        <v>643</v>
      </c>
      <c r="D93" s="246" t="s">
        <v>357</v>
      </c>
      <c r="E93" s="247" t="s">
        <v>358</v>
      </c>
      <c r="F93" s="145" t="s">
        <v>336</v>
      </c>
    </row>
    <row r="94" spans="1:6" ht="18" customHeight="1">
      <c r="A94" s="244">
        <v>31515</v>
      </c>
      <c r="B94" s="144" t="s">
        <v>333</v>
      </c>
      <c r="C94" s="245" t="s">
        <v>644</v>
      </c>
      <c r="D94" s="246" t="s">
        <v>645</v>
      </c>
      <c r="E94" s="247" t="s">
        <v>646</v>
      </c>
      <c r="F94" s="145" t="s">
        <v>334</v>
      </c>
    </row>
    <row r="95" spans="1:6" ht="18" customHeight="1">
      <c r="A95" s="244">
        <v>31516</v>
      </c>
      <c r="B95" s="144" t="s">
        <v>333</v>
      </c>
      <c r="C95" s="245" t="s">
        <v>647</v>
      </c>
      <c r="D95" s="246" t="s">
        <v>648</v>
      </c>
      <c r="E95" s="247" t="s">
        <v>649</v>
      </c>
      <c r="F95" s="145" t="s">
        <v>334</v>
      </c>
    </row>
    <row r="96" spans="1:6" ht="18" customHeight="1">
      <c r="A96" s="244">
        <v>31517</v>
      </c>
      <c r="B96" s="144" t="s">
        <v>333</v>
      </c>
      <c r="C96" s="245" t="s">
        <v>650</v>
      </c>
      <c r="D96" s="246" t="s">
        <v>651</v>
      </c>
      <c r="E96" s="247" t="s">
        <v>652</v>
      </c>
      <c r="F96" s="145" t="s">
        <v>356</v>
      </c>
    </row>
    <row r="97" spans="1:6" ht="18" customHeight="1">
      <c r="A97" s="244">
        <v>31603</v>
      </c>
      <c r="B97" s="144" t="s">
        <v>333</v>
      </c>
      <c r="C97" s="245" t="s">
        <v>310</v>
      </c>
      <c r="D97" s="246" t="s">
        <v>653</v>
      </c>
      <c r="E97" s="247" t="s">
        <v>654</v>
      </c>
      <c r="F97" s="145" t="s">
        <v>334</v>
      </c>
    </row>
    <row r="98" spans="1:6" ht="18" customHeight="1">
      <c r="A98" s="248">
        <v>31604</v>
      </c>
      <c r="B98" s="147" t="s">
        <v>333</v>
      </c>
      <c r="C98" s="249" t="s">
        <v>312</v>
      </c>
      <c r="D98" s="250" t="s">
        <v>655</v>
      </c>
      <c r="E98" s="251" t="s">
        <v>656</v>
      </c>
      <c r="F98" s="235" t="s">
        <v>334</v>
      </c>
    </row>
    <row r="99" spans="1:6" ht="18" customHeight="1">
      <c r="A99" s="252">
        <v>32103</v>
      </c>
      <c r="B99" s="148" t="s">
        <v>359</v>
      </c>
      <c r="C99" s="253" t="s">
        <v>207</v>
      </c>
      <c r="D99" s="254"/>
      <c r="E99" s="255"/>
      <c r="F99" s="143" t="s">
        <v>334</v>
      </c>
    </row>
    <row r="100" spans="1:6" ht="18" customHeight="1">
      <c r="A100" s="244">
        <v>32105</v>
      </c>
      <c r="B100" s="144" t="s">
        <v>359</v>
      </c>
      <c r="C100" s="245" t="s">
        <v>144</v>
      </c>
      <c r="D100" s="246" t="s">
        <v>657</v>
      </c>
      <c r="E100" s="247" t="s">
        <v>360</v>
      </c>
      <c r="F100" s="145" t="s">
        <v>334</v>
      </c>
    </row>
    <row r="101" spans="1:6" ht="18" customHeight="1">
      <c r="A101" s="244">
        <v>32109</v>
      </c>
      <c r="B101" s="144" t="s">
        <v>359</v>
      </c>
      <c r="C101" s="245" t="s">
        <v>658</v>
      </c>
      <c r="D101" s="246" t="s">
        <v>659</v>
      </c>
      <c r="E101" s="247" t="s">
        <v>660</v>
      </c>
      <c r="F101" s="145" t="s">
        <v>336</v>
      </c>
    </row>
    <row r="102" spans="1:6" ht="18" customHeight="1">
      <c r="A102" s="244">
        <v>32112</v>
      </c>
      <c r="B102" s="144" t="s">
        <v>359</v>
      </c>
      <c r="C102" s="245" t="s">
        <v>661</v>
      </c>
      <c r="D102" s="246" t="s">
        <v>662</v>
      </c>
      <c r="E102" s="247" t="s">
        <v>663</v>
      </c>
      <c r="F102" s="145" t="s">
        <v>334</v>
      </c>
    </row>
    <row r="103" spans="1:6" ht="18" customHeight="1">
      <c r="A103" s="244">
        <v>32203</v>
      </c>
      <c r="B103" s="144" t="s">
        <v>359</v>
      </c>
      <c r="C103" s="245" t="s">
        <v>222</v>
      </c>
      <c r="D103" s="246" t="s">
        <v>664</v>
      </c>
      <c r="E103" s="247" t="s">
        <v>665</v>
      </c>
      <c r="F103" s="145" t="s">
        <v>336</v>
      </c>
    </row>
    <row r="104" spans="1:6" ht="18" customHeight="1">
      <c r="A104" s="244">
        <v>32205</v>
      </c>
      <c r="B104" s="144" t="s">
        <v>359</v>
      </c>
      <c r="C104" s="245" t="s">
        <v>225</v>
      </c>
      <c r="D104" s="246" t="s">
        <v>666</v>
      </c>
      <c r="E104" s="247" t="s">
        <v>667</v>
      </c>
      <c r="F104" s="145" t="s">
        <v>338</v>
      </c>
    </row>
    <row r="105" spans="1:6" ht="18" customHeight="1">
      <c r="A105" s="244">
        <v>32208</v>
      </c>
      <c r="B105" s="144" t="s">
        <v>359</v>
      </c>
      <c r="C105" s="245" t="s">
        <v>668</v>
      </c>
      <c r="D105" s="246" t="s">
        <v>361</v>
      </c>
      <c r="E105" s="247" t="s">
        <v>362</v>
      </c>
      <c r="F105" s="145" t="s">
        <v>338</v>
      </c>
    </row>
    <row r="106" spans="1:6" ht="18" customHeight="1">
      <c r="A106" s="244">
        <v>32306</v>
      </c>
      <c r="B106" s="144" t="s">
        <v>359</v>
      </c>
      <c r="C106" s="245" t="s">
        <v>808</v>
      </c>
      <c r="D106" s="246" t="s">
        <v>669</v>
      </c>
      <c r="E106" s="247" t="s">
        <v>670</v>
      </c>
      <c r="F106" s="145" t="s">
        <v>336</v>
      </c>
    </row>
    <row r="107" spans="1:6" ht="18" customHeight="1">
      <c r="A107" s="244">
        <v>32402</v>
      </c>
      <c r="B107" s="144" t="s">
        <v>359</v>
      </c>
      <c r="C107" s="245" t="s">
        <v>234</v>
      </c>
      <c r="D107" s="246" t="s">
        <v>363</v>
      </c>
      <c r="E107" s="247" t="s">
        <v>671</v>
      </c>
      <c r="F107" s="145" t="s">
        <v>334</v>
      </c>
    </row>
    <row r="108" spans="1:6" ht="18" customHeight="1">
      <c r="A108" s="244">
        <v>32502</v>
      </c>
      <c r="B108" s="144" t="s">
        <v>359</v>
      </c>
      <c r="C108" s="245" t="s">
        <v>237</v>
      </c>
      <c r="D108" s="246" t="s">
        <v>672</v>
      </c>
      <c r="E108" s="247" t="s">
        <v>364</v>
      </c>
      <c r="F108" s="145" t="s">
        <v>336</v>
      </c>
    </row>
    <row r="109" spans="1:6" ht="18" customHeight="1">
      <c r="A109" s="244">
        <v>32505</v>
      </c>
      <c r="B109" s="144" t="s">
        <v>359</v>
      </c>
      <c r="C109" s="245" t="s">
        <v>145</v>
      </c>
      <c r="D109" s="246" t="s">
        <v>673</v>
      </c>
      <c r="E109" s="247" t="s">
        <v>674</v>
      </c>
      <c r="F109" s="145" t="s">
        <v>336</v>
      </c>
    </row>
    <row r="110" spans="1:6" ht="18" customHeight="1">
      <c r="A110" s="244">
        <v>32507</v>
      </c>
      <c r="B110" s="144" t="s">
        <v>359</v>
      </c>
      <c r="C110" s="245" t="s">
        <v>675</v>
      </c>
      <c r="D110" s="246" t="s">
        <v>676</v>
      </c>
      <c r="E110" s="247" t="s">
        <v>677</v>
      </c>
      <c r="F110" s="145" t="s">
        <v>334</v>
      </c>
    </row>
    <row r="111" spans="1:6" ht="18" customHeight="1">
      <c r="A111" s="256">
        <v>32603</v>
      </c>
      <c r="B111" s="146" t="s">
        <v>359</v>
      </c>
      <c r="C111" s="257" t="s">
        <v>678</v>
      </c>
      <c r="D111" s="258" t="s">
        <v>679</v>
      </c>
      <c r="E111" s="259" t="s">
        <v>680</v>
      </c>
      <c r="F111" s="237" t="s">
        <v>334</v>
      </c>
    </row>
    <row r="112" spans="1:6" ht="18" customHeight="1">
      <c r="A112" s="252">
        <v>33101</v>
      </c>
      <c r="B112" s="148" t="s">
        <v>681</v>
      </c>
      <c r="C112" s="253" t="s">
        <v>682</v>
      </c>
      <c r="D112" s="260"/>
      <c r="E112" s="255" t="s">
        <v>683</v>
      </c>
      <c r="F112" s="236" t="s">
        <v>336</v>
      </c>
    </row>
    <row r="113" spans="1:6" ht="18" customHeight="1">
      <c r="A113" s="244">
        <v>33102</v>
      </c>
      <c r="B113" s="144" t="s">
        <v>681</v>
      </c>
      <c r="C113" s="245" t="s">
        <v>684</v>
      </c>
      <c r="D113" s="261"/>
      <c r="E113" s="247" t="s">
        <v>685</v>
      </c>
      <c r="F113" s="145" t="s">
        <v>336</v>
      </c>
    </row>
    <row r="114" spans="1:6" ht="18" customHeight="1">
      <c r="A114" s="244">
        <v>33103</v>
      </c>
      <c r="B114" s="144" t="s">
        <v>681</v>
      </c>
      <c r="C114" s="245" t="s">
        <v>686</v>
      </c>
      <c r="D114" s="262"/>
      <c r="E114" s="247" t="s">
        <v>687</v>
      </c>
      <c r="F114" s="145" t="s">
        <v>336</v>
      </c>
    </row>
    <row r="115" spans="1:6" ht="18" customHeight="1">
      <c r="A115" s="244">
        <v>33202</v>
      </c>
      <c r="B115" s="144" t="s">
        <v>681</v>
      </c>
      <c r="C115" s="245" t="s">
        <v>688</v>
      </c>
      <c r="D115" s="262"/>
      <c r="E115" s="247" t="s">
        <v>689</v>
      </c>
      <c r="F115" s="145" t="s">
        <v>336</v>
      </c>
    </row>
    <row r="116" spans="1:6" ht="18" customHeight="1">
      <c r="A116" s="244">
        <v>33301</v>
      </c>
      <c r="B116" s="144" t="s">
        <v>681</v>
      </c>
      <c r="C116" s="245" t="s">
        <v>690</v>
      </c>
      <c r="D116" s="262"/>
      <c r="E116" s="247" t="s">
        <v>691</v>
      </c>
      <c r="F116" s="145" t="s">
        <v>334</v>
      </c>
    </row>
    <row r="117" spans="1:6" ht="18" customHeight="1">
      <c r="A117" s="244">
        <v>33302</v>
      </c>
      <c r="B117" s="144" t="s">
        <v>681</v>
      </c>
      <c r="C117" s="245" t="s">
        <v>692</v>
      </c>
      <c r="D117" s="262"/>
      <c r="E117" s="247" t="s">
        <v>693</v>
      </c>
      <c r="F117" s="145" t="s">
        <v>334</v>
      </c>
    </row>
    <row r="118" spans="1:6" ht="18" customHeight="1">
      <c r="A118" s="256">
        <v>33401</v>
      </c>
      <c r="B118" s="146" t="s">
        <v>681</v>
      </c>
      <c r="C118" s="257" t="s">
        <v>694</v>
      </c>
      <c r="D118" s="263"/>
      <c r="E118" s="259" t="s">
        <v>695</v>
      </c>
      <c r="F118" s="235" t="s">
        <v>356</v>
      </c>
    </row>
    <row r="119" spans="1:6" ht="18" customHeight="1">
      <c r="A119" s="252">
        <v>41102</v>
      </c>
      <c r="B119" s="148" t="s">
        <v>696</v>
      </c>
      <c r="C119" s="253" t="s">
        <v>697</v>
      </c>
      <c r="D119" s="264"/>
      <c r="E119" s="255" t="s">
        <v>697</v>
      </c>
      <c r="F119" s="143" t="s">
        <v>334</v>
      </c>
    </row>
    <row r="120" spans="1:6" ht="18" customHeight="1">
      <c r="A120" s="244">
        <v>41103</v>
      </c>
      <c r="B120" s="144" t="s">
        <v>696</v>
      </c>
      <c r="C120" s="245" t="s">
        <v>698</v>
      </c>
      <c r="D120" s="262"/>
      <c r="E120" s="247" t="s">
        <v>698</v>
      </c>
      <c r="F120" s="145" t="s">
        <v>334</v>
      </c>
    </row>
    <row r="121" spans="1:6" ht="18" customHeight="1">
      <c r="A121" s="244">
        <v>41107</v>
      </c>
      <c r="B121" s="149" t="s">
        <v>696</v>
      </c>
      <c r="C121" s="245" t="s">
        <v>699</v>
      </c>
      <c r="D121" s="262"/>
      <c r="E121" s="247" t="s">
        <v>700</v>
      </c>
      <c r="F121" s="145" t="s">
        <v>334</v>
      </c>
    </row>
    <row r="122" spans="1:6" ht="18" customHeight="1">
      <c r="A122" s="244">
        <v>41109</v>
      </c>
      <c r="B122" s="149" t="s">
        <v>696</v>
      </c>
      <c r="C122" s="245" t="s">
        <v>701</v>
      </c>
      <c r="D122" s="262"/>
      <c r="E122" s="247" t="s">
        <v>701</v>
      </c>
      <c r="F122" s="145" t="s">
        <v>334</v>
      </c>
    </row>
    <row r="123" spans="1:6" ht="18" customHeight="1">
      <c r="A123" s="244">
        <v>41110</v>
      </c>
      <c r="B123" s="149" t="s">
        <v>696</v>
      </c>
      <c r="C123" s="245" t="s">
        <v>702</v>
      </c>
      <c r="D123" s="262"/>
      <c r="E123" s="247" t="s">
        <v>702</v>
      </c>
      <c r="F123" s="145" t="s">
        <v>334</v>
      </c>
    </row>
    <row r="124" spans="1:6" ht="18" customHeight="1">
      <c r="A124" s="244">
        <v>41112</v>
      </c>
      <c r="B124" s="149" t="s">
        <v>696</v>
      </c>
      <c r="C124" s="245" t="s">
        <v>703</v>
      </c>
      <c r="D124" s="262"/>
      <c r="E124" s="247" t="s">
        <v>703</v>
      </c>
      <c r="F124" s="145" t="s">
        <v>334</v>
      </c>
    </row>
    <row r="125" spans="1:6" ht="18" customHeight="1">
      <c r="A125" s="244">
        <v>41114</v>
      </c>
      <c r="B125" s="149" t="s">
        <v>696</v>
      </c>
      <c r="C125" s="245" t="s">
        <v>704</v>
      </c>
      <c r="D125" s="262"/>
      <c r="E125" s="247" t="s">
        <v>704</v>
      </c>
      <c r="F125" s="145" t="s">
        <v>334</v>
      </c>
    </row>
    <row r="126" spans="1:6" ht="18" customHeight="1">
      <c r="A126" s="244">
        <v>41201</v>
      </c>
      <c r="B126" s="149" t="s">
        <v>696</v>
      </c>
      <c r="C126" s="245" t="s">
        <v>705</v>
      </c>
      <c r="D126" s="262"/>
      <c r="E126" s="247" t="s">
        <v>705</v>
      </c>
      <c r="F126" s="145" t="s">
        <v>334</v>
      </c>
    </row>
    <row r="127" spans="1:6" ht="18" customHeight="1">
      <c r="A127" s="244">
        <v>41204</v>
      </c>
      <c r="B127" s="149" t="s">
        <v>696</v>
      </c>
      <c r="C127" s="245" t="s">
        <v>706</v>
      </c>
      <c r="D127" s="262"/>
      <c r="E127" s="247" t="s">
        <v>706</v>
      </c>
      <c r="F127" s="145" t="s">
        <v>334</v>
      </c>
    </row>
    <row r="128" spans="1:6" ht="18" customHeight="1">
      <c r="A128" s="244">
        <v>41205</v>
      </c>
      <c r="B128" s="149" t="s">
        <v>696</v>
      </c>
      <c r="C128" s="245" t="s">
        <v>707</v>
      </c>
      <c r="D128" s="262"/>
      <c r="E128" s="247" t="s">
        <v>708</v>
      </c>
      <c r="F128" s="145" t="s">
        <v>334</v>
      </c>
    </row>
    <row r="129" spans="1:6" ht="18" customHeight="1">
      <c r="A129" s="244">
        <v>41302</v>
      </c>
      <c r="B129" s="149" t="s">
        <v>696</v>
      </c>
      <c r="C129" s="245" t="s">
        <v>709</v>
      </c>
      <c r="D129" s="262"/>
      <c r="E129" s="247" t="s">
        <v>709</v>
      </c>
      <c r="F129" s="145" t="s">
        <v>334</v>
      </c>
    </row>
    <row r="130" spans="1:6" ht="18" customHeight="1">
      <c r="A130" s="244">
        <v>41303</v>
      </c>
      <c r="B130" s="149" t="s">
        <v>696</v>
      </c>
      <c r="C130" s="245" t="s">
        <v>710</v>
      </c>
      <c r="D130" s="262"/>
      <c r="E130" s="247" t="s">
        <v>710</v>
      </c>
      <c r="F130" s="145" t="s">
        <v>334</v>
      </c>
    </row>
    <row r="131" spans="1:6" ht="18" customHeight="1">
      <c r="A131" s="244">
        <v>41307</v>
      </c>
      <c r="B131" s="149" t="s">
        <v>696</v>
      </c>
      <c r="C131" s="245" t="s">
        <v>711</v>
      </c>
      <c r="D131" s="262"/>
      <c r="E131" s="247" t="s">
        <v>711</v>
      </c>
      <c r="F131" s="145" t="s">
        <v>334</v>
      </c>
    </row>
    <row r="132" spans="1:6" ht="18" customHeight="1">
      <c r="A132" s="244">
        <v>41403</v>
      </c>
      <c r="B132" s="149" t="s">
        <v>696</v>
      </c>
      <c r="C132" s="245" t="s">
        <v>712</v>
      </c>
      <c r="D132" s="262"/>
      <c r="E132" s="247" t="s">
        <v>712</v>
      </c>
      <c r="F132" s="145" t="s">
        <v>336</v>
      </c>
    </row>
    <row r="133" spans="1:6" ht="18" customHeight="1">
      <c r="A133" s="244">
        <v>41405</v>
      </c>
      <c r="B133" s="149" t="s">
        <v>696</v>
      </c>
      <c r="C133" s="245" t="s">
        <v>713</v>
      </c>
      <c r="D133" s="262"/>
      <c r="E133" s="247" t="s">
        <v>713</v>
      </c>
      <c r="F133" s="145" t="s">
        <v>334</v>
      </c>
    </row>
    <row r="134" spans="1:6" ht="18" customHeight="1">
      <c r="A134" s="244">
        <v>41407</v>
      </c>
      <c r="B134" s="149" t="s">
        <v>696</v>
      </c>
      <c r="C134" s="245" t="s">
        <v>714</v>
      </c>
      <c r="D134" s="262"/>
      <c r="E134" s="247" t="s">
        <v>714</v>
      </c>
      <c r="F134" s="145" t="s">
        <v>334</v>
      </c>
    </row>
    <row r="135" spans="1:6" ht="18" customHeight="1">
      <c r="A135" s="244">
        <v>41408</v>
      </c>
      <c r="B135" s="149" t="s">
        <v>696</v>
      </c>
      <c r="C135" s="245" t="s">
        <v>715</v>
      </c>
      <c r="D135" s="262"/>
      <c r="E135" s="247" t="s">
        <v>715</v>
      </c>
      <c r="F135" s="145" t="s">
        <v>334</v>
      </c>
    </row>
    <row r="136" spans="1:6" ht="18" customHeight="1">
      <c r="A136" s="244">
        <v>41409</v>
      </c>
      <c r="B136" s="149" t="s">
        <v>696</v>
      </c>
      <c r="C136" s="245" t="s">
        <v>716</v>
      </c>
      <c r="D136" s="262"/>
      <c r="E136" s="247" t="s">
        <v>716</v>
      </c>
      <c r="F136" s="145" t="s">
        <v>334</v>
      </c>
    </row>
    <row r="137" spans="1:6" ht="18" customHeight="1">
      <c r="A137" s="244">
        <v>41410</v>
      </c>
      <c r="B137" s="149" t="s">
        <v>696</v>
      </c>
      <c r="C137" s="245" t="s">
        <v>717</v>
      </c>
      <c r="D137" s="262"/>
      <c r="E137" s="247" t="s">
        <v>717</v>
      </c>
      <c r="F137" s="145" t="s">
        <v>334</v>
      </c>
    </row>
    <row r="138" spans="1:6" ht="18" customHeight="1">
      <c r="A138" s="244">
        <v>41411</v>
      </c>
      <c r="B138" s="149" t="s">
        <v>696</v>
      </c>
      <c r="C138" s="245" t="s">
        <v>718</v>
      </c>
      <c r="D138" s="262"/>
      <c r="E138" s="247" t="s">
        <v>718</v>
      </c>
      <c r="F138" s="145" t="s">
        <v>334</v>
      </c>
    </row>
    <row r="139" spans="1:6" ht="18" customHeight="1">
      <c r="A139" s="244">
        <v>41412</v>
      </c>
      <c r="B139" s="149" t="s">
        <v>696</v>
      </c>
      <c r="C139" s="245" t="s">
        <v>719</v>
      </c>
      <c r="D139" s="262"/>
      <c r="E139" s="247" t="s">
        <v>719</v>
      </c>
      <c r="F139" s="145" t="s">
        <v>336</v>
      </c>
    </row>
    <row r="140" spans="1:6" ht="18" customHeight="1">
      <c r="A140" s="244">
        <v>41413</v>
      </c>
      <c r="B140" s="149" t="s">
        <v>696</v>
      </c>
      <c r="C140" s="245" t="s">
        <v>720</v>
      </c>
      <c r="D140" s="262"/>
      <c r="E140" s="247" t="s">
        <v>720</v>
      </c>
      <c r="F140" s="145" t="s">
        <v>334</v>
      </c>
    </row>
    <row r="141" spans="1:6" ht="18" customHeight="1">
      <c r="A141" s="244">
        <v>41414</v>
      </c>
      <c r="B141" s="149" t="s">
        <v>696</v>
      </c>
      <c r="C141" s="245" t="s">
        <v>721</v>
      </c>
      <c r="D141" s="262"/>
      <c r="E141" s="247" t="s">
        <v>721</v>
      </c>
      <c r="F141" s="145" t="s">
        <v>334</v>
      </c>
    </row>
    <row r="142" spans="1:6" ht="18" customHeight="1">
      <c r="A142" s="244">
        <v>41415</v>
      </c>
      <c r="B142" s="149" t="s">
        <v>696</v>
      </c>
      <c r="C142" s="245" t="s">
        <v>722</v>
      </c>
      <c r="D142" s="262"/>
      <c r="E142" s="247" t="s">
        <v>723</v>
      </c>
      <c r="F142" s="145" t="s">
        <v>334</v>
      </c>
    </row>
    <row r="143" spans="1:6" ht="18" customHeight="1">
      <c r="A143" s="244">
        <v>41502</v>
      </c>
      <c r="B143" s="149" t="s">
        <v>696</v>
      </c>
      <c r="C143" s="245" t="s">
        <v>724</v>
      </c>
      <c r="D143" s="262"/>
      <c r="E143" s="247" t="s">
        <v>724</v>
      </c>
      <c r="F143" s="145" t="s">
        <v>334</v>
      </c>
    </row>
    <row r="144" spans="1:6" ht="18" customHeight="1">
      <c r="A144" s="244">
        <v>41503</v>
      </c>
      <c r="B144" s="149" t="s">
        <v>696</v>
      </c>
      <c r="C144" s="245" t="s">
        <v>725</v>
      </c>
      <c r="D144" s="262"/>
      <c r="E144" s="247" t="s">
        <v>725</v>
      </c>
      <c r="F144" s="145" t="s">
        <v>334</v>
      </c>
    </row>
    <row r="145" spans="1:6" ht="18" customHeight="1">
      <c r="A145" s="244">
        <v>41505</v>
      </c>
      <c r="B145" s="149" t="s">
        <v>696</v>
      </c>
      <c r="C145" s="245" t="s">
        <v>726</v>
      </c>
      <c r="D145" s="262"/>
      <c r="E145" s="247" t="s">
        <v>726</v>
      </c>
      <c r="F145" s="145" t="s">
        <v>336</v>
      </c>
    </row>
    <row r="146" spans="1:6" ht="18" customHeight="1">
      <c r="A146" s="244">
        <v>41506</v>
      </c>
      <c r="B146" s="149" t="s">
        <v>696</v>
      </c>
      <c r="C146" s="245" t="s">
        <v>727</v>
      </c>
      <c r="D146" s="262"/>
      <c r="E146" s="247" t="s">
        <v>727</v>
      </c>
      <c r="F146" s="145" t="s">
        <v>336</v>
      </c>
    </row>
    <row r="147" spans="1:6" ht="18" customHeight="1">
      <c r="A147" s="244">
        <v>41512</v>
      </c>
      <c r="B147" s="149" t="s">
        <v>696</v>
      </c>
      <c r="C147" s="245" t="s">
        <v>728</v>
      </c>
      <c r="D147" s="262"/>
      <c r="E147" s="247" t="s">
        <v>729</v>
      </c>
      <c r="F147" s="145" t="s">
        <v>336</v>
      </c>
    </row>
    <row r="148" spans="1:6" ht="18" customHeight="1">
      <c r="A148" s="244">
        <v>41514</v>
      </c>
      <c r="B148" s="149" t="s">
        <v>696</v>
      </c>
      <c r="C148" s="245" t="s">
        <v>730</v>
      </c>
      <c r="D148" s="262"/>
      <c r="E148" s="247" t="s">
        <v>730</v>
      </c>
      <c r="F148" s="145" t="s">
        <v>334</v>
      </c>
    </row>
    <row r="149" spans="1:6" ht="18" customHeight="1">
      <c r="A149" s="244">
        <v>41516</v>
      </c>
      <c r="B149" s="149" t="s">
        <v>696</v>
      </c>
      <c r="C149" s="245" t="s">
        <v>731</v>
      </c>
      <c r="D149" s="262"/>
      <c r="E149" s="247" t="s">
        <v>731</v>
      </c>
      <c r="F149" s="145" t="s">
        <v>336</v>
      </c>
    </row>
    <row r="150" spans="1:6" ht="18" customHeight="1">
      <c r="A150" s="244">
        <v>41517</v>
      </c>
      <c r="B150" s="149" t="s">
        <v>696</v>
      </c>
      <c r="C150" s="245" t="s">
        <v>732</v>
      </c>
      <c r="D150" s="262"/>
      <c r="E150" s="247" t="s">
        <v>732</v>
      </c>
      <c r="F150" s="145" t="s">
        <v>336</v>
      </c>
    </row>
    <row r="151" spans="1:6" ht="18" customHeight="1">
      <c r="A151" s="244">
        <v>41518</v>
      </c>
      <c r="B151" s="149" t="s">
        <v>696</v>
      </c>
      <c r="C151" s="245" t="s">
        <v>733</v>
      </c>
      <c r="D151" s="262"/>
      <c r="E151" s="247" t="s">
        <v>733</v>
      </c>
      <c r="F151" s="145" t="s">
        <v>334</v>
      </c>
    </row>
    <row r="152" spans="1:6" ht="18" customHeight="1">
      <c r="A152" s="244">
        <v>41519</v>
      </c>
      <c r="B152" s="149" t="s">
        <v>696</v>
      </c>
      <c r="C152" s="245" t="s">
        <v>734</v>
      </c>
      <c r="D152" s="262"/>
      <c r="E152" s="247" t="s">
        <v>734</v>
      </c>
      <c r="F152" s="145" t="s">
        <v>336</v>
      </c>
    </row>
    <row r="153" spans="1:6" ht="18" customHeight="1">
      <c r="A153" s="244">
        <v>41520</v>
      </c>
      <c r="B153" s="149" t="s">
        <v>696</v>
      </c>
      <c r="C153" s="245" t="s">
        <v>735</v>
      </c>
      <c r="D153" s="262"/>
      <c r="E153" s="247" t="s">
        <v>735</v>
      </c>
      <c r="F153" s="145" t="s">
        <v>336</v>
      </c>
    </row>
    <row r="154" spans="1:6" ht="18" customHeight="1">
      <c r="A154" s="244">
        <v>41601</v>
      </c>
      <c r="B154" s="149" t="s">
        <v>696</v>
      </c>
      <c r="C154" s="245" t="s">
        <v>736</v>
      </c>
      <c r="D154" s="262"/>
      <c r="E154" s="247" t="s">
        <v>737</v>
      </c>
      <c r="F154" s="145" t="s">
        <v>334</v>
      </c>
    </row>
    <row r="155" spans="1:6" ht="18" customHeight="1">
      <c r="A155" s="244">
        <v>41604</v>
      </c>
      <c r="B155" s="149" t="s">
        <v>696</v>
      </c>
      <c r="C155" s="245" t="s">
        <v>738</v>
      </c>
      <c r="D155" s="262"/>
      <c r="E155" s="247" t="s">
        <v>738</v>
      </c>
      <c r="F155" s="145" t="s">
        <v>334</v>
      </c>
    </row>
    <row r="156" spans="1:6" ht="18" customHeight="1">
      <c r="A156" s="244">
        <v>41605</v>
      </c>
      <c r="B156" s="149" t="s">
        <v>696</v>
      </c>
      <c r="C156" s="245" t="s">
        <v>739</v>
      </c>
      <c r="D156" s="262"/>
      <c r="E156" s="247" t="s">
        <v>739</v>
      </c>
      <c r="F156" s="145" t="s">
        <v>336</v>
      </c>
    </row>
    <row r="157" spans="1:6" ht="18" customHeight="1">
      <c r="A157" s="244">
        <v>41606</v>
      </c>
      <c r="B157" s="149" t="s">
        <v>696</v>
      </c>
      <c r="C157" s="245" t="s">
        <v>740</v>
      </c>
      <c r="D157" s="262"/>
      <c r="E157" s="247" t="s">
        <v>740</v>
      </c>
      <c r="F157" s="145" t="s">
        <v>336</v>
      </c>
    </row>
    <row r="158" spans="1:6" ht="18" customHeight="1">
      <c r="A158" s="256">
        <v>41607</v>
      </c>
      <c r="B158" s="238" t="s">
        <v>696</v>
      </c>
      <c r="C158" s="257" t="s">
        <v>741</v>
      </c>
      <c r="D158" s="263"/>
      <c r="E158" s="259" t="s">
        <v>741</v>
      </c>
      <c r="F158" s="145" t="s">
        <v>356</v>
      </c>
    </row>
    <row r="159" spans="1:6" ht="18" customHeight="1">
      <c r="A159" s="252">
        <v>61101</v>
      </c>
      <c r="B159" s="150" t="s">
        <v>365</v>
      </c>
      <c r="C159" s="253" t="s">
        <v>742</v>
      </c>
      <c r="D159" s="265" t="s">
        <v>620</v>
      </c>
      <c r="E159" s="255" t="s">
        <v>621</v>
      </c>
      <c r="F159" s="237" t="s">
        <v>336</v>
      </c>
    </row>
    <row r="160" spans="1:6" ht="18" customHeight="1">
      <c r="A160" s="244">
        <v>61103</v>
      </c>
      <c r="B160" s="149" t="s">
        <v>365</v>
      </c>
      <c r="C160" s="245" t="s">
        <v>743</v>
      </c>
      <c r="D160" s="266" t="s">
        <v>744</v>
      </c>
      <c r="E160" s="247" t="s">
        <v>745</v>
      </c>
      <c r="F160" s="236" t="s">
        <v>336</v>
      </c>
    </row>
    <row r="161" spans="1:6" ht="18" customHeight="1">
      <c r="A161" s="244">
        <v>61104</v>
      </c>
      <c r="B161" s="149" t="s">
        <v>365</v>
      </c>
      <c r="C161" s="245" t="s">
        <v>746</v>
      </c>
      <c r="D161" s="266" t="s">
        <v>620</v>
      </c>
      <c r="E161" s="247" t="s">
        <v>621</v>
      </c>
      <c r="F161" s="145" t="s">
        <v>336</v>
      </c>
    </row>
    <row r="162" spans="1:6" ht="18" customHeight="1">
      <c r="A162" s="244">
        <v>61105</v>
      </c>
      <c r="B162" s="149" t="s">
        <v>365</v>
      </c>
      <c r="C162" s="245" t="s">
        <v>747</v>
      </c>
      <c r="D162" s="266" t="s">
        <v>748</v>
      </c>
      <c r="E162" s="247" t="s">
        <v>749</v>
      </c>
      <c r="F162" s="145" t="s">
        <v>336</v>
      </c>
    </row>
    <row r="163" spans="1:6" ht="18" customHeight="1">
      <c r="A163" s="244">
        <v>61107</v>
      </c>
      <c r="B163" s="149" t="s">
        <v>365</v>
      </c>
      <c r="C163" s="245" t="s">
        <v>750</v>
      </c>
      <c r="D163" s="266" t="s">
        <v>751</v>
      </c>
      <c r="E163" s="247" t="s">
        <v>752</v>
      </c>
      <c r="F163" s="145" t="s">
        <v>336</v>
      </c>
    </row>
    <row r="164" spans="1:6" ht="18" customHeight="1">
      <c r="A164" s="244">
        <v>61401</v>
      </c>
      <c r="B164" s="149" t="s">
        <v>365</v>
      </c>
      <c r="C164" s="245" t="s">
        <v>753</v>
      </c>
      <c r="D164" s="266" t="s">
        <v>754</v>
      </c>
      <c r="E164" s="247" t="s">
        <v>755</v>
      </c>
      <c r="F164" s="145" t="s">
        <v>336</v>
      </c>
    </row>
    <row r="165" spans="1:6" ht="18" customHeight="1">
      <c r="A165" s="256">
        <v>61402</v>
      </c>
      <c r="B165" s="146" t="s">
        <v>365</v>
      </c>
      <c r="C165" s="257" t="s">
        <v>756</v>
      </c>
      <c r="D165" s="258" t="s">
        <v>757</v>
      </c>
      <c r="E165" s="259" t="s">
        <v>758</v>
      </c>
      <c r="F165" s="235" t="s">
        <v>336</v>
      </c>
    </row>
    <row r="166" spans="1:6" ht="18" customHeight="1">
      <c r="A166" s="240">
        <v>61501</v>
      </c>
      <c r="B166" s="142" t="s">
        <v>365</v>
      </c>
      <c r="C166" s="241" t="s">
        <v>759</v>
      </c>
      <c r="D166" s="242" t="s">
        <v>760</v>
      </c>
      <c r="E166" s="243" t="s">
        <v>761</v>
      </c>
      <c r="F166" s="143" t="s">
        <v>336</v>
      </c>
    </row>
    <row r="167" spans="1:6" ht="18" customHeight="1">
      <c r="A167" s="244">
        <v>62101</v>
      </c>
      <c r="B167" s="144" t="s">
        <v>366</v>
      </c>
      <c r="C167" s="245" t="s">
        <v>762</v>
      </c>
      <c r="D167" s="246" t="s">
        <v>763</v>
      </c>
      <c r="E167" s="247" t="s">
        <v>367</v>
      </c>
      <c r="F167" s="145" t="s">
        <v>344</v>
      </c>
    </row>
    <row r="168" spans="1:6" ht="18" customHeight="1">
      <c r="A168" s="244">
        <v>62501</v>
      </c>
      <c r="B168" s="144" t="s">
        <v>366</v>
      </c>
      <c r="C168" s="245" t="s">
        <v>764</v>
      </c>
      <c r="D168" s="246" t="s">
        <v>765</v>
      </c>
      <c r="E168" s="247" t="s">
        <v>766</v>
      </c>
      <c r="F168" s="145" t="s">
        <v>334</v>
      </c>
    </row>
    <row r="169" spans="1:6" ht="18" customHeight="1">
      <c r="A169" s="248">
        <v>62601</v>
      </c>
      <c r="B169" s="147" t="s">
        <v>366</v>
      </c>
      <c r="C169" s="249" t="s">
        <v>767</v>
      </c>
      <c r="D169" s="250" t="s">
        <v>763</v>
      </c>
      <c r="E169" s="251" t="s">
        <v>367</v>
      </c>
      <c r="F169" s="237" t="s">
        <v>336</v>
      </c>
    </row>
    <row r="170" spans="1:6" ht="18" customHeight="1">
      <c r="A170" s="252">
        <v>63102</v>
      </c>
      <c r="B170" s="148" t="s">
        <v>768</v>
      </c>
      <c r="C170" s="253" t="s">
        <v>769</v>
      </c>
      <c r="D170" s="254" t="s">
        <v>770</v>
      </c>
      <c r="E170" s="255" t="s">
        <v>771</v>
      </c>
      <c r="F170" s="236" t="s">
        <v>336</v>
      </c>
    </row>
    <row r="171" spans="1:6" ht="18" customHeight="1">
      <c r="A171" s="244">
        <v>63103</v>
      </c>
      <c r="B171" s="144" t="s">
        <v>768</v>
      </c>
      <c r="C171" s="245" t="s">
        <v>772</v>
      </c>
      <c r="D171" s="246" t="s">
        <v>773</v>
      </c>
      <c r="E171" s="247" t="s">
        <v>774</v>
      </c>
      <c r="F171" s="145"/>
    </row>
    <row r="172" spans="1:6" ht="18" customHeight="1">
      <c r="A172" s="244">
        <v>63201</v>
      </c>
      <c r="B172" s="144" t="s">
        <v>768</v>
      </c>
      <c r="C172" s="245" t="s">
        <v>775</v>
      </c>
      <c r="D172" s="246" t="s">
        <v>776</v>
      </c>
      <c r="E172" s="247" t="s">
        <v>777</v>
      </c>
      <c r="F172" s="145" t="s">
        <v>336</v>
      </c>
    </row>
    <row r="173" spans="1:6" s="151" customFormat="1" ht="18" customHeight="1">
      <c r="A173" s="244">
        <v>63501</v>
      </c>
      <c r="B173" s="144" t="s">
        <v>768</v>
      </c>
      <c r="C173" s="245" t="s">
        <v>368</v>
      </c>
      <c r="D173" s="246" t="s">
        <v>778</v>
      </c>
      <c r="E173" s="247" t="s">
        <v>779</v>
      </c>
      <c r="F173" s="145" t="s">
        <v>334</v>
      </c>
    </row>
    <row r="174" spans="1:6">
      <c r="A174" s="244">
        <v>63502</v>
      </c>
      <c r="B174" s="144" t="s">
        <v>768</v>
      </c>
      <c r="C174" s="245" t="s">
        <v>369</v>
      </c>
      <c r="D174" s="246" t="s">
        <v>780</v>
      </c>
      <c r="E174" s="247" t="s">
        <v>781</v>
      </c>
      <c r="F174" s="145" t="s">
        <v>334</v>
      </c>
    </row>
    <row r="175" spans="1:6">
      <c r="A175" s="256">
        <v>63603</v>
      </c>
      <c r="B175" s="146" t="s">
        <v>768</v>
      </c>
      <c r="C175" s="257" t="s">
        <v>782</v>
      </c>
      <c r="D175" s="258" t="s">
        <v>783</v>
      </c>
      <c r="E175" s="259" t="s">
        <v>784</v>
      </c>
      <c r="F175" s="235" t="s">
        <v>334</v>
      </c>
    </row>
    <row r="176" spans="1:6">
      <c r="A176" s="152">
        <v>99999</v>
      </c>
      <c r="B176" s="153" t="s">
        <v>370</v>
      </c>
      <c r="C176" s="154" t="s">
        <v>371</v>
      </c>
      <c r="D176" s="155" t="s">
        <v>372</v>
      </c>
      <c r="E176" s="155" t="s">
        <v>373</v>
      </c>
      <c r="F176" s="156" t="s">
        <v>338</v>
      </c>
    </row>
  </sheetData>
  <autoFilter ref="A1:F176"/>
  <phoneticPr fontId="2"/>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7</vt:i4>
      </vt:variant>
    </vt:vector>
  </HeadingPairs>
  <TitlesOfParts>
    <vt:vector size="15" baseType="lpstr">
      <vt:lpstr>一番最初に入力</vt:lpstr>
      <vt:lpstr>様式第4号</vt:lpstr>
      <vt:lpstr>収支予算書</vt:lpstr>
      <vt:lpstr>別表1</vt:lpstr>
      <vt:lpstr>別表2-1</vt:lpstr>
      <vt:lpstr>別表2-2</vt:lpstr>
      <vt:lpstr>別紙1【一時預かり利用料減免分】</vt:lpstr>
      <vt:lpstr>【適宜更新してください】法人情報</vt:lpstr>
      <vt:lpstr>一番最初に入力!Print_Area</vt:lpstr>
      <vt:lpstr>収支予算書!Print_Area</vt:lpstr>
      <vt:lpstr>別紙1【一時預かり利用料減免分】!Print_Area</vt:lpstr>
      <vt:lpstr>別表1!Print_Area</vt:lpstr>
      <vt:lpstr>'別表2-1'!Print_Area</vt:lpstr>
      <vt:lpstr>'別表2-2'!Print_Area</vt:lpstr>
      <vt:lpstr>様式第4号!Print_Area</vt:lpstr>
    </vt:vector>
  </TitlesOfParts>
  <Company>仙台市</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kikpc996</dc:creator>
  <cp:lastModifiedBy>仙台市</cp:lastModifiedBy>
  <cp:lastPrinted>2021-03-12T05:57:07Z</cp:lastPrinted>
  <dcterms:created xsi:type="dcterms:W3CDTF">2006-02-13T04:55:03Z</dcterms:created>
  <dcterms:modified xsi:type="dcterms:W3CDTF">2022-03-30T07:46:52Z</dcterms:modified>
</cp:coreProperties>
</file>