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5" windowWidth="11715" windowHeight="8895" tabRatio="842"/>
  </bookViews>
  <sheets>
    <sheet name="1.事業所・法人概要" sheetId="8" r:id="rId1"/>
    <sheet name="2.職員の状況" sheetId="3" r:id="rId2"/>
    <sheet name="2.職員の状況(記入例)" sheetId="23" r:id="rId3"/>
    <sheet name="3.運営の状況(訪問系)" sheetId="21" r:id="rId4"/>
    <sheet name="４.勤務表" sheetId="24" r:id="rId5"/>
    <sheet name="【記載例】勤務表" sheetId="25" r:id="rId6"/>
    <sheet name="記入方法" sheetId="27" r:id="rId7"/>
    <sheet name="プルダウン・リスト" sheetId="26" r:id="rId8"/>
  </sheets>
  <externalReferences>
    <externalReference r:id="rId9"/>
  </externalReferences>
  <definedNames>
    <definedName name="_xlnm.Print_Area" localSheetId="5">【記載例】勤務表!$A$1:$BD$50</definedName>
    <definedName name="_xlnm.Print_Area" localSheetId="1">'2.職員の状況'!$A$1:$DE$80</definedName>
    <definedName name="_xlnm.Print_Area" localSheetId="2">'2.職員の状況(記入例)'!$A$1:$DE$40</definedName>
    <definedName name="_xlnm.Print_Area" localSheetId="3">'3.運営の状況(訪問系)'!$A$1:$DL$16</definedName>
    <definedName name="_xlnm.Print_Area" localSheetId="4">'４.勤務表'!$A$1:$BD$50</definedName>
    <definedName name="_xlnm.Print_Area" localSheetId="6">記入方法!$A$1:$O$80</definedName>
    <definedName name="_xlnm.Print_Titles" localSheetId="5">【記載例】勤務表!$1:$12</definedName>
    <definedName name="_xlnm.Print_Titles" localSheetId="4">'４.勤務表'!$1:$12</definedName>
    <definedName name="サービス提供責任者">プルダウン・リスト!$D$13:$D$25</definedName>
    <definedName name="管理者">プルダウン・リスト!$C$13:$C$25</definedName>
    <definedName name="職種" localSheetId="6">[1]プルダウン・リスト!$C$12:$K$12</definedName>
    <definedName name="職種">プルダウン・リスト!$C$12:$K$12</definedName>
    <definedName name="訪問介護員">プルダウン・リスト!$E$13:$E$25</definedName>
  </definedNames>
  <calcPr calcId="162913"/>
</workbook>
</file>

<file path=xl/calcChain.xml><?xml version="1.0" encoding="utf-8"?>
<calcChain xmlns="http://schemas.openxmlformats.org/spreadsheetml/2006/main">
  <c r="R49" i="25" l="1"/>
  <c r="W44" i="25"/>
  <c r="W43" i="25"/>
  <c r="R43" i="25"/>
  <c r="AE39" i="25"/>
  <c r="AA39" i="25"/>
  <c r="R44" i="25" s="1"/>
  <c r="AB44" i="25" s="1"/>
  <c r="W49" i="25" s="1"/>
  <c r="Y39" i="25"/>
  <c r="V38" i="25"/>
  <c r="T38" i="25"/>
  <c r="J38" i="25"/>
  <c r="H38" i="25"/>
  <c r="F38" i="25"/>
  <c r="L37" i="25"/>
  <c r="V36" i="25"/>
  <c r="T36" i="25"/>
  <c r="L36" i="25"/>
  <c r="T35" i="25"/>
  <c r="L35" i="25"/>
  <c r="L38" i="25" s="1"/>
  <c r="L40" i="25" s="1"/>
  <c r="C44" i="25" s="1"/>
  <c r="J34" i="25"/>
  <c r="H34" i="25"/>
  <c r="F34" i="25"/>
  <c r="AW30" i="25"/>
  <c r="AU30" i="25"/>
  <c r="AU29" i="25"/>
  <c r="AW29" i="25" s="1"/>
  <c r="AU28" i="25"/>
  <c r="AW28" i="25" s="1"/>
  <c r="AU27" i="25"/>
  <c r="AW27" i="25" s="1"/>
  <c r="AW26" i="25"/>
  <c r="AU26" i="25"/>
  <c r="AU25" i="25"/>
  <c r="AW25" i="25" s="1"/>
  <c r="AU24" i="25"/>
  <c r="AW24" i="25" s="1"/>
  <c r="AU23" i="25"/>
  <c r="AW23" i="25" s="1"/>
  <c r="AW22" i="25"/>
  <c r="AU22" i="25"/>
  <c r="AU21" i="25"/>
  <c r="AW21" i="25" s="1"/>
  <c r="AU20" i="25"/>
  <c r="AW20" i="25" s="1"/>
  <c r="AU19" i="25"/>
  <c r="AW19" i="25" s="1"/>
  <c r="AW18" i="25"/>
  <c r="AU18" i="25"/>
  <c r="AU17" i="25"/>
  <c r="AW17" i="25" s="1"/>
  <c r="AU16" i="25"/>
  <c r="T37" i="25" s="1"/>
  <c r="B16" i="25"/>
  <c r="B17" i="25" s="1"/>
  <c r="B18" i="25" s="1"/>
  <c r="B19" i="25" s="1"/>
  <c r="B20" i="25" s="1"/>
  <c r="B21" i="25" s="1"/>
  <c r="B22" i="25" s="1"/>
  <c r="B23" i="25" s="1"/>
  <c r="B24" i="25" s="1"/>
  <c r="B25" i="25" s="1"/>
  <c r="B26" i="25" s="1"/>
  <c r="B27" i="25" s="1"/>
  <c r="B28" i="25" s="1"/>
  <c r="B29" i="25" s="1"/>
  <c r="B30" i="25" s="1"/>
  <c r="AU15" i="25"/>
  <c r="AW15" i="25" s="1"/>
  <c r="B15" i="25"/>
  <c r="AW14" i="25"/>
  <c r="V35" i="25" s="1"/>
  <c r="AU14" i="25"/>
  <c r="B14" i="25"/>
  <c r="AU13" i="25"/>
  <c r="AW13" i="25" s="1"/>
  <c r="AR12" i="25"/>
  <c r="AT11" i="25"/>
  <c r="AT12" i="25" s="1"/>
  <c r="AR11" i="25"/>
  <c r="AT10" i="25"/>
  <c r="AS10" i="25"/>
  <c r="AS11" i="25" s="1"/>
  <c r="AS12" i="25" s="1"/>
  <c r="AR10" i="25"/>
  <c r="AU8" i="25"/>
  <c r="X2" i="25"/>
  <c r="AL11" i="25" s="1"/>
  <c r="AL12" i="25" s="1"/>
  <c r="W44" i="24"/>
  <c r="W43" i="24"/>
  <c r="R43" i="24"/>
  <c r="AE39" i="24"/>
  <c r="R49" i="24" s="1"/>
  <c r="AB49" i="24" s="1"/>
  <c r="AA39" i="24"/>
  <c r="R44" i="24" s="1"/>
  <c r="AB44" i="24" s="1"/>
  <c r="W49" i="24" s="1"/>
  <c r="Y39" i="24"/>
  <c r="V38" i="24"/>
  <c r="T38" i="24"/>
  <c r="J38" i="24"/>
  <c r="H38" i="24"/>
  <c r="F38" i="24"/>
  <c r="V37" i="24"/>
  <c r="T37" i="24"/>
  <c r="L37" i="24"/>
  <c r="V36" i="24"/>
  <c r="T36" i="24"/>
  <c r="L36" i="24"/>
  <c r="V35" i="24"/>
  <c r="T35" i="24"/>
  <c r="L35" i="24"/>
  <c r="L38" i="24" s="1"/>
  <c r="L40" i="24" s="1"/>
  <c r="C44" i="24" s="1"/>
  <c r="J34" i="24"/>
  <c r="H34" i="24"/>
  <c r="F34" i="24"/>
  <c r="AU30" i="24"/>
  <c r="AW30" i="24" s="1"/>
  <c r="AW29" i="24"/>
  <c r="AU29" i="24"/>
  <c r="AU28" i="24"/>
  <c r="AW28" i="24" s="1"/>
  <c r="AW27" i="24"/>
  <c r="AU27" i="24"/>
  <c r="AU26" i="24"/>
  <c r="AW26" i="24" s="1"/>
  <c r="AW25" i="24"/>
  <c r="AU25" i="24"/>
  <c r="AU24" i="24"/>
  <c r="AW24" i="24" s="1"/>
  <c r="AW23" i="24"/>
  <c r="AU23" i="24"/>
  <c r="AU22" i="24"/>
  <c r="AW22" i="24" s="1"/>
  <c r="AW21" i="24"/>
  <c r="AU21" i="24"/>
  <c r="AU20" i="24"/>
  <c r="AW20" i="24" s="1"/>
  <c r="AW19" i="24"/>
  <c r="AU19" i="24"/>
  <c r="AU18" i="24"/>
  <c r="AW18" i="24" s="1"/>
  <c r="AW17" i="24"/>
  <c r="AU17" i="24"/>
  <c r="AU16" i="24"/>
  <c r="AW16" i="24" s="1"/>
  <c r="AW15" i="24"/>
  <c r="AU15" i="24"/>
  <c r="B15" i="24"/>
  <c r="B16" i="24" s="1"/>
  <c r="B17" i="24" s="1"/>
  <c r="B18" i="24" s="1"/>
  <c r="B19" i="24" s="1"/>
  <c r="B20" i="24" s="1"/>
  <c r="B21" i="24" s="1"/>
  <c r="B22" i="24" s="1"/>
  <c r="B23" i="24" s="1"/>
  <c r="B24" i="24" s="1"/>
  <c r="B25" i="24" s="1"/>
  <c r="B26" i="24" s="1"/>
  <c r="B27" i="24" s="1"/>
  <c r="B28" i="24" s="1"/>
  <c r="B29" i="24" s="1"/>
  <c r="B30" i="24" s="1"/>
  <c r="AU14" i="24"/>
  <c r="AW14" i="24" s="1"/>
  <c r="B14" i="24"/>
  <c r="AW13" i="24"/>
  <c r="AU13" i="24"/>
  <c r="AS11" i="24"/>
  <c r="AS12" i="24" s="1"/>
  <c r="AT10" i="24"/>
  <c r="AT11" i="24" s="1"/>
  <c r="AT12" i="24" s="1"/>
  <c r="AS10" i="24"/>
  <c r="AR10" i="24"/>
  <c r="AR11" i="24" s="1"/>
  <c r="AR12" i="24" s="1"/>
  <c r="AU8" i="24"/>
  <c r="X2" i="24"/>
  <c r="AN11" i="24" s="1"/>
  <c r="AN12" i="24" s="1"/>
  <c r="T39" i="24" l="1"/>
  <c r="V39" i="24"/>
  <c r="AC10" i="25"/>
  <c r="V11" i="25"/>
  <c r="V12" i="25" s="1"/>
  <c r="I44" i="25"/>
  <c r="L44" i="25" s="1"/>
  <c r="AO11" i="25"/>
  <c r="AO12" i="25" s="1"/>
  <c r="AK11" i="25"/>
  <c r="AK12" i="25" s="1"/>
  <c r="AG11" i="25"/>
  <c r="AG12" i="25" s="1"/>
  <c r="AC11" i="25"/>
  <c r="AC12" i="25" s="1"/>
  <c r="Y11" i="25"/>
  <c r="Y12" i="25" s="1"/>
  <c r="U11" i="25"/>
  <c r="U12" i="25" s="1"/>
  <c r="Q11" i="25"/>
  <c r="Q12" i="25" s="1"/>
  <c r="AN10" i="25"/>
  <c r="AJ10" i="25"/>
  <c r="AF10" i="25"/>
  <c r="AB10" i="25"/>
  <c r="X10" i="25"/>
  <c r="T10" i="25"/>
  <c r="P10" i="25"/>
  <c r="AF11" i="25"/>
  <c r="AF12" i="25" s="1"/>
  <c r="X11" i="25"/>
  <c r="X12" i="25" s="1"/>
  <c r="T11" i="25"/>
  <c r="T12" i="25" s="1"/>
  <c r="AQ10" i="25"/>
  <c r="AI10" i="25"/>
  <c r="AA10" i="25"/>
  <c r="S10" i="25"/>
  <c r="AQ11" i="25"/>
  <c r="AQ12" i="25" s="1"/>
  <c r="AM11" i="25"/>
  <c r="AM12" i="25" s="1"/>
  <c r="AI11" i="25"/>
  <c r="AI12" i="25" s="1"/>
  <c r="AE11" i="25"/>
  <c r="AE12" i="25" s="1"/>
  <c r="AA11" i="25"/>
  <c r="AA12" i="25" s="1"/>
  <c r="W11" i="25"/>
  <c r="W12" i="25" s="1"/>
  <c r="S11" i="25"/>
  <c r="S12" i="25" s="1"/>
  <c r="AP10" i="25"/>
  <c r="AL10" i="25"/>
  <c r="AH10" i="25"/>
  <c r="AD10" i="25"/>
  <c r="Z10" i="25"/>
  <c r="V10" i="25"/>
  <c r="R10" i="25"/>
  <c r="AZ6" i="25"/>
  <c r="AN11" i="25"/>
  <c r="AN12" i="25" s="1"/>
  <c r="AJ11" i="25"/>
  <c r="AJ12" i="25" s="1"/>
  <c r="AB11" i="25"/>
  <c r="AB12" i="25" s="1"/>
  <c r="P11" i="25"/>
  <c r="P12" i="25" s="1"/>
  <c r="AM10" i="25"/>
  <c r="AE10" i="25"/>
  <c r="W10" i="25"/>
  <c r="Y10" i="25"/>
  <c r="AO10" i="25"/>
  <c r="R11" i="25"/>
  <c r="R12" i="25" s="1"/>
  <c r="AH11" i="25"/>
  <c r="AH12" i="25" s="1"/>
  <c r="Q10" i="25"/>
  <c r="AG10" i="25"/>
  <c r="Z11" i="25"/>
  <c r="Z12" i="25" s="1"/>
  <c r="AP11" i="25"/>
  <c r="AP12" i="25" s="1"/>
  <c r="T39" i="25"/>
  <c r="U10" i="25"/>
  <c r="AK10" i="25"/>
  <c r="AD11" i="25"/>
  <c r="AD12" i="25" s="1"/>
  <c r="AB49" i="25"/>
  <c r="AW16" i="25"/>
  <c r="V37" i="25" s="1"/>
  <c r="V39" i="25" s="1"/>
  <c r="L44" i="24"/>
  <c r="I44" i="24"/>
  <c r="Q10" i="24"/>
  <c r="U10" i="24"/>
  <c r="Y10" i="24"/>
  <c r="AC10" i="24"/>
  <c r="AG10" i="24"/>
  <c r="AK10" i="24"/>
  <c r="AO10" i="24"/>
  <c r="R11" i="24"/>
  <c r="R12" i="24" s="1"/>
  <c r="V11" i="24"/>
  <c r="V12" i="24" s="1"/>
  <c r="Z11" i="24"/>
  <c r="Z12" i="24" s="1"/>
  <c r="AD11" i="24"/>
  <c r="AD12" i="24" s="1"/>
  <c r="AH11" i="24"/>
  <c r="AH12" i="24" s="1"/>
  <c r="AL11" i="24"/>
  <c r="AL12" i="24" s="1"/>
  <c r="AP11" i="24"/>
  <c r="AP12" i="24" s="1"/>
  <c r="P10" i="24"/>
  <c r="T10" i="24"/>
  <c r="X10" i="24"/>
  <c r="AB10" i="24"/>
  <c r="AF10" i="24"/>
  <c r="AJ10" i="24"/>
  <c r="AN10" i="24"/>
  <c r="Q11" i="24"/>
  <c r="Q12" i="24" s="1"/>
  <c r="U11" i="24"/>
  <c r="U12" i="24" s="1"/>
  <c r="AC11" i="24"/>
  <c r="AC12" i="24" s="1"/>
  <c r="AG11" i="24"/>
  <c r="AG12" i="24" s="1"/>
  <c r="AK11" i="24"/>
  <c r="AK12" i="24" s="1"/>
  <c r="AO11" i="24"/>
  <c r="AO12" i="24" s="1"/>
  <c r="Y11" i="24"/>
  <c r="Y12" i="24" s="1"/>
  <c r="AZ6" i="24"/>
  <c r="R10" i="24"/>
  <c r="V10" i="24"/>
  <c r="Z10" i="24"/>
  <c r="AD10" i="24"/>
  <c r="AH10" i="24"/>
  <c r="AL10" i="24"/>
  <c r="AP10" i="24"/>
  <c r="S11" i="24"/>
  <c r="S12" i="24" s="1"/>
  <c r="W11" i="24"/>
  <c r="W12" i="24" s="1"/>
  <c r="AA11" i="24"/>
  <c r="AA12" i="24" s="1"/>
  <c r="AE11" i="24"/>
  <c r="AE12" i="24" s="1"/>
  <c r="AI11" i="24"/>
  <c r="AI12" i="24" s="1"/>
  <c r="AM11" i="24"/>
  <c r="AM12" i="24" s="1"/>
  <c r="AQ11" i="24"/>
  <c r="AQ12" i="24" s="1"/>
  <c r="S10" i="24"/>
  <c r="W10" i="24"/>
  <c r="AA10" i="24"/>
  <c r="AE10" i="24"/>
  <c r="AI10" i="24"/>
  <c r="AM10" i="24"/>
  <c r="AQ10" i="24"/>
  <c r="P11" i="24"/>
  <c r="P12" i="24" s="1"/>
  <c r="T11" i="24"/>
  <c r="T12" i="24" s="1"/>
  <c r="X11" i="24"/>
  <c r="X12" i="24" s="1"/>
  <c r="AB11" i="24"/>
  <c r="AB12" i="24" s="1"/>
  <c r="AF11" i="24"/>
  <c r="AF12" i="24" s="1"/>
  <c r="AJ11" i="24"/>
  <c r="AJ12" i="24" s="1"/>
</calcChain>
</file>

<file path=xl/comments1.xml><?xml version="1.0" encoding="utf-8"?>
<comments xmlns="http://schemas.openxmlformats.org/spreadsheetml/2006/main">
  <authors>
    <author>作成者</author>
  </authors>
  <commentList>
    <comment ref="AJ11" authorId="0" shapeId="0">
      <text>
        <r>
          <rPr>
            <sz val="9"/>
            <color indexed="81"/>
            <rFont val="MS P ゴシック"/>
            <family val="3"/>
            <charset val="128"/>
          </rPr>
          <t>ドロップダウンリストから選択してください。</t>
        </r>
      </text>
    </comment>
    <comment ref="AN25" authorId="0" shapeId="0">
      <text>
        <r>
          <rPr>
            <sz val="9"/>
            <color indexed="81"/>
            <rFont val="MS P ゴシック"/>
            <family val="3"/>
            <charset val="128"/>
          </rPr>
          <t>ドロップダウンリストから選択してください。</t>
        </r>
      </text>
    </comment>
    <comment ref="BC25" authorId="0" shapeId="0">
      <text>
        <r>
          <rPr>
            <sz val="9"/>
            <color indexed="81"/>
            <rFont val="MS P ゴシック"/>
            <family val="3"/>
            <charset val="128"/>
          </rPr>
          <t>ドロップダウンリストから選択してください。</t>
        </r>
      </text>
    </comment>
  </commentList>
</comments>
</file>

<file path=xl/comments2.xml><?xml version="1.0" encoding="utf-8"?>
<comments xmlns="http://schemas.openxmlformats.org/spreadsheetml/2006/main">
  <authors>
    <author>作成者</author>
  </authors>
  <commentList>
    <comment ref="AQ3" authorId="0" shapeId="0">
      <text>
        <r>
          <rPr>
            <sz val="9"/>
            <color indexed="81"/>
            <rFont val="MS P ゴシック"/>
            <family val="3"/>
            <charset val="128"/>
          </rPr>
          <t>ドロップダウンリストから選択してください。</t>
        </r>
      </text>
    </comment>
    <comment ref="AW3" authorId="0" shapeId="0">
      <text>
        <r>
          <rPr>
            <sz val="9"/>
            <color indexed="81"/>
            <rFont val="MS P ゴシック"/>
            <family val="3"/>
            <charset val="128"/>
          </rPr>
          <t>ドロップダウンリストから選択してください。</t>
        </r>
      </text>
    </comment>
    <comment ref="AQ43" authorId="0" shapeId="0">
      <text>
        <r>
          <rPr>
            <sz val="9"/>
            <color indexed="81"/>
            <rFont val="MS P ゴシック"/>
            <family val="3"/>
            <charset val="128"/>
          </rPr>
          <t>ドロップダウンリストから選択してください。</t>
        </r>
      </text>
    </comment>
    <comment ref="AW43" authorId="0" shapeId="0">
      <text>
        <r>
          <rPr>
            <sz val="9"/>
            <color indexed="81"/>
            <rFont val="MS P ゴシック"/>
            <family val="3"/>
            <charset val="128"/>
          </rPr>
          <t>ドロップダウンリストから選択してください。</t>
        </r>
      </text>
    </comment>
  </commentList>
</comments>
</file>

<file path=xl/comments3.xml><?xml version="1.0" encoding="utf-8"?>
<comments xmlns="http://schemas.openxmlformats.org/spreadsheetml/2006/main">
  <authors>
    <author>作成者</author>
  </authors>
  <commentList>
    <comment ref="AQ3" authorId="0" shapeId="0">
      <text>
        <r>
          <rPr>
            <sz val="9"/>
            <color indexed="81"/>
            <rFont val="MS P ゴシック"/>
            <family val="3"/>
            <charset val="128"/>
          </rPr>
          <t>ドロップダウンリストから選択してください。</t>
        </r>
      </text>
    </comment>
    <comment ref="AW3" authorId="0" shapeId="0">
      <text>
        <r>
          <rPr>
            <sz val="9"/>
            <color indexed="81"/>
            <rFont val="MS P ゴシック"/>
            <family val="3"/>
            <charset val="128"/>
          </rPr>
          <t>ドロップダウンリストから選択してください。</t>
        </r>
      </text>
    </comment>
  </commentList>
</comments>
</file>

<file path=xl/comments4.xml><?xml version="1.0" encoding="utf-8"?>
<comments xmlns="http://schemas.openxmlformats.org/spreadsheetml/2006/main">
  <authors>
    <author>作成者</author>
  </authors>
  <commentList>
    <comment ref="U6" authorId="0" shapeId="0">
      <text>
        <r>
          <rPr>
            <sz val="9"/>
            <color indexed="81"/>
            <rFont val="MS P ゴシック"/>
            <family val="3"/>
            <charset val="128"/>
          </rPr>
          <t>ドロップダウンリストから選択してください。
(火以降も同様です。)</t>
        </r>
      </text>
    </comment>
  </commentList>
</comments>
</file>

<file path=xl/sharedStrings.xml><?xml version="1.0" encoding="utf-8"?>
<sst xmlns="http://schemas.openxmlformats.org/spreadsheetml/2006/main" count="663" uniqueCount="311">
  <si>
    <t>役職名</t>
    <rPh sb="0" eb="3">
      <t>ヤクショクメイ</t>
    </rPh>
    <phoneticPr fontId="2"/>
  </si>
  <si>
    <t>氏名</t>
    <rPh sb="0" eb="2">
      <t>シメイ</t>
    </rPh>
    <phoneticPr fontId="2"/>
  </si>
  <si>
    <t>年齢</t>
    <rPh sb="0" eb="2">
      <t>ネンレイ</t>
    </rPh>
    <phoneticPr fontId="2"/>
  </si>
  <si>
    <t>歳</t>
    <rPh sb="0" eb="1">
      <t>サイ</t>
    </rPh>
    <phoneticPr fontId="2"/>
  </si>
  <si>
    <t>年</t>
    <rPh sb="0" eb="1">
      <t>ネン</t>
    </rPh>
    <phoneticPr fontId="2"/>
  </si>
  <si>
    <t>月</t>
    <rPh sb="0" eb="1">
      <t>ツキ</t>
    </rPh>
    <phoneticPr fontId="2"/>
  </si>
  <si>
    <t>（注）</t>
    <rPh sb="1" eb="2">
      <t>チュウ</t>
    </rPh>
    <phoneticPr fontId="2"/>
  </si>
  <si>
    <t>常勤・非常勤の別</t>
    <rPh sb="0" eb="2">
      <t>ジョウキン</t>
    </rPh>
    <rPh sb="3" eb="6">
      <t>ヒジョウキン</t>
    </rPh>
    <rPh sb="7" eb="8">
      <t>ベツ</t>
    </rPh>
    <phoneticPr fontId="2"/>
  </si>
  <si>
    <t>専従・兼務の別</t>
    <rPh sb="0" eb="2">
      <t>センジュウ</t>
    </rPh>
    <rPh sb="3" eb="5">
      <t>ケンム</t>
    </rPh>
    <rPh sb="6" eb="7">
      <t>ベツ</t>
    </rPh>
    <phoneticPr fontId="2"/>
  </si>
  <si>
    <t>管理者</t>
    <rPh sb="0" eb="3">
      <t>カンリシャ</t>
    </rPh>
    <phoneticPr fontId="2"/>
  </si>
  <si>
    <t>木</t>
    <rPh sb="0" eb="1">
      <t>モク</t>
    </rPh>
    <phoneticPr fontId="2"/>
  </si>
  <si>
    <t>月</t>
    <rPh sb="0" eb="1">
      <t>ガツ</t>
    </rPh>
    <phoneticPr fontId="2"/>
  </si>
  <si>
    <t>日</t>
    <rPh sb="0" eb="1">
      <t>ニチ</t>
    </rPh>
    <phoneticPr fontId="2"/>
  </si>
  <si>
    <t>指定年月日</t>
    <rPh sb="0" eb="2">
      <t>シテイ</t>
    </rPh>
    <rPh sb="2" eb="5">
      <t>ネンガッピ</t>
    </rPh>
    <phoneticPr fontId="2"/>
  </si>
  <si>
    <t>〒</t>
    <phoneticPr fontId="2"/>
  </si>
  <si>
    <t>事業所・施設名</t>
    <rPh sb="0" eb="3">
      <t>ジギョウショ</t>
    </rPh>
    <rPh sb="4" eb="6">
      <t>シセツ</t>
    </rPh>
    <rPh sb="6" eb="7">
      <t>メイ</t>
    </rPh>
    <phoneticPr fontId="2"/>
  </si>
  <si>
    <t>仙台市</t>
    <rPh sb="0" eb="3">
      <t>センダイシ</t>
    </rPh>
    <phoneticPr fontId="2"/>
  </si>
  <si>
    <t>法令遵守責任者</t>
    <rPh sb="0" eb="2">
      <t>ホウレイ</t>
    </rPh>
    <rPh sb="2" eb="4">
      <t>ジュンシュ</t>
    </rPh>
    <rPh sb="4" eb="7">
      <t>セキニンシャ</t>
    </rPh>
    <phoneticPr fontId="2"/>
  </si>
  <si>
    <t>法人名称</t>
    <rPh sb="0" eb="2">
      <t>ホウジン</t>
    </rPh>
    <rPh sb="2" eb="4">
      <t>メイショウ</t>
    </rPh>
    <phoneticPr fontId="2"/>
  </si>
  <si>
    <t>人</t>
    <rPh sb="0" eb="1">
      <t>ニン</t>
    </rPh>
    <phoneticPr fontId="2"/>
  </si>
  <si>
    <t>事業所名称</t>
    <rPh sb="0" eb="3">
      <t>ジギョウショ</t>
    </rPh>
    <rPh sb="3" eb="5">
      <t>メイショウ</t>
    </rPh>
    <phoneticPr fontId="2"/>
  </si>
  <si>
    <t>事業所所在地</t>
    <rPh sb="0" eb="3">
      <t>ジギョウショ</t>
    </rPh>
    <rPh sb="3" eb="6">
      <t>ショザイチ</t>
    </rPh>
    <phoneticPr fontId="2"/>
  </si>
  <si>
    <t>※同一敷地内又は近隣に所在する事業所</t>
    <rPh sb="1" eb="3">
      <t>ドウイツ</t>
    </rPh>
    <rPh sb="3" eb="5">
      <t>シキチ</t>
    </rPh>
    <rPh sb="5" eb="6">
      <t>ナイ</t>
    </rPh>
    <rPh sb="6" eb="7">
      <t>マタ</t>
    </rPh>
    <rPh sb="8" eb="10">
      <t>キンリン</t>
    </rPh>
    <rPh sb="11" eb="13">
      <t>ショザイ</t>
    </rPh>
    <rPh sb="15" eb="18">
      <t>ジギョウショ</t>
    </rPh>
    <phoneticPr fontId="2"/>
  </si>
  <si>
    <t>法人の
所在地・連絡先</t>
    <rPh sb="0" eb="2">
      <t>ホウジン</t>
    </rPh>
    <rPh sb="4" eb="7">
      <t>ショザイチ</t>
    </rPh>
    <rPh sb="8" eb="11">
      <t>レンラクサキ</t>
    </rPh>
    <phoneticPr fontId="2"/>
  </si>
  <si>
    <t>所在地</t>
    <rPh sb="0" eb="3">
      <t>ショザイチ</t>
    </rPh>
    <phoneticPr fontId="2"/>
  </si>
  <si>
    <t>電　話</t>
    <rPh sb="0" eb="1">
      <t>デン</t>
    </rPh>
    <rPh sb="2" eb="3">
      <t>ハナシ</t>
    </rPh>
    <phoneticPr fontId="2"/>
  </si>
  <si>
    <t>ＦＡＸ</t>
    <phoneticPr fontId="2"/>
  </si>
  <si>
    <t>法人代表者</t>
    <rPh sb="0" eb="2">
      <t>ホウジン</t>
    </rPh>
    <rPh sb="2" eb="5">
      <t>ダイヒョウシャ</t>
    </rPh>
    <phoneticPr fontId="2"/>
  </si>
  <si>
    <t>〒</t>
    <phoneticPr fontId="2"/>
  </si>
  <si>
    <t>仙台市外における施設・事業所運営の有無　</t>
    <rPh sb="0" eb="2">
      <t>センダイ</t>
    </rPh>
    <rPh sb="2" eb="3">
      <t>シ</t>
    </rPh>
    <rPh sb="3" eb="4">
      <t>ガイ</t>
    </rPh>
    <rPh sb="8" eb="10">
      <t>シセツ</t>
    </rPh>
    <rPh sb="11" eb="14">
      <t>ジギョウショ</t>
    </rPh>
    <rPh sb="14" eb="16">
      <t>ウンエイ</t>
    </rPh>
    <rPh sb="17" eb="19">
      <t>ウム</t>
    </rPh>
    <phoneticPr fontId="2"/>
  </si>
  <si>
    <t>所管（届出）先</t>
    <rPh sb="0" eb="2">
      <t>ショカン</t>
    </rPh>
    <rPh sb="3" eb="5">
      <t>トドケデ</t>
    </rPh>
    <rPh sb="6" eb="7">
      <t>サキ</t>
    </rPh>
    <phoneticPr fontId="2"/>
  </si>
  <si>
    <t>氏　名</t>
    <rPh sb="0" eb="1">
      <t>シ</t>
    </rPh>
    <rPh sb="2" eb="3">
      <t>ナ</t>
    </rPh>
    <phoneticPr fontId="2"/>
  </si>
  <si>
    <t>勤続年数</t>
    <rPh sb="0" eb="1">
      <t>ツトム</t>
    </rPh>
    <rPh sb="1" eb="2">
      <t>ゾク</t>
    </rPh>
    <rPh sb="2" eb="4">
      <t>ネンスウ</t>
    </rPh>
    <phoneticPr fontId="2"/>
  </si>
  <si>
    <t>２．職員の状況</t>
    <rPh sb="2" eb="4">
      <t>ショクイン</t>
    </rPh>
    <rPh sb="5" eb="7">
      <t>ジョウキョウ</t>
    </rPh>
    <phoneticPr fontId="2"/>
  </si>
  <si>
    <t>水</t>
    <rPh sb="0" eb="1">
      <t>スイ</t>
    </rPh>
    <phoneticPr fontId="2"/>
  </si>
  <si>
    <t>火</t>
    <rPh sb="0" eb="1">
      <t>カ</t>
    </rPh>
    <phoneticPr fontId="2"/>
  </si>
  <si>
    <t>月</t>
    <rPh sb="0" eb="1">
      <t>ゲツ</t>
    </rPh>
    <phoneticPr fontId="2"/>
  </si>
  <si>
    <t>土</t>
    <rPh sb="0" eb="1">
      <t>ド</t>
    </rPh>
    <phoneticPr fontId="2"/>
  </si>
  <si>
    <t>金</t>
    <rPh sb="0" eb="1">
      <t>キン</t>
    </rPh>
    <phoneticPr fontId="2"/>
  </si>
  <si>
    <t>○○　○○</t>
    <phoneticPr fontId="2"/>
  </si>
  <si>
    <t>△△　△△</t>
    <phoneticPr fontId="2"/>
  </si>
  <si>
    <t>××　××</t>
    <phoneticPr fontId="2"/>
  </si>
  <si>
    <t>◆◆　◆◆</t>
    <phoneticPr fontId="2"/>
  </si>
  <si>
    <t>□□　□□</t>
    <phoneticPr fontId="2"/>
  </si>
  <si>
    <t>兼務事業所・職種</t>
    <rPh sb="0" eb="2">
      <t>ケンム</t>
    </rPh>
    <rPh sb="2" eb="5">
      <t>ジギョウショ</t>
    </rPh>
    <rPh sb="6" eb="8">
      <t>ショクシュ</t>
    </rPh>
    <phoneticPr fontId="2"/>
  </si>
  <si>
    <t>営業日</t>
    <rPh sb="0" eb="3">
      <t>エイギョウビ</t>
    </rPh>
    <phoneticPr fontId="2"/>
  </si>
  <si>
    <t>祝</t>
    <rPh sb="0" eb="1">
      <t>シュク</t>
    </rPh>
    <phoneticPr fontId="2"/>
  </si>
  <si>
    <t>（建物名）</t>
    <rPh sb="1" eb="3">
      <t>タテモノ</t>
    </rPh>
    <rPh sb="3" eb="4">
      <t>メイ</t>
    </rPh>
    <phoneticPr fontId="2"/>
  </si>
  <si>
    <t>サービス・建物種別</t>
    <phoneticPr fontId="2"/>
  </si>
  <si>
    <t>２　「勤続年数」は、当該事業所における年数を記入してください。</t>
    <rPh sb="3" eb="5">
      <t>キンゾク</t>
    </rPh>
    <rPh sb="5" eb="7">
      <t>ネンスウ</t>
    </rPh>
    <rPh sb="10" eb="12">
      <t>トウガイ</t>
    </rPh>
    <rPh sb="12" eb="15">
      <t>ジギョウショ</t>
    </rPh>
    <rPh sb="19" eb="20">
      <t>ネン</t>
    </rPh>
    <rPh sb="20" eb="21">
      <t>カズ</t>
    </rPh>
    <rPh sb="22" eb="24">
      <t>キニュウ</t>
    </rPh>
    <phoneticPr fontId="2"/>
  </si>
  <si>
    <t>６　「仙台市使用欄」には、記入しないでください。</t>
    <rPh sb="3" eb="6">
      <t>センダイシ</t>
    </rPh>
    <rPh sb="6" eb="8">
      <t>シヨウ</t>
    </rPh>
    <rPh sb="8" eb="9">
      <t>ラン</t>
    </rPh>
    <rPh sb="13" eb="15">
      <t>キニュウ</t>
    </rPh>
    <phoneticPr fontId="2"/>
  </si>
  <si>
    <t>※</t>
    <phoneticPr fontId="2"/>
  </si>
  <si>
    <t>勤務表（参考様式）を除き、</t>
    <rPh sb="0" eb="2">
      <t>キンム</t>
    </rPh>
    <rPh sb="2" eb="3">
      <t>ヒョウ</t>
    </rPh>
    <rPh sb="4" eb="6">
      <t>サンコウ</t>
    </rPh>
    <rPh sb="6" eb="8">
      <t>ヨウシキ</t>
    </rPh>
    <rPh sb="10" eb="11">
      <t>ノゾ</t>
    </rPh>
    <phoneticPr fontId="2"/>
  </si>
  <si>
    <t>記入担当者</t>
    <rPh sb="0" eb="2">
      <t>キニュウ</t>
    </rPh>
    <rPh sb="2" eb="5">
      <t>タントウシャ</t>
    </rPh>
    <phoneticPr fontId="2"/>
  </si>
  <si>
    <t>役職名</t>
    <rPh sb="0" eb="2">
      <t>ヤクショク</t>
    </rPh>
    <rPh sb="2" eb="3">
      <t>メイ</t>
    </rPh>
    <phoneticPr fontId="2"/>
  </si>
  <si>
    <t>連絡先</t>
    <rPh sb="0" eb="3">
      <t>レンラクサキ</t>
    </rPh>
    <phoneticPr fontId="2"/>
  </si>
  <si>
    <t>電話</t>
    <rPh sb="0" eb="2">
      <t>デンワ</t>
    </rPh>
    <phoneticPr fontId="2"/>
  </si>
  <si>
    <t>併設・隣接等
事業所</t>
    <rPh sb="0" eb="2">
      <t>ヘイセツ</t>
    </rPh>
    <rPh sb="3" eb="5">
      <t>リンセツ</t>
    </rPh>
    <rPh sb="5" eb="6">
      <t>トウ</t>
    </rPh>
    <rPh sb="7" eb="10">
      <t>ジギョウショ</t>
    </rPh>
    <phoneticPr fontId="2"/>
  </si>
  <si>
    <t>１．事業所・法人概要</t>
    <rPh sb="2" eb="5">
      <t>ジギョウショ</t>
    </rPh>
    <rPh sb="6" eb="8">
      <t>ホウジン</t>
    </rPh>
    <rPh sb="8" eb="10">
      <t>ガイヨウ</t>
    </rPh>
    <phoneticPr fontId="2"/>
  </si>
  <si>
    <t>（1）事業所概要</t>
    <rPh sb="3" eb="6">
      <t>ジギョウショ</t>
    </rPh>
    <rPh sb="6" eb="8">
      <t>ガイヨウ</t>
    </rPh>
    <phoneticPr fontId="2"/>
  </si>
  <si>
    <t>（2）法人概要</t>
    <rPh sb="3" eb="5">
      <t>ホウジン</t>
    </rPh>
    <rPh sb="5" eb="7">
      <t>ガイヨウ</t>
    </rPh>
    <phoneticPr fontId="2"/>
  </si>
  <si>
    <t>作成対象：全サービス</t>
    <rPh sb="0" eb="2">
      <t>サクセイ</t>
    </rPh>
    <rPh sb="2" eb="4">
      <t>タイショウ</t>
    </rPh>
    <rPh sb="5" eb="6">
      <t>ゼン</t>
    </rPh>
    <phoneticPr fontId="2"/>
  </si>
  <si>
    <t>作成年月日</t>
    <rPh sb="0" eb="2">
      <t>サクセイ</t>
    </rPh>
    <rPh sb="2" eb="5">
      <t>ネンガッピ</t>
    </rPh>
    <phoneticPr fontId="2"/>
  </si>
  <si>
    <t>要介護</t>
    <rPh sb="0" eb="3">
      <t>ヨウカイゴ</t>
    </rPh>
    <phoneticPr fontId="2"/>
  </si>
  <si>
    <t>夜間対応型</t>
    <rPh sb="0" eb="2">
      <t>ヤカン</t>
    </rPh>
    <rPh sb="2" eb="4">
      <t>タイオウ</t>
    </rPh>
    <rPh sb="4" eb="5">
      <t>ガタ</t>
    </rPh>
    <phoneticPr fontId="2"/>
  </si>
  <si>
    <t>看護なし</t>
    <rPh sb="0" eb="2">
      <t>カンゴ</t>
    </rPh>
    <phoneticPr fontId="2"/>
  </si>
  <si>
    <t>看護あり</t>
    <rPh sb="0" eb="2">
      <t>カンゴ</t>
    </rPh>
    <phoneticPr fontId="2"/>
  </si>
  <si>
    <t>要支援</t>
    <rPh sb="0" eb="3">
      <t>ヨウシエン</t>
    </rPh>
    <phoneticPr fontId="2"/>
  </si>
  <si>
    <t>居宅療養管理指導</t>
    <rPh sb="0" eb="8">
      <t>キョタクリョウヨウカンリシドウ</t>
    </rPh>
    <phoneticPr fontId="2"/>
  </si>
  <si>
    <t>要介護</t>
    <rPh sb="0" eb="1">
      <t>ヨウ</t>
    </rPh>
    <rPh sb="1" eb="3">
      <t>カイゴ</t>
    </rPh>
    <phoneticPr fontId="2"/>
  </si>
  <si>
    <t>訪問入浴介護</t>
    <rPh sb="0" eb="2">
      <t>ホウモン</t>
    </rPh>
    <rPh sb="2" eb="4">
      <t>ニュウヨク</t>
    </rPh>
    <rPh sb="4" eb="6">
      <t>カイゴ</t>
    </rPh>
    <phoneticPr fontId="2"/>
  </si>
  <si>
    <t>医療保険</t>
    <rPh sb="0" eb="2">
      <t>イリョウ</t>
    </rPh>
    <rPh sb="2" eb="4">
      <t>ホケン</t>
    </rPh>
    <phoneticPr fontId="2"/>
  </si>
  <si>
    <t>訪問看護</t>
    <rPh sb="0" eb="2">
      <t>ホウモン</t>
    </rPh>
    <rPh sb="2" eb="4">
      <t>カンゴ</t>
    </rPh>
    <phoneticPr fontId="2"/>
  </si>
  <si>
    <t>生活支援訪問型</t>
    <rPh sb="0" eb="2">
      <t>セイカツ</t>
    </rPh>
    <rPh sb="2" eb="4">
      <t>シエン</t>
    </rPh>
    <rPh sb="4" eb="6">
      <t>ホウモン</t>
    </rPh>
    <rPh sb="6" eb="7">
      <t>ガタ</t>
    </rPh>
    <phoneticPr fontId="2"/>
  </si>
  <si>
    <t>訪問介護型</t>
    <rPh sb="0" eb="2">
      <t>ホウモン</t>
    </rPh>
    <rPh sb="2" eb="4">
      <t>カイゴ</t>
    </rPh>
    <rPh sb="4" eb="5">
      <t>ガタ</t>
    </rPh>
    <phoneticPr fontId="2"/>
  </si>
  <si>
    <t>指定訪問介護</t>
    <rPh sb="0" eb="2">
      <t>シテイ</t>
    </rPh>
    <rPh sb="2" eb="4">
      <t>ホウモン</t>
    </rPh>
    <rPh sb="4" eb="6">
      <t>カイゴ</t>
    </rPh>
    <phoneticPr fontId="2"/>
  </si>
  <si>
    <t>：</t>
    <phoneticPr fontId="2"/>
  </si>
  <si>
    <t>～</t>
    <phoneticPr fontId="2"/>
  </si>
  <si>
    <t>：</t>
    <phoneticPr fontId="2"/>
  </si>
  <si>
    <t>営業時間</t>
    <rPh sb="0" eb="2">
      <t>エイギョウ</t>
    </rPh>
    <rPh sb="2" eb="4">
      <t>ジカン</t>
    </rPh>
    <phoneticPr fontId="2"/>
  </si>
  <si>
    <t>営業日時</t>
    <rPh sb="0" eb="2">
      <t>エイギョウ</t>
    </rPh>
    <rPh sb="2" eb="4">
      <t>ニチジ</t>
    </rPh>
    <phoneticPr fontId="2"/>
  </si>
  <si>
    <t>３．運営の状況（訪問系サービス）</t>
    <rPh sb="2" eb="4">
      <t>ウンエイ</t>
    </rPh>
    <rPh sb="5" eb="7">
      <t>ジョウキョウ</t>
    </rPh>
    <rPh sb="8" eb="10">
      <t>ホウモン</t>
    </rPh>
    <rPh sb="10" eb="11">
      <t>ケイ</t>
    </rPh>
    <phoneticPr fontId="2"/>
  </si>
  <si>
    <t>作成対象：</t>
    <phoneticPr fontId="2"/>
  </si>
  <si>
    <t>訪問リハビリテーション</t>
    <rPh sb="0" eb="2">
      <t>ホウモン</t>
    </rPh>
    <phoneticPr fontId="2"/>
  </si>
  <si>
    <t>定期巡回随時対応</t>
    <rPh sb="0" eb="2">
      <t>テイキ</t>
    </rPh>
    <rPh sb="2" eb="4">
      <t>ジュンカイ</t>
    </rPh>
    <rPh sb="4" eb="6">
      <t>ズイジ</t>
    </rPh>
    <rPh sb="6" eb="8">
      <t>タイオウ</t>
    </rPh>
    <phoneticPr fontId="2"/>
  </si>
  <si>
    <t>福祉用具貸与</t>
    <rPh sb="0" eb="2">
      <t>フクシ</t>
    </rPh>
    <rPh sb="2" eb="4">
      <t>ヨウグ</t>
    </rPh>
    <rPh sb="4" eb="6">
      <t>タイヨ</t>
    </rPh>
    <phoneticPr fontId="2"/>
  </si>
  <si>
    <t>特定福祉用具販売</t>
    <rPh sb="0" eb="2">
      <t>トクテイ</t>
    </rPh>
    <rPh sb="2" eb="4">
      <t>フクシ</t>
    </rPh>
    <rPh sb="4" eb="6">
      <t>ヨウグ</t>
    </rPh>
    <rPh sb="6" eb="8">
      <t>ハンバイ</t>
    </rPh>
    <phoneticPr fontId="2"/>
  </si>
  <si>
    <t>利用者数</t>
    <rPh sb="0" eb="3">
      <t>リヨウシャ</t>
    </rPh>
    <rPh sb="3" eb="4">
      <t>スウ</t>
    </rPh>
    <phoneticPr fontId="2"/>
  </si>
  <si>
    <t>訪問介護・訪問介護型・生活支援訪問型／（予防）訪問看護／（予防）訪問入浴介護／（予防）居宅療養管理指導／</t>
    <phoneticPr fontId="2"/>
  </si>
  <si>
    <t>当日応対者①②</t>
    <rPh sb="0" eb="2">
      <t>トウジツ</t>
    </rPh>
    <rPh sb="2" eb="4">
      <t>オウタイ</t>
    </rPh>
    <rPh sb="4" eb="5">
      <t>シャ</t>
    </rPh>
    <phoneticPr fontId="2"/>
  </si>
  <si>
    <t>役職名①</t>
    <rPh sb="0" eb="3">
      <t>ヤクショクメイ</t>
    </rPh>
    <phoneticPr fontId="2"/>
  </si>
  <si>
    <t>氏名①</t>
    <rPh sb="0" eb="2">
      <t>シメイ</t>
    </rPh>
    <phoneticPr fontId="2"/>
  </si>
  <si>
    <t>役職名②</t>
    <rPh sb="0" eb="3">
      <t>ヤクショクメイ</t>
    </rPh>
    <phoneticPr fontId="2"/>
  </si>
  <si>
    <t>氏名②</t>
    <rPh sb="0" eb="2">
      <t>シメイ</t>
    </rPh>
    <phoneticPr fontId="2"/>
  </si>
  <si>
    <t>役職名</t>
    <rPh sb="0" eb="1">
      <t>ヤク</t>
    </rPh>
    <rPh sb="1" eb="3">
      <t>ショクメイ</t>
    </rPh>
    <phoneticPr fontId="2"/>
  </si>
  <si>
    <t>FAX</t>
    <phoneticPr fontId="2"/>
  </si>
  <si>
    <t>他事業所との兼務状況
（兼務先および職種）</t>
    <rPh sb="0" eb="1">
      <t>タ</t>
    </rPh>
    <rPh sb="1" eb="4">
      <t>ジギョウショ</t>
    </rPh>
    <rPh sb="6" eb="8">
      <t>ケンム</t>
    </rPh>
    <rPh sb="8" eb="10">
      <t>ジョウキョウ</t>
    </rPh>
    <rPh sb="12" eb="14">
      <t>ケンム</t>
    </rPh>
    <rPh sb="14" eb="15">
      <t>サキ</t>
    </rPh>
    <rPh sb="18" eb="20">
      <t>ショクシュ</t>
    </rPh>
    <phoneticPr fontId="2"/>
  </si>
  <si>
    <t>併せて、取得または修了年月日を記入してください。</t>
    <rPh sb="0" eb="1">
      <t>アワ</t>
    </rPh>
    <rPh sb="4" eb="6">
      <t>シュトク</t>
    </rPh>
    <rPh sb="9" eb="11">
      <t>シュウリョウ</t>
    </rPh>
    <rPh sb="11" eb="14">
      <t>ネンガッピ</t>
    </rPh>
    <rPh sb="15" eb="17">
      <t>キニュウ</t>
    </rPh>
    <phoneticPr fontId="2"/>
  </si>
  <si>
    <t>仙台市　　　　　　使用欄</t>
    <rPh sb="0" eb="3">
      <t>センダイシ</t>
    </rPh>
    <rPh sb="9" eb="11">
      <t>シヨウ</t>
    </rPh>
    <rPh sb="11" eb="12">
      <t>ラン</t>
    </rPh>
    <phoneticPr fontId="2"/>
  </si>
  <si>
    <t>管理者　　　　　　　　　介護職員</t>
    <phoneticPr fontId="2"/>
  </si>
  <si>
    <t>介護支援専門員　　　　介護職員</t>
    <phoneticPr fontId="2"/>
  </si>
  <si>
    <t>看護職員</t>
    <phoneticPr fontId="2"/>
  </si>
  <si>
    <t>介護職員</t>
    <phoneticPr fontId="2"/>
  </si>
  <si>
    <t>介護職員</t>
    <phoneticPr fontId="2"/>
  </si>
  <si>
    <t>介護職員</t>
    <phoneticPr fontId="2"/>
  </si>
  <si>
    <t>●●　●●</t>
    <phoneticPr fontId="2"/>
  </si>
  <si>
    <t>資格なし</t>
    <phoneticPr fontId="2"/>
  </si>
  <si>
    <t>介護福祉士　　　　　　　　　　　　　　　　　　（平成8年3月○日）</t>
    <rPh sb="24" eb="26">
      <t>ヘイセイ</t>
    </rPh>
    <rPh sb="27" eb="28">
      <t>ネン</t>
    </rPh>
    <rPh sb="29" eb="30">
      <t>ガツ</t>
    </rPh>
    <rPh sb="31" eb="32">
      <t>ニチ</t>
    </rPh>
    <phoneticPr fontId="2"/>
  </si>
  <si>
    <t>看護師　　　　　　　　　　　　　　（昭和63年2月×日）</t>
    <rPh sb="18" eb="20">
      <t>ショウワ</t>
    </rPh>
    <rPh sb="22" eb="23">
      <t>ネン</t>
    </rPh>
    <rPh sb="24" eb="25">
      <t>ガツ</t>
    </rPh>
    <rPh sb="26" eb="27">
      <t>ニチ</t>
    </rPh>
    <phoneticPr fontId="2"/>
  </si>
  <si>
    <t>介護職員初任者研修　　　　　　　　　　　　　（令和元年7月◆日）</t>
    <rPh sb="23" eb="25">
      <t>レイワ</t>
    </rPh>
    <rPh sb="25" eb="27">
      <t>ガンネン</t>
    </rPh>
    <rPh sb="28" eb="29">
      <t>ガツ</t>
    </rPh>
    <rPh sb="30" eb="31">
      <t>ニチ</t>
    </rPh>
    <phoneticPr fontId="2"/>
  </si>
  <si>
    <t>介護福祉士　　　　　　　　　　　　　　　　　　（平成12年3月□日）</t>
    <rPh sb="24" eb="26">
      <t>ヘイセイ</t>
    </rPh>
    <rPh sb="28" eb="29">
      <t>ネン</t>
    </rPh>
    <rPh sb="30" eb="31">
      <t>ガツ</t>
    </rPh>
    <rPh sb="32" eb="33">
      <t>ニチ</t>
    </rPh>
    <phoneticPr fontId="2"/>
  </si>
  <si>
    <t>休業期間　　(年末年始等)</t>
    <rPh sb="0" eb="2">
      <t>キュウギョウ</t>
    </rPh>
    <rPh sb="2" eb="4">
      <t>キカン</t>
    </rPh>
    <rPh sb="7" eb="9">
      <t>ネンマツ</t>
    </rPh>
    <rPh sb="9" eb="11">
      <t>ネンシ</t>
    </rPh>
    <rPh sb="11" eb="12">
      <t>ナド</t>
    </rPh>
    <phoneticPr fontId="2"/>
  </si>
  <si>
    <t>通常の事業の　　　　　実施地域</t>
    <rPh sb="0" eb="2">
      <t>ツウジョウ</t>
    </rPh>
    <rPh sb="3" eb="5">
      <t>ジギョウ</t>
    </rPh>
    <rPh sb="11" eb="13">
      <t>ジッシ</t>
    </rPh>
    <rPh sb="13" eb="15">
      <t>チイキ</t>
    </rPh>
    <phoneticPr fontId="2"/>
  </si>
  <si>
    <t>※下部の（注）を確認の上、勤務表とは別に省略せず作成してください。</t>
    <phoneticPr fontId="2"/>
  </si>
  <si>
    <t>当該事業所　　　　　　　　　　　　　における職種</t>
    <rPh sb="0" eb="2">
      <t>トウガイ</t>
    </rPh>
    <rPh sb="2" eb="5">
      <t>ジギョウショ</t>
    </rPh>
    <rPh sb="22" eb="24">
      <t>ショクシュ</t>
    </rPh>
    <phoneticPr fontId="2"/>
  </si>
  <si>
    <t>※下部の（注）を確認の上、勤務表とは別に省略せず作成してください。</t>
    <phoneticPr fontId="2"/>
  </si>
  <si>
    <t>保有資格・
修了している研修　　　　　　　　（取得・修了年月日）　　　　　　　　　　　　　　　　　　　　　　</t>
    <rPh sb="0" eb="2">
      <t>ホユウ</t>
    </rPh>
    <rPh sb="2" eb="4">
      <t>シカク</t>
    </rPh>
    <rPh sb="6" eb="8">
      <t>シュウリョウ</t>
    </rPh>
    <rPh sb="12" eb="14">
      <t>ケンシュウ</t>
    </rPh>
    <rPh sb="23" eb="25">
      <t>シュトク</t>
    </rPh>
    <rPh sb="26" eb="28">
      <t>シュウリョウ</t>
    </rPh>
    <rPh sb="28" eb="31">
      <t>ネンガッピ</t>
    </rPh>
    <phoneticPr fontId="2"/>
  </si>
  <si>
    <t>５　「他事業所との兼務状況（兼務先および職種）」は、他事業所の職務にも従事している場合に事業所名と職種を記入してください。</t>
    <rPh sb="3" eb="4">
      <t>タ</t>
    </rPh>
    <rPh sb="4" eb="7">
      <t>ジギョウショ</t>
    </rPh>
    <rPh sb="9" eb="11">
      <t>ケンム</t>
    </rPh>
    <rPh sb="11" eb="13">
      <t>ジョウキョウ</t>
    </rPh>
    <rPh sb="26" eb="27">
      <t>タ</t>
    </rPh>
    <rPh sb="27" eb="30">
      <t>ジギョウショ</t>
    </rPh>
    <rPh sb="31" eb="33">
      <t>ショクム</t>
    </rPh>
    <rPh sb="35" eb="37">
      <t>ジュウジ</t>
    </rPh>
    <rPh sb="41" eb="43">
      <t>バアイ</t>
    </rPh>
    <rPh sb="44" eb="47">
      <t>ジギョウショ</t>
    </rPh>
    <rPh sb="47" eb="48">
      <t>メイ</t>
    </rPh>
    <rPh sb="49" eb="51">
      <t>ショクシュ</t>
    </rPh>
    <rPh sb="52" eb="54">
      <t>キニュウ</t>
    </rPh>
    <phoneticPr fontId="2"/>
  </si>
  <si>
    <t>月</t>
    <rPh sb="0" eb="1">
      <t>ゲツ</t>
    </rPh>
    <phoneticPr fontId="2"/>
  </si>
  <si>
    <t>（予防）訪問リハビリテーション／（予防）福祉用具貸与・特定（予防）福祉用具販売／定期巡回随時対応／夜間対応型／</t>
    <rPh sb="17" eb="19">
      <t>ヨボウ</t>
    </rPh>
    <rPh sb="20" eb="22">
      <t>フクシ</t>
    </rPh>
    <rPh sb="22" eb="24">
      <t>ヨウグ</t>
    </rPh>
    <rPh sb="24" eb="26">
      <t>タイヨ</t>
    </rPh>
    <rPh sb="27" eb="29">
      <t>トクテイ</t>
    </rPh>
    <rPh sb="30" eb="32">
      <t>ヨボウ</t>
    </rPh>
    <rPh sb="33" eb="35">
      <t>フクシ</t>
    </rPh>
    <rPh sb="35" eb="37">
      <t>ヨウグ</t>
    </rPh>
    <rPh sb="37" eb="39">
      <t>ハンバイ</t>
    </rPh>
    <phoneticPr fontId="2"/>
  </si>
  <si>
    <t>１　「当該事業所における職種」は、人員及び運営に関する基準の規定に基づき、該当する職種を記載してください。</t>
    <rPh sb="3" eb="5">
      <t>トウガイ</t>
    </rPh>
    <rPh sb="5" eb="8">
      <t>ジギョウショ</t>
    </rPh>
    <rPh sb="12" eb="14">
      <t>ショクシュ</t>
    </rPh>
    <rPh sb="17" eb="19">
      <t>ジンイン</t>
    </rPh>
    <rPh sb="19" eb="20">
      <t>オヨ</t>
    </rPh>
    <rPh sb="21" eb="23">
      <t>ウンエイ</t>
    </rPh>
    <rPh sb="24" eb="25">
      <t>カン</t>
    </rPh>
    <rPh sb="27" eb="29">
      <t>キジュン</t>
    </rPh>
    <rPh sb="30" eb="32">
      <t>キテイ</t>
    </rPh>
    <rPh sb="33" eb="34">
      <t>モト</t>
    </rPh>
    <rPh sb="37" eb="39">
      <t>ガイトウ</t>
    </rPh>
    <rPh sb="41" eb="43">
      <t>ショクシュ</t>
    </rPh>
    <rPh sb="44" eb="46">
      <t>キサイ</t>
    </rPh>
    <phoneticPr fontId="2"/>
  </si>
  <si>
    <t>４　「保有資格・修了している研修（取得・修了年月日）」は、人員基準または加算算定に必要な該当資格を記入してください。</t>
    <rPh sb="3" eb="5">
      <t>ホユウ</t>
    </rPh>
    <rPh sb="5" eb="7">
      <t>シカク</t>
    </rPh>
    <rPh sb="8" eb="10">
      <t>シュウリョウ</t>
    </rPh>
    <rPh sb="14" eb="16">
      <t>ケンシュウ</t>
    </rPh>
    <rPh sb="17" eb="19">
      <t>シュトク</t>
    </rPh>
    <rPh sb="20" eb="22">
      <t>シュウリョウ</t>
    </rPh>
    <rPh sb="22" eb="25">
      <t>ネンガッピ</t>
    </rPh>
    <rPh sb="29" eb="31">
      <t>ジンイン</t>
    </rPh>
    <rPh sb="31" eb="33">
      <t>キジュン</t>
    </rPh>
    <rPh sb="36" eb="38">
      <t>カサン</t>
    </rPh>
    <rPh sb="38" eb="40">
      <t>サンテイ</t>
    </rPh>
    <rPh sb="41" eb="43">
      <t>ヒツヨウ</t>
    </rPh>
    <rPh sb="44" eb="46">
      <t>ガイトウ</t>
    </rPh>
    <rPh sb="46" eb="48">
      <t>シカク</t>
    </rPh>
    <rPh sb="49" eb="51">
      <t>キニュウ</t>
    </rPh>
    <phoneticPr fontId="2"/>
  </si>
  <si>
    <t>介護支援専門員(平成30年7月△日)　　　　　　　　　　　　　　　介護福祉士(平成28年3月△日)</t>
    <rPh sb="8" eb="10">
      <t>ヘイセイ</t>
    </rPh>
    <rPh sb="12" eb="13">
      <t>ネン</t>
    </rPh>
    <rPh sb="14" eb="15">
      <t>ガツ</t>
    </rPh>
    <rPh sb="16" eb="17">
      <t>ニチ</t>
    </rPh>
    <rPh sb="39" eb="41">
      <t>ヘイセイ</t>
    </rPh>
    <rPh sb="43" eb="44">
      <t>ネン</t>
    </rPh>
    <rPh sb="45" eb="46">
      <t>ガツ</t>
    </rPh>
    <rPh sb="47" eb="48">
      <t>ニチ</t>
    </rPh>
    <phoneticPr fontId="2"/>
  </si>
  <si>
    <t>業務管理体制</t>
    <phoneticPr fontId="2"/>
  </si>
  <si>
    <t>区</t>
    <rPh sb="0" eb="1">
      <t>ク</t>
    </rPh>
    <phoneticPr fontId="2"/>
  </si>
  <si>
    <t>常勤</t>
  </si>
  <si>
    <t>兼務</t>
  </si>
  <si>
    <t>専従</t>
  </si>
  <si>
    <t>非常勤</t>
  </si>
  <si>
    <t>※■営業日　□休業日</t>
    <rPh sb="2" eb="4">
      <t>エイギョウ</t>
    </rPh>
    <rPh sb="4" eb="5">
      <t>ビ</t>
    </rPh>
    <rPh sb="7" eb="9">
      <t>キュウギョウ</t>
    </rPh>
    <rPh sb="9" eb="10">
      <t>ビ</t>
    </rPh>
    <phoneticPr fontId="2"/>
  </si>
  <si>
    <t>の枠を記入またはドロップダウンリストから選択してください。</t>
    <rPh sb="1" eb="2">
      <t>ワク</t>
    </rPh>
    <rPh sb="3" eb="5">
      <t>キニュウ</t>
    </rPh>
    <rPh sb="20" eb="22">
      <t>センタク</t>
    </rPh>
    <phoneticPr fontId="2"/>
  </si>
  <si>
    <t>３　「常勤・非常勤の別」、「専従・兼務の別」は、該当するものをドロップダウンリストから選択してください。手書きの場合には直接記入してください。</t>
    <rPh sb="3" eb="5">
      <t>ジョウキン</t>
    </rPh>
    <rPh sb="6" eb="9">
      <t>ヒジョウキン</t>
    </rPh>
    <rPh sb="10" eb="11">
      <t>ベツ</t>
    </rPh>
    <rPh sb="14" eb="16">
      <t>センジュウ</t>
    </rPh>
    <rPh sb="17" eb="19">
      <t>ケンム</t>
    </rPh>
    <rPh sb="20" eb="21">
      <t>ベツ</t>
    </rPh>
    <rPh sb="24" eb="26">
      <t>ガイトウ</t>
    </rPh>
    <rPh sb="43" eb="45">
      <t>センタク</t>
    </rPh>
    <rPh sb="52" eb="54">
      <t>テガ</t>
    </rPh>
    <rPh sb="56" eb="58">
      <t>バアイ</t>
    </rPh>
    <rPh sb="60" eb="62">
      <t>チョクセツ</t>
    </rPh>
    <rPh sb="62" eb="64">
      <t>キニュウ</t>
    </rPh>
    <phoneticPr fontId="2"/>
  </si>
  <si>
    <t>７　欄が足りない場合には、ページを追加またはコピーを取ってお使いください。</t>
    <rPh sb="2" eb="3">
      <t>ラン</t>
    </rPh>
    <rPh sb="4" eb="5">
      <t>タ</t>
    </rPh>
    <rPh sb="8" eb="10">
      <t>バアイ</t>
    </rPh>
    <rPh sb="17" eb="19">
      <t>ツイカ</t>
    </rPh>
    <rPh sb="26" eb="27">
      <t>ト</t>
    </rPh>
    <rPh sb="30" eb="31">
      <t>ツカ</t>
    </rPh>
    <phoneticPr fontId="2"/>
  </si>
  <si>
    <t>訪問介護等</t>
    <rPh sb="0" eb="2">
      <t>ホウモン</t>
    </rPh>
    <rPh sb="2" eb="4">
      <t>カイゴ</t>
    </rPh>
    <rPh sb="4" eb="5">
      <t>トウ</t>
    </rPh>
    <phoneticPr fontId="2"/>
  </si>
  <si>
    <t>グループホーム○○　   　　   介護職員</t>
    <phoneticPr fontId="2"/>
  </si>
  <si>
    <t>（標準様式1）</t>
    <rPh sb="1" eb="3">
      <t>ヒョウジュン</t>
    </rPh>
    <rPh sb="3" eb="5">
      <t>ヨウシキ</t>
    </rPh>
    <phoneticPr fontId="2"/>
  </si>
  <si>
    <t>従業者の勤務の体制及び勤務形態一覧表</t>
    <phoneticPr fontId="18"/>
  </si>
  <si>
    <t>サービス種別</t>
    <rPh sb="4" eb="6">
      <t>シュベツ</t>
    </rPh>
    <phoneticPr fontId="18"/>
  </si>
  <si>
    <t>(</t>
    <phoneticPr fontId="18"/>
  </si>
  <si>
    <t>訪問介護</t>
    <rPh sb="0" eb="2">
      <t>ホウモン</t>
    </rPh>
    <rPh sb="2" eb="4">
      <t>カイゴ</t>
    </rPh>
    <phoneticPr fontId="18"/>
  </si>
  <si>
    <t>）</t>
    <phoneticPr fontId="18"/>
  </si>
  <si>
    <t>令和</t>
    <rPh sb="0" eb="2">
      <t>レイワ</t>
    </rPh>
    <phoneticPr fontId="18"/>
  </si>
  <si>
    <t>)</t>
    <phoneticPr fontId="18"/>
  </si>
  <si>
    <t>年</t>
    <rPh sb="0" eb="1">
      <t>ネン</t>
    </rPh>
    <phoneticPr fontId="18"/>
  </si>
  <si>
    <t>月</t>
    <rPh sb="0" eb="1">
      <t>ゲツ</t>
    </rPh>
    <phoneticPr fontId="18"/>
  </si>
  <si>
    <t>事業所名</t>
    <rPh sb="0" eb="3">
      <t>ジギョウショ</t>
    </rPh>
    <rPh sb="3" eb="4">
      <t>メイ</t>
    </rPh>
    <phoneticPr fontId="18"/>
  </si>
  <si>
    <t>(1)</t>
    <phoneticPr fontId="18"/>
  </si>
  <si>
    <t>４週</t>
  </si>
  <si>
    <t>(2)</t>
    <phoneticPr fontId="18"/>
  </si>
  <si>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</si>
  <si>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8"/>
  </si>
  <si>
    <t>時間/週</t>
    <rPh sb="0" eb="2">
      <t>ジカン</t>
    </rPh>
    <rPh sb="3" eb="4">
      <t>シュウ</t>
    </rPh>
    <phoneticPr fontId="18"/>
  </si>
  <si>
    <t>時間/月</t>
    <rPh sb="0" eb="2">
      <t>ジカン</t>
    </rPh>
    <rPh sb="3" eb="4">
      <t>ツキ</t>
    </rPh>
    <phoneticPr fontId="18"/>
  </si>
  <si>
    <t>当月の日数</t>
    <rPh sb="0" eb="2">
      <t>トウゲツ</t>
    </rPh>
    <rPh sb="3" eb="5">
      <t>ニッスウ</t>
    </rPh>
    <phoneticPr fontId="18"/>
  </si>
  <si>
    <t>日</t>
    <rPh sb="0" eb="1">
      <t>ニチ</t>
    </rPh>
    <phoneticPr fontId="18"/>
  </si>
  <si>
    <t>No</t>
    <phoneticPr fontId="18"/>
  </si>
  <si>
    <t>(4) 
職種</t>
    <phoneticPr fontId="2"/>
  </si>
  <si>
    <t>(5)
勤務
形態</t>
    <phoneticPr fontId="2"/>
  </si>
  <si>
    <t>(6)
資格</t>
    <rPh sb="4" eb="6">
      <t>シカク</t>
    </rPh>
    <phoneticPr fontId="18"/>
  </si>
  <si>
    <t>(7) 氏　名</t>
    <phoneticPr fontId="2"/>
  </si>
  <si>
    <t>(8)</t>
    <phoneticPr fontId="18"/>
  </si>
  <si>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</si>
  <si>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</si>
  <si>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1週目</t>
    <rPh sb="1" eb="2">
      <t>シュウ</t>
    </rPh>
    <rPh sb="2" eb="3">
      <t>メ</t>
    </rPh>
    <phoneticPr fontId="18"/>
  </si>
  <si>
    <t>2週目</t>
    <rPh sb="1" eb="2">
      <t>シュウ</t>
    </rPh>
    <rPh sb="2" eb="3">
      <t>メ</t>
    </rPh>
    <phoneticPr fontId="18"/>
  </si>
  <si>
    <t>3週目</t>
    <rPh sb="1" eb="2">
      <t>シュウ</t>
    </rPh>
    <rPh sb="2" eb="3">
      <t>メ</t>
    </rPh>
    <phoneticPr fontId="18"/>
  </si>
  <si>
    <t>4週目</t>
    <rPh sb="1" eb="2">
      <t>シュウ</t>
    </rPh>
    <rPh sb="2" eb="3">
      <t>メ</t>
    </rPh>
    <phoneticPr fontId="18"/>
  </si>
  <si>
    <t>5週目</t>
    <rPh sb="1" eb="2">
      <t>シュウ</t>
    </rPh>
    <rPh sb="2" eb="3">
      <t>メ</t>
    </rPh>
    <phoneticPr fontId="18"/>
  </si>
  <si>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8"/>
  </si>
  <si>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8"/>
  </si>
  <si>
    <t>（勤務形態の記号）</t>
    <rPh sb="1" eb="3">
      <t>キンム</t>
    </rPh>
    <rPh sb="3" eb="5">
      <t>ケイタイ</t>
    </rPh>
    <rPh sb="6" eb="8">
      <t>キゴウ</t>
    </rPh>
    <phoneticPr fontId="18"/>
  </si>
  <si>
    <t>(新規申請の場合は推定数）</t>
    <rPh sb="1" eb="3">
      <t>シンキ</t>
    </rPh>
    <rPh sb="3" eb="5">
      <t>シンセイ</t>
    </rPh>
    <rPh sb="6" eb="8">
      <t>バアイ</t>
    </rPh>
    <rPh sb="9" eb="12">
      <t>スイテイスウ</t>
    </rPh>
    <phoneticPr fontId="18"/>
  </si>
  <si>
    <t>（人）</t>
    <rPh sb="1" eb="2">
      <t>ニン</t>
    </rPh>
    <phoneticPr fontId="18"/>
  </si>
  <si>
    <t>勤務形態</t>
    <rPh sb="0" eb="2">
      <t>キンム</t>
    </rPh>
    <rPh sb="2" eb="4">
      <t>ケイタイ</t>
    </rPh>
    <phoneticPr fontId="18"/>
  </si>
  <si>
    <t>勤務時間数合計</t>
    <rPh sb="0" eb="2">
      <t>キンム</t>
    </rPh>
    <rPh sb="2" eb="5">
      <t>ジカンスウ</t>
    </rPh>
    <rPh sb="5" eb="7">
      <t>ゴウケイ</t>
    </rPh>
    <phoneticPr fontId="18"/>
  </si>
  <si>
    <t>常勤換算の対象時間数</t>
    <rPh sb="0" eb="2">
      <t>ジョウキン</t>
    </rPh>
    <rPh sb="2" eb="4">
      <t>カンサン</t>
    </rPh>
    <rPh sb="5" eb="7">
      <t>タイショウ</t>
    </rPh>
    <rPh sb="7" eb="9">
      <t>ジカン</t>
    </rPh>
    <rPh sb="9" eb="10">
      <t>スウ</t>
    </rPh>
    <phoneticPr fontId="18"/>
  </si>
  <si>
    <t>常勤換算方法対象外の</t>
    <rPh sb="0" eb="2">
      <t>ジョウキン</t>
    </rPh>
    <rPh sb="2" eb="4">
      <t>カンサン</t>
    </rPh>
    <rPh sb="4" eb="6">
      <t>ホウホウ</t>
    </rPh>
    <rPh sb="6" eb="9">
      <t>タイショウガイ</t>
    </rPh>
    <phoneticPr fontId="18"/>
  </si>
  <si>
    <t>記号</t>
    <rPh sb="0" eb="2">
      <t>キゴウ</t>
    </rPh>
    <phoneticPr fontId="18"/>
  </si>
  <si>
    <t>区分</t>
    <rPh sb="0" eb="2">
      <t>クブン</t>
    </rPh>
    <phoneticPr fontId="18"/>
  </si>
  <si>
    <t>合計</t>
    <rPh sb="0" eb="2">
      <t>ゴウケイ</t>
    </rPh>
    <phoneticPr fontId="18"/>
  </si>
  <si>
    <t>当月合計</t>
    <rPh sb="0" eb="2">
      <t>トウゲツ</t>
    </rPh>
    <rPh sb="2" eb="4">
      <t>ゴウケイ</t>
    </rPh>
    <phoneticPr fontId="18"/>
  </si>
  <si>
    <t>週平均</t>
    <rPh sb="0" eb="3">
      <t>シュウヘイキン</t>
    </rPh>
    <phoneticPr fontId="18"/>
  </si>
  <si>
    <t>常勤の従業者の人数</t>
    <rPh sb="0" eb="2">
      <t>ジョウキン</t>
    </rPh>
    <rPh sb="3" eb="6">
      <t>ジュウギョウシャ</t>
    </rPh>
    <rPh sb="7" eb="9">
      <t>ニンズウ</t>
    </rPh>
    <phoneticPr fontId="18"/>
  </si>
  <si>
    <t>A</t>
    <phoneticPr fontId="18"/>
  </si>
  <si>
    <t>常勤で専従</t>
    <rPh sb="0" eb="2">
      <t>ジョウキン</t>
    </rPh>
    <rPh sb="3" eb="5">
      <t>センジュウ</t>
    </rPh>
    <phoneticPr fontId="18"/>
  </si>
  <si>
    <t>要介護者</t>
    <rPh sb="0" eb="1">
      <t>ヨウ</t>
    </rPh>
    <rPh sb="1" eb="3">
      <t>カイゴ</t>
    </rPh>
    <rPh sb="3" eb="4">
      <t>シャ</t>
    </rPh>
    <phoneticPr fontId="18"/>
  </si>
  <si>
    <t>B</t>
    <phoneticPr fontId="18"/>
  </si>
  <si>
    <t>常勤で兼務</t>
    <rPh sb="0" eb="2">
      <t>ジョウキン</t>
    </rPh>
    <rPh sb="3" eb="5">
      <t>ケンム</t>
    </rPh>
    <phoneticPr fontId="18"/>
  </si>
  <si>
    <t>要支援者等</t>
    <rPh sb="0" eb="3">
      <t>ヨウシエン</t>
    </rPh>
    <rPh sb="3" eb="4">
      <t>シャ</t>
    </rPh>
    <rPh sb="4" eb="5">
      <t>トウ</t>
    </rPh>
    <phoneticPr fontId="18"/>
  </si>
  <si>
    <t>C</t>
    <phoneticPr fontId="18"/>
  </si>
  <si>
    <t>非常勤で専従</t>
    <rPh sb="0" eb="3">
      <t>ヒジョウキン</t>
    </rPh>
    <rPh sb="4" eb="6">
      <t>センジュウ</t>
    </rPh>
    <phoneticPr fontId="18"/>
  </si>
  <si>
    <t>通院等</t>
    <rPh sb="0" eb="2">
      <t>ツウイン</t>
    </rPh>
    <rPh sb="2" eb="3">
      <t>トウ</t>
    </rPh>
    <phoneticPr fontId="18"/>
  </si>
  <si>
    <t>-</t>
    <phoneticPr fontId="18"/>
  </si>
  <si>
    <t>D</t>
    <phoneticPr fontId="18"/>
  </si>
  <si>
    <t>非常勤で兼務</t>
    <rPh sb="0" eb="3">
      <t>ヒジョウキン</t>
    </rPh>
    <rPh sb="4" eb="6">
      <t>ケンム</t>
    </rPh>
    <phoneticPr fontId="18"/>
  </si>
  <si>
    <t>（平均利用者数）</t>
    <rPh sb="1" eb="3">
      <t>ヘイキン</t>
    </rPh>
    <rPh sb="3" eb="6">
      <t>リヨウシャ</t>
    </rPh>
    <rPh sb="6" eb="7">
      <t>スウ</t>
    </rPh>
    <phoneticPr fontId="18"/>
  </si>
  <si>
    <t>■ 常勤換算方法による人数</t>
    <rPh sb="2" eb="4">
      <t>ジョウキン</t>
    </rPh>
    <rPh sb="4" eb="6">
      <t>カンサン</t>
    </rPh>
    <rPh sb="6" eb="8">
      <t>ホウホウ</t>
    </rPh>
    <rPh sb="11" eb="13">
      <t>ニンズウ</t>
    </rPh>
    <phoneticPr fontId="18"/>
  </si>
  <si>
    <t>基準：</t>
    <rPh sb="0" eb="2">
      <t>キジュン</t>
    </rPh>
    <phoneticPr fontId="18"/>
  </si>
  <si>
    <t>週</t>
  </si>
  <si>
    <t>サービス提供責任者</t>
    <phoneticPr fontId="18"/>
  </si>
  <si>
    <t>常勤換算の</t>
    <rPh sb="0" eb="2">
      <t>ジョウキン</t>
    </rPh>
    <rPh sb="2" eb="4">
      <t>カンサン</t>
    </rPh>
    <phoneticPr fontId="18"/>
  </si>
  <si>
    <t>常勤の従業者が</t>
    <rPh sb="0" eb="2">
      <t>ジョウキン</t>
    </rPh>
    <rPh sb="3" eb="6">
      <t>ジュウギョウシャ</t>
    </rPh>
    <phoneticPr fontId="18"/>
  </si>
  <si>
    <t>平均利用者数</t>
    <rPh sb="0" eb="2">
      <t>ヘイキン</t>
    </rPh>
    <rPh sb="2" eb="5">
      <t>リヨウシャ</t>
    </rPh>
    <rPh sb="5" eb="6">
      <t>スウ</t>
    </rPh>
    <phoneticPr fontId="18"/>
  </si>
  <si>
    <t>（※）</t>
    <phoneticPr fontId="18"/>
  </si>
  <si>
    <t>の必要配置人数</t>
    <rPh sb="1" eb="3">
      <t>ヒツヨウ</t>
    </rPh>
    <rPh sb="3" eb="5">
      <t>ハイチ</t>
    </rPh>
    <rPh sb="5" eb="7">
      <t>ニンズウ</t>
    </rPh>
    <phoneticPr fontId="18"/>
  </si>
  <si>
    <t>常勤換算後の人数</t>
    <rPh sb="0" eb="2">
      <t>ジョウキン</t>
    </rPh>
    <rPh sb="2" eb="4">
      <t>カンサン</t>
    </rPh>
    <rPh sb="4" eb="5">
      <t>ゴ</t>
    </rPh>
    <rPh sb="6" eb="8">
      <t>ニンズウ</t>
    </rPh>
    <phoneticPr fontId="18"/>
  </si>
  <si>
    <t>÷</t>
    <phoneticPr fontId="18"/>
  </si>
  <si>
    <t>＝</t>
    <phoneticPr fontId="18"/>
  </si>
  <si>
    <t>⇒</t>
    <phoneticPr fontId="18"/>
  </si>
  <si>
    <t>（小数点第1位に切り上げ）</t>
    <rPh sb="1" eb="4">
      <t>ショウスウテン</t>
    </rPh>
    <rPh sb="4" eb="5">
      <t>ダイ</t>
    </rPh>
    <rPh sb="6" eb="7">
      <t>イ</t>
    </rPh>
    <rPh sb="8" eb="9">
      <t>キ</t>
    </rPh>
    <rPh sb="10" eb="11">
      <t>ア</t>
    </rPh>
    <phoneticPr fontId="18"/>
  </si>
  <si>
    <t>（小数点第2位以下切り捨て）</t>
    <rPh sb="1" eb="4">
      <t>ショウスウテン</t>
    </rPh>
    <rPh sb="4" eb="5">
      <t>ダイ</t>
    </rPh>
    <rPh sb="6" eb="7">
      <t>イ</t>
    </rPh>
    <rPh sb="7" eb="9">
      <t>イカ</t>
    </rPh>
    <rPh sb="9" eb="10">
      <t>キ</t>
    </rPh>
    <rPh sb="11" eb="12">
      <t>ス</t>
    </rPh>
    <phoneticPr fontId="18"/>
  </si>
  <si>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8"/>
  </si>
  <si>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8"/>
  </si>
  <si>
    <t>その端数を増すごとに１人以上で可</t>
  </si>
  <si>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8"/>
  </si>
  <si>
    <t>常勤の従業者の人数</t>
  </si>
  <si>
    <t>常勤換算方法による人数</t>
    <rPh sb="0" eb="2">
      <t>ジョウキン</t>
    </rPh>
    <rPh sb="2" eb="4">
      <t>カンサン</t>
    </rPh>
    <rPh sb="4" eb="6">
      <t>ホウホウ</t>
    </rPh>
    <rPh sb="9" eb="11">
      <t>ニンズウ</t>
    </rPh>
    <phoneticPr fontId="18"/>
  </si>
  <si>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8"/>
  </si>
  <si>
    <t>＋</t>
    <phoneticPr fontId="18"/>
  </si>
  <si>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8"/>
  </si>
  <si>
    <t>管理者</t>
    <rPh sb="0" eb="3">
      <t>カンリシャ</t>
    </rPh>
    <phoneticPr fontId="18"/>
  </si>
  <si>
    <t>A</t>
  </si>
  <si>
    <t>ー</t>
  </si>
  <si>
    <t>厚労　太郎</t>
    <rPh sb="0" eb="2">
      <t>コウロウ</t>
    </rPh>
    <rPh sb="3" eb="5">
      <t>タロウ</t>
    </rPh>
    <phoneticPr fontId="18"/>
  </si>
  <si>
    <t>訪問介護員</t>
    <rPh sb="0" eb="2">
      <t>ホウモン</t>
    </rPh>
    <rPh sb="2" eb="5">
      <t>カイゴイン</t>
    </rPh>
    <phoneticPr fontId="18"/>
  </si>
  <si>
    <t>介護福祉士</t>
    <rPh sb="0" eb="2">
      <t>カイゴ</t>
    </rPh>
    <rPh sb="2" eb="5">
      <t>フクシシ</t>
    </rPh>
    <phoneticPr fontId="18"/>
  </si>
  <si>
    <t>○○　A郞</t>
    <rPh sb="4" eb="5">
      <t>ロウ</t>
    </rPh>
    <phoneticPr fontId="18"/>
  </si>
  <si>
    <t>サービス提供責任者</t>
    <rPh sb="4" eb="6">
      <t>テイキョウ</t>
    </rPh>
    <rPh sb="6" eb="9">
      <t>セキニンシャ</t>
    </rPh>
    <phoneticPr fontId="18"/>
  </si>
  <si>
    <t>実務者研修修了者</t>
    <rPh sb="5" eb="7">
      <t>シュウリョウ</t>
    </rPh>
    <phoneticPr fontId="18"/>
  </si>
  <si>
    <t>○○　B子</t>
    <rPh sb="4" eb="5">
      <t>コ</t>
    </rPh>
    <phoneticPr fontId="18"/>
  </si>
  <si>
    <t>C</t>
  </si>
  <si>
    <t>介護職員初任者研修修了者</t>
    <rPh sb="0" eb="2">
      <t>カイゴ</t>
    </rPh>
    <rPh sb="2" eb="4">
      <t>ショクイン</t>
    </rPh>
    <rPh sb="4" eb="7">
      <t>ショニンシャ</t>
    </rPh>
    <rPh sb="7" eb="9">
      <t>ケンシュウ</t>
    </rPh>
    <rPh sb="9" eb="12">
      <t>シュウリョウシャ</t>
    </rPh>
    <phoneticPr fontId="18"/>
  </si>
  <si>
    <t>○○　C子</t>
    <rPh sb="4" eb="5">
      <t>コ</t>
    </rPh>
    <phoneticPr fontId="18"/>
  </si>
  <si>
    <t>○○　D子</t>
    <rPh sb="4" eb="5">
      <t>コ</t>
    </rPh>
    <phoneticPr fontId="18"/>
  </si>
  <si>
    <t>○○　E子</t>
    <rPh sb="4" eb="5">
      <t>コ</t>
    </rPh>
    <phoneticPr fontId="18"/>
  </si>
  <si>
    <t>○○　F子</t>
    <rPh sb="4" eb="5">
      <t>コ</t>
    </rPh>
    <phoneticPr fontId="18"/>
  </si>
  <si>
    <t>○○　G子</t>
    <rPh sb="4" eb="5">
      <t>コ</t>
    </rPh>
    <phoneticPr fontId="18"/>
  </si>
  <si>
    <t>○○　H子</t>
    <rPh sb="4" eb="5">
      <t>コ</t>
    </rPh>
    <phoneticPr fontId="18"/>
  </si>
  <si>
    <t>１．サービス種別</t>
    <rPh sb="6" eb="8">
      <t>シュベツ</t>
    </rPh>
    <phoneticPr fontId="18"/>
  </si>
  <si>
    <t>サービス種別名</t>
    <rPh sb="4" eb="6">
      <t>シュベツ</t>
    </rPh>
    <rPh sb="6" eb="7">
      <t>メイ</t>
    </rPh>
    <phoneticPr fontId="18"/>
  </si>
  <si>
    <t>２．職種名・資格名称</t>
    <rPh sb="2" eb="4">
      <t>ショクシュ</t>
    </rPh>
    <rPh sb="4" eb="5">
      <t>メイ</t>
    </rPh>
    <rPh sb="6" eb="8">
      <t>シカク</t>
    </rPh>
    <rPh sb="8" eb="10">
      <t>メイショウ</t>
    </rPh>
    <phoneticPr fontId="18"/>
  </si>
  <si>
    <t>職種名</t>
    <rPh sb="0" eb="2">
      <t>ショクシュ</t>
    </rPh>
    <rPh sb="2" eb="3">
      <t>メイ</t>
    </rPh>
    <phoneticPr fontId="18"/>
  </si>
  <si>
    <t>ー</t>
    <phoneticPr fontId="18"/>
  </si>
  <si>
    <t>資格</t>
    <rPh sb="0" eb="2">
      <t>シカク</t>
    </rPh>
    <phoneticPr fontId="18"/>
  </si>
  <si>
    <t>看護師</t>
    <phoneticPr fontId="18"/>
  </si>
  <si>
    <t>看護師</t>
    <rPh sb="0" eb="3">
      <t>カンゴシ</t>
    </rPh>
    <phoneticPr fontId="18"/>
  </si>
  <si>
    <t>准看護師</t>
    <phoneticPr fontId="18"/>
  </si>
  <si>
    <t>准看護師</t>
    <rPh sb="0" eb="4">
      <t>ジュンカンゴシ</t>
    </rPh>
    <phoneticPr fontId="18"/>
  </si>
  <si>
    <t>実務者研修修了者</t>
    <rPh sb="0" eb="3">
      <t>ジツムシャ</t>
    </rPh>
    <rPh sb="3" eb="5">
      <t>ケンシュウ</t>
    </rPh>
    <rPh sb="5" eb="8">
      <t>シュウリョウシャ</t>
    </rPh>
    <phoneticPr fontId="18"/>
  </si>
  <si>
    <t>旧介護職員基礎研修課程修了者</t>
    <phoneticPr fontId="18"/>
  </si>
  <si>
    <t>旧ホームヘルパー1級課程修了者</t>
    <rPh sb="0" eb="1">
      <t>キュウ</t>
    </rPh>
    <rPh sb="9" eb="10">
      <t>キュウ</t>
    </rPh>
    <rPh sb="10" eb="12">
      <t>カテイ</t>
    </rPh>
    <rPh sb="12" eb="15">
      <t>シュウリョウシャ</t>
    </rPh>
    <phoneticPr fontId="18"/>
  </si>
  <si>
    <t>生活援助従事者研修修了者</t>
    <rPh sb="0" eb="2">
      <t>セイカツ</t>
    </rPh>
    <rPh sb="2" eb="4">
      <t>エンジョ</t>
    </rPh>
    <rPh sb="4" eb="7">
      <t>ジュウジシャ</t>
    </rPh>
    <rPh sb="7" eb="9">
      <t>ケンシュウ</t>
    </rPh>
    <rPh sb="9" eb="12">
      <t>シュウリョウシャ</t>
    </rPh>
    <phoneticPr fontId="18"/>
  </si>
  <si>
    <t>共生型訪問介護のサービス提供責任者</t>
    <rPh sb="0" eb="2">
      <t>キョウセイ</t>
    </rPh>
    <rPh sb="2" eb="3">
      <t>ガタ</t>
    </rPh>
    <rPh sb="3" eb="5">
      <t>ホウモン</t>
    </rPh>
    <rPh sb="5" eb="7">
      <t>カイゴ</t>
    </rPh>
    <rPh sb="12" eb="14">
      <t>テイキョウ</t>
    </rPh>
    <rPh sb="14" eb="17">
      <t>セキニンシャ</t>
    </rPh>
    <phoneticPr fontId="18"/>
  </si>
  <si>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8"/>
  </si>
  <si>
    <t>旧ホームヘルパー2級課程修了者</t>
    <rPh sb="0" eb="1">
      <t>キュウ</t>
    </rPh>
    <rPh sb="9" eb="10">
      <t>キュウ</t>
    </rPh>
    <rPh sb="10" eb="12">
      <t>カテイ</t>
    </rPh>
    <rPh sb="12" eb="15">
      <t>シュウリョウシャ</t>
    </rPh>
    <phoneticPr fontId="18"/>
  </si>
  <si>
    <t>【自治体の皆様へ】</t>
    <rPh sb="1" eb="4">
      <t>ジチタイ</t>
    </rPh>
    <rPh sb="5" eb="7">
      <t>ミナサマ</t>
    </rPh>
    <phoneticPr fontId="18"/>
  </si>
  <si>
    <t>※ INDIRECT関数使用のため、以下のとおりセルに「名前の定義」をしています。</t>
    <rPh sb="10" eb="12">
      <t>カンスウ</t>
    </rPh>
    <rPh sb="12" eb="14">
      <t>シヨウ</t>
    </rPh>
    <rPh sb="18" eb="20">
      <t>イカ</t>
    </rPh>
    <rPh sb="28" eb="30">
      <t>ナマエ</t>
    </rPh>
    <rPh sb="31" eb="33">
      <t>テイギ</t>
    </rPh>
    <phoneticPr fontId="18"/>
  </si>
  <si>
    <t>　12行目・・・「職種」</t>
    <rPh sb="3" eb="5">
      <t>ギョウメ</t>
    </rPh>
    <rPh sb="9" eb="11">
      <t>ショクシュ</t>
    </rPh>
    <phoneticPr fontId="18"/>
  </si>
  <si>
    <t>　C列・・・「管理者」</t>
    <rPh sb="2" eb="3">
      <t>レツ</t>
    </rPh>
    <rPh sb="7" eb="10">
      <t>カンリシャ</t>
    </rPh>
    <phoneticPr fontId="18"/>
  </si>
  <si>
    <t>　D列・・・「サービス提供責任者」</t>
    <rPh sb="2" eb="3">
      <t>レツ</t>
    </rPh>
    <rPh sb="11" eb="13">
      <t>テイキョウ</t>
    </rPh>
    <rPh sb="13" eb="16">
      <t>セキニンシャ</t>
    </rPh>
    <phoneticPr fontId="18"/>
  </si>
  <si>
    <t>　E列・・・「訪問介護員」</t>
    <rPh sb="2" eb="3">
      <t>レツ</t>
    </rPh>
    <rPh sb="7" eb="9">
      <t>ホウモン</t>
    </rPh>
    <rPh sb="9" eb="12">
      <t>カイゴイン</t>
    </rPh>
    <phoneticPr fontId="1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</si>
  <si>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8"/>
  </si>
  <si>
    <t>　行が足りない場合は、適宜追加してください。</t>
    <rPh sb="1" eb="2">
      <t>ギョウ</t>
    </rPh>
    <rPh sb="3" eb="4">
      <t>タ</t>
    </rPh>
    <rPh sb="7" eb="9">
      <t>バアイ</t>
    </rPh>
    <rPh sb="11" eb="13">
      <t>テキギ</t>
    </rPh>
    <rPh sb="13" eb="15">
      <t>ツイカ</t>
    </rPh>
    <phoneticPr fontId="18"/>
  </si>
  <si>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</si>
  <si>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8"/>
  </si>
  <si>
    <t>　・「数式」タブ　⇒　「名前の定義」を選択</t>
    <rPh sb="3" eb="5">
      <t>スウシキ</t>
    </rPh>
    <rPh sb="12" eb="14">
      <t>ナマエ</t>
    </rPh>
    <rPh sb="15" eb="17">
      <t>テイギ</t>
    </rPh>
    <rPh sb="19" eb="21">
      <t>センタク</t>
    </rPh>
    <phoneticPr fontId="18"/>
  </si>
  <si>
    <t>　・「名前」に職種名を入力</t>
    <rPh sb="3" eb="5">
      <t>ナマエ</t>
    </rPh>
    <rPh sb="7" eb="9">
      <t>ショクシュ</t>
    </rPh>
    <rPh sb="9" eb="10">
      <t>メイ</t>
    </rPh>
    <rPh sb="11" eb="13">
      <t>ニュウリョク</t>
    </rPh>
    <phoneticPr fontId="1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</si>
  <si>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</si>
  <si>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8"/>
  </si>
  <si>
    <t>≪提出不要≫</t>
    <rPh sb="1" eb="3">
      <t>テイシュツ</t>
    </rPh>
    <rPh sb="3" eb="5">
      <t>フヨウ</t>
    </rPh>
    <phoneticPr fontId="18"/>
  </si>
  <si>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</si>
  <si>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・・・直接入力する必要がある箇所です。</t>
    <rPh sb="3" eb="5">
      <t>チョクセツ</t>
    </rPh>
    <rPh sb="5" eb="7">
      <t>ニュウリョク</t>
    </rPh>
    <rPh sb="9" eb="11">
      <t>ヒツヨウ</t>
    </rPh>
    <rPh sb="14" eb="16">
      <t>カショ</t>
    </rPh>
    <phoneticPr fontId="18"/>
  </si>
  <si>
    <t>下記の記入方法に従って、入力してください。</t>
    <rPh sb="0" eb="2">
      <t>カキ</t>
    </rPh>
    <rPh sb="3" eb="5">
      <t>キニュウ</t>
    </rPh>
    <rPh sb="5" eb="7">
      <t>ホウホウ</t>
    </rPh>
    <rPh sb="8" eb="9">
      <t>シタガ</t>
    </rPh>
    <rPh sb="12" eb="14">
      <t>ニュウリョク</t>
    </rPh>
    <phoneticPr fontId="18"/>
  </si>
  <si>
    <t>・・・プルダウンから選択して入力する必要がある箇所です。</t>
    <rPh sb="10" eb="12">
      <t>センタク</t>
    </rPh>
    <rPh sb="14" eb="16">
      <t>ニュウリョク</t>
    </rPh>
    <rPh sb="18" eb="20">
      <t>ヒツヨウ</t>
    </rPh>
    <rPh sb="23" eb="25">
      <t>カショ</t>
    </rPh>
    <phoneticPr fontId="18"/>
  </si>
  <si>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</si>
  <si>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8"/>
  </si>
  <si>
    <t>　(1) 「４週」・「暦月」のいずれかを選択してください。</t>
    <rPh sb="7" eb="8">
      <t>シュウ</t>
    </rPh>
    <rPh sb="11" eb="12">
      <t>レキ</t>
    </rPh>
    <rPh sb="12" eb="13">
      <t>ツキ</t>
    </rPh>
    <rPh sb="20" eb="22">
      <t>センタク</t>
    </rPh>
    <phoneticPr fontId="18"/>
  </si>
  <si>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</si>
  <si>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8"/>
  </si>
  <si>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8"/>
  </si>
  <si>
    <t xml:space="preserve"> 　　 記入の順序は、職種ごとにまとめてください。</t>
    <rPh sb="4" eb="6">
      <t>キニュウ</t>
    </rPh>
    <rPh sb="7" eb="9">
      <t>ジュンジョ</t>
    </rPh>
    <rPh sb="11" eb="13">
      <t>ショクシュ</t>
    </rPh>
    <phoneticPr fontId="18"/>
  </si>
  <si>
    <t>訪問介護員</t>
    <rPh sb="0" eb="2">
      <t>ホウモン</t>
    </rPh>
    <rPh sb="2" eb="4">
      <t>カイゴ</t>
    </rPh>
    <rPh sb="4" eb="5">
      <t>イン</t>
    </rPh>
    <phoneticPr fontId="18"/>
  </si>
  <si>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8"/>
  </si>
  <si>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</si>
  <si>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8"/>
  </si>
  <si>
    <t>（注）常勤・非常勤の区分について</t>
    <rPh sb="1" eb="2">
      <t>チュウ</t>
    </rPh>
    <rPh sb="3" eb="5">
      <t>ジョウキン</t>
    </rPh>
    <rPh sb="6" eb="9">
      <t>ヒジョウキン</t>
    </rPh>
    <rPh sb="10" eb="12">
      <t>クブン</t>
    </rPh>
    <phoneticPr fontId="1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</si>
  <si>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</si>
  <si>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8"/>
  </si>
  <si>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</si>
  <si>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8"/>
  </si>
  <si>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8"/>
  </si>
  <si>
    <t>　(7) 従業者の氏名を記入してください。</t>
    <rPh sb="5" eb="8">
      <t>ジュウギョウシャ</t>
    </rPh>
    <rPh sb="9" eb="11">
      <t>シメイ</t>
    </rPh>
    <rPh sb="12" eb="14">
      <t>キニュウ</t>
    </rPh>
    <phoneticPr fontId="18"/>
  </si>
  <si>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8"/>
  </si>
  <si>
    <t>　　  ※ 指定基準の確認に際しては、４週分の入力で差し支えありません。</t>
    <phoneticPr fontId="18"/>
  </si>
  <si>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8"/>
  </si>
  <si>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8"/>
  </si>
  <si>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8"/>
  </si>
  <si>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</si>
  <si>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8"/>
  </si>
  <si>
    <t>　　　 その他、特記事項欄としてもご活用ください。</t>
    <rPh sb="6" eb="7">
      <t>タ</t>
    </rPh>
    <rPh sb="8" eb="10">
      <t>トッキ</t>
    </rPh>
    <rPh sb="10" eb="12">
      <t>ジコウ</t>
    </rPh>
    <rPh sb="12" eb="13">
      <t>ラン</t>
    </rPh>
    <rPh sb="18" eb="20">
      <t>カツヨウ</t>
    </rPh>
    <phoneticPr fontId="2"/>
  </si>
  <si>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8"/>
  </si>
  <si>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8"/>
  </si>
  <si>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8"/>
  </si>
  <si>
    <t>　　　　○ 常勤換算方法とは、非常勤の従業者について「事業所の従業者の勤務延時間数を当該事業所において常勤の従業者が勤務すべき時間数で除することにより、</t>
    <phoneticPr fontId="18"/>
  </si>
  <si>
    <t>　　　　　常勤の従業者の員数に換算する方法」であるため、常勤の従業者については常勤換算方法によらず、実人数で計算する。</t>
    <phoneticPr fontId="18"/>
  </si>
  <si>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18"/>
  </si>
  <si>
    <t>　　　　　手入力すること。</t>
    <phoneticPr fontId="18"/>
  </si>
  <si>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8"/>
  </si>
  <si>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8"/>
  </si>
  <si>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8"/>
  </si>
  <si>
    <t>※運営指導に該当するサービス事業のみ記入月の前月の実利用者数（延べ人数ではない）を記入してください。</t>
    <rPh sb="1" eb="3">
      <t>ウンエイ</t>
    </rPh>
    <rPh sb="3" eb="5">
      <t>シドウ</t>
    </rPh>
    <rPh sb="6" eb="8">
      <t>ガイトウ</t>
    </rPh>
    <rPh sb="14" eb="16">
      <t>ジギョウ</t>
    </rPh>
    <rPh sb="18" eb="20">
      <t>キニュウ</t>
    </rPh>
    <rPh sb="20" eb="21">
      <t>ゲツ</t>
    </rPh>
    <rPh sb="22" eb="24">
      <t>ゼンゲツ</t>
    </rPh>
    <rPh sb="25" eb="26">
      <t>ジツ</t>
    </rPh>
    <rPh sb="26" eb="29">
      <t>リヨウシャ</t>
    </rPh>
    <rPh sb="29" eb="30">
      <t>スウ</t>
    </rPh>
    <rPh sb="31" eb="32">
      <t>ノ</t>
    </rPh>
    <rPh sb="33" eb="35">
      <t>ニンズウ</t>
    </rPh>
    <rPh sb="41" eb="43">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</si>
</sst>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gge&quot;年&quot;m&quot;月&quot;d&quot;日&quot;;@"/>
    <numFmt numFmtId="177" formatCode="0.0"/>
    <numFmt numFmtId="178" formatCode="#,##0.0#"/>
    <numFmt numFmtId="179" formatCode="0&quot;月&quot;"/>
    <numFmt numFmtId="180" formatCode="#,##0&quot;人&quot;"/>
    <numFmt numFmtId="181" formatCode="#,##0.##"/>
    <numFmt numFmtId="182" formatCode="#,##0.0;[Red]\-#,##0.0"/>
    <numFmt numFmtId="183" formatCode="0.0&quot;人以上&quot;"/>
    <numFmt numFmtId="184" formatCode="#,##0.0&quot;人&quot;"/>
  </numFmts>
  <fonts count="35">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ＭＳ Ｐゴシック"/>
      <family val="3"/>
      <charset val="128"/>
    </font>
    <font>
      <b/>
      <sz val="10"/>
      <name val="HG丸ｺﾞｼｯｸM-PRO"/>
      <family val="3"/>
      <charset val="128"/>
    </font>
    <font>
      <b/>
      <sz val="11"/>
      <name val="HG丸ｺﾞｼｯｸM-PRO"/>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12"/>
      <name val="HG丸ｺﾞｼｯｸM-PRO"/>
      <family val="3"/>
      <charset val="128"/>
    </font>
    <font>
      <sz val="14"/>
      <name val="HG丸ｺﾞｼｯｸM-PRO"/>
      <family val="3"/>
      <charset val="128"/>
    </font>
    <font>
      <b/>
      <sz val="14"/>
      <name val="HG丸ｺﾞｼｯｸM-PRO"/>
      <family val="3"/>
      <charset val="128"/>
    </font>
    <font>
      <sz val="11"/>
      <name val="ＭＳ Ｐゴシック"/>
      <family val="3"/>
      <charset val="128"/>
    </font>
    <font>
      <b/>
      <sz val="12"/>
      <name val="HG丸ｺﾞｼｯｸM-PRO"/>
      <family val="3"/>
      <charset val="128"/>
    </font>
    <font>
      <sz val="10"/>
      <color rgb="FFFF0000"/>
      <name val="HG丸ｺﾞｼｯｸM-PRO"/>
      <family val="3"/>
      <charset val="128"/>
    </font>
    <font>
      <sz val="9"/>
      <color indexed="81"/>
      <name val="MS P 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4"/>
      <color rgb="FFFF0000"/>
      <name val="HGSｺﾞｼｯｸM"/>
      <family val="3"/>
      <charset val="128"/>
    </font>
    <font>
      <sz val="10"/>
      <name val="HGSｺﾞｼｯｸM"/>
      <family val="3"/>
      <charset val="128"/>
    </font>
    <font>
      <sz val="16"/>
      <color theme="1"/>
      <name val="ＭＳ Ｐゴシック"/>
      <family val="2"/>
      <charset val="128"/>
      <scheme val="minor"/>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2"/>
      <color rgb="FFFF0000"/>
      <name val="HGSｺﾞｼｯｸM"/>
      <family val="3"/>
      <charset val="128"/>
    </font>
    <font>
      <sz val="11"/>
      <color rgb="FF000000"/>
      <name val="ＭＳ Ｐゴシック"/>
      <family val="3"/>
      <charset val="128"/>
      <scheme val="minor"/>
    </font>
    <font>
      <sz val="11"/>
      <color rgb="FF000000"/>
      <name val="Calibri"/>
      <family val="2"/>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CCFFCC"/>
        <bgColor indexed="64"/>
      </patternFill>
    </fill>
    <fill>
      <patternFill patternType="solid">
        <fgColor rgb="FFCCECFF"/>
        <bgColor indexed="64"/>
      </patternFill>
    </fill>
  </fills>
  <borders count="89">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double">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style="double">
        <color indexed="64"/>
      </right>
      <top style="thin">
        <color indexed="64"/>
      </top>
      <bottom style="thin">
        <color indexed="64"/>
      </bottom>
      <diagonal/>
    </border>
    <border>
      <left/>
      <right style="hair">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double">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s>
  <cellStyleXfs count="4">
    <xf numFmtId="0" fontId="0" fillId="0" borderId="0">
      <alignment vertical="center"/>
    </xf>
    <xf numFmtId="0" fontId="12" fillId="0" borderId="0"/>
    <xf numFmtId="0" fontId="1" fillId="0" borderId="0">
      <alignment vertical="center"/>
    </xf>
    <xf numFmtId="38" fontId="1" fillId="0" borderId="0" applyFont="0" applyFill="0" applyBorder="0" applyAlignment="0" applyProtection="0">
      <alignment vertical="center"/>
    </xf>
  </cellStyleXfs>
  <cellXfs count="630">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pplyBorder="1">
      <alignment vertical="center"/>
    </xf>
    <xf numFmtId="0" fontId="4" fillId="0" borderId="0" xfId="0" applyFont="1" applyBorder="1">
      <alignment vertical="center"/>
    </xf>
    <xf numFmtId="0" fontId="6" fillId="0" borderId="0" xfId="0" applyFont="1" applyBorder="1" applyAlignment="1">
      <alignment vertical="center"/>
    </xf>
    <xf numFmtId="0" fontId="6" fillId="0" borderId="0" xfId="0" applyFont="1" applyFill="1" applyBorder="1" applyAlignment="1">
      <alignment vertical="center"/>
    </xf>
    <xf numFmtId="0" fontId="8" fillId="0" borderId="0" xfId="0" applyFont="1" applyBorder="1" applyAlignment="1">
      <alignment vertical="center"/>
    </xf>
    <xf numFmtId="0" fontId="6" fillId="0" borderId="0" xfId="0" applyFont="1" applyFill="1" applyBorder="1">
      <alignment vertical="center"/>
    </xf>
    <xf numFmtId="0" fontId="6" fillId="0" borderId="0" xfId="0" applyFont="1">
      <alignment vertical="center"/>
    </xf>
    <xf numFmtId="0" fontId="4" fillId="0" borderId="0" xfId="0" applyFont="1" applyBorder="1" applyAlignment="1">
      <alignment vertical="center"/>
    </xf>
    <xf numFmtId="0" fontId="9" fillId="0" borderId="0" xfId="0" applyFont="1" applyBorder="1" applyAlignment="1">
      <alignment vertical="center" wrapText="1"/>
    </xf>
    <xf numFmtId="0" fontId="9" fillId="0" borderId="0" xfId="0" applyFont="1" applyBorder="1" applyAlignment="1">
      <alignment vertical="center"/>
    </xf>
    <xf numFmtId="0" fontId="10" fillId="0" borderId="0" xfId="0" applyFont="1" applyBorder="1" applyAlignment="1">
      <alignment horizontal="left" vertical="center"/>
    </xf>
    <xf numFmtId="0" fontId="6" fillId="0" borderId="0" xfId="0" applyFont="1" applyBorder="1" applyAlignment="1">
      <alignment vertical="center" wrapText="1"/>
    </xf>
    <xf numFmtId="0" fontId="9" fillId="0" borderId="0" xfId="0" applyFont="1" applyBorder="1" applyAlignment="1">
      <alignment horizontal="left" vertical="center"/>
    </xf>
    <xf numFmtId="0" fontId="5" fillId="0" borderId="0" xfId="0" applyFont="1" applyBorder="1">
      <alignment vertical="center"/>
    </xf>
    <xf numFmtId="0" fontId="9" fillId="0" borderId="0" xfId="0" applyFont="1" applyBorder="1" applyAlignment="1">
      <alignment horizontal="left"/>
    </xf>
    <xf numFmtId="176" fontId="6" fillId="0" borderId="0" xfId="0" applyNumberFormat="1" applyFont="1" applyBorder="1" applyAlignment="1">
      <alignment vertical="center"/>
    </xf>
    <xf numFmtId="0" fontId="6" fillId="0" borderId="0" xfId="0" applyFont="1" applyFill="1">
      <alignment vertical="center"/>
    </xf>
    <xf numFmtId="0" fontId="9" fillId="0" borderId="0" xfId="0" applyFont="1" applyFill="1" applyBorder="1" applyAlignment="1">
      <alignment vertical="center"/>
    </xf>
    <xf numFmtId="0" fontId="6" fillId="0" borderId="0" xfId="0" applyFont="1" applyBorder="1" applyAlignment="1">
      <alignment horizontal="left" vertical="center"/>
    </xf>
    <xf numFmtId="0" fontId="5" fillId="0" borderId="0" xfId="0" applyFont="1" applyBorder="1" applyAlignment="1">
      <alignment vertical="center"/>
    </xf>
    <xf numFmtId="0" fontId="6" fillId="3" borderId="0" xfId="0" applyFont="1" applyFill="1" applyBorder="1">
      <alignment vertical="center"/>
    </xf>
    <xf numFmtId="0" fontId="6" fillId="3" borderId="1" xfId="0" applyFont="1" applyFill="1" applyBorder="1">
      <alignment vertical="center"/>
    </xf>
    <xf numFmtId="0" fontId="6" fillId="0" borderId="0" xfId="0" applyFont="1" applyBorder="1" applyAlignment="1">
      <alignment horizontal="center" vertical="center"/>
    </xf>
    <xf numFmtId="0" fontId="6" fillId="0" borderId="0" xfId="0" applyFont="1" applyFill="1" applyBorder="1" applyAlignment="1">
      <alignment vertical="center" wrapText="1"/>
    </xf>
    <xf numFmtId="0" fontId="4" fillId="0" borderId="0" xfId="0" applyFont="1" applyFill="1">
      <alignment vertical="center"/>
    </xf>
    <xf numFmtId="0" fontId="5" fillId="0" borderId="0" xfId="0" applyFont="1" applyFill="1">
      <alignment vertical="center"/>
    </xf>
    <xf numFmtId="0" fontId="4" fillId="0" borderId="0" xfId="0" applyFont="1" applyFill="1" applyBorder="1">
      <alignment vertical="center"/>
    </xf>
    <xf numFmtId="0" fontId="4" fillId="0" borderId="0" xfId="0" applyFont="1" applyFill="1" applyBorder="1" applyAlignment="1">
      <alignment vertical="center" wrapText="1"/>
    </xf>
    <xf numFmtId="0" fontId="6" fillId="0" borderId="0" xfId="0" applyFont="1" applyFill="1" applyBorder="1" applyAlignment="1">
      <alignment horizontal="right" vertical="center"/>
    </xf>
    <xf numFmtId="0" fontId="8" fillId="0" borderId="0" xfId="0" applyFont="1" applyFill="1" applyBorder="1" applyAlignment="1">
      <alignment vertical="center"/>
    </xf>
    <xf numFmtId="0" fontId="9" fillId="0" borderId="0" xfId="0" applyFont="1" applyFill="1" applyBorder="1" applyAlignment="1">
      <alignment horizontal="left" vertical="center"/>
    </xf>
    <xf numFmtId="0" fontId="9" fillId="0" borderId="0" xfId="0" applyFont="1" applyFill="1" applyBorder="1" applyAlignment="1">
      <alignment vertical="center" wrapText="1"/>
    </xf>
    <xf numFmtId="0" fontId="9" fillId="0" borderId="0" xfId="0" applyFont="1" applyFill="1" applyBorder="1" applyAlignment="1"/>
    <xf numFmtId="0" fontId="9" fillId="0" borderId="0" xfId="0" applyFont="1" applyFill="1" applyBorder="1" applyAlignment="1">
      <alignment horizontal="left"/>
    </xf>
    <xf numFmtId="0" fontId="5" fillId="0" borderId="0" xfId="0" applyFont="1" applyFill="1" applyBorder="1">
      <alignment vertical="center"/>
    </xf>
    <xf numFmtId="0" fontId="4" fillId="0" borderId="0" xfId="0" applyFont="1" applyFill="1" applyBorder="1" applyAlignment="1">
      <alignment vertical="center"/>
    </xf>
    <xf numFmtId="176" fontId="6" fillId="0" borderId="0" xfId="0" applyNumberFormat="1" applyFont="1" applyFill="1" applyBorder="1" applyAlignment="1">
      <alignment vertical="center"/>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4" fillId="0" borderId="0" xfId="0" applyFont="1" applyBorder="1" applyAlignment="1">
      <alignment horizontal="center" vertical="center" wrapText="1"/>
    </xf>
    <xf numFmtId="0" fontId="9" fillId="0" borderId="0" xfId="0" applyFont="1" applyBorder="1" applyAlignment="1">
      <alignment horizontal="center" vertical="center"/>
    </xf>
    <xf numFmtId="0" fontId="13" fillId="0" borderId="0" xfId="0" applyFont="1" applyBorder="1" applyAlignment="1">
      <alignment horizontal="center" vertical="center"/>
    </xf>
    <xf numFmtId="0" fontId="6" fillId="3" borderId="28" xfId="0" applyFont="1" applyFill="1" applyBorder="1">
      <alignment vertical="center"/>
    </xf>
    <xf numFmtId="0" fontId="6" fillId="3" borderId="3" xfId="0" applyFont="1" applyFill="1" applyBorder="1">
      <alignment vertical="center"/>
    </xf>
    <xf numFmtId="0" fontId="6" fillId="3" borderId="2" xfId="0" applyFont="1" applyFill="1" applyBorder="1">
      <alignment vertical="center"/>
    </xf>
    <xf numFmtId="0" fontId="6" fillId="0" borderId="0" xfId="0" applyFont="1" applyAlignment="1">
      <alignment vertical="center"/>
    </xf>
    <xf numFmtId="0" fontId="11" fillId="0" borderId="0" xfId="0" applyFont="1" applyBorder="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7" fillId="0" borderId="0"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7" fillId="0" borderId="0" xfId="0" applyFont="1" applyBorder="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4" fillId="0" borderId="0" xfId="0" applyFont="1" applyBorder="1" applyAlignment="1">
      <alignment horizontal="center" vertical="center"/>
    </xf>
    <xf numFmtId="0" fontId="7" fillId="0" borderId="0" xfId="0" applyFont="1" applyBorder="1" applyAlignment="1">
      <alignment vertical="top"/>
    </xf>
    <xf numFmtId="0" fontId="6" fillId="0" borderId="51" xfId="0" applyFont="1" applyBorder="1" applyAlignment="1">
      <alignment vertical="center"/>
    </xf>
    <xf numFmtId="0" fontId="7" fillId="0" borderId="3" xfId="0" applyFont="1" applyBorder="1" applyAlignment="1">
      <alignment vertical="center"/>
    </xf>
    <xf numFmtId="0" fontId="9" fillId="0" borderId="0" xfId="0" applyFont="1" applyBorder="1" applyAlignment="1">
      <alignment vertical="top"/>
    </xf>
    <xf numFmtId="0" fontId="7" fillId="0" borderId="0" xfId="0" applyFont="1" applyFill="1" applyAlignment="1">
      <alignment vertical="center"/>
    </xf>
    <xf numFmtId="0" fontId="6" fillId="0" borderId="0"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26" xfId="0" applyFont="1" applyFill="1" applyBorder="1" applyAlignment="1">
      <alignment vertical="center" shrinkToFit="1"/>
    </xf>
    <xf numFmtId="0" fontId="9" fillId="0" borderId="0" xfId="0" applyFont="1" applyBorder="1" applyAlignment="1">
      <alignment horizontal="left" shrinkToFit="1"/>
    </xf>
    <xf numFmtId="0" fontId="16" fillId="0" borderId="0" xfId="2" applyFont="1" applyFill="1" applyAlignment="1" applyProtection="1">
      <alignment vertical="center"/>
    </xf>
    <xf numFmtId="0" fontId="16" fillId="0" borderId="0" xfId="2" applyFont="1" applyFill="1" applyAlignment="1" applyProtection="1">
      <alignment horizontal="left" vertical="center"/>
    </xf>
    <xf numFmtId="0" fontId="17" fillId="0" borderId="0" xfId="2" applyFont="1" applyFill="1" applyAlignment="1" applyProtection="1">
      <alignment horizontal="left" vertical="center"/>
    </xf>
    <xf numFmtId="0" fontId="17" fillId="0" borderId="0" xfId="2" applyFont="1" applyFill="1" applyAlignment="1" applyProtection="1">
      <alignment horizontal="right" vertical="center"/>
    </xf>
    <xf numFmtId="0" fontId="19" fillId="0" borderId="0" xfId="2" applyFont="1" applyFill="1" applyAlignment="1" applyProtection="1">
      <alignment horizontal="left" vertical="center"/>
    </xf>
    <xf numFmtId="0" fontId="16" fillId="0" borderId="0" xfId="2" applyFont="1" applyFill="1" applyAlignment="1">
      <alignment vertical="center"/>
    </xf>
    <xf numFmtId="0" fontId="17" fillId="0" borderId="0" xfId="2" applyFont="1" applyFill="1" applyAlignment="1" applyProtection="1">
      <alignment vertical="center"/>
    </xf>
    <xf numFmtId="0" fontId="17" fillId="0" borderId="0" xfId="2" applyFont="1" applyFill="1" applyAlignment="1">
      <alignment horizontal="right" vertical="center"/>
    </xf>
    <xf numFmtId="0" fontId="17" fillId="0" borderId="0" xfId="2" applyFont="1" applyFill="1" applyAlignment="1">
      <alignment vertical="center"/>
    </xf>
    <xf numFmtId="0" fontId="19" fillId="0" borderId="0" xfId="2" applyFont="1" applyFill="1" applyAlignment="1" applyProtection="1">
      <alignment horizontal="right" vertical="center"/>
    </xf>
    <xf numFmtId="0" fontId="19" fillId="3" borderId="0" xfId="2" applyFont="1" applyFill="1" applyAlignment="1" applyProtection="1">
      <alignment horizontal="center" vertical="center"/>
    </xf>
    <xf numFmtId="0" fontId="19" fillId="3" borderId="0" xfId="2" applyFont="1" applyFill="1" applyAlignment="1" applyProtection="1">
      <alignment horizontal="right" vertical="center"/>
    </xf>
    <xf numFmtId="0" fontId="19" fillId="3" borderId="0" xfId="2" applyFont="1" applyFill="1" applyAlignment="1" applyProtection="1">
      <alignment vertical="center"/>
    </xf>
    <xf numFmtId="0" fontId="19" fillId="0" borderId="0" xfId="2" applyFont="1" applyFill="1" applyAlignment="1" applyProtection="1">
      <alignment vertical="center"/>
    </xf>
    <xf numFmtId="0" fontId="17" fillId="0" borderId="0" xfId="2" applyFont="1" applyFill="1" applyAlignment="1" applyProtection="1">
      <alignment horizontal="center" vertical="center"/>
    </xf>
    <xf numFmtId="0" fontId="16" fillId="0" borderId="0" xfId="2" quotePrefix="1" applyFont="1" applyFill="1" applyAlignment="1" applyProtection="1">
      <alignment horizontal="center" vertical="center"/>
    </xf>
    <xf numFmtId="0" fontId="16" fillId="3" borderId="0" xfId="2" applyFont="1" applyFill="1" applyBorder="1" applyAlignment="1" applyProtection="1">
      <alignment vertical="center"/>
    </xf>
    <xf numFmtId="0" fontId="17" fillId="3" borderId="0" xfId="2" applyFont="1" applyFill="1" applyBorder="1" applyAlignment="1" applyProtection="1">
      <alignment horizontal="right" vertical="center"/>
    </xf>
    <xf numFmtId="0" fontId="17" fillId="3" borderId="0" xfId="2" applyFont="1" applyFill="1" applyBorder="1" applyProtection="1">
      <alignment vertical="center"/>
    </xf>
    <xf numFmtId="0" fontId="17" fillId="3" borderId="0" xfId="2" applyFont="1" applyFill="1" applyBorder="1" applyAlignment="1" applyProtection="1">
      <alignment horizontal="center" vertical="center"/>
    </xf>
    <xf numFmtId="0" fontId="17" fillId="0" borderId="0" xfId="2" applyFont="1" applyBorder="1" applyProtection="1">
      <alignment vertical="center"/>
    </xf>
    <xf numFmtId="0" fontId="16" fillId="3" borderId="0" xfId="2" applyFont="1" applyFill="1" applyBorder="1" applyAlignment="1" applyProtection="1">
      <alignment horizontal="center" vertical="center"/>
    </xf>
    <xf numFmtId="0" fontId="17" fillId="3" borderId="0" xfId="2" applyFont="1" applyFill="1" applyBorder="1" applyAlignment="1" applyProtection="1">
      <alignment vertical="center"/>
    </xf>
    <xf numFmtId="0" fontId="20" fillId="3" borderId="0" xfId="2" applyFont="1" applyFill="1" applyBorder="1" applyAlignment="1" applyProtection="1">
      <alignment horizontal="centerContinuous" vertical="center"/>
    </xf>
    <xf numFmtId="0" fontId="16" fillId="3" borderId="0" xfId="2" applyFont="1" applyFill="1" applyBorder="1" applyAlignment="1" applyProtection="1">
      <alignment horizontal="centerContinuous" vertical="center"/>
    </xf>
    <xf numFmtId="0" fontId="16" fillId="3" borderId="0" xfId="2" applyFont="1" applyFill="1" applyBorder="1" applyProtection="1">
      <alignment vertical="center"/>
    </xf>
    <xf numFmtId="0" fontId="16" fillId="0" borderId="0" xfId="2" applyFont="1" applyBorder="1" applyProtection="1">
      <alignment vertical="center"/>
    </xf>
    <xf numFmtId="0" fontId="16" fillId="0" borderId="0" xfId="2" applyFont="1" applyProtection="1">
      <alignment vertical="center"/>
    </xf>
    <xf numFmtId="0" fontId="20" fillId="0" borderId="0" xfId="2" applyFont="1" applyProtection="1">
      <alignment vertical="center"/>
    </xf>
    <xf numFmtId="20" fontId="16" fillId="3" borderId="0" xfId="2" applyNumberFormat="1" applyFont="1" applyFill="1" applyBorder="1" applyAlignment="1" applyProtection="1">
      <alignment vertical="center"/>
    </xf>
    <xf numFmtId="20" fontId="16" fillId="3" borderId="0" xfId="2" applyNumberFormat="1" applyFont="1" applyFill="1" applyBorder="1" applyAlignment="1" applyProtection="1">
      <alignment horizontal="center" vertical="center"/>
    </xf>
    <xf numFmtId="177" fontId="16" fillId="3" borderId="0" xfId="2" applyNumberFormat="1" applyFont="1" applyFill="1" applyBorder="1" applyAlignment="1" applyProtection="1">
      <alignment vertical="center"/>
    </xf>
    <xf numFmtId="0" fontId="16" fillId="3" borderId="0" xfId="2" applyFont="1" applyFill="1" applyBorder="1" applyAlignment="1" applyProtection="1">
      <alignment horizontal="left" vertical="center"/>
    </xf>
    <xf numFmtId="0" fontId="16" fillId="0" borderId="0" xfId="2" applyFont="1" applyBorder="1" applyAlignment="1" applyProtection="1">
      <alignment horizontal="center" vertical="center"/>
    </xf>
    <xf numFmtId="0" fontId="20" fillId="0" borderId="0" xfId="2" applyFont="1" applyFill="1" applyAlignment="1" applyProtection="1">
      <alignment vertical="center"/>
    </xf>
    <xf numFmtId="0" fontId="20" fillId="0" borderId="0" xfId="2" applyFont="1" applyFill="1" applyAlignment="1" applyProtection="1">
      <alignment horizontal="left" vertical="center"/>
    </xf>
    <xf numFmtId="0" fontId="16" fillId="0" borderId="0" xfId="2" applyFont="1" applyFill="1" applyAlignment="1" applyProtection="1">
      <alignment horizontal="right" vertical="center"/>
    </xf>
    <xf numFmtId="0" fontId="16" fillId="0" borderId="0" xfId="2" applyFont="1" applyFill="1" applyAlignment="1" applyProtection="1">
      <alignment horizontal="center" vertical="center"/>
    </xf>
    <xf numFmtId="0" fontId="21" fillId="0" borderId="0" xfId="2" applyFont="1" applyFill="1" applyAlignment="1" applyProtection="1">
      <alignment vertical="center"/>
    </xf>
    <xf numFmtId="0" fontId="21" fillId="0" borderId="0" xfId="2" applyFont="1" applyFill="1" applyAlignment="1" applyProtection="1">
      <alignment horizontal="left" vertical="center"/>
    </xf>
    <xf numFmtId="0" fontId="21" fillId="0" borderId="0" xfId="2" applyFont="1" applyFill="1" applyBorder="1" applyAlignment="1" applyProtection="1">
      <alignment vertical="center"/>
    </xf>
    <xf numFmtId="0" fontId="21" fillId="0" borderId="0" xfId="2" applyFont="1" applyFill="1" applyAlignment="1" applyProtection="1">
      <alignment horizontal="right" vertical="center"/>
    </xf>
    <xf numFmtId="0" fontId="21" fillId="0" borderId="0" xfId="2" applyFont="1" applyFill="1" applyAlignment="1">
      <alignment horizontal="right" vertical="center"/>
    </xf>
    <xf numFmtId="0" fontId="21" fillId="0" borderId="0" xfId="2" applyFont="1" applyFill="1" applyAlignment="1">
      <alignment vertical="center"/>
    </xf>
    <xf numFmtId="0" fontId="20" fillId="0" borderId="4" xfId="2" applyFont="1" applyFill="1" applyBorder="1" applyAlignment="1" applyProtection="1">
      <alignment horizontal="center" vertical="center"/>
    </xf>
    <xf numFmtId="0" fontId="20" fillId="0" borderId="6" xfId="2" applyFont="1" applyFill="1" applyBorder="1" applyAlignment="1" applyProtection="1">
      <alignment horizontal="center" vertical="center"/>
    </xf>
    <xf numFmtId="0" fontId="20" fillId="0" borderId="7" xfId="2" applyFont="1" applyFill="1" applyBorder="1" applyAlignment="1" applyProtection="1">
      <alignment horizontal="center" vertical="center"/>
    </xf>
    <xf numFmtId="0" fontId="16" fillId="0" borderId="7" xfId="2" applyFont="1" applyFill="1" applyBorder="1" applyAlignment="1" applyProtection="1">
      <alignment horizontal="center" vertical="center"/>
    </xf>
    <xf numFmtId="0" fontId="20" fillId="0" borderId="10" xfId="2" applyNumberFormat="1" applyFont="1" applyFill="1" applyBorder="1" applyAlignment="1" applyProtection="1">
      <alignment horizontal="center" vertical="center" wrapText="1"/>
    </xf>
    <xf numFmtId="0" fontId="20" fillId="0" borderId="12" xfId="2" applyNumberFormat="1" applyFont="1" applyFill="1" applyBorder="1" applyAlignment="1" applyProtection="1">
      <alignment horizontal="center" vertical="center" wrapText="1"/>
    </xf>
    <xf numFmtId="0" fontId="20" fillId="0" borderId="13" xfId="2" applyNumberFormat="1" applyFont="1" applyFill="1" applyBorder="1" applyAlignment="1" applyProtection="1">
      <alignment horizontal="center" vertical="center" wrapText="1"/>
    </xf>
    <xf numFmtId="0" fontId="16" fillId="0" borderId="12" xfId="2" applyNumberFormat="1" applyFont="1" applyFill="1" applyBorder="1" applyAlignment="1" applyProtection="1">
      <alignment horizontal="center" vertical="center" wrapText="1"/>
    </xf>
    <xf numFmtId="0" fontId="16" fillId="0" borderId="31" xfId="2" applyFont="1" applyFill="1" applyBorder="1" applyAlignment="1" applyProtection="1">
      <alignment vertical="center"/>
    </xf>
    <xf numFmtId="178" fontId="16" fillId="5" borderId="82" xfId="2" applyNumberFormat="1" applyFont="1" applyFill="1" applyBorder="1" applyAlignment="1" applyProtection="1">
      <alignment horizontal="center" vertical="center" shrinkToFit="1"/>
      <protection locked="0"/>
    </xf>
    <xf numFmtId="178" fontId="16" fillId="5" borderId="83" xfId="2" applyNumberFormat="1" applyFont="1" applyFill="1" applyBorder="1" applyAlignment="1" applyProtection="1">
      <alignment horizontal="center" vertical="center" shrinkToFit="1"/>
      <protection locked="0"/>
    </xf>
    <xf numFmtId="178" fontId="16" fillId="5" borderId="84" xfId="2" applyNumberFormat="1" applyFont="1" applyFill="1" applyBorder="1" applyAlignment="1" applyProtection="1">
      <alignment horizontal="center" vertical="center" shrinkToFit="1"/>
      <protection locked="0"/>
    </xf>
    <xf numFmtId="0" fontId="16" fillId="0" borderId="9" xfId="2" applyFont="1" applyFill="1" applyBorder="1" applyAlignment="1" applyProtection="1">
      <alignment vertical="center"/>
    </xf>
    <xf numFmtId="178" fontId="16" fillId="5" borderId="85" xfId="2" applyNumberFormat="1" applyFont="1" applyFill="1" applyBorder="1" applyAlignment="1" applyProtection="1">
      <alignment horizontal="center" vertical="center" shrinkToFit="1"/>
      <protection locked="0"/>
    </xf>
    <xf numFmtId="178" fontId="16" fillId="5" borderId="86" xfId="2" applyNumberFormat="1" applyFont="1" applyFill="1" applyBorder="1" applyAlignment="1" applyProtection="1">
      <alignment horizontal="center" vertical="center" shrinkToFit="1"/>
      <protection locked="0"/>
    </xf>
    <xf numFmtId="178" fontId="16" fillId="5" borderId="87" xfId="2" applyNumberFormat="1" applyFont="1" applyFill="1" applyBorder="1" applyAlignment="1" applyProtection="1">
      <alignment horizontal="center" vertical="center" shrinkToFit="1"/>
      <protection locked="0"/>
    </xf>
    <xf numFmtId="0" fontId="16" fillId="0" borderId="15" xfId="2" applyFont="1" applyFill="1" applyBorder="1" applyAlignment="1" applyProtection="1">
      <alignment vertical="center"/>
    </xf>
    <xf numFmtId="178" fontId="16" fillId="5" borderId="10" xfId="2" applyNumberFormat="1" applyFont="1" applyFill="1" applyBorder="1" applyAlignment="1" applyProtection="1">
      <alignment horizontal="center" vertical="center" shrinkToFit="1"/>
      <protection locked="0"/>
    </xf>
    <xf numFmtId="178" fontId="16" fillId="5" borderId="12" xfId="2" applyNumberFormat="1" applyFont="1" applyFill="1" applyBorder="1" applyAlignment="1" applyProtection="1">
      <alignment horizontal="center" vertical="center" shrinkToFit="1"/>
      <protection locked="0"/>
    </xf>
    <xf numFmtId="178" fontId="16" fillId="5" borderId="13" xfId="2" applyNumberFormat="1" applyFont="1" applyFill="1" applyBorder="1" applyAlignment="1" applyProtection="1">
      <alignment horizontal="center" vertical="center" shrinkToFit="1"/>
      <protection locked="0"/>
    </xf>
    <xf numFmtId="0" fontId="23" fillId="0" borderId="0" xfId="2" applyFont="1" applyFill="1" applyAlignment="1" applyProtection="1">
      <alignment vertical="center"/>
    </xf>
    <xf numFmtId="0" fontId="21" fillId="0" borderId="0" xfId="2" applyFont="1" applyFill="1" applyBorder="1" applyAlignment="1" applyProtection="1">
      <alignment vertical="center" shrinkToFit="1"/>
    </xf>
    <xf numFmtId="0" fontId="22" fillId="0" borderId="0" xfId="2" applyFont="1" applyFill="1" applyBorder="1" applyAlignment="1" applyProtection="1">
      <alignment vertical="center" shrinkToFit="1"/>
    </xf>
    <xf numFmtId="0" fontId="21" fillId="0" borderId="0" xfId="2" applyFont="1" applyFill="1" applyBorder="1" applyAlignment="1" applyProtection="1">
      <alignment horizontal="left" vertical="center"/>
    </xf>
    <xf numFmtId="0" fontId="20" fillId="0" borderId="0" xfId="2" applyFont="1" applyFill="1" applyBorder="1" applyAlignment="1" applyProtection="1">
      <alignment vertical="center" shrinkToFit="1"/>
    </xf>
    <xf numFmtId="0" fontId="20" fillId="0" borderId="0" xfId="2" applyFont="1" applyFill="1" applyBorder="1" applyAlignment="1" applyProtection="1">
      <alignment vertical="center"/>
    </xf>
    <xf numFmtId="0" fontId="20" fillId="0" borderId="0" xfId="2" applyFont="1" applyFill="1" applyBorder="1" applyAlignment="1" applyProtection="1">
      <alignment horizontal="left" vertical="center"/>
    </xf>
    <xf numFmtId="0" fontId="20" fillId="3" borderId="0" xfId="2" applyFont="1" applyFill="1" applyBorder="1" applyAlignment="1" applyProtection="1">
      <alignment vertical="center"/>
    </xf>
    <xf numFmtId="0" fontId="20" fillId="3" borderId="0" xfId="2" applyFont="1" applyFill="1" applyBorder="1" applyAlignment="1" applyProtection="1">
      <alignment horizontal="left" vertical="center"/>
    </xf>
    <xf numFmtId="0" fontId="20" fillId="0" borderId="0" xfId="2" applyFont="1" applyFill="1" applyBorder="1" applyAlignment="1" applyProtection="1">
      <alignment horizontal="center" vertical="center"/>
    </xf>
    <xf numFmtId="180" fontId="20" fillId="3" borderId="0" xfId="2" applyNumberFormat="1" applyFont="1" applyFill="1" applyBorder="1" applyAlignment="1" applyProtection="1">
      <alignment horizontal="center" vertical="center"/>
    </xf>
    <xf numFmtId="0" fontId="20" fillId="3" borderId="0" xfId="2" applyFont="1" applyFill="1" applyBorder="1" applyAlignment="1" applyProtection="1">
      <alignment horizontal="center" vertical="center"/>
    </xf>
    <xf numFmtId="182" fontId="20" fillId="3" borderId="0" xfId="3" applyNumberFormat="1" applyFont="1" applyFill="1" applyBorder="1" applyAlignment="1" applyProtection="1">
      <alignment horizontal="right" vertical="center"/>
    </xf>
    <xf numFmtId="0" fontId="20" fillId="0" borderId="0" xfId="2" applyFont="1" applyFill="1" applyBorder="1" applyAlignment="1" applyProtection="1">
      <alignment horizontal="right" vertical="center"/>
    </xf>
    <xf numFmtId="0" fontId="24" fillId="0" borderId="0" xfId="2" applyFont="1" applyFill="1" applyBorder="1" applyAlignment="1" applyProtection="1">
      <alignment vertical="center"/>
    </xf>
    <xf numFmtId="0" fontId="20" fillId="3" borderId="0" xfId="2" applyFont="1" applyFill="1" applyBorder="1" applyAlignment="1" applyProtection="1">
      <alignment horizontal="right" vertical="center"/>
    </xf>
    <xf numFmtId="0" fontId="20" fillId="0" borderId="0" xfId="2" applyFont="1" applyFill="1" applyBorder="1" applyAlignment="1" applyProtection="1">
      <alignment horizontal="left"/>
    </xf>
    <xf numFmtId="0" fontId="20" fillId="0" borderId="0" xfId="2" applyFont="1" applyFill="1" applyBorder="1" applyAlignment="1" applyProtection="1">
      <alignment horizontal="center"/>
    </xf>
    <xf numFmtId="0" fontId="20" fillId="0" borderId="1" xfId="2" applyFont="1" applyFill="1" applyBorder="1" applyAlignment="1" applyProtection="1">
      <alignment horizontal="center" vertical="center"/>
    </xf>
    <xf numFmtId="0" fontId="20" fillId="0" borderId="1" xfId="2" applyFont="1" applyFill="1" applyBorder="1" applyAlignment="1" applyProtection="1">
      <alignment vertical="center"/>
    </xf>
    <xf numFmtId="0" fontId="20" fillId="0" borderId="0" xfId="2" applyFont="1" applyFill="1" applyBorder="1" applyAlignment="1" applyProtection="1">
      <alignment vertical="center" wrapText="1"/>
    </xf>
    <xf numFmtId="0" fontId="20" fillId="0" borderId="0" xfId="2" applyFont="1" applyFill="1" applyBorder="1" applyAlignment="1" applyProtection="1">
      <alignment horizontal="justify" vertical="center" wrapText="1"/>
    </xf>
    <xf numFmtId="0" fontId="21" fillId="0" borderId="0" xfId="2" applyFont="1" applyFill="1" applyBorder="1" applyAlignment="1">
      <alignment horizontal="left" vertical="center"/>
    </xf>
    <xf numFmtId="0" fontId="21" fillId="0" borderId="0" xfId="2" applyFont="1" applyFill="1" applyBorder="1" applyAlignment="1">
      <alignment vertical="center"/>
    </xf>
    <xf numFmtId="0" fontId="21" fillId="0" borderId="0" xfId="2" applyFont="1" applyFill="1" applyBorder="1" applyAlignment="1">
      <alignment vertical="center" wrapText="1"/>
    </xf>
    <xf numFmtId="0" fontId="21" fillId="0" borderId="0" xfId="2" applyFont="1" applyFill="1" applyBorder="1" applyAlignment="1">
      <alignment horizontal="justify" vertical="center" wrapText="1"/>
    </xf>
    <xf numFmtId="0" fontId="16" fillId="0" borderId="0" xfId="2" applyFont="1" applyFill="1" applyAlignment="1" applyProtection="1">
      <alignment vertical="center"/>
      <protection locked="0"/>
    </xf>
    <xf numFmtId="0" fontId="17" fillId="0" borderId="0" xfId="2" applyFont="1" applyFill="1" applyAlignment="1" applyProtection="1">
      <alignment horizontal="right" vertical="center"/>
      <protection locked="0"/>
    </xf>
    <xf numFmtId="0" fontId="17" fillId="0" borderId="0" xfId="2" applyFont="1" applyFill="1" applyAlignment="1" applyProtection="1">
      <alignment vertical="center"/>
      <protection locked="0"/>
    </xf>
    <xf numFmtId="0" fontId="21" fillId="0" borderId="0" xfId="2" applyFont="1" applyFill="1" applyAlignment="1" applyProtection="1">
      <alignment horizontal="right" vertical="center"/>
      <protection locked="0"/>
    </xf>
    <xf numFmtId="0" fontId="21" fillId="0" borderId="0" xfId="2" applyFont="1" applyFill="1" applyAlignment="1" applyProtection="1">
      <alignment vertical="center"/>
      <protection locked="0"/>
    </xf>
    <xf numFmtId="0" fontId="20" fillId="0" borderId="0" xfId="2" applyFont="1" applyFill="1" applyBorder="1" applyAlignment="1" applyProtection="1">
      <alignment horizontal="centerContinuous" vertical="center"/>
    </xf>
    <xf numFmtId="181" fontId="20" fillId="0" borderId="0" xfId="2" applyNumberFormat="1" applyFont="1" applyFill="1" applyBorder="1" applyAlignment="1" applyProtection="1">
      <alignment vertical="center"/>
    </xf>
    <xf numFmtId="181" fontId="20" fillId="0" borderId="0" xfId="2" applyNumberFormat="1" applyFont="1" applyFill="1" applyAlignment="1" applyProtection="1">
      <alignment vertical="center"/>
    </xf>
    <xf numFmtId="0" fontId="25" fillId="0" borderId="0" xfId="2" applyFont="1" applyFill="1" applyBorder="1" applyAlignment="1" applyProtection="1">
      <alignment vertical="center"/>
    </xf>
    <xf numFmtId="0" fontId="20" fillId="0" borderId="0" xfId="2" applyFont="1" applyFill="1" applyBorder="1" applyAlignment="1" applyProtection="1">
      <alignment horizontal="centerContinuous"/>
    </xf>
    <xf numFmtId="0" fontId="20" fillId="0" borderId="1" xfId="2" applyFont="1" applyFill="1" applyBorder="1" applyAlignment="1" applyProtection="1">
      <alignment horizontal="centerContinuous" vertical="center"/>
    </xf>
    <xf numFmtId="0" fontId="21" fillId="0" borderId="0" xfId="2" applyFont="1" applyFill="1" applyBorder="1" applyAlignment="1" applyProtection="1">
      <alignment horizontal="left" vertical="center"/>
      <protection locked="0"/>
    </xf>
    <xf numFmtId="0" fontId="21" fillId="0" borderId="0" xfId="2" applyFont="1" applyFill="1" applyBorder="1" applyAlignment="1" applyProtection="1">
      <alignment vertical="center"/>
      <protection locked="0"/>
    </xf>
    <xf numFmtId="0" fontId="21" fillId="0" borderId="0" xfId="2" applyFont="1" applyFill="1" applyBorder="1" applyAlignment="1" applyProtection="1">
      <alignment vertical="center" wrapText="1"/>
      <protection locked="0"/>
    </xf>
    <xf numFmtId="0" fontId="21" fillId="0" borderId="0" xfId="2" applyFont="1" applyFill="1" applyBorder="1" applyAlignment="1" applyProtection="1">
      <alignment horizontal="justify" vertical="center" wrapText="1"/>
      <protection locked="0"/>
    </xf>
    <xf numFmtId="0" fontId="26" fillId="3" borderId="0" xfId="2" applyFont="1" applyFill="1">
      <alignment vertical="center"/>
    </xf>
    <xf numFmtId="0" fontId="26" fillId="3" borderId="6" xfId="2" applyFont="1" applyFill="1" applyBorder="1" applyAlignment="1">
      <alignment horizontal="center" vertical="center"/>
    </xf>
    <xf numFmtId="0" fontId="26" fillId="3" borderId="6" xfId="2" applyFont="1" applyFill="1" applyBorder="1">
      <alignment vertical="center"/>
    </xf>
    <xf numFmtId="0" fontId="26" fillId="3" borderId="79" xfId="2" applyFont="1" applyFill="1" applyBorder="1" applyAlignment="1">
      <alignment horizontal="center" vertical="center"/>
    </xf>
    <xf numFmtId="0" fontId="16" fillId="3" borderId="53" xfId="2" applyFont="1" applyFill="1" applyBorder="1" applyAlignment="1">
      <alignment horizontal="center" vertical="center"/>
    </xf>
    <xf numFmtId="0" fontId="16" fillId="3" borderId="42" xfId="2" applyFont="1" applyFill="1" applyBorder="1" applyAlignment="1">
      <alignment horizontal="center" vertical="center"/>
    </xf>
    <xf numFmtId="0" fontId="16" fillId="3" borderId="54" xfId="2" applyFont="1" applyFill="1" applyBorder="1" applyAlignment="1">
      <alignment horizontal="center" vertical="center"/>
    </xf>
    <xf numFmtId="0" fontId="26" fillId="3" borderId="54" xfId="2" applyFont="1" applyFill="1" applyBorder="1" applyAlignment="1">
      <alignment horizontal="center" vertical="center"/>
    </xf>
    <xf numFmtId="0" fontId="26" fillId="3" borderId="55" xfId="2" applyFont="1" applyFill="1" applyBorder="1" applyAlignment="1">
      <alignment horizontal="center" vertical="center"/>
    </xf>
    <xf numFmtId="0" fontId="16" fillId="3" borderId="18" xfId="2" applyFont="1" applyFill="1" applyBorder="1">
      <alignment vertical="center"/>
    </xf>
    <xf numFmtId="0" fontId="16" fillId="3" borderId="19" xfId="2" applyFont="1" applyFill="1" applyBorder="1">
      <alignment vertical="center"/>
    </xf>
    <xf numFmtId="0" fontId="16" fillId="3" borderId="20" xfId="2" applyFont="1" applyFill="1" applyBorder="1">
      <alignment vertical="center"/>
    </xf>
    <xf numFmtId="0" fontId="26" fillId="3" borderId="20" xfId="2" applyFont="1" applyFill="1" applyBorder="1">
      <alignment vertical="center"/>
    </xf>
    <xf numFmtId="0" fontId="26" fillId="3" borderId="21" xfId="2" applyFont="1" applyFill="1" applyBorder="1">
      <alignment vertical="center"/>
    </xf>
    <xf numFmtId="0" fontId="16" fillId="3" borderId="4" xfId="2" applyFont="1" applyFill="1" applyBorder="1">
      <alignment vertical="center"/>
    </xf>
    <xf numFmtId="0" fontId="16" fillId="3" borderId="25" xfId="2" applyFont="1" applyFill="1" applyBorder="1">
      <alignment vertical="center"/>
    </xf>
    <xf numFmtId="0" fontId="16" fillId="3" borderId="23" xfId="2" applyFont="1" applyFill="1" applyBorder="1">
      <alignment vertical="center"/>
    </xf>
    <xf numFmtId="0" fontId="26" fillId="3" borderId="7" xfId="2" applyFont="1" applyFill="1" applyBorder="1">
      <alignment vertical="center"/>
    </xf>
    <xf numFmtId="0" fontId="16" fillId="3" borderId="5" xfId="2" applyFont="1" applyFill="1" applyBorder="1">
      <alignment vertical="center"/>
    </xf>
    <xf numFmtId="0" fontId="16" fillId="3" borderId="6" xfId="2" applyFont="1" applyFill="1" applyBorder="1">
      <alignment vertical="center"/>
    </xf>
    <xf numFmtId="0" fontId="16" fillId="3" borderId="10" xfId="2" applyFont="1" applyFill="1" applyBorder="1">
      <alignment vertical="center"/>
    </xf>
    <xf numFmtId="0" fontId="26" fillId="3" borderId="12" xfId="2" applyFont="1" applyFill="1" applyBorder="1">
      <alignment vertical="center"/>
    </xf>
    <xf numFmtId="0" fontId="16" fillId="3" borderId="12" xfId="2" applyFont="1" applyFill="1" applyBorder="1">
      <alignment vertical="center"/>
    </xf>
    <xf numFmtId="0" fontId="26" fillId="3" borderId="13" xfId="2" applyFont="1" applyFill="1" applyBorder="1">
      <alignment vertical="center"/>
    </xf>
    <xf numFmtId="0" fontId="1" fillId="3" borderId="0" xfId="2" applyFill="1">
      <alignment vertical="center"/>
    </xf>
    <xf numFmtId="0" fontId="19" fillId="3" borderId="0" xfId="2" applyFont="1" applyFill="1" applyAlignment="1">
      <alignment horizontal="left" vertical="center"/>
    </xf>
    <xf numFmtId="0" fontId="21" fillId="3" borderId="0" xfId="2" applyFont="1" applyFill="1" applyAlignment="1">
      <alignment horizontal="left" vertical="center"/>
    </xf>
    <xf numFmtId="0" fontId="21" fillId="3" borderId="0" xfId="2" applyFont="1" applyFill="1" applyAlignment="1">
      <alignment vertical="center"/>
    </xf>
    <xf numFmtId="0" fontId="21" fillId="5" borderId="6" xfId="2" applyFont="1" applyFill="1" applyBorder="1" applyAlignment="1">
      <alignment horizontal="left" vertical="center"/>
    </xf>
    <xf numFmtId="0" fontId="21" fillId="6" borderId="6" xfId="2" applyFont="1" applyFill="1" applyBorder="1" applyAlignment="1">
      <alignment horizontal="left" vertical="center"/>
    </xf>
    <xf numFmtId="0" fontId="27" fillId="3" borderId="0" xfId="2" applyFont="1" applyFill="1" applyAlignment="1">
      <alignment horizontal="left" vertical="center"/>
    </xf>
    <xf numFmtId="0" fontId="21" fillId="3" borderId="6" xfId="2" applyFont="1" applyFill="1" applyBorder="1" applyAlignment="1">
      <alignment horizontal="center" vertical="center"/>
    </xf>
    <xf numFmtId="0" fontId="21" fillId="3" borderId="6" xfId="2" applyFont="1" applyFill="1" applyBorder="1" applyAlignment="1">
      <alignment horizontal="left" vertical="center"/>
    </xf>
    <xf numFmtId="0" fontId="28" fillId="3" borderId="0" xfId="2" applyFont="1" applyFill="1" applyAlignment="1">
      <alignment horizontal="left" vertical="center"/>
    </xf>
    <xf numFmtId="0" fontId="21" fillId="3" borderId="0" xfId="2" applyFont="1" applyFill="1" applyAlignment="1">
      <alignment horizontal="left" vertical="center" wrapText="1"/>
    </xf>
    <xf numFmtId="0" fontId="28" fillId="3" borderId="0" xfId="2" applyFont="1" applyFill="1" applyBorder="1" applyAlignment="1">
      <alignment horizontal="left" vertical="center"/>
    </xf>
    <xf numFmtId="0" fontId="28" fillId="3" borderId="0" xfId="2" applyFont="1" applyFill="1" applyBorder="1" applyAlignment="1">
      <alignment vertical="center"/>
    </xf>
    <xf numFmtId="0" fontId="21" fillId="3" borderId="0" xfId="2" applyFont="1" applyFill="1" applyBorder="1" applyAlignment="1">
      <alignment vertical="center"/>
    </xf>
    <xf numFmtId="0" fontId="23" fillId="3" borderId="0" xfId="2" applyFont="1" applyFill="1" applyAlignment="1">
      <alignment vertical="center"/>
    </xf>
    <xf numFmtId="0" fontId="28" fillId="3" borderId="0" xfId="2" applyFont="1" applyFill="1" applyBorder="1" applyAlignment="1">
      <alignment vertical="center" shrinkToFit="1"/>
    </xf>
    <xf numFmtId="0" fontId="31" fillId="3" borderId="0" xfId="2" applyFont="1" applyFill="1" applyBorder="1" applyAlignment="1">
      <alignment vertical="center" shrinkToFit="1"/>
    </xf>
    <xf numFmtId="0" fontId="21" fillId="3" borderId="0" xfId="2" applyFont="1" applyFill="1" applyAlignment="1">
      <alignment vertical="center" wrapText="1"/>
    </xf>
    <xf numFmtId="0" fontId="21" fillId="3" borderId="0" xfId="2" applyFont="1" applyFill="1" applyAlignment="1">
      <alignment vertical="center" textRotation="90"/>
    </xf>
    <xf numFmtId="0" fontId="32" fillId="3" borderId="0" xfId="2" applyFont="1" applyFill="1" applyAlignment="1">
      <alignment vertical="center"/>
    </xf>
    <xf numFmtId="0" fontId="33" fillId="3" borderId="0" xfId="2" applyFont="1" applyFill="1" applyAlignment="1">
      <alignment horizontal="left" vertical="center"/>
    </xf>
    <xf numFmtId="0" fontId="33" fillId="0" borderId="0" xfId="2" applyFont="1" applyAlignment="1">
      <alignment horizontal="left" vertical="center"/>
    </xf>
    <xf numFmtId="0" fontId="7" fillId="0" borderId="0" xfId="0" applyFont="1" applyBorder="1" applyAlignment="1">
      <alignment horizontal="center" vertical="center"/>
    </xf>
    <xf numFmtId="0" fontId="7" fillId="4" borderId="6" xfId="0" applyFont="1" applyFill="1" applyBorder="1" applyAlignment="1">
      <alignment horizontal="center" vertical="center"/>
    </xf>
    <xf numFmtId="0" fontId="4" fillId="0" borderId="58" xfId="0" applyFont="1" applyBorder="1" applyAlignment="1">
      <alignment horizontal="center" vertical="center"/>
    </xf>
    <xf numFmtId="0" fontId="4" fillId="0" borderId="57" xfId="0" applyFont="1" applyBorder="1" applyAlignment="1">
      <alignment horizontal="center" vertical="center"/>
    </xf>
    <xf numFmtId="0" fontId="6" fillId="0" borderId="57" xfId="0" applyFont="1" applyBorder="1" applyAlignment="1">
      <alignment horizontal="center" vertical="center"/>
    </xf>
    <xf numFmtId="0" fontId="6" fillId="0" borderId="34" xfId="0" applyFont="1" applyBorder="1" applyAlignment="1">
      <alignment horizontal="center" vertical="center"/>
    </xf>
    <xf numFmtId="0" fontId="6" fillId="4" borderId="35" xfId="0" applyFont="1" applyFill="1" applyBorder="1" applyAlignment="1">
      <alignment horizontal="left" vertical="center" shrinkToFit="1"/>
    </xf>
    <xf numFmtId="0" fontId="6" fillId="4" borderId="57" xfId="0" applyFont="1" applyFill="1" applyBorder="1" applyAlignment="1">
      <alignment horizontal="left" vertical="center" shrinkToFit="1"/>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6" fillId="0" borderId="54" xfId="0" applyFont="1" applyBorder="1" applyAlignment="1">
      <alignment horizontal="center" vertical="center"/>
    </xf>
    <xf numFmtId="0" fontId="6" fillId="0" borderId="42" xfId="0" applyFont="1" applyBorder="1" applyAlignment="1">
      <alignment horizontal="center" vertical="center"/>
    </xf>
    <xf numFmtId="0" fontId="6" fillId="4" borderId="41" xfId="0" applyFont="1" applyFill="1" applyBorder="1" applyAlignment="1">
      <alignment horizontal="left" vertical="center" shrinkToFit="1"/>
    </xf>
    <xf numFmtId="0" fontId="6" fillId="4" borderId="54" xfId="0" applyFont="1" applyFill="1" applyBorder="1" applyAlignment="1">
      <alignment horizontal="left" vertical="center" shrinkToFit="1"/>
    </xf>
    <xf numFmtId="0" fontId="6" fillId="0" borderId="54" xfId="0" applyFont="1" applyFill="1" applyBorder="1" applyAlignment="1">
      <alignment horizontal="center" vertical="center"/>
    </xf>
    <xf numFmtId="0" fontId="6" fillId="0" borderId="54" xfId="0" applyFont="1" applyFill="1" applyBorder="1" applyAlignment="1">
      <alignment horizontal="center" vertical="center" shrinkToFit="1"/>
    </xf>
    <xf numFmtId="0" fontId="6" fillId="4" borderId="11" xfId="0" applyFont="1" applyFill="1" applyBorder="1" applyAlignment="1">
      <alignment horizontal="left" vertical="center" shrinkToFit="1"/>
    </xf>
    <xf numFmtId="0" fontId="6" fillId="4" borderId="26" xfId="0" applyFont="1" applyFill="1" applyBorder="1" applyAlignment="1">
      <alignment horizontal="left" vertical="center" shrinkToFit="1"/>
    </xf>
    <xf numFmtId="0" fontId="6" fillId="0" borderId="19"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42" xfId="0" applyFont="1" applyFill="1" applyBorder="1" applyAlignment="1">
      <alignment horizontal="center" vertical="center" shrinkToFit="1"/>
    </xf>
    <xf numFmtId="0" fontId="6" fillId="0" borderId="40" xfId="0" applyFont="1" applyFill="1" applyBorder="1" applyAlignment="1">
      <alignment horizontal="center" vertical="center" shrinkToFit="1"/>
    </xf>
    <xf numFmtId="0" fontId="6" fillId="0" borderId="41" xfId="0" applyFont="1" applyFill="1" applyBorder="1" applyAlignment="1">
      <alignment horizontal="center" vertical="center" shrinkToFit="1"/>
    </xf>
    <xf numFmtId="0" fontId="7" fillId="0" borderId="0" xfId="0" applyFont="1" applyBorder="1" applyAlignment="1">
      <alignment horizontal="center" vertical="top"/>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3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38"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45" xfId="0" applyFont="1" applyFill="1" applyBorder="1" applyAlignment="1">
      <alignment horizontal="left" vertical="top" wrapText="1"/>
    </xf>
    <xf numFmtId="0" fontId="6" fillId="0" borderId="28" xfId="0" applyFont="1" applyFill="1" applyBorder="1" applyAlignment="1">
      <alignment horizontal="left" vertical="top" wrapText="1"/>
    </xf>
    <xf numFmtId="0" fontId="6" fillId="0" borderId="49" xfId="0" applyFont="1" applyFill="1" applyBorder="1" applyAlignment="1">
      <alignment horizontal="left" vertical="top" wrapText="1"/>
    </xf>
    <xf numFmtId="0" fontId="4" fillId="0" borderId="42"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41" xfId="0" applyFont="1" applyFill="1" applyBorder="1" applyAlignment="1">
      <alignment horizontal="center" vertical="center"/>
    </xf>
    <xf numFmtId="0" fontId="6" fillId="4" borderId="42" xfId="0" applyFont="1" applyFill="1" applyBorder="1" applyAlignment="1">
      <alignment horizontal="left" vertical="center" shrinkToFit="1"/>
    </xf>
    <xf numFmtId="0" fontId="6" fillId="4" borderId="40" xfId="0" applyFont="1" applyFill="1" applyBorder="1" applyAlignment="1">
      <alignment horizontal="left" vertical="center" shrinkToFit="1"/>
    </xf>
    <xf numFmtId="0" fontId="6" fillId="0" borderId="33" xfId="0" applyFont="1" applyFill="1" applyBorder="1" applyAlignment="1">
      <alignment horizontal="center" vertical="center" shrinkToFit="1"/>
    </xf>
    <xf numFmtId="0" fontId="6" fillId="0" borderId="26" xfId="0" applyFont="1" applyFill="1" applyBorder="1" applyAlignment="1">
      <alignment horizontal="center" vertical="center"/>
    </xf>
    <xf numFmtId="0" fontId="6" fillId="4" borderId="33" xfId="0" applyFont="1" applyFill="1" applyBorder="1" applyAlignment="1">
      <alignment horizontal="left" vertical="center" shrinkToFit="1"/>
    </xf>
    <xf numFmtId="0" fontId="6" fillId="4" borderId="42" xfId="0" applyFont="1" applyFill="1" applyBorder="1" applyAlignment="1">
      <alignment horizontal="center" vertical="center" shrinkToFit="1"/>
    </xf>
    <xf numFmtId="0" fontId="6" fillId="4" borderId="40" xfId="0" applyFont="1" applyFill="1" applyBorder="1" applyAlignment="1">
      <alignment horizontal="center" vertical="center" shrinkToFit="1"/>
    </xf>
    <xf numFmtId="0" fontId="6" fillId="0" borderId="40" xfId="0" applyFont="1" applyFill="1" applyBorder="1" applyAlignment="1">
      <alignment horizontal="center" vertical="center"/>
    </xf>
    <xf numFmtId="0" fontId="6" fillId="4" borderId="12" xfId="0" applyFont="1" applyFill="1" applyBorder="1" applyAlignment="1">
      <alignment vertical="center" shrinkToFit="1"/>
    </xf>
    <xf numFmtId="0" fontId="6" fillId="4" borderId="13" xfId="0" applyFont="1" applyFill="1" applyBorder="1" applyAlignment="1">
      <alignment vertical="center" shrinkToFit="1"/>
    </xf>
    <xf numFmtId="0" fontId="4" fillId="0" borderId="39" xfId="0" applyFont="1" applyFill="1" applyBorder="1" applyAlignment="1">
      <alignment horizontal="center" vertical="center"/>
    </xf>
    <xf numFmtId="0" fontId="6" fillId="0" borderId="12" xfId="0" applyFont="1" applyBorder="1" applyAlignment="1">
      <alignment horizontal="center" vertical="center"/>
    </xf>
    <xf numFmtId="0" fontId="6" fillId="0" borderId="11" xfId="0" applyFont="1" applyBorder="1" applyAlignment="1">
      <alignment horizontal="center" vertical="center"/>
    </xf>
    <xf numFmtId="0" fontId="6" fillId="4" borderId="54" xfId="0" applyFont="1" applyFill="1" applyBorder="1" applyAlignment="1">
      <alignment vertical="center" shrinkToFit="1"/>
    </xf>
    <xf numFmtId="0" fontId="6" fillId="4" borderId="55" xfId="0" applyFont="1" applyFill="1" applyBorder="1" applyAlignment="1">
      <alignment vertical="center" shrinkToFit="1"/>
    </xf>
    <xf numFmtId="0" fontId="6" fillId="4" borderId="22" xfId="0" applyFont="1" applyFill="1" applyBorder="1" applyAlignment="1">
      <alignment horizontal="left" vertical="center" shrinkToFit="1"/>
    </xf>
    <xf numFmtId="0" fontId="6" fillId="4" borderId="19" xfId="0" applyFont="1" applyFill="1" applyBorder="1" applyAlignment="1">
      <alignment horizontal="left" vertical="center" shrinkToFit="1"/>
    </xf>
    <xf numFmtId="0" fontId="6" fillId="4" borderId="29" xfId="0" applyFont="1" applyFill="1" applyBorder="1" applyAlignment="1">
      <alignment horizontal="left" vertical="center" shrinkToFit="1"/>
    </xf>
    <xf numFmtId="0" fontId="6" fillId="4" borderId="14" xfId="0" applyFont="1" applyFill="1" applyBorder="1" applyAlignment="1">
      <alignment vertical="center" shrinkToFit="1"/>
    </xf>
    <xf numFmtId="0" fontId="6" fillId="4" borderId="41" xfId="0" applyFont="1" applyFill="1" applyBorder="1" applyAlignment="1">
      <alignment vertical="center" shrinkToFit="1"/>
    </xf>
    <xf numFmtId="0" fontId="6" fillId="0" borderId="12" xfId="0" applyFont="1" applyFill="1" applyBorder="1" applyAlignment="1">
      <alignment horizontal="center" vertical="center"/>
    </xf>
    <xf numFmtId="0" fontId="6" fillId="0" borderId="20" xfId="0" applyFont="1" applyBorder="1" applyAlignment="1">
      <alignment horizontal="center" vertical="center"/>
    </xf>
    <xf numFmtId="0" fontId="6" fillId="4" borderId="59" xfId="0" applyFont="1" applyFill="1" applyBorder="1" applyAlignment="1">
      <alignment horizontal="left" vertical="center" shrinkToFit="1"/>
    </xf>
    <xf numFmtId="0" fontId="6" fillId="4" borderId="55" xfId="0" applyFont="1" applyFill="1" applyBorder="1" applyAlignment="1">
      <alignment horizontal="left" vertical="center" shrinkToFit="1"/>
    </xf>
    <xf numFmtId="0" fontId="6" fillId="0" borderId="40" xfId="0" applyFont="1" applyBorder="1" applyAlignment="1">
      <alignment horizontal="center" vertical="center"/>
    </xf>
    <xf numFmtId="0" fontId="6" fillId="0" borderId="43"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6" fillId="4" borderId="48" xfId="0" applyFont="1" applyFill="1" applyBorder="1" applyAlignment="1">
      <alignment horizontal="left" vertical="center" shrinkToFit="1"/>
    </xf>
    <xf numFmtId="0" fontId="6" fillId="4" borderId="43" xfId="0" applyFont="1" applyFill="1" applyBorder="1" applyAlignment="1">
      <alignment horizontal="center" vertical="center" shrinkToFit="1"/>
    </xf>
    <xf numFmtId="0" fontId="6" fillId="4" borderId="6" xfId="0" applyFont="1" applyFill="1" applyBorder="1" applyAlignment="1">
      <alignment vertical="center" shrinkToFit="1"/>
    </xf>
    <xf numFmtId="0" fontId="6" fillId="4" borderId="7" xfId="0" applyFont="1" applyFill="1" applyBorder="1" applyAlignment="1">
      <alignment vertical="center" shrinkToFit="1"/>
    </xf>
    <xf numFmtId="0" fontId="6" fillId="0" borderId="20"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19" xfId="0" applyFont="1" applyBorder="1" applyAlignment="1">
      <alignment horizontal="center" vertical="center"/>
    </xf>
    <xf numFmtId="0" fontId="6" fillId="0" borderId="33" xfId="0" applyFont="1" applyBorder="1" applyAlignment="1">
      <alignment horizontal="center" vertical="center"/>
    </xf>
    <xf numFmtId="0" fontId="6" fillId="0" borderId="22" xfId="0" applyFont="1" applyBorder="1" applyAlignment="1">
      <alignment horizontal="center" vertical="center"/>
    </xf>
    <xf numFmtId="0" fontId="6" fillId="4" borderId="19" xfId="0" applyFont="1" applyFill="1" applyBorder="1" applyAlignment="1">
      <alignment horizontal="center" vertical="center" shrinkToFit="1"/>
    </xf>
    <xf numFmtId="0" fontId="6" fillId="4" borderId="33" xfId="0" applyFont="1" applyFill="1" applyBorder="1" applyAlignment="1">
      <alignment horizontal="center" vertical="center" shrinkToFit="1"/>
    </xf>
    <xf numFmtId="0" fontId="6" fillId="4" borderId="22" xfId="0" applyFont="1" applyFill="1" applyBorder="1" applyAlignment="1">
      <alignment horizontal="center" vertical="center" shrinkToFit="1"/>
    </xf>
    <xf numFmtId="0" fontId="6" fillId="4" borderId="41" xfId="0" applyFont="1" applyFill="1" applyBorder="1" applyAlignment="1">
      <alignment horizontal="center" vertical="center" shrinkToFit="1"/>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6" fillId="0" borderId="65" xfId="0" applyFont="1" applyBorder="1" applyAlignment="1">
      <alignment horizontal="center" vertical="center"/>
    </xf>
    <xf numFmtId="0" fontId="6" fillId="0" borderId="66"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4" borderId="2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0" borderId="64" xfId="0" applyFont="1" applyBorder="1" applyAlignment="1">
      <alignment horizontal="center" vertical="center"/>
    </xf>
    <xf numFmtId="0" fontId="6" fillId="4" borderId="12" xfId="0" applyFont="1" applyFill="1" applyBorder="1" applyAlignment="1">
      <alignment horizontal="center" vertical="center" wrapText="1"/>
    </xf>
    <xf numFmtId="0" fontId="6" fillId="4" borderId="38"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60"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3" xfId="0" applyFont="1" applyFill="1" applyBorder="1" applyAlignment="1">
      <alignment horizontal="center" vertical="center" shrinkToFit="1"/>
    </xf>
    <xf numFmtId="0" fontId="6" fillId="4" borderId="0" xfId="0" applyFont="1" applyFill="1" applyBorder="1" applyAlignment="1">
      <alignment horizontal="center" vertical="center" shrinkToFit="1"/>
    </xf>
    <xf numFmtId="0" fontId="6" fillId="4" borderId="2" xfId="0" applyFont="1" applyFill="1" applyBorder="1" applyAlignment="1">
      <alignment horizontal="center" vertical="center" shrinkToFit="1"/>
    </xf>
    <xf numFmtId="0" fontId="6" fillId="4" borderId="25" xfId="0" applyFont="1" applyFill="1" applyBorder="1" applyAlignment="1">
      <alignment horizontal="center" vertical="center" shrinkToFit="1"/>
    </xf>
    <xf numFmtId="0" fontId="6" fillId="4" borderId="1" xfId="0" applyFont="1" applyFill="1" applyBorder="1" applyAlignment="1">
      <alignment horizontal="center" vertical="center" shrinkToFit="1"/>
    </xf>
    <xf numFmtId="0" fontId="6" fillId="4" borderId="24" xfId="0" applyFont="1" applyFill="1" applyBorder="1" applyAlignment="1">
      <alignment horizontal="center" vertical="center" shrinkToFit="1"/>
    </xf>
    <xf numFmtId="0" fontId="6" fillId="0" borderId="70" xfId="0" applyFont="1" applyBorder="1" applyAlignment="1">
      <alignment horizontal="center" vertical="center"/>
    </xf>
    <xf numFmtId="0" fontId="6" fillId="4" borderId="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49" xfId="0" applyFont="1" applyFill="1" applyBorder="1" applyAlignment="1">
      <alignment horizontal="center" vertical="center" wrapText="1"/>
    </xf>
    <xf numFmtId="0" fontId="6" fillId="4" borderId="28" xfId="0" applyFont="1" applyFill="1" applyBorder="1" applyAlignment="1">
      <alignment horizontal="center" vertical="center" shrinkToFit="1"/>
    </xf>
    <xf numFmtId="0" fontId="6" fillId="4" borderId="45" xfId="0" applyFont="1" applyFill="1" applyBorder="1" applyAlignment="1">
      <alignment horizontal="center" vertical="center" wrapText="1"/>
    </xf>
    <xf numFmtId="0" fontId="6" fillId="4" borderId="47" xfId="0" applyFont="1" applyFill="1" applyBorder="1" applyAlignment="1">
      <alignment horizontal="center" vertical="center" shrinkToFit="1"/>
    </xf>
    <xf numFmtId="0" fontId="6" fillId="4" borderId="49" xfId="0" applyFont="1" applyFill="1" applyBorder="1" applyAlignment="1">
      <alignment horizontal="center" vertical="center" shrinkToFit="1"/>
    </xf>
    <xf numFmtId="0" fontId="6" fillId="0" borderId="37" xfId="0" applyFont="1" applyBorder="1" applyAlignment="1">
      <alignment horizontal="center" vertical="center"/>
    </xf>
    <xf numFmtId="0" fontId="6" fillId="0" borderId="35" xfId="0" applyFont="1" applyBorder="1" applyAlignment="1">
      <alignment horizontal="center" vertical="center"/>
    </xf>
    <xf numFmtId="0" fontId="3" fillId="0" borderId="3" xfId="0" applyFont="1" applyBorder="1" applyAlignment="1">
      <alignment vertical="center"/>
    </xf>
    <xf numFmtId="0" fontId="3" fillId="0" borderId="0" xfId="0" applyFont="1" applyBorder="1" applyAlignment="1">
      <alignment vertical="center"/>
    </xf>
    <xf numFmtId="0" fontId="3" fillId="0" borderId="2" xfId="0" applyFont="1" applyBorder="1" applyAlignment="1">
      <alignment vertical="center"/>
    </xf>
    <xf numFmtId="0" fontId="3" fillId="0" borderId="47" xfId="0" applyFont="1" applyBorder="1" applyAlignment="1">
      <alignment vertical="center"/>
    </xf>
    <xf numFmtId="0" fontId="3" fillId="0" borderId="28" xfId="0" applyFont="1" applyBorder="1" applyAlignment="1">
      <alignment vertical="center"/>
    </xf>
    <xf numFmtId="0" fontId="3" fillId="0" borderId="49" xfId="0" applyFont="1" applyBorder="1" applyAlignment="1">
      <alignment vertical="center"/>
    </xf>
    <xf numFmtId="0" fontId="6" fillId="0" borderId="61" xfId="0" applyFont="1" applyBorder="1" applyAlignment="1">
      <alignment horizontal="center" vertical="center"/>
    </xf>
    <xf numFmtId="0" fontId="6" fillId="0" borderId="68" xfId="0" applyFont="1" applyBorder="1" applyAlignment="1">
      <alignment horizontal="center" vertical="center"/>
    </xf>
    <xf numFmtId="0" fontId="6" fillId="0" borderId="34"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45" xfId="0" applyFont="1" applyBorder="1" applyAlignment="1">
      <alignment horizontal="center" vertical="center" wrapText="1"/>
    </xf>
    <xf numFmtId="0" fontId="3" fillId="0" borderId="37" xfId="0" applyFont="1" applyBorder="1" applyAlignment="1">
      <alignment vertical="center"/>
    </xf>
    <xf numFmtId="0" fontId="3" fillId="0" borderId="35" xfId="0" applyFont="1" applyBorder="1" applyAlignment="1">
      <alignment vertical="center"/>
    </xf>
    <xf numFmtId="0" fontId="7" fillId="0" borderId="0" xfId="0" applyFont="1" applyBorder="1" applyAlignment="1">
      <alignment horizontal="right" vertical="center"/>
    </xf>
    <xf numFmtId="0" fontId="6" fillId="0" borderId="63" xfId="0" applyFont="1" applyBorder="1" applyAlignment="1">
      <alignment horizontal="center" vertical="center"/>
    </xf>
    <xf numFmtId="0" fontId="6" fillId="0" borderId="69" xfId="0" applyFont="1" applyBorder="1" applyAlignment="1">
      <alignment horizontal="center" vertical="center"/>
    </xf>
    <xf numFmtId="0" fontId="6" fillId="4" borderId="34" xfId="0" applyFont="1" applyFill="1" applyBorder="1" applyAlignment="1">
      <alignment horizontal="center" vertical="center" wrapText="1"/>
    </xf>
    <xf numFmtId="0" fontId="6" fillId="4" borderId="37"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0" borderId="62" xfId="0" applyFont="1" applyBorder="1" applyAlignment="1">
      <alignment horizontal="center" vertical="center"/>
    </xf>
    <xf numFmtId="0" fontId="6" fillId="0" borderId="67" xfId="0" applyFont="1" applyBorder="1" applyAlignment="1">
      <alignment horizontal="center" vertical="center"/>
    </xf>
    <xf numFmtId="0" fontId="6" fillId="0" borderId="44"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46" xfId="0" applyFont="1" applyBorder="1" applyAlignment="1">
      <alignment horizontal="center" vertical="center" wrapText="1"/>
    </xf>
    <xf numFmtId="0" fontId="6" fillId="4" borderId="3"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47" xfId="0" applyFont="1" applyFill="1" applyBorder="1" applyAlignment="1">
      <alignment horizontal="center" vertical="center"/>
    </xf>
    <xf numFmtId="0" fontId="6" fillId="4" borderId="28" xfId="0" applyFont="1" applyFill="1" applyBorder="1" applyAlignment="1">
      <alignment horizontal="center" vertical="center"/>
    </xf>
    <xf numFmtId="0" fontId="6" fillId="4" borderId="49" xfId="0" applyFont="1" applyFill="1" applyBorder="1" applyAlignment="1">
      <alignment horizontal="center" vertical="center"/>
    </xf>
    <xf numFmtId="0" fontId="6" fillId="4" borderId="25"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24" xfId="0" applyFont="1" applyFill="1" applyBorder="1" applyAlignment="1">
      <alignment horizontal="center" vertical="center"/>
    </xf>
    <xf numFmtId="0" fontId="14" fillId="4" borderId="38"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60"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3"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25"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24" xfId="0" applyFont="1" applyFill="1" applyBorder="1" applyAlignment="1">
      <alignment horizontal="center" vertical="center"/>
    </xf>
    <xf numFmtId="0" fontId="14" fillId="4" borderId="23"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6" fillId="0" borderId="11" xfId="0" applyFont="1" applyFill="1" applyBorder="1" applyAlignment="1">
      <alignment horizontal="center" vertical="center" shrinkToFit="1"/>
    </xf>
    <xf numFmtId="0" fontId="6" fillId="0" borderId="26" xfId="0" applyFont="1" applyFill="1" applyBorder="1" applyAlignment="1">
      <alignment horizontal="center" vertical="center" shrinkToFit="1"/>
    </xf>
    <xf numFmtId="0" fontId="6" fillId="0" borderId="77" xfId="0" applyFont="1" applyFill="1" applyBorder="1" applyAlignment="1">
      <alignment horizontal="center" vertical="center" shrinkToFit="1"/>
    </xf>
    <xf numFmtId="49" fontId="6" fillId="0" borderId="26" xfId="0" applyNumberFormat="1" applyFont="1" applyFill="1" applyBorder="1" applyAlignment="1">
      <alignment horizontal="center" vertical="center"/>
    </xf>
    <xf numFmtId="0" fontId="6" fillId="4" borderId="26" xfId="0" applyFont="1" applyFill="1" applyBorder="1" applyAlignment="1">
      <alignment horizontal="center" vertical="center" shrinkToFit="1"/>
    </xf>
    <xf numFmtId="49" fontId="6" fillId="0" borderId="14" xfId="0" applyNumberFormat="1" applyFont="1" applyFill="1" applyBorder="1" applyAlignment="1">
      <alignment horizontal="center" vertical="center"/>
    </xf>
    <xf numFmtId="49" fontId="6" fillId="0" borderId="11" xfId="0" applyNumberFormat="1" applyFont="1" applyFill="1" applyBorder="1" applyAlignment="1">
      <alignment horizontal="center" vertical="center"/>
    </xf>
    <xf numFmtId="49" fontId="6" fillId="0" borderId="48" xfId="0" applyNumberFormat="1" applyFont="1" applyFill="1" applyBorder="1" applyAlignment="1">
      <alignment horizontal="center" vertical="center"/>
    </xf>
    <xf numFmtId="0" fontId="4" fillId="0" borderId="38"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 xfId="0" applyFont="1" applyFill="1" applyBorder="1" applyAlignment="1">
      <alignment horizontal="center" vertical="center"/>
    </xf>
    <xf numFmtId="0" fontId="6" fillId="0" borderId="38"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49" xfId="0" applyFont="1" applyFill="1" applyBorder="1" applyAlignment="1">
      <alignment horizontal="center" vertical="center" wrapText="1"/>
    </xf>
    <xf numFmtId="49" fontId="6" fillId="0" borderId="19"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xf>
    <xf numFmtId="49" fontId="6" fillId="0" borderId="22" xfId="0" applyNumberFormat="1" applyFont="1" applyFill="1" applyBorder="1" applyAlignment="1">
      <alignment horizontal="center" vertical="center"/>
    </xf>
    <xf numFmtId="49" fontId="6" fillId="0" borderId="16"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shrinkToFit="1"/>
    </xf>
    <xf numFmtId="0" fontId="6" fillId="0" borderId="16" xfId="0" applyFont="1" applyFill="1" applyBorder="1" applyAlignment="1">
      <alignment horizontal="center" vertical="center" shrinkToFit="1"/>
    </xf>
    <xf numFmtId="0" fontId="6" fillId="0" borderId="73" xfId="0" applyFont="1" applyFill="1" applyBorder="1" applyAlignment="1">
      <alignment horizontal="center" vertical="center" shrinkToFit="1"/>
    </xf>
    <xf numFmtId="0" fontId="6" fillId="0" borderId="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30" xfId="0" applyFont="1" applyFill="1" applyBorder="1" applyAlignment="1">
      <alignment horizontal="center" vertical="center"/>
    </xf>
    <xf numFmtId="49" fontId="6" fillId="0" borderId="25"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9" fontId="6" fillId="0" borderId="17" xfId="0" applyNumberFormat="1" applyFont="1" applyFill="1" applyBorder="1" applyAlignment="1">
      <alignment horizontal="center" vertical="center"/>
    </xf>
    <xf numFmtId="0" fontId="6" fillId="4" borderId="16" xfId="0" applyFont="1" applyFill="1" applyBorder="1" applyAlignment="1">
      <alignment horizontal="center" vertical="center" shrinkToFit="1"/>
    </xf>
    <xf numFmtId="49" fontId="6" fillId="0" borderId="24" xfId="0" applyNumberFormat="1" applyFont="1" applyFill="1" applyBorder="1" applyAlignment="1">
      <alignment horizontal="center" vertical="center"/>
    </xf>
    <xf numFmtId="0" fontId="6" fillId="0" borderId="74" xfId="0" applyFont="1" applyFill="1" applyBorder="1" applyAlignment="1">
      <alignment horizontal="center" vertical="center" shrinkToFit="1"/>
    </xf>
    <xf numFmtId="49" fontId="6" fillId="4" borderId="26" xfId="0" applyNumberFormat="1" applyFont="1" applyFill="1" applyBorder="1" applyAlignment="1">
      <alignment horizontal="center" vertical="center"/>
    </xf>
    <xf numFmtId="0" fontId="6" fillId="4" borderId="33" xfId="0" applyFont="1" applyFill="1" applyBorder="1" applyAlignment="1">
      <alignment horizontal="center" vertical="center"/>
    </xf>
    <xf numFmtId="0" fontId="6" fillId="0" borderId="33" xfId="0" applyFont="1" applyFill="1" applyBorder="1" applyAlignment="1">
      <alignment horizontal="left" vertical="center"/>
    </xf>
    <xf numFmtId="49" fontId="6" fillId="0" borderId="33" xfId="0" applyNumberFormat="1" applyFont="1" applyFill="1" applyBorder="1" applyAlignment="1">
      <alignment horizontal="left" vertical="center"/>
    </xf>
    <xf numFmtId="49" fontId="6" fillId="0" borderId="29" xfId="0" applyNumberFormat="1" applyFont="1" applyFill="1" applyBorder="1" applyAlignment="1">
      <alignment horizontal="left" vertical="center"/>
    </xf>
    <xf numFmtId="0" fontId="7" fillId="0" borderId="0" xfId="0" applyFont="1" applyFill="1" applyAlignment="1">
      <alignment horizontal="left" vertical="center"/>
    </xf>
    <xf numFmtId="0" fontId="6" fillId="4" borderId="37" xfId="0" applyFont="1" applyFill="1" applyBorder="1" applyAlignment="1">
      <alignment horizontal="center" vertical="center"/>
    </xf>
    <xf numFmtId="0" fontId="6" fillId="0" borderId="37" xfId="0" applyFont="1" applyFill="1" applyBorder="1" applyAlignment="1">
      <alignment horizontal="left" vertical="center"/>
    </xf>
    <xf numFmtId="0" fontId="6" fillId="0" borderId="75" xfId="0" applyFont="1" applyFill="1" applyBorder="1" applyAlignment="1">
      <alignment horizontal="center" vertical="center"/>
    </xf>
    <xf numFmtId="0" fontId="6" fillId="4" borderId="76"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74" xfId="0" applyFont="1" applyFill="1" applyBorder="1" applyAlignment="1">
      <alignment horizontal="center" vertical="center" wrapText="1"/>
    </xf>
    <xf numFmtId="0" fontId="6" fillId="4" borderId="26" xfId="0" applyFont="1" applyFill="1" applyBorder="1" applyAlignment="1">
      <alignment horizontal="left" vertical="center" wrapText="1"/>
    </xf>
    <xf numFmtId="0" fontId="6" fillId="4" borderId="14" xfId="0" applyFont="1" applyFill="1" applyBorder="1" applyAlignment="1">
      <alignment horizontal="left" vertical="center" wrapText="1"/>
    </xf>
    <xf numFmtId="49" fontId="6" fillId="0" borderId="29" xfId="0" applyNumberFormat="1" applyFont="1" applyFill="1" applyBorder="1" applyAlignment="1">
      <alignment horizontal="center" vertical="center"/>
    </xf>
    <xf numFmtId="0" fontId="4" fillId="0" borderId="39"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6" fillId="4" borderId="40"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0" borderId="19" xfId="0" applyFont="1" applyFill="1" applyBorder="1" applyAlignment="1">
      <alignment horizontal="center" vertical="center" shrinkToFit="1"/>
    </xf>
    <xf numFmtId="0" fontId="6" fillId="0" borderId="56" xfId="0" applyFont="1" applyFill="1" applyBorder="1" applyAlignment="1">
      <alignment horizontal="center" vertical="center" shrinkToFit="1"/>
    </xf>
    <xf numFmtId="49" fontId="6" fillId="4" borderId="48" xfId="0" applyNumberFormat="1" applyFont="1" applyFill="1" applyBorder="1" applyAlignment="1">
      <alignment horizontal="center" vertical="center"/>
    </xf>
    <xf numFmtId="0" fontId="20" fillId="3" borderId="0" xfId="2" applyFont="1" applyFill="1" applyBorder="1" applyAlignment="1" applyProtection="1">
      <alignment horizontal="center" vertical="center"/>
    </xf>
    <xf numFmtId="177" fontId="20" fillId="3" borderId="0" xfId="2" applyNumberFormat="1" applyFont="1" applyFill="1" applyBorder="1" applyAlignment="1" applyProtection="1">
      <alignment horizontal="center" vertical="center"/>
    </xf>
    <xf numFmtId="0" fontId="20" fillId="0" borderId="1" xfId="2" applyFont="1" applyFill="1" applyBorder="1" applyAlignment="1" applyProtection="1">
      <alignment horizontal="center" vertical="center"/>
    </xf>
    <xf numFmtId="181" fontId="20" fillId="0" borderId="5" xfId="2" applyNumberFormat="1" applyFont="1" applyFill="1" applyBorder="1" applyAlignment="1" applyProtection="1">
      <alignment horizontal="center" vertical="center"/>
    </xf>
    <xf numFmtId="181" fontId="20" fillId="0" borderId="16" xfId="2" applyNumberFormat="1" applyFont="1" applyFill="1" applyBorder="1" applyAlignment="1" applyProtection="1">
      <alignment horizontal="center" vertical="center"/>
    </xf>
    <xf numFmtId="181" fontId="20" fillId="0" borderId="8" xfId="2" applyNumberFormat="1" applyFont="1" applyFill="1" applyBorder="1" applyAlignment="1" applyProtection="1">
      <alignment horizontal="center" vertical="center"/>
    </xf>
    <xf numFmtId="177" fontId="20" fillId="0" borderId="5" xfId="2" applyNumberFormat="1" applyFont="1" applyFill="1" applyBorder="1" applyAlignment="1" applyProtection="1">
      <alignment horizontal="center" vertical="center"/>
    </xf>
    <xf numFmtId="177" fontId="20" fillId="0" borderId="16" xfId="2" applyNumberFormat="1" applyFont="1" applyFill="1" applyBorder="1" applyAlignment="1" applyProtection="1">
      <alignment horizontal="center" vertical="center"/>
    </xf>
    <xf numFmtId="177" fontId="20" fillId="0" borderId="8" xfId="2" applyNumberFormat="1" applyFont="1" applyFill="1" applyBorder="1" applyAlignment="1" applyProtection="1">
      <alignment horizontal="center" vertical="center"/>
    </xf>
    <xf numFmtId="184" fontId="20" fillId="3" borderId="5" xfId="2" applyNumberFormat="1" applyFont="1" applyFill="1" applyBorder="1" applyAlignment="1" applyProtection="1">
      <alignment horizontal="center" vertical="center"/>
    </xf>
    <xf numFmtId="184" fontId="20" fillId="3" borderId="16" xfId="2" applyNumberFormat="1" applyFont="1" applyFill="1" applyBorder="1" applyAlignment="1" applyProtection="1">
      <alignment horizontal="center" vertical="center"/>
    </xf>
    <xf numFmtId="184" fontId="20" fillId="3" borderId="8" xfId="2" applyNumberFormat="1" applyFont="1" applyFill="1" applyBorder="1" applyAlignment="1" applyProtection="1">
      <alignment horizontal="center" vertical="center"/>
    </xf>
    <xf numFmtId="0" fontId="20" fillId="5" borderId="5" xfId="2" applyFont="1" applyFill="1" applyBorder="1" applyAlignment="1" applyProtection="1">
      <alignment horizontal="center" vertical="center"/>
      <protection locked="0"/>
    </xf>
    <xf numFmtId="0" fontId="20" fillId="5" borderId="8" xfId="2" applyFont="1" applyFill="1" applyBorder="1" applyAlignment="1" applyProtection="1">
      <alignment horizontal="center" vertical="center"/>
      <protection locked="0"/>
    </xf>
    <xf numFmtId="181" fontId="20" fillId="3" borderId="5" xfId="2" applyNumberFormat="1" applyFont="1" applyFill="1" applyBorder="1" applyAlignment="1" applyProtection="1">
      <alignment horizontal="center" vertical="center"/>
    </xf>
    <xf numFmtId="181" fontId="20" fillId="3" borderId="8" xfId="2" applyNumberFormat="1" applyFont="1" applyFill="1" applyBorder="1" applyAlignment="1" applyProtection="1">
      <alignment horizontal="center" vertical="center"/>
    </xf>
    <xf numFmtId="0" fontId="20" fillId="2" borderId="5" xfId="2" applyFont="1" applyFill="1" applyBorder="1" applyAlignment="1" applyProtection="1">
      <alignment horizontal="center" vertical="center"/>
      <protection locked="0"/>
    </xf>
    <xf numFmtId="0" fontId="20" fillId="2" borderId="8" xfId="2" applyFont="1" applyFill="1" applyBorder="1" applyAlignment="1" applyProtection="1">
      <alignment horizontal="center" vertical="center"/>
      <protection locked="0"/>
    </xf>
    <xf numFmtId="177" fontId="20" fillId="3" borderId="5" xfId="2" applyNumberFormat="1" applyFont="1" applyFill="1" applyBorder="1" applyAlignment="1" applyProtection="1">
      <alignment horizontal="center" vertical="center"/>
    </xf>
    <xf numFmtId="177" fontId="20" fillId="3" borderId="8" xfId="2" applyNumberFormat="1" applyFont="1" applyFill="1" applyBorder="1" applyAlignment="1" applyProtection="1">
      <alignment horizontal="center" vertical="center"/>
    </xf>
    <xf numFmtId="183" fontId="20" fillId="3" borderId="5" xfId="2" applyNumberFormat="1" applyFont="1" applyFill="1" applyBorder="1" applyAlignment="1" applyProtection="1">
      <alignment horizontal="center" vertical="center"/>
    </xf>
    <xf numFmtId="183" fontId="20" fillId="3" borderId="16" xfId="2" applyNumberFormat="1" applyFont="1" applyFill="1" applyBorder="1" applyAlignment="1" applyProtection="1">
      <alignment horizontal="center" vertical="center"/>
    </xf>
    <xf numFmtId="183" fontId="20" fillId="3" borderId="8" xfId="2" applyNumberFormat="1" applyFont="1" applyFill="1" applyBorder="1" applyAlignment="1" applyProtection="1">
      <alignment horizontal="center" vertical="center"/>
    </xf>
    <xf numFmtId="0" fontId="20" fillId="0" borderId="5" xfId="2" applyFont="1" applyFill="1" applyBorder="1" applyAlignment="1" applyProtection="1">
      <alignment horizontal="center" vertical="center"/>
    </xf>
    <xf numFmtId="0" fontId="20" fillId="0" borderId="16" xfId="2" applyFont="1" applyFill="1" applyBorder="1" applyAlignment="1" applyProtection="1">
      <alignment horizontal="center" vertical="center"/>
    </xf>
    <xf numFmtId="0" fontId="20" fillId="0" borderId="8" xfId="2" applyFont="1" applyFill="1" applyBorder="1" applyAlignment="1" applyProtection="1">
      <alignment horizontal="center" vertical="center"/>
    </xf>
    <xf numFmtId="0" fontId="20" fillId="3" borderId="0" xfId="2" applyFont="1" applyFill="1" applyBorder="1" applyAlignment="1" applyProtection="1">
      <alignment horizontal="right" vertical="center"/>
    </xf>
    <xf numFmtId="182" fontId="20" fillId="3" borderId="0" xfId="2" applyNumberFormat="1" applyFont="1" applyFill="1" applyBorder="1" applyAlignment="1" applyProtection="1">
      <alignment horizontal="center" vertical="center"/>
    </xf>
    <xf numFmtId="177" fontId="20" fillId="3" borderId="0" xfId="2" applyNumberFormat="1" applyFont="1" applyFill="1" applyBorder="1" applyAlignment="1" applyProtection="1">
      <alignment horizontal="right" vertical="center"/>
    </xf>
    <xf numFmtId="182" fontId="20" fillId="3" borderId="0" xfId="3" applyNumberFormat="1" applyFont="1" applyFill="1" applyBorder="1" applyAlignment="1" applyProtection="1">
      <alignment horizontal="right" vertical="center"/>
    </xf>
    <xf numFmtId="181" fontId="20" fillId="0" borderId="6" xfId="2" applyNumberFormat="1" applyFont="1" applyFill="1" applyBorder="1" applyAlignment="1" applyProtection="1">
      <alignment horizontal="center" vertical="center"/>
    </xf>
    <xf numFmtId="0" fontId="20" fillId="0" borderId="5" xfId="2" applyFont="1" applyFill="1" applyBorder="1" applyAlignment="1" applyProtection="1">
      <alignment horizontal="right" vertical="center"/>
    </xf>
    <xf numFmtId="0" fontId="20" fillId="0" borderId="8" xfId="2" applyFont="1" applyFill="1" applyBorder="1" applyAlignment="1" applyProtection="1">
      <alignment horizontal="right" vertical="center"/>
    </xf>
    <xf numFmtId="182" fontId="20" fillId="0" borderId="5" xfId="3" applyNumberFormat="1" applyFont="1" applyFill="1" applyBorder="1" applyAlignment="1" applyProtection="1">
      <alignment horizontal="right" vertical="center"/>
    </xf>
    <xf numFmtId="182" fontId="20" fillId="0" borderId="8" xfId="3" applyNumberFormat="1" applyFont="1" applyFill="1" applyBorder="1" applyAlignment="1" applyProtection="1">
      <alignment horizontal="right" vertical="center"/>
    </xf>
    <xf numFmtId="177" fontId="20" fillId="0" borderId="5" xfId="2" applyNumberFormat="1" applyFont="1" applyFill="1" applyBorder="1" applyAlignment="1" applyProtection="1">
      <alignment horizontal="right" vertical="center"/>
    </xf>
    <xf numFmtId="177" fontId="20" fillId="0" borderId="8" xfId="2" applyNumberFormat="1" applyFont="1" applyFill="1" applyBorder="1" applyAlignment="1" applyProtection="1">
      <alignment horizontal="right" vertical="center"/>
    </xf>
    <xf numFmtId="0" fontId="20" fillId="5" borderId="5" xfId="2" applyFont="1" applyFill="1" applyBorder="1" applyAlignment="1" applyProtection="1">
      <alignment horizontal="right" vertical="center"/>
      <protection locked="0"/>
    </xf>
    <xf numFmtId="0" fontId="20" fillId="5" borderId="8" xfId="2" applyFont="1" applyFill="1" applyBorder="1" applyAlignment="1" applyProtection="1">
      <alignment horizontal="right" vertical="center"/>
      <protection locked="0"/>
    </xf>
    <xf numFmtId="182" fontId="20" fillId="5" borderId="5" xfId="3" applyNumberFormat="1" applyFont="1" applyFill="1" applyBorder="1" applyAlignment="1" applyProtection="1">
      <alignment horizontal="right" vertical="center"/>
      <protection locked="0"/>
    </xf>
    <xf numFmtId="182" fontId="20" fillId="5" borderId="8" xfId="3" applyNumberFormat="1" applyFont="1" applyFill="1" applyBorder="1" applyAlignment="1" applyProtection="1">
      <alignment horizontal="right" vertical="center"/>
      <protection locked="0"/>
    </xf>
    <xf numFmtId="0" fontId="19" fillId="0" borderId="5" xfId="2" applyFont="1" applyFill="1" applyBorder="1" applyAlignment="1" applyProtection="1">
      <alignment horizontal="center" vertical="center"/>
    </xf>
    <xf numFmtId="0" fontId="19" fillId="0" borderId="16" xfId="2" applyFont="1" applyFill="1" applyBorder="1" applyAlignment="1" applyProtection="1">
      <alignment horizontal="center" vertical="center"/>
    </xf>
    <xf numFmtId="0" fontId="19" fillId="0" borderId="8" xfId="2" applyFont="1" applyFill="1" applyBorder="1" applyAlignment="1" applyProtection="1">
      <alignment horizontal="center" vertical="center"/>
    </xf>
    <xf numFmtId="181" fontId="20" fillId="0" borderId="6" xfId="3" applyNumberFormat="1" applyFont="1" applyFill="1" applyBorder="1" applyAlignment="1" applyProtection="1">
      <alignment horizontal="right" vertical="center"/>
    </xf>
    <xf numFmtId="0" fontId="20" fillId="0" borderId="3" xfId="2" applyFont="1" applyFill="1" applyBorder="1" applyAlignment="1" applyProtection="1">
      <alignment horizontal="center" vertical="center"/>
    </xf>
    <xf numFmtId="0" fontId="20" fillId="0" borderId="0" xfId="2" applyFont="1" applyFill="1" applyBorder="1" applyAlignment="1" applyProtection="1">
      <alignment horizontal="center" vertical="center"/>
    </xf>
    <xf numFmtId="181" fontId="20" fillId="5" borderId="6" xfId="3" applyNumberFormat="1" applyFont="1" applyFill="1" applyBorder="1" applyAlignment="1" applyProtection="1">
      <alignment horizontal="right" vertical="center"/>
      <protection locked="0"/>
    </xf>
    <xf numFmtId="177" fontId="20" fillId="5" borderId="5" xfId="2" applyNumberFormat="1" applyFont="1" applyFill="1" applyBorder="1" applyAlignment="1" applyProtection="1">
      <alignment horizontal="right" vertical="center"/>
      <protection locked="0"/>
    </xf>
    <xf numFmtId="177" fontId="20" fillId="5" borderId="8" xfId="2" applyNumberFormat="1" applyFont="1" applyFill="1" applyBorder="1" applyAlignment="1" applyProtection="1">
      <alignment horizontal="right" vertical="center"/>
      <protection locked="0"/>
    </xf>
    <xf numFmtId="0" fontId="20" fillId="3" borderId="0" xfId="2" applyFont="1" applyFill="1" applyBorder="1" applyAlignment="1" applyProtection="1">
      <alignment horizontal="center" vertical="center" wrapText="1"/>
    </xf>
    <xf numFmtId="179" fontId="20" fillId="0" borderId="5" xfId="2" applyNumberFormat="1" applyFont="1" applyFill="1" applyBorder="1" applyAlignment="1" applyProtection="1">
      <alignment horizontal="center" vertical="center"/>
    </xf>
    <xf numFmtId="179" fontId="20" fillId="0" borderId="8" xfId="2" applyNumberFormat="1" applyFont="1" applyFill="1" applyBorder="1" applyAlignment="1" applyProtection="1">
      <alignment horizontal="center" vertical="center"/>
    </xf>
    <xf numFmtId="0" fontId="20" fillId="0" borderId="1" xfId="2" applyFont="1" applyFill="1" applyBorder="1" applyAlignment="1" applyProtection="1">
      <alignment horizontal="right" vertical="center"/>
    </xf>
    <xf numFmtId="0" fontId="21" fillId="0" borderId="0" xfId="2" applyFont="1" applyFill="1" applyBorder="1" applyAlignment="1" applyProtection="1">
      <alignment horizontal="center" vertical="center" wrapText="1"/>
    </xf>
    <xf numFmtId="180" fontId="20" fillId="3" borderId="0" xfId="2" applyNumberFormat="1" applyFont="1" applyFill="1" applyBorder="1" applyAlignment="1" applyProtection="1">
      <alignment horizontal="center" vertical="center"/>
    </xf>
    <xf numFmtId="0" fontId="16" fillId="5" borderId="80" xfId="2" applyFont="1" applyFill="1" applyBorder="1" applyAlignment="1" applyProtection="1">
      <alignment horizontal="left" vertical="center" wrapText="1"/>
      <protection locked="0"/>
    </xf>
    <xf numFmtId="0" fontId="16" fillId="5" borderId="16" xfId="2" applyFont="1" applyFill="1" applyBorder="1" applyAlignment="1" applyProtection="1">
      <alignment horizontal="left" vertical="center" wrapText="1"/>
      <protection locked="0"/>
    </xf>
    <xf numFmtId="0" fontId="16" fillId="5" borderId="30" xfId="2" applyFont="1" applyFill="1" applyBorder="1" applyAlignment="1" applyProtection="1">
      <alignment horizontal="left" vertical="center" wrapText="1"/>
      <protection locked="0"/>
    </xf>
    <xf numFmtId="0" fontId="21" fillId="2" borderId="88" xfId="2" applyFont="1" applyFill="1" applyBorder="1" applyAlignment="1" applyProtection="1">
      <alignment horizontal="center" vertical="center" wrapText="1"/>
      <protection locked="0"/>
    </xf>
    <xf numFmtId="0" fontId="21" fillId="2" borderId="14"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wrapText="1"/>
      <protection locked="0"/>
    </xf>
    <xf numFmtId="0" fontId="16" fillId="2" borderId="14"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shrinkToFit="1"/>
      <protection locked="0"/>
    </xf>
    <xf numFmtId="0" fontId="16" fillId="2" borderId="26" xfId="2" applyFont="1" applyFill="1" applyBorder="1" applyAlignment="1" applyProtection="1">
      <alignment horizontal="center" vertical="center" shrinkToFit="1"/>
      <protection locked="0"/>
    </xf>
    <xf numFmtId="0" fontId="16" fillId="2" borderId="14" xfId="2" applyFont="1" applyFill="1" applyBorder="1" applyAlignment="1" applyProtection="1">
      <alignment horizontal="center" vertical="center" shrinkToFit="1"/>
      <protection locked="0"/>
    </xf>
    <xf numFmtId="0" fontId="16" fillId="5" borderId="11" xfId="2" applyFont="1" applyFill="1" applyBorder="1" applyAlignment="1" applyProtection="1">
      <alignment horizontal="center" vertical="center" wrapText="1"/>
      <protection locked="0"/>
    </xf>
    <xf numFmtId="0" fontId="16" fillId="5" borderId="26" xfId="2" applyFont="1" applyFill="1" applyBorder="1" applyAlignment="1" applyProtection="1">
      <alignment horizontal="center" vertical="center" wrapText="1"/>
      <protection locked="0"/>
    </xf>
    <xf numFmtId="0" fontId="16" fillId="5" borderId="48" xfId="2" applyFont="1" applyFill="1" applyBorder="1" applyAlignment="1" applyProtection="1">
      <alignment horizontal="center" vertical="center" wrapText="1"/>
      <protection locked="0"/>
    </xf>
    <xf numFmtId="178" fontId="17" fillId="3" borderId="88" xfId="2" applyNumberFormat="1" applyFont="1" applyFill="1" applyBorder="1" applyAlignment="1" applyProtection="1">
      <alignment horizontal="center" vertical="center" wrapText="1"/>
    </xf>
    <xf numFmtId="178" fontId="17" fillId="3" borderId="48" xfId="2" applyNumberFormat="1" applyFont="1" applyFill="1" applyBorder="1" applyAlignment="1" applyProtection="1">
      <alignment horizontal="center" vertical="center" wrapText="1"/>
    </xf>
    <xf numFmtId="178" fontId="17" fillId="3" borderId="88" xfId="3" applyNumberFormat="1" applyFont="1" applyFill="1" applyBorder="1" applyAlignment="1" applyProtection="1">
      <alignment horizontal="center" vertical="center" wrapText="1"/>
    </xf>
    <xf numFmtId="178" fontId="17" fillId="3" borderId="48" xfId="3" applyNumberFormat="1" applyFont="1" applyFill="1" applyBorder="1" applyAlignment="1" applyProtection="1">
      <alignment horizontal="center" vertical="center" wrapText="1"/>
    </xf>
    <xf numFmtId="0" fontId="16" fillId="5" borderId="88" xfId="2" applyFont="1" applyFill="1" applyBorder="1" applyAlignment="1" applyProtection="1">
      <alignment horizontal="left" vertical="center" wrapText="1"/>
      <protection locked="0"/>
    </xf>
    <xf numFmtId="0" fontId="16" fillId="5" borderId="26" xfId="2" applyFont="1" applyFill="1" applyBorder="1" applyAlignment="1" applyProtection="1">
      <alignment horizontal="left" vertical="center" wrapText="1"/>
      <protection locked="0"/>
    </xf>
    <xf numFmtId="0" fontId="16" fillId="5" borderId="48" xfId="2" applyFont="1" applyFill="1" applyBorder="1" applyAlignment="1" applyProtection="1">
      <alignment horizontal="left" vertical="center" wrapText="1"/>
      <protection locked="0"/>
    </xf>
    <xf numFmtId="0" fontId="21" fillId="2" borderId="80" xfId="2" applyFont="1" applyFill="1" applyBorder="1" applyAlignment="1" applyProtection="1">
      <alignment horizontal="center" vertical="center" wrapText="1"/>
      <protection locked="0"/>
    </xf>
    <xf numFmtId="0" fontId="21" fillId="2" borderId="8"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wrapText="1"/>
      <protection locked="0"/>
    </xf>
    <xf numFmtId="0" fontId="16" fillId="2" borderId="8"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shrinkToFit="1"/>
      <protection locked="0"/>
    </xf>
    <xf numFmtId="0" fontId="16" fillId="2" borderId="16" xfId="2" applyFont="1" applyFill="1" applyBorder="1" applyAlignment="1" applyProtection="1">
      <alignment horizontal="center" vertical="center" shrinkToFit="1"/>
      <protection locked="0"/>
    </xf>
    <xf numFmtId="0" fontId="16" fillId="2" borderId="8" xfId="2" applyFont="1" applyFill="1" applyBorder="1" applyAlignment="1" applyProtection="1">
      <alignment horizontal="center" vertical="center" shrinkToFit="1"/>
      <protection locked="0"/>
    </xf>
    <xf numFmtId="0" fontId="16" fillId="5" borderId="5" xfId="2" applyFont="1" applyFill="1" applyBorder="1" applyAlignment="1" applyProtection="1">
      <alignment horizontal="center" vertical="center" wrapText="1"/>
      <protection locked="0"/>
    </xf>
    <xf numFmtId="0" fontId="16" fillId="5" borderId="16" xfId="2" applyFont="1" applyFill="1" applyBorder="1" applyAlignment="1" applyProtection="1">
      <alignment horizontal="center" vertical="center" wrapText="1"/>
      <protection locked="0"/>
    </xf>
    <xf numFmtId="0" fontId="16" fillId="5" borderId="30" xfId="2" applyFont="1" applyFill="1" applyBorder="1" applyAlignment="1" applyProtection="1">
      <alignment horizontal="center" vertical="center" wrapText="1"/>
      <protection locked="0"/>
    </xf>
    <xf numFmtId="178" fontId="17" fillId="3" borderId="80" xfId="2" applyNumberFormat="1" applyFont="1" applyFill="1" applyBorder="1" applyAlignment="1" applyProtection="1">
      <alignment horizontal="center" vertical="center" wrapText="1"/>
    </xf>
    <xf numFmtId="178" fontId="17" fillId="3" borderId="30" xfId="2" applyNumberFormat="1" applyFont="1" applyFill="1" applyBorder="1" applyAlignment="1" applyProtection="1">
      <alignment horizontal="center" vertical="center" wrapText="1"/>
    </xf>
    <xf numFmtId="178" fontId="17" fillId="3" borderId="80" xfId="3" applyNumberFormat="1" applyFont="1" applyFill="1" applyBorder="1" applyAlignment="1" applyProtection="1">
      <alignment horizontal="center" vertical="center" wrapText="1"/>
    </xf>
    <xf numFmtId="178" fontId="17" fillId="3" borderId="30" xfId="3" applyNumberFormat="1" applyFont="1" applyFill="1" applyBorder="1" applyAlignment="1" applyProtection="1">
      <alignment horizontal="center" vertical="center" wrapText="1"/>
    </xf>
    <xf numFmtId="0" fontId="16" fillId="5" borderId="27" xfId="2" applyFont="1" applyFill="1" applyBorder="1" applyAlignment="1" applyProtection="1">
      <alignment horizontal="left" vertical="center" wrapText="1"/>
      <protection locked="0"/>
    </xf>
    <xf numFmtId="0" fontId="16" fillId="5" borderId="33" xfId="2" applyFont="1" applyFill="1" applyBorder="1" applyAlignment="1" applyProtection="1">
      <alignment horizontal="left" vertical="center" wrapText="1"/>
      <protection locked="0"/>
    </xf>
    <xf numFmtId="0" fontId="16" fillId="5" borderId="29" xfId="2" applyFont="1" applyFill="1" applyBorder="1" applyAlignment="1" applyProtection="1">
      <alignment horizontal="left" vertical="center" wrapText="1"/>
      <protection locked="0"/>
    </xf>
    <xf numFmtId="0" fontId="21" fillId="2" borderId="27" xfId="2" applyFont="1" applyFill="1" applyBorder="1" applyAlignment="1" applyProtection="1">
      <alignment horizontal="center" vertical="center" wrapText="1"/>
      <protection locked="0"/>
    </xf>
    <xf numFmtId="0" fontId="21" fillId="2" borderId="22" xfId="2" applyFont="1" applyFill="1" applyBorder="1" applyAlignment="1" applyProtection="1">
      <alignment horizontal="center" vertical="center" wrapText="1"/>
      <protection locked="0"/>
    </xf>
    <xf numFmtId="0" fontId="16" fillId="2" borderId="19" xfId="2" applyFont="1" applyFill="1" applyBorder="1" applyAlignment="1" applyProtection="1">
      <alignment horizontal="center" vertical="center" wrapText="1"/>
      <protection locked="0"/>
    </xf>
    <xf numFmtId="0" fontId="16" fillId="2" borderId="22" xfId="2" applyFont="1" applyFill="1" applyBorder="1" applyAlignment="1" applyProtection="1">
      <alignment horizontal="center" vertical="center" wrapText="1"/>
      <protection locked="0"/>
    </xf>
    <xf numFmtId="0" fontId="16" fillId="2" borderId="19" xfId="2" applyFont="1" applyFill="1" applyBorder="1" applyAlignment="1" applyProtection="1">
      <alignment horizontal="center" vertical="center" shrinkToFit="1"/>
      <protection locked="0"/>
    </xf>
    <xf numFmtId="0" fontId="16" fillId="2" borderId="33" xfId="2" applyFont="1" applyFill="1" applyBorder="1" applyAlignment="1" applyProtection="1">
      <alignment horizontal="center" vertical="center" shrinkToFit="1"/>
      <protection locked="0"/>
    </xf>
    <xf numFmtId="0" fontId="16" fillId="2" borderId="22" xfId="2" applyFont="1" applyFill="1" applyBorder="1" applyAlignment="1" applyProtection="1">
      <alignment horizontal="center" vertical="center" shrinkToFit="1"/>
      <protection locked="0"/>
    </xf>
    <xf numFmtId="0" fontId="16" fillId="5" borderId="19" xfId="2" applyFont="1" applyFill="1" applyBorder="1" applyAlignment="1" applyProtection="1">
      <alignment horizontal="center" vertical="center" wrapText="1"/>
      <protection locked="0"/>
    </xf>
    <xf numFmtId="0" fontId="16" fillId="5" borderId="33" xfId="2" applyFont="1" applyFill="1" applyBorder="1" applyAlignment="1" applyProtection="1">
      <alignment horizontal="center" vertical="center" wrapText="1"/>
      <protection locked="0"/>
    </xf>
    <xf numFmtId="0" fontId="16" fillId="5" borderId="29" xfId="2" applyFont="1" applyFill="1" applyBorder="1" applyAlignment="1" applyProtection="1">
      <alignment horizontal="center" vertical="center" wrapText="1"/>
      <protection locked="0"/>
    </xf>
    <xf numFmtId="178" fontId="17" fillId="3" borderId="27" xfId="2" applyNumberFormat="1" applyFont="1" applyFill="1" applyBorder="1" applyAlignment="1" applyProtection="1">
      <alignment horizontal="center" vertical="center" wrapText="1"/>
    </xf>
    <xf numFmtId="178" fontId="17" fillId="3" borderId="29" xfId="2" applyNumberFormat="1" applyFont="1" applyFill="1" applyBorder="1" applyAlignment="1" applyProtection="1">
      <alignment horizontal="center" vertical="center" wrapText="1"/>
    </xf>
    <xf numFmtId="178" fontId="17" fillId="3" borderId="27" xfId="3" applyNumberFormat="1" applyFont="1" applyFill="1" applyBorder="1" applyAlignment="1" applyProtection="1">
      <alignment horizontal="center" vertical="center" wrapText="1"/>
    </xf>
    <xf numFmtId="178" fontId="17" fillId="3" borderId="29" xfId="3" applyNumberFormat="1" applyFont="1" applyFill="1" applyBorder="1" applyAlignment="1" applyProtection="1">
      <alignment horizontal="center" vertical="center" wrapText="1"/>
    </xf>
    <xf numFmtId="0" fontId="16" fillId="0" borderId="78" xfId="2" applyFont="1" applyFill="1" applyBorder="1" applyAlignment="1" applyProtection="1">
      <alignment horizontal="center" vertical="center"/>
    </xf>
    <xf numFmtId="0" fontId="16" fillId="0" borderId="32" xfId="2" applyFont="1" applyFill="1" applyBorder="1" applyAlignment="1" applyProtection="1">
      <alignment horizontal="center" vertical="center"/>
    </xf>
    <xf numFmtId="0" fontId="16" fillId="0" borderId="50" xfId="2" applyFont="1" applyFill="1" applyBorder="1" applyAlignment="1" applyProtection="1">
      <alignment horizontal="center" vertical="center"/>
    </xf>
    <xf numFmtId="0" fontId="16" fillId="0" borderId="37" xfId="2" applyFont="1" applyFill="1" applyBorder="1" applyAlignment="1" applyProtection="1">
      <alignment horizontal="center" vertical="center" wrapText="1"/>
    </xf>
    <xf numFmtId="0" fontId="16" fillId="0" borderId="35" xfId="2" applyFont="1" applyFill="1" applyBorder="1" applyAlignment="1" applyProtection="1">
      <alignment horizontal="center" vertical="center" wrapText="1"/>
    </xf>
    <xf numFmtId="0" fontId="16" fillId="0" borderId="0" xfId="2" applyFont="1" applyFill="1" applyBorder="1" applyAlignment="1" applyProtection="1">
      <alignment horizontal="center" vertical="center" wrapText="1"/>
    </xf>
    <xf numFmtId="0" fontId="16" fillId="0" borderId="2" xfId="2" applyFont="1" applyFill="1" applyBorder="1" applyAlignment="1" applyProtection="1">
      <alignment horizontal="center" vertical="center" wrapText="1"/>
    </xf>
    <xf numFmtId="0" fontId="16" fillId="0" borderId="28" xfId="2" applyFont="1" applyFill="1" applyBorder="1" applyAlignment="1" applyProtection="1">
      <alignment horizontal="center" vertical="center" wrapText="1"/>
    </xf>
    <xf numFmtId="0" fontId="16" fillId="0" borderId="49" xfId="2" applyFont="1" applyFill="1" applyBorder="1" applyAlignment="1" applyProtection="1">
      <alignment horizontal="center" vertical="center" wrapText="1"/>
    </xf>
    <xf numFmtId="0" fontId="16" fillId="0" borderId="34" xfId="2" applyFont="1" applyFill="1" applyBorder="1" applyAlignment="1" applyProtection="1">
      <alignment horizontal="center" vertical="center" wrapText="1"/>
    </xf>
    <xf numFmtId="0" fontId="16" fillId="0" borderId="3" xfId="2" applyFont="1" applyFill="1" applyBorder="1" applyAlignment="1" applyProtection="1">
      <alignment horizontal="center" vertical="center" wrapText="1"/>
    </xf>
    <xf numFmtId="0" fontId="16" fillId="0" borderId="47" xfId="2" applyFont="1" applyFill="1" applyBorder="1" applyAlignment="1" applyProtection="1">
      <alignment horizontal="center" vertical="center" wrapText="1"/>
    </xf>
    <xf numFmtId="0" fontId="16" fillId="0" borderId="44" xfId="2" applyFont="1" applyFill="1" applyBorder="1" applyAlignment="1" applyProtection="1">
      <alignment horizontal="center" vertical="center" wrapText="1"/>
    </xf>
    <xf numFmtId="0" fontId="16" fillId="0" borderId="51" xfId="2" applyFont="1" applyFill="1" applyBorder="1" applyAlignment="1" applyProtection="1">
      <alignment horizontal="center" vertical="center" wrapText="1"/>
    </xf>
    <xf numFmtId="0" fontId="16" fillId="0" borderId="46" xfId="2" applyFont="1" applyFill="1" applyBorder="1" applyAlignment="1" applyProtection="1">
      <alignment horizontal="center" vertical="center" wrapText="1"/>
    </xf>
    <xf numFmtId="0" fontId="16" fillId="0" borderId="36" xfId="2" quotePrefix="1" applyFont="1" applyFill="1" applyBorder="1" applyAlignment="1" applyProtection="1">
      <alignment horizontal="center" vertical="center"/>
    </xf>
    <xf numFmtId="0" fontId="16" fillId="0" borderId="37" xfId="2" applyFont="1" applyFill="1" applyBorder="1" applyAlignment="1" applyProtection="1">
      <alignment horizontal="center" vertical="center"/>
    </xf>
    <xf numFmtId="0" fontId="17" fillId="2" borderId="0" xfId="2" applyFont="1" applyFill="1" applyAlignment="1" applyProtection="1">
      <alignment horizontal="center" vertical="center"/>
      <protection locked="0"/>
    </xf>
    <xf numFmtId="0" fontId="17" fillId="5" borderId="0" xfId="2" applyFont="1" applyFill="1" applyAlignment="1" applyProtection="1">
      <alignment horizontal="center" vertical="center"/>
      <protection locked="0"/>
    </xf>
    <xf numFmtId="0" fontId="17" fillId="0" borderId="0" xfId="2" applyFont="1" applyFill="1" applyAlignment="1" applyProtection="1">
      <alignment horizontal="center" vertical="center"/>
    </xf>
    <xf numFmtId="0" fontId="16" fillId="2" borderId="6" xfId="2" applyFont="1" applyFill="1" applyBorder="1" applyAlignment="1" applyProtection="1">
      <alignment horizontal="center" vertical="center"/>
      <protection locked="0"/>
    </xf>
    <xf numFmtId="0" fontId="21" fillId="0" borderId="18" xfId="2" applyFont="1" applyFill="1" applyBorder="1" applyAlignment="1" applyProtection="1">
      <alignment horizontal="center" vertical="center" wrapText="1"/>
    </xf>
    <xf numFmtId="0" fontId="21" fillId="0" borderId="21" xfId="2" applyFont="1" applyFill="1" applyBorder="1" applyAlignment="1" applyProtection="1">
      <alignment horizontal="center" vertical="center" wrapText="1"/>
    </xf>
    <xf numFmtId="0" fontId="21" fillId="0" borderId="4" xfId="2" applyFont="1" applyFill="1" applyBorder="1" applyAlignment="1" applyProtection="1">
      <alignment horizontal="center" vertical="center" wrapText="1"/>
    </xf>
    <xf numFmtId="0" fontId="21" fillId="0" borderId="7" xfId="2" applyFont="1" applyFill="1" applyBorder="1" applyAlignment="1" applyProtection="1">
      <alignment horizontal="center" vertical="center" wrapText="1"/>
    </xf>
    <xf numFmtId="0" fontId="21" fillId="0" borderId="52" xfId="2" applyFont="1" applyFill="1" applyBorder="1" applyAlignment="1" applyProtection="1">
      <alignment horizontal="center" vertical="center" wrapText="1"/>
    </xf>
    <xf numFmtId="0" fontId="21" fillId="0" borderId="81" xfId="2" applyFont="1" applyFill="1" applyBorder="1" applyAlignment="1" applyProtection="1">
      <alignment horizontal="center" vertical="center" wrapText="1"/>
    </xf>
    <xf numFmtId="0" fontId="21" fillId="0" borderId="10" xfId="2" applyFont="1" applyFill="1" applyBorder="1" applyAlignment="1" applyProtection="1">
      <alignment horizontal="center" vertical="center" wrapText="1"/>
    </xf>
    <xf numFmtId="0" fontId="21" fillId="0" borderId="13" xfId="2" applyFont="1" applyFill="1" applyBorder="1" applyAlignment="1" applyProtection="1">
      <alignment horizontal="center" vertical="center" wrapText="1"/>
    </xf>
    <xf numFmtId="0" fontId="16" fillId="0" borderId="79" xfId="2" applyFont="1" applyFill="1" applyBorder="1" applyAlignment="1" applyProtection="1">
      <alignment horizontal="center" vertical="center" wrapText="1"/>
    </xf>
    <xf numFmtId="0" fontId="16" fillId="0" borderId="78" xfId="2" applyFont="1" applyFill="1" applyBorder="1" applyAlignment="1" applyProtection="1">
      <alignment horizontal="center" vertical="center" wrapText="1"/>
    </xf>
    <xf numFmtId="0" fontId="16" fillId="0" borderId="80" xfId="2" applyFont="1" applyFill="1" applyBorder="1" applyAlignment="1" applyProtection="1">
      <alignment horizontal="center" vertical="center"/>
    </xf>
    <xf numFmtId="0" fontId="16" fillId="0" borderId="16" xfId="2" applyFont="1" applyFill="1" applyBorder="1" applyAlignment="1" applyProtection="1">
      <alignment horizontal="center" vertical="center"/>
    </xf>
    <xf numFmtId="0" fontId="16" fillId="0" borderId="30" xfId="2" applyFont="1" applyFill="1" applyBorder="1" applyAlignment="1" applyProtection="1">
      <alignment horizontal="center" vertical="center"/>
    </xf>
    <xf numFmtId="0" fontId="16" fillId="5" borderId="5" xfId="2" applyFont="1" applyFill="1" applyBorder="1" applyAlignment="1" applyProtection="1">
      <alignment horizontal="center" vertical="center"/>
      <protection locked="0"/>
    </xf>
    <xf numFmtId="0" fontId="16" fillId="5" borderId="8" xfId="2" applyFont="1" applyFill="1" applyBorder="1" applyAlignment="1" applyProtection="1">
      <alignment horizontal="center" vertical="center"/>
      <protection locked="0"/>
    </xf>
    <xf numFmtId="0" fontId="16" fillId="3" borderId="5" xfId="2" applyNumberFormat="1" applyFont="1" applyFill="1" applyBorder="1" applyAlignment="1" applyProtection="1">
      <alignment horizontal="center" vertical="center"/>
    </xf>
    <xf numFmtId="0" fontId="16" fillId="3" borderId="8" xfId="2" applyNumberFormat="1" applyFont="1" applyFill="1" applyBorder="1" applyAlignment="1" applyProtection="1">
      <alignment horizontal="center" vertical="center"/>
    </xf>
    <xf numFmtId="177" fontId="20" fillId="0" borderId="6" xfId="2" applyNumberFormat="1" applyFont="1" applyFill="1" applyBorder="1" applyAlignment="1" applyProtection="1">
      <alignment horizontal="center" vertical="center"/>
    </xf>
    <xf numFmtId="181" fontId="20" fillId="0" borderId="5" xfId="2" applyNumberFormat="1" applyFont="1" applyFill="1" applyBorder="1" applyAlignment="1" applyProtection="1">
      <alignment horizontal="right" vertical="center"/>
    </xf>
    <xf numFmtId="181" fontId="20" fillId="0" borderId="8" xfId="2" applyNumberFormat="1" applyFont="1" applyFill="1" applyBorder="1" applyAlignment="1" applyProtection="1">
      <alignment horizontal="right" vertical="center"/>
    </xf>
    <xf numFmtId="181" fontId="20" fillId="0" borderId="5" xfId="3" applyNumberFormat="1" applyFont="1" applyFill="1" applyBorder="1" applyAlignment="1" applyProtection="1">
      <alignment horizontal="right" vertical="center"/>
    </xf>
    <xf numFmtId="181" fontId="20" fillId="0" borderId="8" xfId="3" applyNumberFormat="1" applyFont="1" applyFill="1" applyBorder="1" applyAlignment="1" applyProtection="1">
      <alignment horizontal="right" vertical="center"/>
    </xf>
    <xf numFmtId="181" fontId="20" fillId="5" borderId="5" xfId="2" applyNumberFormat="1" applyFont="1" applyFill="1" applyBorder="1" applyAlignment="1" applyProtection="1">
      <alignment horizontal="right" vertical="center"/>
      <protection locked="0"/>
    </xf>
    <xf numFmtId="181" fontId="20" fillId="5" borderId="8" xfId="2" applyNumberFormat="1" applyFont="1" applyFill="1" applyBorder="1" applyAlignment="1" applyProtection="1">
      <alignment horizontal="right" vertical="center"/>
      <protection locked="0"/>
    </xf>
    <xf numFmtId="181" fontId="20" fillId="5" borderId="5" xfId="3" applyNumberFormat="1" applyFont="1" applyFill="1" applyBorder="1" applyAlignment="1" applyProtection="1">
      <alignment horizontal="right" vertical="center"/>
      <protection locked="0"/>
    </xf>
    <xf numFmtId="181" fontId="20" fillId="5" borderId="8" xfId="3" applyNumberFormat="1" applyFont="1" applyFill="1" applyBorder="1" applyAlignment="1" applyProtection="1">
      <alignment horizontal="right" vertical="center"/>
      <protection locked="0"/>
    </xf>
    <xf numFmtId="0" fontId="19" fillId="0" borderId="6" xfId="2" applyFont="1" applyFill="1" applyBorder="1" applyAlignment="1" applyProtection="1">
      <alignment horizontal="center" vertical="center"/>
    </xf>
    <xf numFmtId="0" fontId="21" fillId="0" borderId="3" xfId="2" applyFont="1" applyFill="1" applyBorder="1" applyAlignment="1" applyProtection="1">
      <alignment horizontal="center" vertical="center"/>
    </xf>
    <xf numFmtId="0" fontId="21" fillId="0" borderId="0" xfId="2" applyFont="1" applyFill="1" applyBorder="1" applyAlignment="1" applyProtection="1">
      <alignment horizontal="center" vertical="center"/>
    </xf>
    <xf numFmtId="179" fontId="20" fillId="0" borderId="6" xfId="2" applyNumberFormat="1" applyFont="1" applyFill="1" applyBorder="1" applyAlignment="1" applyProtection="1">
      <alignment horizontal="center" vertical="center"/>
    </xf>
    <xf numFmtId="0" fontId="20" fillId="0" borderId="6" xfId="2" applyFont="1" applyFill="1" applyBorder="1" applyAlignment="1" applyProtection="1">
      <alignment horizontal="center" vertical="center"/>
    </xf>
    <xf numFmtId="0" fontId="21" fillId="0" borderId="1" xfId="2" applyFont="1" applyFill="1" applyBorder="1" applyAlignment="1" applyProtection="1">
      <alignment horizontal="right" vertical="center"/>
    </xf>
    <xf numFmtId="0" fontId="16" fillId="5" borderId="25" xfId="2" applyFont="1" applyFill="1" applyBorder="1" applyAlignment="1" applyProtection="1">
      <alignment horizontal="center" vertical="center"/>
      <protection locked="0"/>
    </xf>
    <xf numFmtId="0" fontId="16" fillId="5" borderId="24" xfId="2" applyFont="1" applyFill="1" applyBorder="1" applyAlignment="1" applyProtection="1">
      <alignment horizontal="center" vertical="center"/>
      <protection locked="0"/>
    </xf>
    <xf numFmtId="0" fontId="21" fillId="3" borderId="0" xfId="2" applyFont="1" applyFill="1" applyAlignment="1">
      <alignment horizontal="left" vertical="center"/>
    </xf>
    <xf numFmtId="0" fontId="26" fillId="3" borderId="32" xfId="2" applyFont="1" applyFill="1" applyBorder="1" applyAlignment="1">
      <alignment horizontal="center" vertical="center"/>
    </xf>
    <xf numFmtId="0" fontId="26" fillId="3" borderId="50" xfId="2" applyFont="1" applyFill="1" applyBorder="1" applyAlignment="1">
      <alignment horizontal="center" vertical="center"/>
    </xf>
  </cellXfs>
  <cellStyles count="4">
    <cellStyle name="桁区切り 2" xfId="3"/>
    <cellStyle name="標準" xfId="0" builtinId="0"/>
    <cellStyle name="標準 2" xfId="1"/>
    <cellStyle name="標準 3" xfId="2"/>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1193020\Desktop\&#21220;&#21209;&#24418;&#24907;\01_&#35370;&#21839;&#20171;&#357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例】訪問介護"/>
      <sheetName val="訪問介護（100名）"/>
      <sheetName val="訪問介護（１枚版）"/>
      <sheetName val="記入方法"/>
      <sheetName val="プルダウン・リスト"/>
    </sheetNames>
    <sheetDataSet>
      <sheetData sheetId="0"/>
      <sheetData sheetId="1"/>
      <sheetData sheetId="2"/>
      <sheetData sheetId="3"/>
      <sheetData sheetId="4">
        <row r="12">
          <cell r="C12" t="str">
            <v>管理者</v>
          </cell>
          <cell r="D12" t="str">
            <v>サービス提供責任者</v>
          </cell>
          <cell r="E12" t="str">
            <v>訪問介護員</v>
          </cell>
          <cell r="F12" t="str">
            <v>ー</v>
          </cell>
          <cell r="G12" t="str">
            <v>ー</v>
          </cell>
          <cell r="H12" t="str">
            <v>ー</v>
          </cell>
          <cell r="I12" t="str">
            <v>ー</v>
          </cell>
          <cell r="J12" t="str">
            <v>ー</v>
          </cell>
          <cell r="K12" t="str">
            <v>ー</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O76"/>
  <sheetViews>
    <sheetView tabSelected="1" view="pageBreakPreview" zoomScaleNormal="100" zoomScaleSheetLayoutView="100" workbookViewId="0">
      <selection activeCell="AY2" sqref="AY2"/>
    </sheetView>
  </sheetViews>
  <sheetFormatPr defaultRowHeight="12"/>
  <cols>
    <col min="1" max="80" width="1.625" style="3" customWidth="1"/>
    <col min="81" max="85" width="1.25" style="3" customWidth="1"/>
    <col min="86" max="86" width="0.125" style="3" customWidth="1"/>
    <col min="87" max="119" width="1.25" style="3" hidden="1" customWidth="1"/>
    <col min="120" max="142" width="1.25" style="3" customWidth="1"/>
    <col min="143" max="16384" width="9" style="3"/>
  </cols>
  <sheetData>
    <row r="1" spans="1:116" ht="12.75" customHeight="1">
      <c r="A1" s="51"/>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45"/>
      <c r="CF1" s="45"/>
      <c r="CG1" s="45"/>
      <c r="CH1" s="12"/>
      <c r="CI1" s="12"/>
      <c r="CJ1" s="12"/>
      <c r="CK1" s="12"/>
      <c r="CL1" s="12"/>
      <c r="CM1" s="12"/>
      <c r="CN1" s="12"/>
      <c r="CO1" s="53"/>
      <c r="CP1" s="53"/>
      <c r="CQ1" s="53"/>
      <c r="CR1" s="53"/>
      <c r="CS1" s="53"/>
      <c r="CT1" s="53"/>
      <c r="CU1" s="53"/>
      <c r="CV1" s="53"/>
      <c r="CW1" s="53"/>
      <c r="CX1" s="53"/>
      <c r="CY1" s="52"/>
      <c r="CZ1" s="52"/>
      <c r="DA1" s="52"/>
      <c r="DB1" s="52"/>
      <c r="DC1" s="52"/>
      <c r="DD1" s="52"/>
      <c r="DE1" s="52"/>
      <c r="DF1" s="52"/>
      <c r="DG1" s="52"/>
      <c r="DH1" s="52"/>
      <c r="DI1" s="52"/>
      <c r="DJ1" s="52"/>
      <c r="DK1" s="52"/>
      <c r="DL1" s="52"/>
    </row>
    <row r="2" spans="1:116" ht="14.25">
      <c r="A2" s="221" t="s">
        <v>51</v>
      </c>
      <c r="B2" s="221"/>
      <c r="C2" s="221" t="s">
        <v>52</v>
      </c>
      <c r="D2" s="221"/>
      <c r="E2" s="221"/>
      <c r="F2" s="221"/>
      <c r="G2" s="221"/>
      <c r="H2" s="221"/>
      <c r="I2" s="221"/>
      <c r="J2" s="221"/>
      <c r="K2" s="221"/>
      <c r="L2" s="221"/>
      <c r="M2" s="221"/>
      <c r="N2" s="221"/>
      <c r="O2" s="221"/>
      <c r="P2" s="221"/>
      <c r="Q2" s="221"/>
      <c r="R2" s="221"/>
      <c r="S2" s="221"/>
      <c r="T2" s="222"/>
      <c r="U2" s="222"/>
      <c r="V2" s="222"/>
      <c r="W2" s="222"/>
      <c r="X2" s="63" t="s">
        <v>130</v>
      </c>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L2" s="54"/>
      <c r="BM2" s="245" t="s">
        <v>61</v>
      </c>
      <c r="BN2" s="245"/>
      <c r="BO2" s="245"/>
      <c r="BP2" s="245"/>
      <c r="BQ2" s="245"/>
      <c r="BR2" s="245"/>
      <c r="BS2" s="245"/>
      <c r="BT2" s="245"/>
      <c r="BU2" s="245"/>
      <c r="BV2" s="245"/>
      <c r="BW2" s="245"/>
      <c r="BX2" s="245"/>
      <c r="BY2" s="245"/>
      <c r="BZ2" s="245"/>
      <c r="CA2" s="245"/>
      <c r="CB2" s="245"/>
      <c r="CC2" s="54"/>
      <c r="CD2" s="54"/>
      <c r="CE2" s="45"/>
      <c r="CF2" s="45"/>
      <c r="CG2" s="45"/>
      <c r="CH2" s="12"/>
      <c r="CI2" s="12"/>
      <c r="CJ2" s="12"/>
      <c r="CK2" s="12"/>
      <c r="CL2" s="12"/>
      <c r="CM2" s="12"/>
      <c r="CN2" s="12"/>
      <c r="CO2" s="53"/>
      <c r="CP2" s="53"/>
      <c r="CQ2" s="53"/>
      <c r="CR2" s="53"/>
      <c r="CS2" s="53"/>
      <c r="CT2" s="53"/>
      <c r="CU2" s="53"/>
      <c r="CV2" s="53"/>
      <c r="CW2" s="53"/>
      <c r="CX2" s="53"/>
      <c r="CY2" s="52"/>
      <c r="CZ2" s="52"/>
      <c r="DA2" s="52"/>
      <c r="DB2" s="52"/>
      <c r="DC2" s="52"/>
      <c r="DD2" s="52"/>
      <c r="DE2" s="52"/>
      <c r="DF2" s="52"/>
      <c r="DG2" s="52"/>
      <c r="DH2" s="52"/>
      <c r="DI2" s="52"/>
      <c r="DJ2" s="52"/>
      <c r="DK2" s="52"/>
      <c r="DL2" s="52"/>
    </row>
    <row r="3" spans="1:116" ht="12.75" customHeight="1" thickBot="1">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J3" s="64"/>
      <c r="BK3" s="64"/>
      <c r="BL3" s="64"/>
      <c r="BM3" s="64"/>
      <c r="BN3" s="64"/>
      <c r="BO3" s="64"/>
      <c r="BP3" s="64"/>
      <c r="BQ3" s="64"/>
      <c r="BR3" s="64"/>
      <c r="BS3" s="64"/>
      <c r="BT3" s="64"/>
      <c r="BU3" s="64"/>
      <c r="BV3" s="64"/>
      <c r="BW3" s="64"/>
      <c r="BX3" s="64"/>
      <c r="BY3" s="64"/>
      <c r="BZ3" s="64"/>
      <c r="CA3" s="64"/>
      <c r="CB3" s="64"/>
      <c r="CC3" s="46"/>
      <c r="CD3" s="46"/>
      <c r="CE3" s="45"/>
      <c r="CF3" s="45"/>
      <c r="CG3" s="45"/>
      <c r="CH3" s="12"/>
      <c r="CI3" s="12"/>
      <c r="CJ3" s="12"/>
      <c r="CK3" s="12"/>
      <c r="CL3" s="12"/>
      <c r="CM3" s="12"/>
      <c r="CN3" s="12"/>
      <c r="CO3" s="5"/>
      <c r="CP3" s="5"/>
      <c r="CQ3" s="5"/>
      <c r="CR3" s="5"/>
      <c r="CS3" s="5"/>
      <c r="CT3" s="5"/>
      <c r="CU3" s="5"/>
      <c r="CV3" s="5"/>
      <c r="CW3" s="5"/>
      <c r="CX3" s="5"/>
      <c r="CY3" s="43"/>
      <c r="CZ3" s="43"/>
      <c r="DA3" s="43"/>
      <c r="DB3" s="43"/>
      <c r="DC3" s="43"/>
      <c r="DD3" s="43"/>
      <c r="DE3" s="43"/>
      <c r="DF3" s="43"/>
      <c r="DG3" s="43"/>
      <c r="DH3" s="43"/>
      <c r="DI3" s="43"/>
      <c r="DJ3" s="43"/>
      <c r="DK3" s="43"/>
      <c r="DL3" s="43"/>
    </row>
    <row r="4" spans="1:116" s="57" customFormat="1" ht="21.75" customHeight="1" thickBot="1">
      <c r="A4" s="59"/>
      <c r="B4" s="59"/>
      <c r="C4" s="223" t="s">
        <v>53</v>
      </c>
      <c r="D4" s="224"/>
      <c r="E4" s="224"/>
      <c r="F4" s="224"/>
      <c r="G4" s="224"/>
      <c r="H4" s="224"/>
      <c r="I4" s="224"/>
      <c r="J4" s="224"/>
      <c r="K4" s="225" t="s">
        <v>54</v>
      </c>
      <c r="L4" s="225"/>
      <c r="M4" s="225"/>
      <c r="N4" s="225"/>
      <c r="O4" s="226"/>
      <c r="P4" s="227"/>
      <c r="Q4" s="228"/>
      <c r="R4" s="228"/>
      <c r="S4" s="228"/>
      <c r="T4" s="228"/>
      <c r="U4" s="228"/>
      <c r="V4" s="228"/>
      <c r="W4" s="228"/>
      <c r="X4" s="228"/>
      <c r="Y4" s="228"/>
      <c r="Z4" s="228"/>
      <c r="AA4" s="228"/>
      <c r="AB4" s="228"/>
      <c r="AC4" s="228"/>
      <c r="AD4" s="228"/>
      <c r="AE4" s="228"/>
      <c r="AF4" s="225" t="s">
        <v>1</v>
      </c>
      <c r="AG4" s="225"/>
      <c r="AH4" s="225"/>
      <c r="AI4" s="225"/>
      <c r="AJ4" s="226"/>
      <c r="AK4" s="227"/>
      <c r="AL4" s="228"/>
      <c r="AM4" s="228"/>
      <c r="AN4" s="228"/>
      <c r="AO4" s="228"/>
      <c r="AP4" s="228"/>
      <c r="AQ4" s="228"/>
      <c r="AR4" s="228"/>
      <c r="AS4" s="228"/>
      <c r="AT4" s="228"/>
      <c r="AU4" s="228"/>
      <c r="AV4" s="228"/>
      <c r="AW4" s="228"/>
      <c r="AX4" s="228"/>
      <c r="AY4" s="228"/>
      <c r="AZ4" s="289"/>
      <c r="BA4" s="60"/>
      <c r="BB4" s="60"/>
      <c r="BC4" s="60"/>
      <c r="BD4" s="60"/>
      <c r="BE4" s="3"/>
      <c r="BF4" s="3"/>
      <c r="BG4" s="3"/>
      <c r="BH4" s="64"/>
      <c r="BI4" s="64"/>
      <c r="BJ4" s="64"/>
      <c r="BK4" s="64"/>
      <c r="BL4" s="64"/>
      <c r="BM4" s="64"/>
      <c r="BN4" s="64"/>
      <c r="BO4" s="64"/>
      <c r="BP4" s="64"/>
      <c r="BQ4" s="64"/>
      <c r="BR4" s="64"/>
      <c r="BS4" s="64"/>
      <c r="BT4" s="64"/>
      <c r="BU4" s="64"/>
      <c r="BV4" s="64"/>
      <c r="BW4" s="64"/>
      <c r="BX4" s="64"/>
      <c r="BY4" s="64"/>
      <c r="BZ4" s="64"/>
      <c r="CA4" s="64"/>
      <c r="CB4" s="64"/>
      <c r="CC4" s="61"/>
      <c r="CD4" s="59"/>
      <c r="CE4" s="58"/>
      <c r="CF4" s="58"/>
      <c r="CG4" s="58"/>
      <c r="CH4" s="54"/>
      <c r="CI4" s="54"/>
      <c r="CJ4" s="54"/>
      <c r="CK4" s="54"/>
      <c r="CL4" s="54"/>
      <c r="CM4" s="54"/>
      <c r="CN4" s="54"/>
      <c r="CO4" s="54"/>
      <c r="CP4" s="54"/>
      <c r="CQ4" s="54"/>
      <c r="CR4" s="54"/>
      <c r="CS4" s="54"/>
      <c r="CT4" s="54"/>
      <c r="CU4" s="54"/>
      <c r="CV4" s="54"/>
      <c r="CW4" s="54"/>
      <c r="CX4" s="54"/>
      <c r="CY4" s="58"/>
      <c r="CZ4" s="58"/>
      <c r="DA4" s="58"/>
      <c r="DB4" s="58"/>
      <c r="DC4" s="58"/>
      <c r="DD4" s="58"/>
      <c r="DE4" s="58"/>
      <c r="DF4" s="58"/>
      <c r="DG4" s="58"/>
      <c r="DH4" s="58"/>
      <c r="DI4" s="58"/>
      <c r="DJ4" s="58"/>
      <c r="DK4" s="58"/>
      <c r="DL4" s="58"/>
    </row>
    <row r="5" spans="1:116" ht="21.75" customHeight="1" thickBot="1">
      <c r="A5" s="46"/>
      <c r="B5" s="46"/>
      <c r="C5" s="229" t="s">
        <v>55</v>
      </c>
      <c r="D5" s="230"/>
      <c r="E5" s="230"/>
      <c r="F5" s="230"/>
      <c r="G5" s="230"/>
      <c r="H5" s="230"/>
      <c r="I5" s="230"/>
      <c r="J5" s="230"/>
      <c r="K5" s="231" t="s">
        <v>56</v>
      </c>
      <c r="L5" s="231"/>
      <c r="M5" s="231"/>
      <c r="N5" s="231"/>
      <c r="O5" s="232"/>
      <c r="P5" s="233"/>
      <c r="Q5" s="234"/>
      <c r="R5" s="234"/>
      <c r="S5" s="234"/>
      <c r="T5" s="234"/>
      <c r="U5" s="234"/>
      <c r="V5" s="234"/>
      <c r="W5" s="234"/>
      <c r="X5" s="234"/>
      <c r="Y5" s="234"/>
      <c r="Z5" s="234"/>
      <c r="AA5" s="234"/>
      <c r="AB5" s="234"/>
      <c r="AC5" s="234"/>
      <c r="AD5" s="234"/>
      <c r="AE5" s="234"/>
      <c r="AF5" s="231" t="s">
        <v>95</v>
      </c>
      <c r="AG5" s="231"/>
      <c r="AH5" s="231"/>
      <c r="AI5" s="231"/>
      <c r="AJ5" s="232"/>
      <c r="AK5" s="233"/>
      <c r="AL5" s="234"/>
      <c r="AM5" s="234"/>
      <c r="AN5" s="234"/>
      <c r="AO5" s="234"/>
      <c r="AP5" s="234"/>
      <c r="AQ5" s="234"/>
      <c r="AR5" s="234"/>
      <c r="AS5" s="234"/>
      <c r="AT5" s="234"/>
      <c r="AU5" s="234"/>
      <c r="AV5" s="234"/>
      <c r="AW5" s="234"/>
      <c r="AX5" s="234"/>
      <c r="AY5" s="234"/>
      <c r="AZ5" s="290"/>
      <c r="BA5" s="60"/>
      <c r="BB5" s="60"/>
      <c r="BC5" s="62"/>
      <c r="BD5" s="293" t="s">
        <v>62</v>
      </c>
      <c r="BE5" s="294"/>
      <c r="BF5" s="294"/>
      <c r="BG5" s="294"/>
      <c r="BH5" s="294"/>
      <c r="BI5" s="294"/>
      <c r="BJ5" s="295"/>
      <c r="BK5" s="273"/>
      <c r="BL5" s="273"/>
      <c r="BM5" s="273"/>
      <c r="BN5" s="273"/>
      <c r="BO5" s="273"/>
      <c r="BP5" s="273"/>
      <c r="BQ5" s="291" t="s">
        <v>4</v>
      </c>
      <c r="BR5" s="291"/>
      <c r="BS5" s="273"/>
      <c r="BT5" s="273"/>
      <c r="BU5" s="273"/>
      <c r="BV5" s="291" t="s">
        <v>11</v>
      </c>
      <c r="BW5" s="291"/>
      <c r="BX5" s="273"/>
      <c r="BY5" s="273"/>
      <c r="BZ5" s="273"/>
      <c r="CA5" s="291" t="s">
        <v>12</v>
      </c>
      <c r="CB5" s="292"/>
      <c r="CC5" s="60"/>
      <c r="CD5" s="46"/>
      <c r="CE5" s="45"/>
      <c r="CF5" s="45"/>
      <c r="CG5" s="45"/>
      <c r="CH5" s="12"/>
      <c r="CI5" s="12"/>
      <c r="CJ5" s="12"/>
      <c r="CK5" s="12"/>
      <c r="CL5" s="12"/>
      <c r="CM5" s="12"/>
      <c r="CN5" s="12"/>
      <c r="CO5" s="56"/>
      <c r="CP5" s="56"/>
      <c r="CQ5" s="56"/>
      <c r="CR5" s="56"/>
      <c r="CS5" s="56"/>
      <c r="CT5" s="56"/>
      <c r="CU5" s="56"/>
      <c r="CV5" s="56"/>
      <c r="CW5" s="56"/>
      <c r="CX5" s="56"/>
      <c r="CY5" s="55"/>
      <c r="CZ5" s="55"/>
      <c r="DA5" s="55"/>
      <c r="DB5" s="55"/>
      <c r="DC5" s="55"/>
      <c r="DD5" s="55"/>
      <c r="DE5" s="55"/>
      <c r="DF5" s="55"/>
      <c r="DG5" s="55"/>
      <c r="DH5" s="55"/>
      <c r="DI5" s="55"/>
      <c r="DJ5" s="55"/>
      <c r="DK5" s="55"/>
      <c r="DL5" s="55"/>
    </row>
    <row r="6" spans="1:116" ht="12.75" customHeight="1"/>
    <row r="7" spans="1:116" ht="20.100000000000001" customHeight="1">
      <c r="C7" s="2" t="s">
        <v>58</v>
      </c>
      <c r="D7" s="2"/>
      <c r="E7" s="1"/>
      <c r="F7" s="1"/>
      <c r="G7" s="1"/>
      <c r="H7" s="1"/>
      <c r="I7" s="1"/>
      <c r="J7" s="1"/>
      <c r="K7" s="1"/>
      <c r="L7" s="1"/>
      <c r="M7" s="1"/>
      <c r="N7" s="1"/>
      <c r="O7" s="1"/>
      <c r="P7" s="1"/>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6"/>
      <c r="CD7" s="6"/>
      <c r="CE7" s="6"/>
      <c r="CF7" s="6"/>
      <c r="CG7" s="20"/>
      <c r="CH7" s="12"/>
      <c r="CI7" s="12"/>
      <c r="CJ7" s="12"/>
      <c r="CK7" s="12"/>
      <c r="CL7" s="12"/>
      <c r="CM7" s="12"/>
      <c r="CN7" s="12"/>
      <c r="CO7" s="5"/>
      <c r="CP7" s="5"/>
      <c r="CQ7" s="5"/>
      <c r="CR7" s="5"/>
      <c r="CS7" s="5"/>
      <c r="CT7" s="5"/>
      <c r="CU7" s="5"/>
      <c r="CV7" s="5"/>
      <c r="CW7" s="5"/>
      <c r="CX7" s="5"/>
      <c r="CY7" s="43"/>
      <c r="CZ7" s="43"/>
      <c r="DA7" s="43"/>
      <c r="DB7" s="43"/>
      <c r="DC7" s="43"/>
      <c r="DD7" s="43"/>
      <c r="DE7" s="43"/>
      <c r="DF7" s="43"/>
      <c r="DG7" s="43"/>
      <c r="DH7" s="43"/>
      <c r="DI7" s="43"/>
      <c r="DJ7" s="43"/>
      <c r="DK7" s="43"/>
      <c r="DL7" s="43"/>
    </row>
    <row r="8" spans="1:116" ht="7.5" customHeight="1">
      <c r="C8" s="2"/>
      <c r="D8" s="2"/>
      <c r="E8" s="1"/>
      <c r="F8" s="1"/>
      <c r="G8" s="1"/>
      <c r="H8" s="1"/>
      <c r="I8" s="1"/>
      <c r="J8" s="1"/>
      <c r="K8" s="1"/>
      <c r="L8" s="1"/>
      <c r="M8" s="1"/>
      <c r="N8" s="1"/>
      <c r="O8" s="1"/>
      <c r="P8" s="1"/>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6"/>
      <c r="CD8" s="6"/>
      <c r="CE8" s="6"/>
      <c r="CF8" s="6"/>
      <c r="CG8" s="20"/>
      <c r="CH8" s="12"/>
      <c r="CI8" s="12"/>
      <c r="CJ8" s="12"/>
      <c r="CK8" s="12"/>
      <c r="CL8" s="12"/>
      <c r="CM8" s="12"/>
      <c r="CN8" s="12"/>
      <c r="CO8" s="5"/>
      <c r="CP8" s="5"/>
      <c r="CQ8" s="5"/>
      <c r="CR8" s="5"/>
      <c r="CS8" s="5"/>
      <c r="CT8" s="5"/>
      <c r="CU8" s="5"/>
      <c r="CV8" s="5"/>
      <c r="CW8" s="5"/>
      <c r="CX8" s="5"/>
      <c r="CY8" s="43"/>
      <c r="CZ8" s="43"/>
      <c r="DA8" s="43"/>
      <c r="DB8" s="43"/>
      <c r="DC8" s="43"/>
      <c r="DD8" s="43"/>
      <c r="DE8" s="43"/>
      <c r="DF8" s="43"/>
      <c r="DG8" s="43"/>
      <c r="DH8" s="43"/>
      <c r="DI8" s="43"/>
      <c r="DJ8" s="43"/>
      <c r="DK8" s="43"/>
      <c r="DL8" s="43"/>
    </row>
    <row r="9" spans="1:116" ht="20.100000000000001" customHeight="1" thickBot="1">
      <c r="C9" s="22" t="s">
        <v>59</v>
      </c>
      <c r="D9" s="54"/>
      <c r="E9" s="5"/>
      <c r="F9" s="5"/>
      <c r="G9" s="5"/>
      <c r="H9" s="5"/>
      <c r="I9" s="5"/>
      <c r="J9" s="5"/>
      <c r="K9" s="5"/>
      <c r="L9" s="5"/>
      <c r="M9" s="5"/>
      <c r="N9" s="5"/>
      <c r="O9" s="5"/>
      <c r="P9" s="5"/>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21"/>
      <c r="CD9" s="21"/>
      <c r="CE9" s="21"/>
      <c r="CF9" s="21"/>
      <c r="CG9" s="13"/>
      <c r="CH9" s="13"/>
      <c r="CI9" s="13"/>
      <c r="CJ9" s="13"/>
      <c r="CK9" s="13"/>
      <c r="CL9" s="13"/>
      <c r="CM9" s="13"/>
      <c r="CN9" s="13"/>
      <c r="CO9" s="5"/>
      <c r="CP9" s="5"/>
      <c r="CQ9" s="5"/>
      <c r="CR9" s="5"/>
      <c r="CS9" s="5"/>
      <c r="CT9" s="5"/>
      <c r="CU9" s="5"/>
      <c r="CV9" s="5"/>
      <c r="CW9" s="5"/>
      <c r="CX9" s="5"/>
      <c r="CY9" s="25"/>
      <c r="CZ9" s="25"/>
      <c r="DA9" s="25"/>
      <c r="DB9" s="25"/>
      <c r="DC9" s="25"/>
      <c r="DD9" s="25"/>
      <c r="DE9" s="25"/>
      <c r="DF9" s="25"/>
      <c r="DG9" s="25"/>
      <c r="DH9" s="25"/>
      <c r="DI9" s="25"/>
      <c r="DJ9" s="25"/>
      <c r="DK9" s="25"/>
      <c r="DL9" s="25"/>
    </row>
    <row r="10" spans="1:116" s="29" customFormat="1" ht="21.75" customHeight="1" thickBot="1">
      <c r="B10" s="38"/>
      <c r="C10" s="277" t="s">
        <v>20</v>
      </c>
      <c r="D10" s="265"/>
      <c r="E10" s="265"/>
      <c r="F10" s="265"/>
      <c r="G10" s="265"/>
      <c r="H10" s="265"/>
      <c r="I10" s="265"/>
      <c r="J10" s="265"/>
      <c r="K10" s="266"/>
      <c r="L10" s="267"/>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33"/>
      <c r="BA10" s="264" t="s">
        <v>13</v>
      </c>
      <c r="BB10" s="265"/>
      <c r="BC10" s="265"/>
      <c r="BD10" s="265"/>
      <c r="BE10" s="265"/>
      <c r="BF10" s="265"/>
      <c r="BG10" s="265"/>
      <c r="BH10" s="265"/>
      <c r="BI10" s="266"/>
      <c r="BJ10" s="272"/>
      <c r="BK10" s="273"/>
      <c r="BL10" s="273"/>
      <c r="BM10" s="273"/>
      <c r="BN10" s="273"/>
      <c r="BO10" s="273"/>
      <c r="BP10" s="273"/>
      <c r="BQ10" s="274" t="s">
        <v>4</v>
      </c>
      <c r="BR10" s="274"/>
      <c r="BS10" s="273"/>
      <c r="BT10" s="273"/>
      <c r="BU10" s="273"/>
      <c r="BV10" s="274" t="s">
        <v>11</v>
      </c>
      <c r="BW10" s="274"/>
      <c r="BX10" s="273"/>
      <c r="BY10" s="273"/>
      <c r="BZ10" s="273"/>
      <c r="CA10" s="274" t="s">
        <v>12</v>
      </c>
      <c r="CB10" s="302"/>
      <c r="CC10" s="8"/>
      <c r="CD10" s="8"/>
      <c r="CE10" s="8"/>
      <c r="CF10" s="8"/>
      <c r="CG10" s="8"/>
      <c r="CH10" s="8"/>
      <c r="CI10" s="8"/>
      <c r="CJ10" s="30"/>
      <c r="CK10" s="30"/>
      <c r="CL10" s="30"/>
      <c r="CM10" s="30"/>
    </row>
    <row r="11" spans="1:116" s="29" customFormat="1" ht="21.75" customHeight="1">
      <c r="B11" s="38"/>
      <c r="C11" s="246" t="s">
        <v>21</v>
      </c>
      <c r="D11" s="247"/>
      <c r="E11" s="247"/>
      <c r="F11" s="247"/>
      <c r="G11" s="247"/>
      <c r="H11" s="247"/>
      <c r="I11" s="247"/>
      <c r="J11" s="247"/>
      <c r="K11" s="248"/>
      <c r="L11" s="239" t="s">
        <v>14</v>
      </c>
      <c r="M11" s="240"/>
      <c r="N11" s="271"/>
      <c r="O11" s="271"/>
      <c r="P11" s="271"/>
      <c r="Q11" s="271"/>
      <c r="R11" s="271"/>
      <c r="S11" s="271"/>
      <c r="T11" s="271"/>
      <c r="U11" s="271"/>
      <c r="V11" s="271"/>
      <c r="W11" s="271"/>
      <c r="X11" s="271"/>
      <c r="Y11" s="271"/>
      <c r="Z11" s="271"/>
      <c r="AA11" s="271"/>
      <c r="AB11" s="271"/>
      <c r="AC11" s="269" t="s">
        <v>16</v>
      </c>
      <c r="AD11" s="269"/>
      <c r="AE11" s="269"/>
      <c r="AF11" s="269"/>
      <c r="AG11" s="269"/>
      <c r="AH11" s="269"/>
      <c r="AI11" s="269"/>
      <c r="AJ11" s="307"/>
      <c r="AK11" s="307"/>
      <c r="AL11" s="307"/>
      <c r="AM11" s="307"/>
      <c r="AN11" s="307"/>
      <c r="AO11" s="307"/>
      <c r="AP11" s="307"/>
      <c r="AQ11" s="269" t="s">
        <v>124</v>
      </c>
      <c r="AR11" s="269"/>
      <c r="AS11" s="271"/>
      <c r="AT11" s="271"/>
      <c r="AU11" s="271"/>
      <c r="AV11" s="271"/>
      <c r="AW11" s="271"/>
      <c r="AX11" s="271"/>
      <c r="AY11" s="271"/>
      <c r="AZ11" s="271"/>
      <c r="BA11" s="271"/>
      <c r="BB11" s="271"/>
      <c r="BC11" s="271"/>
      <c r="BD11" s="271"/>
      <c r="BE11" s="271"/>
      <c r="BF11" s="271"/>
      <c r="BG11" s="271"/>
      <c r="BH11" s="271"/>
      <c r="BI11" s="271"/>
      <c r="BJ11" s="271"/>
      <c r="BK11" s="271"/>
      <c r="BL11" s="271"/>
      <c r="BM11" s="271"/>
      <c r="BN11" s="271"/>
      <c r="BO11" s="271"/>
      <c r="BP11" s="271"/>
      <c r="BQ11" s="271"/>
      <c r="BR11" s="271"/>
      <c r="BS11" s="271"/>
      <c r="BT11" s="271"/>
      <c r="BU11" s="271"/>
      <c r="BV11" s="271"/>
      <c r="BW11" s="271"/>
      <c r="BX11" s="271"/>
      <c r="BY11" s="271"/>
      <c r="BZ11" s="271"/>
      <c r="CA11" s="271"/>
      <c r="CB11" s="284"/>
      <c r="CC11" s="8"/>
      <c r="CD11" s="8"/>
      <c r="CE11" s="8"/>
      <c r="CF11" s="8"/>
      <c r="CG11" s="8"/>
      <c r="CH11" s="8"/>
      <c r="CI11" s="8"/>
      <c r="CJ11" s="30"/>
      <c r="CK11" s="30"/>
      <c r="CL11" s="30"/>
      <c r="CM11" s="30"/>
    </row>
    <row r="12" spans="1:116" s="29" customFormat="1" ht="21.75" customHeight="1" thickBot="1">
      <c r="B12" s="38"/>
      <c r="C12" s="249"/>
      <c r="D12" s="250"/>
      <c r="E12" s="250"/>
      <c r="F12" s="250"/>
      <c r="G12" s="250"/>
      <c r="H12" s="250"/>
      <c r="I12" s="250"/>
      <c r="J12" s="250"/>
      <c r="K12" s="251"/>
      <c r="L12" s="237"/>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c r="AW12" s="270" t="s">
        <v>47</v>
      </c>
      <c r="AX12" s="270"/>
      <c r="AY12" s="270"/>
      <c r="AZ12" s="270"/>
      <c r="BA12" s="270"/>
      <c r="BB12" s="270"/>
      <c r="BC12" s="270"/>
      <c r="BD12" s="238"/>
      <c r="BE12" s="238"/>
      <c r="BF12" s="238"/>
      <c r="BG12" s="238"/>
      <c r="BH12" s="238"/>
      <c r="BI12" s="238"/>
      <c r="BJ12" s="238"/>
      <c r="BK12" s="238"/>
      <c r="BL12" s="238"/>
      <c r="BM12" s="238"/>
      <c r="BN12" s="238"/>
      <c r="BO12" s="238"/>
      <c r="BP12" s="238"/>
      <c r="BQ12" s="238"/>
      <c r="BR12" s="238"/>
      <c r="BS12" s="238"/>
      <c r="BT12" s="238"/>
      <c r="BU12" s="238"/>
      <c r="BV12" s="238"/>
      <c r="BW12" s="238"/>
      <c r="BX12" s="238"/>
      <c r="BY12" s="238"/>
      <c r="BZ12" s="238"/>
      <c r="CA12" s="238"/>
      <c r="CB12" s="296"/>
      <c r="CC12" s="8"/>
      <c r="CD12" s="8"/>
      <c r="CE12" s="8"/>
      <c r="CF12" s="8"/>
      <c r="CG12" s="8"/>
      <c r="CH12" s="8"/>
      <c r="CI12" s="8"/>
      <c r="CJ12" s="30"/>
      <c r="CK12" s="30"/>
      <c r="CL12" s="30"/>
      <c r="CM12" s="30"/>
    </row>
    <row r="13" spans="1:116" s="29" customFormat="1" ht="21.75" customHeight="1" thickBot="1">
      <c r="B13" s="38"/>
      <c r="C13" s="246" t="s">
        <v>9</v>
      </c>
      <c r="D13" s="247"/>
      <c r="E13" s="247"/>
      <c r="F13" s="247"/>
      <c r="G13" s="247"/>
      <c r="H13" s="247"/>
      <c r="I13" s="247"/>
      <c r="J13" s="247"/>
      <c r="K13" s="248"/>
      <c r="L13" s="239" t="s">
        <v>1</v>
      </c>
      <c r="M13" s="240"/>
      <c r="N13" s="240"/>
      <c r="O13" s="241"/>
      <c r="P13" s="272"/>
      <c r="Q13" s="273"/>
      <c r="R13" s="273"/>
      <c r="S13" s="273"/>
      <c r="T13" s="273"/>
      <c r="U13" s="273"/>
      <c r="V13" s="273"/>
      <c r="W13" s="273"/>
      <c r="X13" s="273"/>
      <c r="Y13" s="273"/>
      <c r="Z13" s="273"/>
      <c r="AA13" s="273"/>
      <c r="AB13" s="273"/>
      <c r="AC13" s="273"/>
      <c r="AD13" s="273"/>
      <c r="AE13" s="273"/>
      <c r="AF13" s="273"/>
      <c r="AG13" s="273"/>
      <c r="AH13" s="273"/>
      <c r="AI13" s="273"/>
      <c r="AJ13" s="273"/>
      <c r="AK13" s="309"/>
      <c r="AL13" s="242" t="s">
        <v>44</v>
      </c>
      <c r="AM13" s="243"/>
      <c r="AN13" s="243"/>
      <c r="AO13" s="243"/>
      <c r="AP13" s="243"/>
      <c r="AQ13" s="243"/>
      <c r="AR13" s="243"/>
      <c r="AS13" s="243"/>
      <c r="AT13" s="243"/>
      <c r="AU13" s="243"/>
      <c r="AV13" s="244"/>
      <c r="AW13" s="273"/>
      <c r="AX13" s="273"/>
      <c r="AY13" s="273"/>
      <c r="AZ13" s="273"/>
      <c r="BA13" s="273"/>
      <c r="BB13" s="273"/>
      <c r="BC13" s="273"/>
      <c r="BD13" s="273"/>
      <c r="BE13" s="273"/>
      <c r="BF13" s="273"/>
      <c r="BG13" s="273"/>
      <c r="BH13" s="273"/>
      <c r="BI13" s="273"/>
      <c r="BJ13" s="273"/>
      <c r="BK13" s="273"/>
      <c r="BL13" s="273"/>
      <c r="BM13" s="273"/>
      <c r="BN13" s="273"/>
      <c r="BO13" s="273"/>
      <c r="BP13" s="273"/>
      <c r="BQ13" s="273"/>
      <c r="BR13" s="273"/>
      <c r="BS13" s="273"/>
      <c r="BT13" s="273"/>
      <c r="BU13" s="273"/>
      <c r="BV13" s="273"/>
      <c r="BW13" s="273"/>
      <c r="BX13" s="273"/>
      <c r="BY13" s="273"/>
      <c r="BZ13" s="273"/>
      <c r="CA13" s="273"/>
      <c r="CB13" s="297"/>
      <c r="CC13" s="8"/>
      <c r="CD13" s="8"/>
      <c r="CE13" s="8"/>
      <c r="CF13" s="8"/>
      <c r="CG13" s="8"/>
      <c r="CH13" s="8"/>
      <c r="CI13" s="8"/>
      <c r="CJ13" s="30"/>
      <c r="CK13" s="30"/>
      <c r="CL13" s="30"/>
      <c r="CM13" s="30"/>
    </row>
    <row r="14" spans="1:116" s="29" customFormat="1" ht="21.75" customHeight="1" thickBot="1">
      <c r="B14" s="38"/>
      <c r="C14" s="277" t="s">
        <v>89</v>
      </c>
      <c r="D14" s="265"/>
      <c r="E14" s="265"/>
      <c r="F14" s="265"/>
      <c r="G14" s="265"/>
      <c r="H14" s="265"/>
      <c r="I14" s="265"/>
      <c r="J14" s="265"/>
      <c r="K14" s="266"/>
      <c r="L14" s="235" t="s">
        <v>90</v>
      </c>
      <c r="M14" s="235"/>
      <c r="N14" s="235"/>
      <c r="O14" s="235"/>
      <c r="P14" s="235"/>
      <c r="Q14" s="234"/>
      <c r="R14" s="234"/>
      <c r="S14" s="234"/>
      <c r="T14" s="234"/>
      <c r="U14" s="234"/>
      <c r="V14" s="234"/>
      <c r="W14" s="234"/>
      <c r="X14" s="234"/>
      <c r="Y14" s="234"/>
      <c r="Z14" s="236" t="s">
        <v>91</v>
      </c>
      <c r="AA14" s="236"/>
      <c r="AB14" s="236"/>
      <c r="AC14" s="236"/>
      <c r="AD14" s="236"/>
      <c r="AE14" s="234"/>
      <c r="AF14" s="234"/>
      <c r="AG14" s="234"/>
      <c r="AH14" s="234"/>
      <c r="AI14" s="234"/>
      <c r="AJ14" s="234"/>
      <c r="AK14" s="234"/>
      <c r="AL14" s="234"/>
      <c r="AM14" s="234"/>
      <c r="AN14" s="234"/>
      <c r="AO14" s="234"/>
      <c r="AP14" s="234"/>
      <c r="AQ14" s="234"/>
      <c r="AR14" s="234"/>
      <c r="AS14" s="234"/>
      <c r="AT14" s="235" t="s">
        <v>92</v>
      </c>
      <c r="AU14" s="235"/>
      <c r="AV14" s="235"/>
      <c r="AW14" s="235"/>
      <c r="AX14" s="235"/>
      <c r="AY14" s="234"/>
      <c r="AZ14" s="234"/>
      <c r="BA14" s="234"/>
      <c r="BB14" s="234"/>
      <c r="BC14" s="234"/>
      <c r="BD14" s="234"/>
      <c r="BE14" s="234"/>
      <c r="BF14" s="234"/>
      <c r="BG14" s="234"/>
      <c r="BH14" s="236" t="s">
        <v>93</v>
      </c>
      <c r="BI14" s="236"/>
      <c r="BJ14" s="236"/>
      <c r="BK14" s="236"/>
      <c r="BL14" s="236"/>
      <c r="BM14" s="234"/>
      <c r="BN14" s="234"/>
      <c r="BO14" s="234"/>
      <c r="BP14" s="234"/>
      <c r="BQ14" s="234"/>
      <c r="BR14" s="234"/>
      <c r="BS14" s="234"/>
      <c r="BT14" s="234"/>
      <c r="BU14" s="234"/>
      <c r="BV14" s="234"/>
      <c r="BW14" s="234"/>
      <c r="BX14" s="234"/>
      <c r="BY14" s="234"/>
      <c r="BZ14" s="234"/>
      <c r="CA14" s="234"/>
      <c r="CB14" s="290"/>
      <c r="CC14" s="8"/>
      <c r="CD14" s="8"/>
      <c r="CE14" s="8"/>
      <c r="CF14" s="8"/>
      <c r="CG14" s="8"/>
      <c r="CH14" s="8"/>
      <c r="CI14" s="8"/>
      <c r="CJ14" s="30"/>
      <c r="CK14" s="30"/>
      <c r="CL14" s="30"/>
      <c r="CM14" s="30"/>
    </row>
    <row r="15" spans="1:116" s="8" customFormat="1" ht="21.75" customHeight="1">
      <c r="B15" s="38"/>
      <c r="C15" s="252" t="s">
        <v>57</v>
      </c>
      <c r="D15" s="253"/>
      <c r="E15" s="253"/>
      <c r="F15" s="253"/>
      <c r="G15" s="253"/>
      <c r="H15" s="253"/>
      <c r="I15" s="253"/>
      <c r="J15" s="253"/>
      <c r="K15" s="254"/>
      <c r="L15" s="300" t="s">
        <v>48</v>
      </c>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c r="AP15" s="300"/>
      <c r="AQ15" s="300"/>
      <c r="AR15" s="300"/>
      <c r="AS15" s="300"/>
      <c r="AT15" s="300"/>
      <c r="AU15" s="300" t="s">
        <v>15</v>
      </c>
      <c r="AV15" s="300"/>
      <c r="AW15" s="300"/>
      <c r="AX15" s="300"/>
      <c r="AY15" s="300"/>
      <c r="AZ15" s="300"/>
      <c r="BA15" s="300"/>
      <c r="BB15" s="300"/>
      <c r="BC15" s="300"/>
      <c r="BD15" s="300"/>
      <c r="BE15" s="300"/>
      <c r="BF15" s="300"/>
      <c r="BG15" s="300"/>
      <c r="BH15" s="300"/>
      <c r="BI15" s="300"/>
      <c r="BJ15" s="300"/>
      <c r="BK15" s="300"/>
      <c r="BL15" s="300"/>
      <c r="BM15" s="300"/>
      <c r="BN15" s="300"/>
      <c r="BO15" s="300"/>
      <c r="BP15" s="300"/>
      <c r="BQ15" s="300"/>
      <c r="BR15" s="300"/>
      <c r="BS15" s="300"/>
      <c r="BT15" s="300"/>
      <c r="BU15" s="300"/>
      <c r="BV15" s="300"/>
      <c r="BW15" s="300"/>
      <c r="BX15" s="300"/>
      <c r="BY15" s="300"/>
      <c r="BZ15" s="300"/>
      <c r="CA15" s="300"/>
      <c r="CB15" s="301"/>
      <c r="CJ15" s="30"/>
      <c r="CK15" s="30"/>
      <c r="CL15" s="30"/>
      <c r="CM15" s="30"/>
      <c r="CY15" s="31"/>
      <c r="DG15" s="31"/>
    </row>
    <row r="16" spans="1:116" s="8" customFormat="1" ht="21.75" customHeight="1">
      <c r="B16" s="26"/>
      <c r="C16" s="255"/>
      <c r="D16" s="256"/>
      <c r="E16" s="256"/>
      <c r="F16" s="256"/>
      <c r="G16" s="256"/>
      <c r="H16" s="256"/>
      <c r="I16" s="256"/>
      <c r="J16" s="256"/>
      <c r="K16" s="257"/>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c r="BE16" s="298"/>
      <c r="BF16" s="298"/>
      <c r="BG16" s="298"/>
      <c r="BH16" s="298"/>
      <c r="BI16" s="298"/>
      <c r="BJ16" s="298"/>
      <c r="BK16" s="298"/>
      <c r="BL16" s="298"/>
      <c r="BM16" s="298"/>
      <c r="BN16" s="298"/>
      <c r="BO16" s="298"/>
      <c r="BP16" s="298"/>
      <c r="BQ16" s="298"/>
      <c r="BR16" s="298"/>
      <c r="BS16" s="298"/>
      <c r="BT16" s="298"/>
      <c r="BU16" s="298"/>
      <c r="BV16" s="298"/>
      <c r="BW16" s="298"/>
      <c r="BX16" s="298"/>
      <c r="BY16" s="298"/>
      <c r="BZ16" s="298"/>
      <c r="CA16" s="298"/>
      <c r="CB16" s="299"/>
      <c r="CJ16" s="6"/>
      <c r="CK16" s="6"/>
      <c r="CL16" s="6"/>
      <c r="CM16" s="6"/>
      <c r="CN16" s="32"/>
      <c r="CO16" s="32"/>
      <c r="CP16" s="32"/>
      <c r="CQ16" s="32"/>
      <c r="CR16" s="32"/>
      <c r="CS16" s="32"/>
    </row>
    <row r="17" spans="1:119" s="8" customFormat="1" ht="21.75" customHeight="1">
      <c r="A17" s="26"/>
      <c r="B17" s="26"/>
      <c r="C17" s="258" t="s">
        <v>22</v>
      </c>
      <c r="D17" s="259"/>
      <c r="E17" s="259"/>
      <c r="F17" s="259"/>
      <c r="G17" s="259"/>
      <c r="H17" s="259"/>
      <c r="I17" s="259"/>
      <c r="J17" s="259"/>
      <c r="K17" s="260"/>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c r="AY17" s="298"/>
      <c r="AZ17" s="298"/>
      <c r="BA17" s="298"/>
      <c r="BB17" s="298"/>
      <c r="BC17" s="298"/>
      <c r="BD17" s="298"/>
      <c r="BE17" s="298"/>
      <c r="BF17" s="298"/>
      <c r="BG17" s="298"/>
      <c r="BH17" s="298"/>
      <c r="BI17" s="298"/>
      <c r="BJ17" s="298"/>
      <c r="BK17" s="298"/>
      <c r="BL17" s="298"/>
      <c r="BM17" s="298"/>
      <c r="BN17" s="298"/>
      <c r="BO17" s="298"/>
      <c r="BP17" s="298"/>
      <c r="BQ17" s="298"/>
      <c r="BR17" s="298"/>
      <c r="BS17" s="298"/>
      <c r="BT17" s="298"/>
      <c r="BU17" s="298"/>
      <c r="BV17" s="298"/>
      <c r="BW17" s="298"/>
      <c r="BX17" s="298"/>
      <c r="BY17" s="298"/>
      <c r="BZ17" s="298"/>
      <c r="CA17" s="298"/>
      <c r="CB17" s="299"/>
      <c r="CJ17" s="6"/>
      <c r="CK17" s="6"/>
      <c r="CL17" s="6"/>
      <c r="CM17" s="6"/>
      <c r="CN17" s="32"/>
      <c r="CO17" s="32"/>
      <c r="CP17" s="32"/>
      <c r="CQ17" s="32"/>
      <c r="CR17" s="32"/>
      <c r="CS17" s="32"/>
    </row>
    <row r="18" spans="1:119" s="8" customFormat="1" ht="21.75" customHeight="1" thickBot="1">
      <c r="A18" s="26"/>
      <c r="B18" s="26"/>
      <c r="C18" s="261"/>
      <c r="D18" s="262"/>
      <c r="E18" s="262"/>
      <c r="F18" s="262"/>
      <c r="G18" s="262"/>
      <c r="H18" s="262"/>
      <c r="I18" s="262"/>
      <c r="J18" s="262"/>
      <c r="K18" s="263"/>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c r="AW18" s="275"/>
      <c r="AX18" s="275"/>
      <c r="AY18" s="275"/>
      <c r="AZ18" s="275"/>
      <c r="BA18" s="275"/>
      <c r="BB18" s="275"/>
      <c r="BC18" s="275"/>
      <c r="BD18" s="275"/>
      <c r="BE18" s="275"/>
      <c r="BF18" s="275"/>
      <c r="BG18" s="275"/>
      <c r="BH18" s="275"/>
      <c r="BI18" s="275"/>
      <c r="BJ18" s="275"/>
      <c r="BK18" s="275"/>
      <c r="BL18" s="275"/>
      <c r="BM18" s="275"/>
      <c r="BN18" s="275"/>
      <c r="BO18" s="275"/>
      <c r="BP18" s="275"/>
      <c r="BQ18" s="275"/>
      <c r="BR18" s="275"/>
      <c r="BS18" s="275"/>
      <c r="BT18" s="275"/>
      <c r="BU18" s="275"/>
      <c r="BV18" s="275"/>
      <c r="BW18" s="275"/>
      <c r="BX18" s="275"/>
      <c r="BY18" s="275"/>
      <c r="BZ18" s="275"/>
      <c r="CA18" s="275"/>
      <c r="CB18" s="276"/>
      <c r="CJ18" s="6"/>
      <c r="CK18" s="6"/>
      <c r="CL18" s="6"/>
      <c r="CM18" s="6"/>
      <c r="CN18" s="32"/>
      <c r="CO18" s="32"/>
      <c r="CP18" s="32"/>
      <c r="CQ18" s="32"/>
      <c r="CR18" s="32"/>
      <c r="CS18" s="32"/>
      <c r="CT18" s="6"/>
      <c r="CU18" s="6"/>
      <c r="CV18" s="6"/>
      <c r="CW18" s="6"/>
      <c r="CX18" s="6"/>
      <c r="CY18" s="6"/>
      <c r="CZ18" s="6"/>
      <c r="DA18" s="6"/>
      <c r="DB18" s="6"/>
      <c r="DC18" s="6"/>
      <c r="DD18" s="6"/>
      <c r="DE18" s="6"/>
      <c r="DF18" s="6"/>
      <c r="DG18" s="6"/>
    </row>
    <row r="19" spans="1:119" ht="10.5" customHeight="1">
      <c r="C19" s="44"/>
      <c r="D19" s="44"/>
      <c r="E19" s="44"/>
      <c r="F19" s="44"/>
      <c r="G19" s="44"/>
      <c r="H19" s="44"/>
      <c r="I19" s="44"/>
      <c r="J19" s="44"/>
      <c r="K19" s="44"/>
      <c r="L19" s="44"/>
      <c r="M19" s="44"/>
      <c r="N19" s="44"/>
      <c r="O19" s="44"/>
      <c r="P19" s="44"/>
      <c r="Q19" s="40"/>
      <c r="R19" s="40"/>
      <c r="S19" s="40"/>
      <c r="T19" s="40"/>
      <c r="U19" s="40"/>
      <c r="V19" s="40"/>
      <c r="W19" s="40"/>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2"/>
      <c r="CD19" s="42"/>
      <c r="CE19" s="42"/>
      <c r="CF19" s="42"/>
      <c r="CG19" s="13"/>
      <c r="CH19" s="13"/>
      <c r="CI19" s="13"/>
      <c r="CJ19" s="13"/>
      <c r="CK19" s="13"/>
      <c r="CL19" s="13"/>
      <c r="CM19" s="13"/>
      <c r="CN19" s="13"/>
      <c r="CO19" s="5"/>
      <c r="CP19" s="5"/>
      <c r="CQ19" s="5"/>
      <c r="CR19" s="5"/>
      <c r="CS19" s="5"/>
      <c r="CT19" s="5"/>
      <c r="CU19" s="5"/>
      <c r="CV19" s="5"/>
      <c r="CW19" s="5"/>
      <c r="CX19" s="5"/>
      <c r="CY19" s="43"/>
      <c r="CZ19" s="43"/>
      <c r="DA19" s="43"/>
      <c r="DB19" s="43"/>
      <c r="DC19" s="43"/>
      <c r="DD19" s="43"/>
      <c r="DE19" s="43"/>
      <c r="DF19" s="43"/>
      <c r="DG19" s="43"/>
      <c r="DH19" s="43"/>
      <c r="DI19" s="43"/>
      <c r="DJ19" s="43"/>
      <c r="DK19" s="43"/>
      <c r="DL19" s="43"/>
    </row>
    <row r="20" spans="1:119" ht="20.100000000000001" customHeight="1" thickBot="1">
      <c r="C20" s="22" t="s">
        <v>60</v>
      </c>
      <c r="D20" s="5"/>
      <c r="E20" s="5"/>
      <c r="F20" s="5"/>
      <c r="G20" s="5"/>
      <c r="H20" s="5"/>
      <c r="I20" s="5"/>
      <c r="J20" s="5"/>
      <c r="K20" s="5"/>
      <c r="L20" s="5"/>
      <c r="M20" s="5"/>
      <c r="N20" s="5"/>
      <c r="O20" s="5"/>
      <c r="P20" s="5"/>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42"/>
      <c r="CD20" s="42"/>
      <c r="CE20" s="42"/>
      <c r="CF20" s="42"/>
      <c r="CG20" s="13"/>
      <c r="CH20" s="13"/>
      <c r="CI20" s="13"/>
      <c r="CJ20" s="13"/>
      <c r="CK20" s="13"/>
      <c r="CL20" s="13"/>
      <c r="CM20" s="13"/>
      <c r="CN20" s="13"/>
      <c r="CO20" s="5"/>
      <c r="CP20" s="5"/>
      <c r="CQ20" s="5"/>
      <c r="CR20" s="5"/>
      <c r="CS20" s="5"/>
      <c r="CT20" s="5"/>
      <c r="CU20" s="5"/>
      <c r="CV20" s="5"/>
      <c r="CW20" s="5"/>
      <c r="CX20" s="5"/>
      <c r="CY20" s="43"/>
      <c r="CZ20" s="43"/>
      <c r="DA20" s="43"/>
      <c r="DB20" s="43"/>
      <c r="DC20" s="43"/>
      <c r="DD20" s="43"/>
      <c r="DE20" s="43"/>
      <c r="DF20" s="43"/>
      <c r="DG20" s="43"/>
      <c r="DH20" s="43"/>
      <c r="DI20" s="43"/>
      <c r="DJ20" s="43"/>
      <c r="DK20" s="43"/>
      <c r="DL20" s="43"/>
    </row>
    <row r="21" spans="1:119" ht="21.75" customHeight="1" thickBot="1">
      <c r="C21" s="229" t="s">
        <v>18</v>
      </c>
      <c r="D21" s="230"/>
      <c r="E21" s="230"/>
      <c r="F21" s="230"/>
      <c r="G21" s="230"/>
      <c r="H21" s="230"/>
      <c r="I21" s="230"/>
      <c r="J21" s="230"/>
      <c r="K21" s="230"/>
      <c r="L21" s="230"/>
      <c r="M21" s="230"/>
      <c r="N21" s="230"/>
      <c r="O21" s="230"/>
      <c r="P21" s="23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0"/>
      <c r="AW21" s="280"/>
      <c r="AX21" s="280"/>
      <c r="AY21" s="280"/>
      <c r="AZ21" s="280"/>
      <c r="BA21" s="280"/>
      <c r="BB21" s="280"/>
      <c r="BC21" s="280"/>
      <c r="BD21" s="280"/>
      <c r="BE21" s="280"/>
      <c r="BF21" s="280"/>
      <c r="BG21" s="280"/>
      <c r="BH21" s="280"/>
      <c r="BI21" s="280"/>
      <c r="BJ21" s="280"/>
      <c r="BK21" s="280"/>
      <c r="BL21" s="280"/>
      <c r="BM21" s="280"/>
      <c r="BN21" s="280"/>
      <c r="BO21" s="280"/>
      <c r="BP21" s="280"/>
      <c r="BQ21" s="280"/>
      <c r="BR21" s="280"/>
      <c r="BS21" s="280"/>
      <c r="BT21" s="280"/>
      <c r="BU21" s="280"/>
      <c r="BV21" s="280"/>
      <c r="BW21" s="280"/>
      <c r="BX21" s="280"/>
      <c r="BY21" s="280"/>
      <c r="BZ21" s="280"/>
      <c r="CA21" s="280"/>
      <c r="CB21" s="281"/>
      <c r="CC21" s="1"/>
      <c r="CD21" s="1"/>
      <c r="CE21" s="1"/>
      <c r="CF21" s="1"/>
      <c r="CG21" s="1"/>
      <c r="CH21" s="1"/>
      <c r="CI21" s="1"/>
      <c r="CJ21" s="1"/>
      <c r="CK21" s="1"/>
      <c r="CL21" s="1"/>
      <c r="CM21" s="1"/>
      <c r="CN21" s="1"/>
      <c r="CO21" s="5"/>
      <c r="CP21" s="5"/>
      <c r="CQ21" s="5"/>
      <c r="CR21" s="5"/>
      <c r="CS21" s="5"/>
      <c r="CT21" s="5"/>
      <c r="CU21" s="5"/>
      <c r="CV21" s="5"/>
      <c r="CW21" s="5"/>
      <c r="CX21" s="5"/>
      <c r="CY21" s="5"/>
      <c r="CZ21" s="5"/>
      <c r="DA21" s="5"/>
      <c r="DB21" s="5"/>
      <c r="DC21" s="5"/>
      <c r="DD21" s="5"/>
      <c r="DE21" s="5"/>
      <c r="DF21" s="5"/>
      <c r="DG21" s="5"/>
      <c r="DH21" s="5"/>
      <c r="DI21" s="5"/>
      <c r="DJ21" s="5"/>
      <c r="DK21" s="5"/>
      <c r="DL21" s="5"/>
    </row>
    <row r="22" spans="1:119" ht="21.75" customHeight="1" thickBot="1">
      <c r="C22" s="229" t="s">
        <v>27</v>
      </c>
      <c r="D22" s="230"/>
      <c r="E22" s="230"/>
      <c r="F22" s="230"/>
      <c r="G22" s="230"/>
      <c r="H22" s="230"/>
      <c r="I22" s="230"/>
      <c r="J22" s="230"/>
      <c r="K22" s="230"/>
      <c r="L22" s="230"/>
      <c r="M22" s="230"/>
      <c r="N22" s="230"/>
      <c r="O22" s="230"/>
      <c r="P22" s="230"/>
      <c r="Q22" s="231" t="s">
        <v>0</v>
      </c>
      <c r="R22" s="231"/>
      <c r="S22" s="231"/>
      <c r="T22" s="231"/>
      <c r="U22" s="231"/>
      <c r="V22" s="231"/>
      <c r="W22" s="232"/>
      <c r="X22" s="286"/>
      <c r="Y22" s="280"/>
      <c r="Z22" s="280"/>
      <c r="AA22" s="280"/>
      <c r="AB22" s="280"/>
      <c r="AC22" s="280"/>
      <c r="AD22" s="280"/>
      <c r="AE22" s="280"/>
      <c r="AF22" s="280"/>
      <c r="AG22" s="280"/>
      <c r="AH22" s="280"/>
      <c r="AI22" s="280"/>
      <c r="AJ22" s="280"/>
      <c r="AK22" s="280"/>
      <c r="AL22" s="280"/>
      <c r="AM22" s="280"/>
      <c r="AN22" s="280"/>
      <c r="AO22" s="280"/>
      <c r="AP22" s="280"/>
      <c r="AQ22" s="280"/>
      <c r="AR22" s="280"/>
      <c r="AS22" s="280"/>
      <c r="AT22" s="280"/>
      <c r="AU22" s="280"/>
      <c r="AV22" s="280"/>
      <c r="AW22" s="231" t="s">
        <v>1</v>
      </c>
      <c r="AX22" s="231"/>
      <c r="AY22" s="231"/>
      <c r="AZ22" s="231"/>
      <c r="BA22" s="231"/>
      <c r="BB22" s="231"/>
      <c r="BC22" s="232"/>
      <c r="BD22" s="286"/>
      <c r="BE22" s="280"/>
      <c r="BF22" s="280"/>
      <c r="BG22" s="280"/>
      <c r="BH22" s="280"/>
      <c r="BI22" s="280"/>
      <c r="BJ22" s="280"/>
      <c r="BK22" s="280"/>
      <c r="BL22" s="280"/>
      <c r="BM22" s="280"/>
      <c r="BN22" s="280"/>
      <c r="BO22" s="280"/>
      <c r="BP22" s="280"/>
      <c r="BQ22" s="280"/>
      <c r="BR22" s="280"/>
      <c r="BS22" s="280"/>
      <c r="BT22" s="280"/>
      <c r="BU22" s="280"/>
      <c r="BV22" s="280"/>
      <c r="BW22" s="280"/>
      <c r="BX22" s="280"/>
      <c r="BY22" s="280"/>
      <c r="BZ22" s="280"/>
      <c r="CA22" s="280"/>
      <c r="CB22" s="281"/>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row>
    <row r="23" spans="1:119" s="9" customFormat="1" ht="21.75" customHeight="1">
      <c r="C23" s="314" t="s">
        <v>23</v>
      </c>
      <c r="D23" s="315"/>
      <c r="E23" s="315"/>
      <c r="F23" s="315"/>
      <c r="G23" s="315"/>
      <c r="H23" s="315"/>
      <c r="I23" s="315"/>
      <c r="J23" s="315"/>
      <c r="K23" s="315"/>
      <c r="L23" s="315"/>
      <c r="M23" s="315"/>
      <c r="N23" s="315"/>
      <c r="O23" s="315"/>
      <c r="P23" s="315"/>
      <c r="Q23" s="288" t="s">
        <v>24</v>
      </c>
      <c r="R23" s="288"/>
      <c r="S23" s="288"/>
      <c r="T23" s="288"/>
      <c r="U23" s="288"/>
      <c r="V23" s="288"/>
      <c r="W23" s="288"/>
      <c r="X23" s="300" t="s">
        <v>28</v>
      </c>
      <c r="Y23" s="239"/>
      <c r="Z23" s="271"/>
      <c r="AA23" s="271"/>
      <c r="AB23" s="271"/>
      <c r="AC23" s="271"/>
      <c r="AD23" s="271"/>
      <c r="AE23" s="271"/>
      <c r="AF23" s="271"/>
      <c r="AG23" s="271"/>
      <c r="AH23" s="282"/>
      <c r="AI23" s="283"/>
      <c r="AJ23" s="271"/>
      <c r="AK23" s="271"/>
      <c r="AL23" s="271"/>
      <c r="AM23" s="271"/>
      <c r="AN23" s="271"/>
      <c r="AO23" s="271"/>
      <c r="AP23" s="271"/>
      <c r="AQ23" s="271"/>
      <c r="AR23" s="271"/>
      <c r="AS23" s="271"/>
      <c r="AT23" s="271"/>
      <c r="AU23" s="271"/>
      <c r="AV23" s="271"/>
      <c r="AW23" s="271"/>
      <c r="AX23" s="271"/>
      <c r="AY23" s="271"/>
      <c r="AZ23" s="271"/>
      <c r="BA23" s="271"/>
      <c r="BB23" s="271"/>
      <c r="BC23" s="271"/>
      <c r="BD23" s="271"/>
      <c r="BE23" s="271"/>
      <c r="BF23" s="271"/>
      <c r="BG23" s="271"/>
      <c r="BH23" s="271"/>
      <c r="BI23" s="271"/>
      <c r="BJ23" s="271"/>
      <c r="BK23" s="271"/>
      <c r="BL23" s="271"/>
      <c r="BM23" s="271"/>
      <c r="BN23" s="271"/>
      <c r="BO23" s="271"/>
      <c r="BP23" s="271"/>
      <c r="BQ23" s="271"/>
      <c r="BR23" s="271"/>
      <c r="BS23" s="271"/>
      <c r="BT23" s="271"/>
      <c r="BU23" s="271"/>
      <c r="BV23" s="271"/>
      <c r="BW23" s="271"/>
      <c r="BX23" s="271"/>
      <c r="BY23" s="271"/>
      <c r="BZ23" s="271"/>
      <c r="CA23" s="271"/>
      <c r="CB23" s="284"/>
      <c r="CC23" s="5"/>
      <c r="CD23" s="5"/>
      <c r="CE23" s="5"/>
      <c r="CF23" s="5"/>
      <c r="CG23" s="12"/>
      <c r="CH23" s="12"/>
      <c r="CI23" s="12"/>
      <c r="CJ23" s="12"/>
      <c r="CK23" s="12"/>
      <c r="CL23" s="12"/>
      <c r="CM23" s="12"/>
      <c r="CN23" s="5"/>
    </row>
    <row r="24" spans="1:119" ht="21.75" customHeight="1" thickBot="1">
      <c r="C24" s="316"/>
      <c r="D24" s="317"/>
      <c r="E24" s="317"/>
      <c r="F24" s="317"/>
      <c r="G24" s="317"/>
      <c r="H24" s="317"/>
      <c r="I24" s="317"/>
      <c r="J24" s="317"/>
      <c r="K24" s="317"/>
      <c r="L24" s="317"/>
      <c r="M24" s="317"/>
      <c r="N24" s="317"/>
      <c r="O24" s="317"/>
      <c r="P24" s="317"/>
      <c r="Q24" s="287" t="s">
        <v>25</v>
      </c>
      <c r="R24" s="287"/>
      <c r="S24" s="287"/>
      <c r="T24" s="287"/>
      <c r="U24" s="287"/>
      <c r="V24" s="287"/>
      <c r="W24" s="287"/>
      <c r="X24" s="275"/>
      <c r="Y24" s="275"/>
      <c r="Z24" s="275"/>
      <c r="AA24" s="275"/>
      <c r="AB24" s="275"/>
      <c r="AC24" s="275"/>
      <c r="AD24" s="275"/>
      <c r="AE24" s="275"/>
      <c r="AF24" s="275"/>
      <c r="AG24" s="275"/>
      <c r="AH24" s="275"/>
      <c r="AI24" s="275"/>
      <c r="AJ24" s="275"/>
      <c r="AK24" s="275"/>
      <c r="AL24" s="275"/>
      <c r="AM24" s="275"/>
      <c r="AN24" s="275"/>
      <c r="AO24" s="275"/>
      <c r="AP24" s="275"/>
      <c r="AQ24" s="275"/>
      <c r="AR24" s="275"/>
      <c r="AS24" s="275"/>
      <c r="AT24" s="275"/>
      <c r="AU24" s="275"/>
      <c r="AV24" s="287" t="s">
        <v>26</v>
      </c>
      <c r="AW24" s="287"/>
      <c r="AX24" s="287"/>
      <c r="AY24" s="287"/>
      <c r="AZ24" s="287"/>
      <c r="BA24" s="287"/>
      <c r="BB24" s="287"/>
      <c r="BC24" s="275"/>
      <c r="BD24" s="275"/>
      <c r="BE24" s="275"/>
      <c r="BF24" s="275"/>
      <c r="BG24" s="275"/>
      <c r="BH24" s="275"/>
      <c r="BI24" s="275"/>
      <c r="BJ24" s="275"/>
      <c r="BK24" s="275"/>
      <c r="BL24" s="275"/>
      <c r="BM24" s="275"/>
      <c r="BN24" s="275"/>
      <c r="BO24" s="275"/>
      <c r="BP24" s="275"/>
      <c r="BQ24" s="275"/>
      <c r="BR24" s="275"/>
      <c r="BS24" s="275"/>
      <c r="BT24" s="275"/>
      <c r="BU24" s="275"/>
      <c r="BV24" s="275"/>
      <c r="BW24" s="275"/>
      <c r="BX24" s="275"/>
      <c r="BY24" s="275"/>
      <c r="BZ24" s="275"/>
      <c r="CA24" s="275"/>
      <c r="CB24" s="276"/>
      <c r="CC24" s="5"/>
      <c r="CD24" s="5"/>
      <c r="CE24" s="5"/>
      <c r="CF24" s="5"/>
      <c r="CG24" s="12"/>
      <c r="CH24" s="12"/>
      <c r="CI24" s="12"/>
      <c r="CJ24" s="12"/>
      <c r="CK24" s="12"/>
      <c r="CL24" s="12"/>
      <c r="CM24" s="12"/>
      <c r="CN24" s="5"/>
      <c r="CO24" s="11"/>
      <c r="CP24" s="5"/>
      <c r="CQ24" s="5"/>
      <c r="CR24" s="5"/>
      <c r="CS24" s="5"/>
      <c r="CT24" s="5"/>
      <c r="CU24" s="5"/>
      <c r="CV24" s="5"/>
      <c r="CW24" s="5"/>
      <c r="CX24" s="5"/>
      <c r="CY24" s="5"/>
      <c r="CZ24" s="5"/>
      <c r="DA24" s="5"/>
      <c r="DB24" s="5"/>
      <c r="DC24" s="5"/>
      <c r="DD24" s="5"/>
      <c r="DE24" s="5"/>
      <c r="DF24" s="5"/>
      <c r="DG24" s="5"/>
      <c r="DH24" s="5"/>
      <c r="DI24" s="5"/>
      <c r="DJ24" s="5"/>
      <c r="DK24" s="5"/>
      <c r="DL24" s="5"/>
    </row>
    <row r="25" spans="1:119" ht="21.75" customHeight="1">
      <c r="C25" s="310" t="s">
        <v>123</v>
      </c>
      <c r="D25" s="311"/>
      <c r="E25" s="311"/>
      <c r="F25" s="311"/>
      <c r="G25" s="311"/>
      <c r="H25" s="311"/>
      <c r="I25" s="311"/>
      <c r="J25" s="311"/>
      <c r="K25" s="311"/>
      <c r="L25" s="311"/>
      <c r="M25" s="311"/>
      <c r="N25" s="311"/>
      <c r="O25" s="311"/>
      <c r="P25" s="311"/>
      <c r="Q25" s="303" t="s">
        <v>29</v>
      </c>
      <c r="R25" s="304"/>
      <c r="S25" s="304"/>
      <c r="T25" s="304"/>
      <c r="U25" s="304"/>
      <c r="V25" s="304"/>
      <c r="W25" s="304"/>
      <c r="X25" s="304"/>
      <c r="Y25" s="304"/>
      <c r="Z25" s="304"/>
      <c r="AA25" s="304"/>
      <c r="AB25" s="304"/>
      <c r="AC25" s="304"/>
      <c r="AD25" s="304"/>
      <c r="AE25" s="304"/>
      <c r="AF25" s="304"/>
      <c r="AG25" s="304"/>
      <c r="AH25" s="304"/>
      <c r="AI25" s="304"/>
      <c r="AJ25" s="304"/>
      <c r="AK25" s="304"/>
      <c r="AL25" s="304"/>
      <c r="AM25" s="305"/>
      <c r="AN25" s="306"/>
      <c r="AO25" s="307"/>
      <c r="AP25" s="307"/>
      <c r="AQ25" s="308"/>
      <c r="AR25" s="239" t="s">
        <v>30</v>
      </c>
      <c r="AS25" s="240"/>
      <c r="AT25" s="240"/>
      <c r="AU25" s="240"/>
      <c r="AV25" s="240"/>
      <c r="AW25" s="240"/>
      <c r="AX25" s="240"/>
      <c r="AY25" s="240"/>
      <c r="AZ25" s="240"/>
      <c r="BA25" s="240"/>
      <c r="BB25" s="241"/>
      <c r="BC25" s="283"/>
      <c r="BD25" s="271"/>
      <c r="BE25" s="271"/>
      <c r="BF25" s="271"/>
      <c r="BG25" s="271"/>
      <c r="BH25" s="271"/>
      <c r="BI25" s="271"/>
      <c r="BJ25" s="271"/>
      <c r="BK25" s="271"/>
      <c r="BL25" s="271"/>
      <c r="BM25" s="271"/>
      <c r="BN25" s="271"/>
      <c r="BO25" s="271"/>
      <c r="BP25" s="271"/>
      <c r="BQ25" s="271"/>
      <c r="BR25" s="271"/>
      <c r="BS25" s="271"/>
      <c r="BT25" s="271"/>
      <c r="BU25" s="271"/>
      <c r="BV25" s="271"/>
      <c r="BW25" s="271"/>
      <c r="BX25" s="271"/>
      <c r="BY25" s="271"/>
      <c r="BZ25" s="271"/>
      <c r="CA25" s="271"/>
      <c r="CB25" s="284"/>
      <c r="CC25" s="5"/>
      <c r="CD25" s="5"/>
      <c r="CE25" s="5"/>
      <c r="CF25" s="5"/>
      <c r="CG25" s="5"/>
      <c r="CH25" s="5"/>
      <c r="CI25" s="5"/>
      <c r="CJ25" s="5"/>
      <c r="CK25" s="5"/>
      <c r="CL25" s="5"/>
      <c r="CM25" s="5"/>
      <c r="CN25" s="5"/>
      <c r="CO25" s="5"/>
      <c r="CP25" s="5"/>
      <c r="CQ25" s="5"/>
      <c r="CR25" s="13"/>
      <c r="CS25" s="5"/>
      <c r="CT25" s="5"/>
      <c r="CU25" s="5"/>
      <c r="CV25" s="5"/>
      <c r="CW25" s="5"/>
      <c r="CX25" s="5"/>
      <c r="CY25" s="5"/>
      <c r="CZ25" s="5"/>
      <c r="DA25" s="5"/>
      <c r="DB25" s="5"/>
      <c r="DC25" s="5"/>
      <c r="DD25" s="5"/>
      <c r="DE25" s="5"/>
      <c r="DF25" s="5"/>
      <c r="DG25" s="5"/>
      <c r="DH25" s="5"/>
      <c r="DI25" s="5"/>
      <c r="DJ25" s="5"/>
      <c r="DK25" s="5"/>
      <c r="DL25" s="5"/>
      <c r="DM25" s="5"/>
      <c r="DN25" s="5"/>
      <c r="DO25" s="5"/>
    </row>
    <row r="26" spans="1:119" ht="21.75" customHeight="1" thickBot="1">
      <c r="C26" s="312"/>
      <c r="D26" s="313"/>
      <c r="E26" s="313"/>
      <c r="F26" s="313"/>
      <c r="G26" s="313"/>
      <c r="H26" s="313"/>
      <c r="I26" s="313"/>
      <c r="J26" s="313"/>
      <c r="K26" s="313"/>
      <c r="L26" s="313"/>
      <c r="M26" s="313"/>
      <c r="N26" s="313"/>
      <c r="O26" s="313"/>
      <c r="P26" s="313"/>
      <c r="Q26" s="278" t="s">
        <v>17</v>
      </c>
      <c r="R26" s="278"/>
      <c r="S26" s="278"/>
      <c r="T26" s="278"/>
      <c r="U26" s="278"/>
      <c r="V26" s="278"/>
      <c r="W26" s="278"/>
      <c r="X26" s="278"/>
      <c r="Y26" s="278"/>
      <c r="Z26" s="278"/>
      <c r="AA26" s="278"/>
      <c r="AB26" s="278"/>
      <c r="AC26" s="278"/>
      <c r="AD26" s="278"/>
      <c r="AE26" s="278" t="s">
        <v>94</v>
      </c>
      <c r="AF26" s="278"/>
      <c r="AG26" s="278"/>
      <c r="AH26" s="278"/>
      <c r="AI26" s="279"/>
      <c r="AJ26" s="285"/>
      <c r="AK26" s="275"/>
      <c r="AL26" s="275"/>
      <c r="AM26" s="275"/>
      <c r="AN26" s="275"/>
      <c r="AO26" s="275"/>
      <c r="AP26" s="275"/>
      <c r="AQ26" s="275"/>
      <c r="AR26" s="275"/>
      <c r="AS26" s="275"/>
      <c r="AT26" s="275"/>
      <c r="AU26" s="275"/>
      <c r="AV26" s="275"/>
      <c r="AW26" s="275"/>
      <c r="AX26" s="275"/>
      <c r="AY26" s="275"/>
      <c r="AZ26" s="275"/>
      <c r="BA26" s="275"/>
      <c r="BB26" s="275"/>
      <c r="BC26" s="275"/>
      <c r="BD26" s="275"/>
      <c r="BE26" s="278" t="s">
        <v>1</v>
      </c>
      <c r="BF26" s="278"/>
      <c r="BG26" s="278"/>
      <c r="BH26" s="278"/>
      <c r="BI26" s="279"/>
      <c r="BJ26" s="285"/>
      <c r="BK26" s="275"/>
      <c r="BL26" s="275"/>
      <c r="BM26" s="275"/>
      <c r="BN26" s="275"/>
      <c r="BO26" s="275"/>
      <c r="BP26" s="275"/>
      <c r="BQ26" s="275"/>
      <c r="BR26" s="275"/>
      <c r="BS26" s="275"/>
      <c r="BT26" s="275"/>
      <c r="BU26" s="275"/>
      <c r="BV26" s="275"/>
      <c r="BW26" s="275"/>
      <c r="BX26" s="275"/>
      <c r="BY26" s="275"/>
      <c r="BZ26" s="275"/>
      <c r="CA26" s="275"/>
      <c r="CB26" s="276"/>
      <c r="CC26" s="5"/>
      <c r="CD26" s="5"/>
      <c r="CE26" s="5"/>
      <c r="CF26" s="5"/>
      <c r="CG26" s="5"/>
      <c r="CH26" s="5"/>
      <c r="CI26" s="5"/>
      <c r="CJ26" s="5"/>
      <c r="CK26" s="5"/>
      <c r="CL26" s="5"/>
      <c r="CM26" s="5"/>
      <c r="CN26" s="5"/>
      <c r="CO26" s="5"/>
      <c r="CP26" s="5"/>
      <c r="CQ26" s="5"/>
      <c r="CR26" s="13"/>
      <c r="CS26" s="5"/>
      <c r="CT26" s="5"/>
      <c r="CU26" s="5"/>
      <c r="CV26" s="5"/>
      <c r="CW26" s="5"/>
      <c r="CX26" s="5"/>
      <c r="CY26" s="5"/>
      <c r="CZ26" s="5"/>
      <c r="DA26" s="5"/>
      <c r="DB26" s="5"/>
      <c r="DC26" s="5"/>
      <c r="DD26" s="5"/>
      <c r="DE26" s="5"/>
      <c r="DF26" s="5"/>
      <c r="DG26" s="5"/>
      <c r="DH26" s="5"/>
      <c r="DI26" s="5"/>
      <c r="DJ26" s="5"/>
      <c r="DK26" s="5"/>
      <c r="DL26" s="5"/>
      <c r="DM26" s="5"/>
      <c r="DN26" s="5"/>
      <c r="DO26" s="5"/>
    </row>
    <row r="27" spans="1:119" s="1" customFormat="1" ht="15" customHeight="1">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12"/>
      <c r="CH27" s="12"/>
      <c r="CI27" s="12"/>
      <c r="CJ27" s="12"/>
      <c r="CK27" s="12"/>
      <c r="CL27" s="12"/>
      <c r="CM27" s="12"/>
      <c r="CN27" s="12"/>
      <c r="CO27" s="12"/>
      <c r="CP27" s="12"/>
      <c r="CQ27" s="12"/>
    </row>
    <row r="28" spans="1:119" ht="15" customHeight="1">
      <c r="C28" s="5"/>
      <c r="D28" s="5"/>
      <c r="E28" s="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2"/>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69"/>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5"/>
      <c r="CR28" s="7"/>
      <c r="CS28" s="7"/>
      <c r="CT28" s="7"/>
      <c r="CU28" s="7"/>
      <c r="CV28" s="7"/>
      <c r="CW28" s="7"/>
      <c r="CX28" s="7"/>
      <c r="CY28" s="7"/>
      <c r="CZ28" s="7"/>
      <c r="DA28" s="7"/>
    </row>
    <row r="29" spans="1:119" ht="13.5" customHeight="1">
      <c r="C29" s="5"/>
      <c r="D29" s="5"/>
      <c r="E29" s="5"/>
      <c r="F29" s="4"/>
      <c r="G29" s="4"/>
      <c r="H29" s="4"/>
      <c r="I29" s="4"/>
      <c r="J29" s="4"/>
      <c r="K29" s="4"/>
      <c r="L29" s="4"/>
      <c r="M29" s="4"/>
      <c r="N29" s="4"/>
      <c r="O29" s="4"/>
      <c r="P29" s="4"/>
      <c r="Q29" s="4"/>
      <c r="R29" s="4"/>
      <c r="S29" s="4"/>
      <c r="T29" s="4"/>
      <c r="U29" s="4"/>
      <c r="V29" s="15"/>
      <c r="W29" s="15"/>
      <c r="X29" s="15"/>
      <c r="Y29" s="15"/>
      <c r="Z29" s="15"/>
      <c r="AA29" s="15"/>
      <c r="AB29" s="15"/>
      <c r="AC29" s="15"/>
      <c r="AD29" s="15"/>
      <c r="AE29" s="15"/>
      <c r="AF29" s="12"/>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5"/>
      <c r="CR29" s="5"/>
      <c r="CS29" s="5"/>
      <c r="CT29" s="5"/>
      <c r="CU29" s="5"/>
      <c r="CV29" s="5"/>
      <c r="CW29" s="5"/>
      <c r="CX29" s="5"/>
      <c r="CY29" s="5"/>
      <c r="CZ29" s="5"/>
      <c r="DA29" s="5"/>
      <c r="DB29" s="5"/>
      <c r="DC29" s="5"/>
      <c r="DD29" s="5"/>
      <c r="DE29" s="5"/>
      <c r="DF29" s="5"/>
      <c r="DG29" s="5"/>
      <c r="DH29" s="5"/>
      <c r="DI29" s="5"/>
      <c r="DJ29" s="5"/>
      <c r="DK29" s="5"/>
      <c r="DL29" s="5"/>
      <c r="DM29" s="5"/>
      <c r="DN29" s="5"/>
      <c r="DO29" s="5"/>
    </row>
    <row r="30" spans="1:119" ht="13.5" customHeight="1">
      <c r="C30" s="5"/>
      <c r="D30" s="5"/>
      <c r="E30" s="5"/>
      <c r="F30" s="5"/>
      <c r="G30" s="5"/>
      <c r="H30" s="5"/>
      <c r="I30" s="5"/>
      <c r="J30" s="5"/>
      <c r="K30" s="5"/>
      <c r="L30" s="5"/>
      <c r="M30" s="5"/>
      <c r="N30" s="5"/>
      <c r="O30" s="5"/>
      <c r="P30" s="5"/>
      <c r="Q30" s="5"/>
      <c r="R30" s="5"/>
      <c r="S30" s="5"/>
      <c r="T30" s="5"/>
      <c r="U30" s="5"/>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17"/>
      <c r="CG30" s="17"/>
      <c r="CH30" s="17"/>
      <c r="CI30" s="17"/>
      <c r="CJ30" s="17"/>
      <c r="CK30" s="17"/>
      <c r="CL30" s="17"/>
      <c r="CM30" s="17"/>
      <c r="CN30" s="17"/>
      <c r="CO30" s="17"/>
      <c r="CP30" s="17"/>
      <c r="CQ30" s="5"/>
      <c r="CR30" s="5"/>
      <c r="CS30" s="5"/>
      <c r="CT30" s="5"/>
      <c r="CU30" s="5"/>
      <c r="CV30" s="5"/>
      <c r="CW30" s="5"/>
      <c r="CX30" s="5"/>
      <c r="CY30" s="5"/>
      <c r="CZ30" s="5"/>
      <c r="DA30" s="5"/>
      <c r="DB30" s="5"/>
      <c r="DC30" s="5"/>
      <c r="DD30" s="5"/>
      <c r="DE30" s="5"/>
      <c r="DF30" s="5"/>
      <c r="DG30" s="5"/>
      <c r="DH30" s="5"/>
      <c r="DI30" s="5"/>
      <c r="DJ30" s="5"/>
      <c r="DK30" s="5"/>
      <c r="DL30" s="5"/>
      <c r="DM30" s="5"/>
      <c r="DN30" s="5"/>
      <c r="DO30" s="5"/>
    </row>
    <row r="31" spans="1:119" s="1" customFormat="1" ht="14.25">
      <c r="C31" s="16"/>
      <c r="D31" s="4"/>
      <c r="E31" s="4"/>
      <c r="F31" s="12"/>
      <c r="G31" s="12"/>
      <c r="H31" s="12"/>
      <c r="I31" s="12"/>
      <c r="J31" s="12"/>
      <c r="K31" s="12"/>
      <c r="L31" s="12"/>
      <c r="M31" s="12"/>
      <c r="N31" s="12"/>
      <c r="O31" s="12"/>
      <c r="P31" s="12"/>
      <c r="Q31" s="12"/>
      <c r="R31" s="12"/>
      <c r="S31" s="12"/>
      <c r="T31" s="12"/>
      <c r="U31" s="12"/>
      <c r="V31" s="5"/>
      <c r="W31" s="5"/>
      <c r="X31" s="5"/>
      <c r="Y31" s="5"/>
      <c r="Z31" s="5"/>
      <c r="AA31" s="5"/>
      <c r="AB31" s="5"/>
      <c r="AC31" s="5"/>
      <c r="AD31" s="5"/>
      <c r="AE31" s="5"/>
      <c r="AF31" s="5"/>
      <c r="AG31" s="3"/>
      <c r="AH31" s="3"/>
      <c r="AI31" s="3"/>
      <c r="AJ31" s="3"/>
      <c r="AK31" s="3"/>
      <c r="AL31" s="3"/>
      <c r="AM31" s="3"/>
      <c r="AN31" s="3"/>
      <c r="AO31" s="3"/>
      <c r="AP31" s="3"/>
      <c r="AQ31" s="3"/>
      <c r="AR31" s="3"/>
      <c r="AS31" s="3"/>
      <c r="AT31" s="3"/>
      <c r="AU31" s="3"/>
      <c r="AV31" s="3"/>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4"/>
      <c r="CG31" s="4"/>
      <c r="CH31" s="4"/>
      <c r="CI31" s="4"/>
      <c r="CJ31" s="4"/>
      <c r="CK31" s="4"/>
      <c r="CL31" s="4"/>
      <c r="CM31" s="4"/>
      <c r="CN31" s="4"/>
      <c r="CO31" s="4"/>
      <c r="CP31" s="4"/>
      <c r="CQ31" s="4"/>
      <c r="CR31" s="4"/>
    </row>
    <row r="32" spans="1:119" ht="13.5" customHeight="1">
      <c r="C32" s="5"/>
      <c r="D32" s="5"/>
      <c r="E32" s="5"/>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row>
    <row r="33" spans="3:119" ht="13.5" customHeight="1">
      <c r="C33" s="5"/>
      <c r="D33" s="5"/>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5"/>
      <c r="CR33" s="5"/>
      <c r="CS33" s="5"/>
      <c r="CT33" s="5"/>
      <c r="CU33" s="5"/>
      <c r="CV33" s="5"/>
      <c r="CW33" s="5"/>
      <c r="CX33" s="5"/>
      <c r="CY33" s="5"/>
      <c r="CZ33" s="5"/>
      <c r="DA33" s="5"/>
      <c r="DB33" s="5"/>
      <c r="DC33" s="5"/>
      <c r="DD33" s="5"/>
      <c r="DE33" s="5"/>
      <c r="DF33" s="5"/>
      <c r="DG33" s="5"/>
      <c r="DH33" s="5"/>
      <c r="DI33" s="5"/>
      <c r="DJ33" s="5"/>
      <c r="DK33" s="5"/>
      <c r="DL33" s="5"/>
      <c r="DM33" s="5"/>
      <c r="DN33" s="5"/>
      <c r="DO33" s="5"/>
    </row>
    <row r="34" spans="3:119" ht="13.5" customHeight="1">
      <c r="C34" s="5"/>
      <c r="D34" s="5"/>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5"/>
      <c r="CR34" s="5"/>
      <c r="CS34" s="5"/>
      <c r="CT34" s="5"/>
      <c r="CU34" s="5"/>
      <c r="CV34" s="5"/>
      <c r="CW34" s="5"/>
      <c r="CX34" s="5"/>
      <c r="CY34" s="5"/>
      <c r="CZ34" s="5"/>
      <c r="DA34" s="5"/>
      <c r="DB34" s="25"/>
      <c r="DC34" s="25"/>
      <c r="DD34" s="25"/>
      <c r="DE34" s="25"/>
      <c r="DF34" s="25"/>
      <c r="DG34" s="25"/>
      <c r="DH34" s="25"/>
      <c r="DI34" s="25"/>
      <c r="DJ34" s="25"/>
      <c r="DK34" s="25"/>
      <c r="DL34" s="25"/>
      <c r="DM34" s="25"/>
      <c r="DN34" s="25"/>
      <c r="DO34" s="25"/>
    </row>
    <row r="35" spans="3:119" ht="13.5" customHeight="1">
      <c r="C35" s="5"/>
      <c r="D35" s="5"/>
      <c r="E35" s="15"/>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5"/>
      <c r="CR35" s="5"/>
      <c r="CS35" s="5"/>
      <c r="CT35" s="5"/>
      <c r="CU35" s="5"/>
      <c r="CV35" s="5"/>
      <c r="CW35" s="5"/>
      <c r="CX35" s="5"/>
      <c r="CY35" s="5"/>
      <c r="CZ35" s="5"/>
      <c r="DA35" s="5"/>
      <c r="DB35" s="25"/>
      <c r="DC35" s="25"/>
      <c r="DD35" s="25"/>
      <c r="DE35" s="25"/>
      <c r="DF35" s="25"/>
      <c r="DG35" s="25"/>
      <c r="DH35" s="25"/>
      <c r="DI35" s="25"/>
      <c r="DJ35" s="25"/>
      <c r="DK35" s="25"/>
      <c r="DL35" s="25"/>
      <c r="DM35" s="25"/>
      <c r="DN35" s="25"/>
      <c r="DO35" s="25"/>
    </row>
    <row r="36" spans="3:119" ht="13.5" customHeight="1">
      <c r="C36" s="5"/>
      <c r="D36" s="5"/>
      <c r="E36" s="15"/>
      <c r="CF36" s="12"/>
      <c r="CG36" s="12"/>
      <c r="CH36" s="12"/>
      <c r="CI36" s="12"/>
      <c r="CJ36" s="12"/>
      <c r="CK36" s="12"/>
      <c r="CL36" s="12"/>
      <c r="CM36" s="12"/>
      <c r="CN36" s="12"/>
      <c r="CO36" s="12"/>
      <c r="CP36" s="12"/>
      <c r="CQ36" s="5"/>
      <c r="CR36" s="5"/>
      <c r="CS36" s="5"/>
      <c r="CT36" s="5"/>
      <c r="CU36" s="5"/>
      <c r="CV36" s="5"/>
      <c r="CW36" s="5"/>
      <c r="CX36" s="5"/>
      <c r="CY36" s="5"/>
      <c r="CZ36" s="5"/>
      <c r="DA36" s="5"/>
      <c r="DB36" s="25"/>
      <c r="DC36" s="25"/>
      <c r="DD36" s="25"/>
      <c r="DE36" s="25"/>
      <c r="DF36" s="25"/>
      <c r="DG36" s="25"/>
      <c r="DH36" s="25"/>
      <c r="DI36" s="25"/>
      <c r="DJ36" s="25"/>
      <c r="DK36" s="25"/>
      <c r="DL36" s="25"/>
      <c r="DM36" s="25"/>
      <c r="DN36" s="25"/>
      <c r="DO36" s="25"/>
    </row>
    <row r="37" spans="3:119" ht="13.5" customHeight="1">
      <c r="C37" s="5"/>
      <c r="D37" s="5"/>
      <c r="E37" s="15"/>
      <c r="CR37" s="5"/>
      <c r="CS37" s="5"/>
      <c r="CT37" s="5"/>
      <c r="CU37" s="5"/>
      <c r="CV37" s="5"/>
      <c r="CW37" s="5"/>
      <c r="CX37" s="5"/>
      <c r="CY37" s="5"/>
      <c r="CZ37" s="5"/>
      <c r="DA37" s="5"/>
      <c r="DB37" s="25"/>
      <c r="DC37" s="25"/>
      <c r="DD37" s="25"/>
      <c r="DE37" s="25"/>
      <c r="DF37" s="25"/>
      <c r="DG37" s="25"/>
      <c r="DH37" s="25"/>
      <c r="DI37" s="25"/>
      <c r="DJ37" s="25"/>
      <c r="DK37" s="25"/>
      <c r="DL37" s="25"/>
      <c r="DM37" s="25"/>
      <c r="DN37" s="25"/>
      <c r="DO37" s="25"/>
    </row>
    <row r="38" spans="3:119" ht="13.5" customHeight="1">
      <c r="C38" s="5"/>
      <c r="D38" s="5"/>
      <c r="E38" s="15"/>
      <c r="F38" s="4"/>
      <c r="G38" s="4"/>
      <c r="H38" s="4"/>
      <c r="I38" s="4"/>
      <c r="J38" s="4"/>
      <c r="K38" s="4"/>
      <c r="L38" s="4"/>
      <c r="M38" s="4"/>
      <c r="N38" s="4"/>
      <c r="O38" s="4"/>
      <c r="P38" s="4"/>
      <c r="Q38" s="4"/>
      <c r="R38" s="4"/>
      <c r="S38" s="4"/>
      <c r="T38" s="4"/>
      <c r="U38" s="4"/>
      <c r="CR38" s="5"/>
      <c r="CS38" s="5"/>
      <c r="CT38" s="5"/>
      <c r="CU38" s="5"/>
      <c r="CV38" s="5"/>
      <c r="CW38" s="5"/>
      <c r="CX38" s="5"/>
      <c r="CY38" s="5"/>
      <c r="CZ38" s="5"/>
      <c r="DA38" s="5"/>
      <c r="DB38" s="25"/>
      <c r="DC38" s="25"/>
      <c r="DD38" s="25"/>
      <c r="DE38" s="25"/>
      <c r="DF38" s="25"/>
      <c r="DG38" s="25"/>
      <c r="DH38" s="25"/>
      <c r="DI38" s="25"/>
      <c r="DJ38" s="25"/>
      <c r="DK38" s="25"/>
      <c r="DL38" s="25"/>
      <c r="DM38" s="25"/>
      <c r="DN38" s="25"/>
      <c r="DO38" s="25"/>
    </row>
    <row r="39" spans="3:119" s="1" customFormat="1" ht="13.5">
      <c r="C39" s="16"/>
      <c r="D39" s="4"/>
      <c r="E39" s="4"/>
      <c r="F39" s="5"/>
      <c r="G39" s="5"/>
      <c r="H39" s="5"/>
      <c r="I39" s="5"/>
      <c r="J39" s="5"/>
      <c r="K39" s="5"/>
      <c r="L39" s="5"/>
      <c r="M39" s="5"/>
      <c r="N39" s="5"/>
      <c r="O39" s="5"/>
      <c r="P39" s="5"/>
      <c r="Q39" s="5"/>
      <c r="R39" s="5"/>
      <c r="S39" s="5"/>
      <c r="T39" s="5"/>
      <c r="U39" s="5"/>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3"/>
      <c r="CG39" s="3"/>
      <c r="CH39" s="3"/>
      <c r="CI39" s="3"/>
      <c r="CJ39" s="3"/>
      <c r="CK39" s="3"/>
      <c r="CL39" s="3"/>
      <c r="CM39" s="3"/>
      <c r="CN39" s="3"/>
      <c r="CO39" s="3"/>
      <c r="CP39" s="3"/>
      <c r="CQ39" s="3"/>
      <c r="CR39" s="4"/>
    </row>
    <row r="40" spans="3:119" ht="13.5" customHeight="1">
      <c r="C40" s="5"/>
      <c r="D40" s="5"/>
      <c r="E40" s="5"/>
      <c r="F40" s="12"/>
      <c r="G40" s="12"/>
      <c r="H40" s="12"/>
      <c r="I40" s="12"/>
      <c r="J40" s="12"/>
      <c r="K40" s="12"/>
      <c r="L40" s="12"/>
      <c r="M40" s="12"/>
      <c r="N40" s="12"/>
      <c r="O40" s="12"/>
      <c r="P40" s="12"/>
      <c r="Q40" s="12"/>
      <c r="R40" s="12"/>
      <c r="S40" s="12"/>
      <c r="T40" s="12"/>
      <c r="U40" s="12"/>
      <c r="V40" s="5"/>
      <c r="W40" s="5"/>
      <c r="X40" s="5"/>
      <c r="Y40" s="5"/>
      <c r="Z40" s="5"/>
      <c r="AA40" s="5"/>
      <c r="AB40" s="5"/>
      <c r="AC40" s="5"/>
      <c r="AD40" s="5"/>
      <c r="AE40" s="5"/>
      <c r="AF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4"/>
      <c r="CG40" s="4"/>
      <c r="CH40" s="4"/>
      <c r="CI40" s="4"/>
      <c r="CJ40" s="4"/>
      <c r="CK40" s="4"/>
      <c r="CL40" s="4"/>
      <c r="CM40" s="4"/>
      <c r="CN40" s="4"/>
      <c r="CO40" s="4"/>
      <c r="CP40" s="4"/>
      <c r="CQ40" s="4"/>
      <c r="CR40" s="5"/>
      <c r="CS40" s="5"/>
      <c r="CT40" s="5"/>
      <c r="CU40" s="5"/>
      <c r="CV40" s="5"/>
      <c r="CW40" s="5"/>
      <c r="CX40" s="5"/>
      <c r="CY40" s="5"/>
      <c r="CZ40" s="5"/>
      <c r="DA40" s="5"/>
      <c r="DB40" s="25"/>
      <c r="DC40" s="25"/>
      <c r="DD40" s="25"/>
      <c r="DE40" s="25"/>
      <c r="DF40" s="25"/>
      <c r="DG40" s="25"/>
      <c r="DH40" s="25"/>
      <c r="DI40" s="25"/>
      <c r="DJ40" s="25"/>
      <c r="DK40" s="25"/>
      <c r="DL40" s="25"/>
      <c r="DM40" s="25"/>
      <c r="DN40" s="25"/>
      <c r="DO40" s="25"/>
    </row>
    <row r="41" spans="3:119" ht="13.5" customHeight="1">
      <c r="C41" s="5"/>
      <c r="D41" s="5"/>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row>
    <row r="42" spans="3:119" ht="13.5" customHeight="1">
      <c r="C42" s="5"/>
      <c r="D42" s="5"/>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5"/>
      <c r="CR42" s="5"/>
      <c r="CS42" s="5"/>
      <c r="CT42" s="5"/>
      <c r="CU42" s="5"/>
      <c r="CV42" s="5"/>
      <c r="CW42" s="5"/>
      <c r="CX42" s="5"/>
      <c r="CY42" s="5"/>
      <c r="CZ42" s="5"/>
      <c r="DA42" s="5"/>
      <c r="DB42" s="5"/>
      <c r="DC42" s="5"/>
      <c r="DD42" s="5"/>
      <c r="DE42" s="5"/>
      <c r="DF42" s="5"/>
      <c r="DG42" s="5"/>
      <c r="DH42" s="5"/>
      <c r="DI42" s="5"/>
      <c r="DJ42" s="5"/>
      <c r="DK42" s="5"/>
      <c r="DL42" s="5"/>
      <c r="DM42" s="5"/>
      <c r="DN42" s="5"/>
      <c r="DO42" s="5"/>
    </row>
    <row r="43" spans="3:119" ht="13.5" customHeight="1">
      <c r="C43" s="5"/>
      <c r="D43" s="5"/>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5"/>
      <c r="CR43" s="5"/>
      <c r="CS43" s="5"/>
      <c r="CT43" s="5"/>
      <c r="CU43" s="5"/>
      <c r="CV43" s="5"/>
      <c r="CW43" s="5"/>
      <c r="CX43" s="5"/>
      <c r="CY43" s="5"/>
      <c r="CZ43" s="5"/>
      <c r="DA43" s="5"/>
      <c r="DB43" s="25"/>
      <c r="DC43" s="25"/>
      <c r="DD43" s="25"/>
      <c r="DE43" s="25"/>
      <c r="DF43" s="25"/>
      <c r="DG43" s="25"/>
      <c r="DH43" s="25"/>
      <c r="DI43" s="25"/>
      <c r="DJ43" s="25"/>
      <c r="DK43" s="25"/>
      <c r="DL43" s="25"/>
      <c r="DM43" s="25"/>
      <c r="DN43" s="25"/>
      <c r="DO43" s="25"/>
    </row>
    <row r="44" spans="3:119" ht="13.5" customHeight="1">
      <c r="C44" s="5"/>
      <c r="D44" s="5"/>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c r="CL44" s="12"/>
      <c r="CM44" s="12"/>
      <c r="CN44" s="12"/>
      <c r="CO44" s="12"/>
      <c r="CP44" s="12"/>
      <c r="CQ44" s="5"/>
      <c r="CR44" s="5"/>
      <c r="CS44" s="5"/>
      <c r="CT44" s="5"/>
      <c r="CU44" s="5"/>
      <c r="CV44" s="5"/>
      <c r="CW44" s="5"/>
      <c r="CX44" s="5"/>
      <c r="CY44" s="5"/>
      <c r="CZ44" s="5"/>
      <c r="DA44" s="5"/>
      <c r="DB44" s="5"/>
      <c r="DC44" s="5"/>
      <c r="DD44" s="5"/>
      <c r="DE44" s="5"/>
      <c r="DF44" s="5"/>
      <c r="DG44" s="5"/>
      <c r="DH44" s="5"/>
      <c r="DI44" s="5"/>
      <c r="DJ44" s="5"/>
      <c r="DK44" s="5"/>
      <c r="DL44" s="5"/>
      <c r="DM44" s="5"/>
      <c r="DN44" s="5"/>
      <c r="DO44" s="5"/>
    </row>
    <row r="45" spans="3:119" ht="14.25">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5"/>
    </row>
    <row r="46" spans="3:119" ht="14.25">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row>
    <row r="47" spans="3:119" ht="14.25">
      <c r="F47" s="14"/>
      <c r="G47" s="14"/>
      <c r="H47" s="14"/>
      <c r="I47" s="14"/>
      <c r="J47" s="14"/>
      <c r="K47" s="14"/>
      <c r="L47" s="14"/>
      <c r="M47" s="14"/>
      <c r="N47" s="14"/>
      <c r="O47" s="14"/>
      <c r="P47" s="14"/>
      <c r="Q47" s="14"/>
      <c r="R47" s="14"/>
      <c r="S47" s="14"/>
      <c r="T47" s="14"/>
      <c r="U47" s="14"/>
      <c r="CF47" s="12"/>
      <c r="CG47" s="12"/>
      <c r="CH47" s="12"/>
      <c r="CI47" s="12"/>
      <c r="CJ47" s="12"/>
      <c r="CK47" s="12"/>
      <c r="CL47" s="12"/>
      <c r="CM47" s="12"/>
      <c r="CN47" s="12"/>
      <c r="CO47" s="12"/>
      <c r="CP47" s="12"/>
    </row>
    <row r="48" spans="3:119" s="1" customFormat="1" ht="14.25">
      <c r="C48" s="16"/>
      <c r="D48" s="4"/>
      <c r="E48" s="4"/>
      <c r="F48" s="14"/>
      <c r="G48" s="14"/>
      <c r="H48" s="14"/>
      <c r="I48" s="14"/>
      <c r="J48" s="14"/>
      <c r="K48" s="14"/>
      <c r="L48" s="14"/>
      <c r="M48" s="14"/>
      <c r="N48" s="14"/>
      <c r="O48" s="14"/>
      <c r="P48" s="14"/>
      <c r="Q48" s="14"/>
      <c r="R48" s="14"/>
      <c r="S48" s="14"/>
      <c r="T48" s="14"/>
      <c r="U48" s="14"/>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2"/>
      <c r="BS48" s="12"/>
      <c r="BT48" s="12"/>
      <c r="BU48" s="12"/>
      <c r="BV48" s="12"/>
      <c r="BW48" s="12"/>
      <c r="BX48" s="12"/>
      <c r="BY48" s="12"/>
      <c r="BZ48" s="12"/>
      <c r="CA48" s="12"/>
      <c r="CB48" s="12"/>
      <c r="CC48" s="12"/>
      <c r="CD48" s="12"/>
      <c r="CE48" s="12"/>
      <c r="CF48" s="3"/>
      <c r="CG48" s="3"/>
      <c r="CH48" s="3"/>
      <c r="CI48" s="3"/>
      <c r="CJ48" s="3"/>
      <c r="CK48" s="3"/>
      <c r="CL48" s="3"/>
      <c r="CM48" s="3"/>
      <c r="CN48" s="3"/>
      <c r="CO48" s="3"/>
      <c r="CP48" s="3"/>
      <c r="CQ48" s="3"/>
      <c r="CR48" s="4"/>
    </row>
    <row r="49" spans="3:119" ht="13.5" customHeight="1">
      <c r="C49" s="5"/>
      <c r="D49" s="5"/>
      <c r="E49" s="5"/>
      <c r="F49" s="14"/>
      <c r="G49" s="14"/>
      <c r="H49" s="14"/>
      <c r="I49" s="14"/>
      <c r="J49" s="14"/>
      <c r="K49" s="14"/>
      <c r="L49" s="14"/>
      <c r="M49" s="14"/>
      <c r="N49" s="14"/>
      <c r="O49" s="14"/>
      <c r="P49" s="14"/>
      <c r="Q49" s="14"/>
      <c r="R49" s="14"/>
      <c r="S49" s="14"/>
      <c r="T49" s="14"/>
      <c r="U49" s="14"/>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2"/>
      <c r="BS49" s="12"/>
      <c r="BT49" s="12"/>
      <c r="BU49" s="12"/>
      <c r="BV49" s="12"/>
      <c r="BW49" s="12"/>
      <c r="BX49" s="12"/>
      <c r="BY49" s="12"/>
      <c r="BZ49" s="12"/>
      <c r="CA49" s="12"/>
      <c r="CB49" s="12"/>
      <c r="CC49" s="12"/>
      <c r="CD49" s="12"/>
      <c r="CE49" s="12"/>
      <c r="CF49" s="12"/>
      <c r="CG49" s="12"/>
      <c r="CH49" s="12"/>
      <c r="CI49" s="12"/>
      <c r="CJ49" s="12"/>
      <c r="CK49" s="12"/>
      <c r="CL49" s="12"/>
      <c r="CM49" s="12"/>
      <c r="CN49" s="12"/>
      <c r="CO49" s="12"/>
      <c r="CP49" s="12"/>
      <c r="CQ49" s="5"/>
      <c r="CR49" s="5"/>
      <c r="CS49" s="5"/>
      <c r="CT49" s="5"/>
      <c r="CU49" s="5"/>
      <c r="CV49" s="5"/>
      <c r="CW49" s="5"/>
      <c r="CX49" s="5"/>
      <c r="CY49" s="5"/>
      <c r="CZ49" s="5"/>
      <c r="DA49" s="5"/>
      <c r="DB49" s="25"/>
      <c r="DC49" s="25"/>
      <c r="DD49" s="25"/>
      <c r="DE49" s="25"/>
      <c r="DF49" s="25"/>
      <c r="DG49" s="25"/>
      <c r="DH49" s="25"/>
      <c r="DI49" s="25"/>
      <c r="DJ49" s="25"/>
      <c r="DK49" s="25"/>
      <c r="DL49" s="25"/>
      <c r="DM49" s="25"/>
      <c r="DN49" s="25"/>
      <c r="DO49" s="25"/>
    </row>
    <row r="50" spans="3:119" ht="13.5" customHeight="1">
      <c r="C50" s="5"/>
      <c r="D50" s="5"/>
      <c r="E50" s="12"/>
      <c r="F50" s="5"/>
      <c r="G50" s="5"/>
      <c r="H50" s="5"/>
      <c r="I50" s="5"/>
      <c r="J50" s="5"/>
      <c r="K50" s="5"/>
      <c r="L50" s="5"/>
      <c r="M50" s="5"/>
      <c r="N50" s="5"/>
      <c r="O50" s="5"/>
      <c r="P50" s="5"/>
      <c r="Q50" s="5"/>
      <c r="R50" s="5"/>
      <c r="S50" s="5"/>
      <c r="T50" s="5"/>
      <c r="U50" s="5"/>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7"/>
      <c r="CR50" s="5"/>
      <c r="CS50" s="5"/>
      <c r="CT50" s="5"/>
      <c r="CU50" s="5"/>
      <c r="CV50" s="5"/>
      <c r="CW50" s="5"/>
      <c r="CX50" s="5"/>
      <c r="CY50" s="5"/>
      <c r="CZ50" s="5"/>
      <c r="DA50" s="5"/>
      <c r="DB50" s="5"/>
      <c r="DC50" s="5"/>
      <c r="DD50" s="5"/>
      <c r="DE50" s="5"/>
      <c r="DF50" s="5"/>
      <c r="DG50" s="5"/>
      <c r="DH50" s="5"/>
      <c r="DI50" s="5"/>
      <c r="DJ50" s="5"/>
      <c r="DK50" s="5"/>
      <c r="DL50" s="5"/>
      <c r="DM50" s="5"/>
      <c r="DN50" s="5"/>
      <c r="DO50" s="5"/>
    </row>
    <row r="51" spans="3:119" ht="13.5" customHeight="1">
      <c r="C51" s="5"/>
      <c r="D51" s="5"/>
      <c r="E51" s="12"/>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12"/>
      <c r="CG51" s="12"/>
      <c r="CH51" s="12"/>
      <c r="CI51" s="12"/>
      <c r="CJ51" s="12"/>
      <c r="CK51" s="12"/>
      <c r="CL51" s="12"/>
      <c r="CM51" s="12"/>
      <c r="CN51" s="12"/>
      <c r="CO51" s="12"/>
      <c r="CP51" s="12"/>
      <c r="CQ51" s="7"/>
      <c r="CR51" s="5"/>
      <c r="CS51" s="5"/>
      <c r="CT51" s="5"/>
      <c r="CU51" s="5"/>
      <c r="CV51" s="5"/>
      <c r="CW51" s="5"/>
      <c r="CX51" s="5"/>
      <c r="CY51" s="5"/>
      <c r="CZ51" s="5"/>
      <c r="DA51" s="5"/>
      <c r="DB51" s="5"/>
      <c r="DC51" s="5"/>
      <c r="DD51" s="5"/>
      <c r="DE51" s="5"/>
      <c r="DF51" s="5"/>
      <c r="DG51" s="5"/>
      <c r="DH51" s="5"/>
      <c r="DI51" s="5"/>
      <c r="DJ51" s="5"/>
      <c r="DK51" s="5"/>
      <c r="DL51" s="5"/>
      <c r="DM51" s="5"/>
      <c r="DN51" s="5"/>
      <c r="DO51" s="5"/>
    </row>
    <row r="52" spans="3:119" ht="13.5" customHeight="1">
      <c r="C52" s="5"/>
      <c r="D52" s="5"/>
      <c r="E52" s="12"/>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7"/>
      <c r="CR52" s="5"/>
      <c r="CS52" s="5"/>
      <c r="CT52" s="5"/>
      <c r="CU52" s="5"/>
      <c r="CV52" s="5"/>
      <c r="CW52" s="5"/>
      <c r="CX52" s="5"/>
      <c r="CY52" s="5"/>
      <c r="CZ52" s="5"/>
      <c r="DA52" s="5"/>
      <c r="DB52" s="25"/>
      <c r="DC52" s="25"/>
      <c r="DD52" s="25"/>
      <c r="DE52" s="25"/>
      <c r="DF52" s="25"/>
      <c r="DG52" s="25"/>
      <c r="DH52" s="25"/>
      <c r="DI52" s="25"/>
      <c r="DJ52" s="25"/>
      <c r="DK52" s="25"/>
      <c r="DL52" s="25"/>
      <c r="DM52" s="25"/>
      <c r="DN52" s="25"/>
      <c r="DO52" s="25"/>
    </row>
    <row r="53" spans="3:119" ht="13.5" customHeight="1">
      <c r="C53" s="5"/>
      <c r="D53" s="5"/>
      <c r="E53" s="12"/>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7"/>
      <c r="CR53" s="5"/>
      <c r="CS53" s="5"/>
      <c r="CT53" s="5"/>
      <c r="CU53" s="5"/>
      <c r="CV53" s="5"/>
      <c r="CW53" s="5"/>
      <c r="CX53" s="5"/>
      <c r="CY53" s="5"/>
      <c r="CZ53" s="5"/>
      <c r="DA53" s="5"/>
      <c r="DB53" s="5"/>
      <c r="DC53" s="5"/>
      <c r="DD53" s="5"/>
      <c r="DE53" s="5"/>
      <c r="DF53" s="5"/>
      <c r="DG53" s="5"/>
      <c r="DH53" s="5"/>
      <c r="DI53" s="5"/>
      <c r="DJ53" s="5"/>
      <c r="DK53" s="5"/>
      <c r="DL53" s="5"/>
      <c r="DM53" s="5"/>
      <c r="DN53" s="5"/>
      <c r="DO53" s="5"/>
    </row>
    <row r="54" spans="3:119" ht="13.5" customHeight="1">
      <c r="C54" s="10"/>
      <c r="D54" s="10"/>
      <c r="E54" s="12"/>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7"/>
    </row>
    <row r="55" spans="3:119" ht="12" customHeight="1">
      <c r="E55" s="12"/>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7"/>
    </row>
    <row r="56" spans="3:119">
      <c r="F56" s="4"/>
      <c r="G56" s="4"/>
      <c r="H56" s="4"/>
      <c r="I56" s="4"/>
      <c r="J56" s="4"/>
      <c r="K56" s="4"/>
      <c r="L56" s="4"/>
      <c r="M56" s="4"/>
      <c r="N56" s="4"/>
      <c r="O56" s="4"/>
      <c r="P56" s="4"/>
      <c r="Q56" s="4"/>
      <c r="R56" s="4"/>
      <c r="S56" s="4"/>
      <c r="T56" s="4"/>
      <c r="U56" s="4"/>
      <c r="V56" s="5"/>
      <c r="W56" s="5"/>
      <c r="X56" s="5"/>
      <c r="Y56" s="5"/>
      <c r="Z56" s="5"/>
      <c r="AA56" s="5"/>
      <c r="AB56" s="5"/>
      <c r="AC56" s="5"/>
      <c r="AD56" s="5"/>
      <c r="AE56" s="5"/>
      <c r="AF56" s="5"/>
      <c r="AW56" s="5"/>
      <c r="AX56" s="5"/>
      <c r="AY56" s="5"/>
      <c r="AZ56" s="5"/>
      <c r="BA56" s="5"/>
      <c r="BB56" s="5"/>
      <c r="BC56" s="5"/>
      <c r="BD56" s="5"/>
      <c r="BE56" s="5"/>
      <c r="BF56" s="5"/>
      <c r="BG56" s="5"/>
      <c r="BH56" s="5"/>
      <c r="BI56" s="5"/>
      <c r="BJ56" s="5"/>
      <c r="BK56" s="5"/>
      <c r="BL56" s="5"/>
      <c r="BM56" s="14"/>
      <c r="BN56" s="5"/>
      <c r="BO56" s="5"/>
      <c r="BP56" s="5"/>
      <c r="BQ56" s="5"/>
      <c r="BR56" s="5"/>
      <c r="BS56" s="5"/>
      <c r="BT56" s="14"/>
      <c r="BU56" s="5"/>
      <c r="BV56" s="5"/>
      <c r="BW56" s="5"/>
      <c r="BX56" s="5"/>
      <c r="BY56" s="5"/>
      <c r="BZ56" s="5"/>
      <c r="CA56" s="5"/>
      <c r="CB56" s="5"/>
      <c r="CC56" s="5"/>
      <c r="CD56" s="5"/>
      <c r="CE56" s="5"/>
      <c r="CF56" s="5"/>
      <c r="CG56" s="5"/>
      <c r="CH56" s="5"/>
      <c r="CI56" s="5"/>
      <c r="CJ56" s="5"/>
      <c r="CK56" s="5"/>
      <c r="CL56" s="5"/>
      <c r="CM56" s="5"/>
      <c r="CN56" s="5"/>
      <c r="CO56" s="5"/>
      <c r="CP56" s="5"/>
      <c r="CQ56" s="5"/>
    </row>
    <row r="57" spans="3:119" ht="13.5" customHeight="1">
      <c r="C57" s="5"/>
      <c r="D57" s="5"/>
      <c r="E57" s="14"/>
      <c r="F57" s="5"/>
      <c r="G57" s="5"/>
      <c r="H57" s="5"/>
      <c r="I57" s="5"/>
      <c r="J57" s="5"/>
      <c r="K57" s="5"/>
      <c r="L57" s="5"/>
      <c r="M57" s="5"/>
      <c r="N57" s="5"/>
      <c r="O57" s="5"/>
      <c r="P57" s="5"/>
      <c r="Q57" s="5"/>
      <c r="R57" s="5"/>
      <c r="S57" s="5"/>
      <c r="T57" s="5"/>
      <c r="U57" s="5"/>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row>
    <row r="58" spans="3:119" ht="15" customHeight="1">
      <c r="C58" s="5"/>
      <c r="D58" s="5"/>
      <c r="E58" s="14"/>
      <c r="F58" s="12"/>
      <c r="G58" s="12"/>
      <c r="H58" s="12"/>
      <c r="I58" s="12"/>
      <c r="J58" s="12"/>
      <c r="K58" s="12"/>
      <c r="L58" s="12"/>
      <c r="M58" s="12"/>
      <c r="N58" s="12"/>
      <c r="O58" s="12"/>
      <c r="P58" s="12"/>
      <c r="Q58" s="12"/>
      <c r="R58" s="12"/>
      <c r="S58" s="12"/>
      <c r="T58" s="12"/>
      <c r="U58" s="12"/>
      <c r="V58" s="5"/>
      <c r="W58" s="5"/>
      <c r="X58" s="5"/>
      <c r="Y58" s="5"/>
      <c r="Z58" s="5"/>
      <c r="AA58" s="5"/>
      <c r="AB58" s="5"/>
      <c r="AC58" s="5"/>
      <c r="AD58" s="5"/>
      <c r="AE58" s="5"/>
      <c r="AF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4"/>
      <c r="CG58" s="4"/>
      <c r="CH58" s="4"/>
      <c r="CI58" s="4"/>
      <c r="CJ58" s="4"/>
      <c r="CK58" s="4"/>
      <c r="CL58" s="4"/>
      <c r="CM58" s="4"/>
      <c r="CN58" s="4"/>
      <c r="CO58" s="4"/>
      <c r="CP58" s="4"/>
      <c r="CQ58" s="4"/>
      <c r="CR58" s="7"/>
      <c r="CS58" s="7"/>
      <c r="CT58" s="7"/>
      <c r="CU58" s="7"/>
      <c r="CV58" s="7"/>
      <c r="CW58" s="7"/>
      <c r="CX58" s="7"/>
      <c r="CY58" s="7"/>
      <c r="CZ58" s="7"/>
      <c r="DA58" s="7"/>
    </row>
    <row r="59" spans="3:119" ht="15" customHeight="1">
      <c r="C59" s="5"/>
      <c r="D59" s="5"/>
      <c r="E59" s="14"/>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5"/>
      <c r="CG59" s="5"/>
      <c r="CH59" s="5"/>
      <c r="CI59" s="5"/>
      <c r="CJ59" s="5"/>
      <c r="CK59" s="5"/>
      <c r="CL59" s="5"/>
      <c r="CM59" s="5"/>
      <c r="CN59" s="5"/>
      <c r="CO59" s="5"/>
      <c r="CP59" s="5"/>
      <c r="CQ59" s="5"/>
      <c r="CR59" s="7"/>
      <c r="CS59" s="7"/>
      <c r="CT59" s="7"/>
      <c r="CU59" s="7"/>
      <c r="CV59" s="7"/>
      <c r="CW59" s="7"/>
      <c r="CX59" s="7"/>
      <c r="CY59" s="7"/>
      <c r="CZ59" s="7"/>
      <c r="DA59" s="7"/>
      <c r="DB59" s="5"/>
      <c r="DC59" s="5"/>
      <c r="DD59" s="5"/>
      <c r="DE59" s="5"/>
      <c r="DF59" s="5"/>
      <c r="DG59" s="5"/>
      <c r="DH59" s="5"/>
      <c r="DI59" s="5"/>
      <c r="DJ59" s="5"/>
      <c r="DK59" s="5"/>
      <c r="DL59" s="5"/>
      <c r="DM59" s="5"/>
      <c r="DN59" s="5"/>
      <c r="DO59" s="5"/>
    </row>
    <row r="60" spans="3:119" ht="15" customHeight="1">
      <c r="C60" s="5"/>
      <c r="D60" s="5"/>
      <c r="E60" s="5"/>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c r="CL60" s="12"/>
      <c r="CM60" s="12"/>
      <c r="CN60" s="12"/>
      <c r="CO60" s="12"/>
      <c r="CP60" s="12"/>
      <c r="CQ60" s="5"/>
      <c r="CR60" s="7"/>
      <c r="CS60" s="7"/>
      <c r="CT60" s="7"/>
      <c r="CU60" s="7"/>
      <c r="CV60" s="7"/>
      <c r="CW60" s="7"/>
      <c r="CX60" s="7"/>
      <c r="CY60" s="7"/>
      <c r="CZ60" s="7"/>
      <c r="DA60" s="7"/>
      <c r="DB60" s="5"/>
      <c r="DC60" s="5"/>
      <c r="DD60" s="5"/>
      <c r="DE60" s="5"/>
      <c r="DF60" s="5"/>
      <c r="DG60" s="5"/>
      <c r="DH60" s="5"/>
      <c r="DI60" s="5"/>
      <c r="DJ60" s="5"/>
      <c r="DK60" s="5"/>
      <c r="DL60" s="5"/>
      <c r="DM60" s="5"/>
      <c r="DN60" s="5"/>
      <c r="DO60" s="5"/>
    </row>
    <row r="61" spans="3:119" ht="15" customHeight="1">
      <c r="C61" s="5"/>
      <c r="D61" s="5"/>
      <c r="E61" s="5"/>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c r="CO61" s="12"/>
      <c r="CP61" s="12"/>
      <c r="CQ61" s="5"/>
      <c r="CR61" s="7"/>
      <c r="CS61" s="7"/>
      <c r="CT61" s="7"/>
      <c r="CU61" s="7"/>
      <c r="CV61" s="7"/>
      <c r="CW61" s="7"/>
      <c r="CX61" s="7"/>
      <c r="CY61" s="7"/>
      <c r="CZ61" s="7"/>
      <c r="DA61" s="7"/>
      <c r="DB61" s="5"/>
      <c r="DC61" s="5"/>
      <c r="DD61" s="5"/>
      <c r="DE61" s="5"/>
      <c r="DF61" s="5"/>
      <c r="DG61" s="5"/>
      <c r="DH61" s="5"/>
      <c r="DI61" s="5"/>
      <c r="DJ61" s="5"/>
      <c r="DK61" s="5"/>
      <c r="DL61" s="5"/>
      <c r="DM61" s="5"/>
      <c r="DN61" s="5"/>
      <c r="DO61" s="5"/>
    </row>
    <row r="62" spans="3:119" ht="15" customHeight="1">
      <c r="C62" s="5"/>
      <c r="D62" s="5"/>
      <c r="E62" s="5"/>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5"/>
      <c r="CR62" s="7"/>
      <c r="CS62" s="7"/>
      <c r="CT62" s="7"/>
      <c r="CU62" s="7"/>
      <c r="CV62" s="7"/>
      <c r="CW62" s="7"/>
      <c r="CX62" s="7"/>
      <c r="CY62" s="7"/>
      <c r="CZ62" s="7"/>
      <c r="DA62" s="7"/>
      <c r="DB62" s="5"/>
      <c r="DC62" s="5"/>
      <c r="DD62" s="5"/>
      <c r="DE62" s="5"/>
      <c r="DF62" s="5"/>
      <c r="DG62" s="5"/>
      <c r="DH62" s="5"/>
      <c r="DI62" s="5"/>
      <c r="DJ62" s="5"/>
      <c r="DK62" s="5"/>
      <c r="DL62" s="5"/>
      <c r="DM62" s="5"/>
      <c r="DN62" s="5"/>
      <c r="DO62" s="5"/>
    </row>
    <row r="63" spans="3:119" ht="15" customHeight="1">
      <c r="C63" s="5"/>
      <c r="D63" s="5"/>
      <c r="E63" s="5"/>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5"/>
      <c r="CR63" s="7"/>
      <c r="CS63" s="7"/>
      <c r="CT63" s="7"/>
      <c r="CU63" s="7"/>
      <c r="CV63" s="7"/>
      <c r="CW63" s="7"/>
      <c r="CX63" s="7"/>
      <c r="CY63" s="7"/>
      <c r="CZ63" s="7"/>
      <c r="DA63" s="7"/>
    </row>
    <row r="64" spans="3:119" ht="13.5" customHeight="1">
      <c r="C64" s="5"/>
      <c r="D64" s="5"/>
      <c r="E64" s="5"/>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R64" s="5"/>
      <c r="CS64" s="5"/>
      <c r="CT64" s="5"/>
      <c r="CU64" s="5"/>
      <c r="CV64" s="5"/>
      <c r="CW64" s="5"/>
      <c r="CX64" s="5"/>
      <c r="CY64" s="5"/>
      <c r="CZ64" s="5"/>
      <c r="DA64" s="5"/>
      <c r="DB64" s="5"/>
      <c r="DC64" s="5"/>
      <c r="DD64" s="5"/>
      <c r="DE64" s="5"/>
      <c r="DF64" s="5"/>
      <c r="DG64" s="5"/>
      <c r="DH64" s="5"/>
      <c r="DI64" s="5"/>
      <c r="DJ64" s="5"/>
      <c r="DK64" s="5"/>
      <c r="DL64" s="5"/>
      <c r="DM64" s="5"/>
      <c r="DN64" s="5"/>
      <c r="DO64" s="5"/>
    </row>
    <row r="65" spans="3:119" ht="13.5" customHeight="1">
      <c r="C65" s="5"/>
      <c r="D65" s="5"/>
      <c r="E65" s="5"/>
      <c r="F65" s="5"/>
      <c r="G65" s="5"/>
      <c r="H65" s="5"/>
      <c r="I65" s="5"/>
      <c r="J65" s="5"/>
      <c r="K65" s="5"/>
      <c r="L65" s="5"/>
      <c r="M65" s="5"/>
      <c r="N65" s="5"/>
      <c r="O65" s="5"/>
      <c r="P65" s="5"/>
      <c r="Q65" s="5"/>
      <c r="R65" s="5"/>
      <c r="S65" s="5"/>
      <c r="T65" s="5"/>
      <c r="U65" s="5"/>
      <c r="CF65" s="12"/>
      <c r="CG65" s="12"/>
      <c r="CH65" s="12"/>
      <c r="CI65" s="12"/>
      <c r="CJ65" s="12"/>
      <c r="CK65" s="12"/>
      <c r="CL65" s="12"/>
      <c r="CM65" s="12"/>
      <c r="CN65" s="12"/>
      <c r="CO65" s="12"/>
      <c r="CP65" s="12"/>
      <c r="CR65" s="5"/>
      <c r="CS65" s="5"/>
      <c r="CT65" s="5"/>
      <c r="CU65" s="5"/>
      <c r="CV65" s="5"/>
      <c r="CW65" s="5"/>
      <c r="CX65" s="5"/>
      <c r="CY65" s="5"/>
      <c r="CZ65" s="5"/>
      <c r="DA65" s="5"/>
      <c r="DB65" s="5"/>
      <c r="DC65" s="5"/>
      <c r="DD65" s="5"/>
      <c r="DE65" s="5"/>
      <c r="DF65" s="5"/>
      <c r="DG65" s="5"/>
      <c r="DH65" s="5"/>
      <c r="DI65" s="5"/>
      <c r="DJ65" s="5"/>
      <c r="DK65" s="5"/>
      <c r="DL65" s="5"/>
      <c r="DM65" s="5"/>
      <c r="DN65" s="5"/>
      <c r="DO65" s="5"/>
    </row>
    <row r="66" spans="3:119" s="1" customFormat="1" ht="13.5">
      <c r="C66" s="16"/>
      <c r="D66" s="4"/>
      <c r="E66" s="4"/>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3"/>
      <c r="AP66" s="3"/>
      <c r="AQ66" s="5"/>
      <c r="AR66" s="5"/>
      <c r="AS66" s="5"/>
      <c r="AT66" s="5"/>
      <c r="AU66" s="3"/>
      <c r="AV66" s="3"/>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3"/>
      <c r="CG66" s="3"/>
      <c r="CH66" s="3"/>
      <c r="CI66" s="3"/>
      <c r="CJ66" s="3"/>
      <c r="CK66" s="3"/>
      <c r="CL66" s="3"/>
      <c r="CM66" s="3"/>
      <c r="CN66" s="3"/>
      <c r="CO66" s="3"/>
      <c r="CP66" s="3"/>
      <c r="CQ66" s="3"/>
      <c r="CR66" s="4"/>
    </row>
    <row r="67" spans="3:119" ht="13.5" customHeight="1">
      <c r="C67" s="5"/>
      <c r="D67" s="5"/>
      <c r="E67" s="5"/>
      <c r="V67" s="5"/>
      <c r="W67" s="5"/>
      <c r="X67" s="5"/>
      <c r="Y67" s="5"/>
      <c r="Z67" s="5"/>
      <c r="AA67" s="5"/>
      <c r="AB67" s="5"/>
      <c r="AC67" s="5"/>
      <c r="AD67" s="5"/>
      <c r="AE67" s="5"/>
      <c r="AF67" s="5"/>
      <c r="AG67" s="5"/>
      <c r="AH67" s="5"/>
      <c r="AI67" s="5"/>
      <c r="AJ67" s="5"/>
      <c r="AK67" s="5"/>
      <c r="AL67" s="5"/>
      <c r="AM67" s="5"/>
      <c r="AN67" s="5"/>
      <c r="AQ67" s="5"/>
      <c r="AR67" s="5"/>
      <c r="AS67" s="5"/>
      <c r="AT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18"/>
      <c r="CC67" s="18"/>
      <c r="CD67" s="18"/>
      <c r="CE67" s="18"/>
      <c r="CF67" s="5"/>
      <c r="CG67" s="5"/>
      <c r="CH67" s="5"/>
      <c r="CI67" s="5"/>
      <c r="CJ67" s="5"/>
      <c r="CK67" s="5"/>
      <c r="CL67" s="5"/>
      <c r="CM67" s="5"/>
      <c r="CN67" s="5"/>
      <c r="CO67" s="5"/>
      <c r="CP67" s="5"/>
      <c r="CQ67" s="5"/>
      <c r="CR67" s="5"/>
      <c r="CS67" s="5"/>
      <c r="CT67" s="5"/>
      <c r="CU67" s="5"/>
      <c r="CV67" s="5"/>
      <c r="CW67" s="5"/>
      <c r="CX67" s="5"/>
      <c r="CY67" s="5"/>
      <c r="CZ67" s="5"/>
      <c r="DA67" s="5"/>
      <c r="DB67" s="25"/>
      <c r="DC67" s="25"/>
      <c r="DD67" s="25"/>
      <c r="DE67" s="25"/>
      <c r="DF67" s="25"/>
      <c r="DG67" s="25"/>
      <c r="DH67" s="25"/>
      <c r="DI67" s="25"/>
      <c r="DJ67" s="25"/>
      <c r="DK67" s="25"/>
      <c r="DL67" s="25"/>
      <c r="DM67" s="25"/>
      <c r="DN67" s="25"/>
      <c r="DO67" s="25"/>
    </row>
    <row r="68" spans="3:119" ht="13.5" customHeight="1">
      <c r="C68" s="5"/>
      <c r="D68" s="5"/>
      <c r="E68" s="12"/>
      <c r="CF68" s="18"/>
      <c r="CG68" s="18"/>
      <c r="CH68" s="18"/>
      <c r="CI68" s="18"/>
      <c r="CJ68" s="18"/>
      <c r="CK68" s="18"/>
      <c r="CL68" s="18"/>
      <c r="CM68" s="18"/>
      <c r="CN68" s="18"/>
      <c r="CO68" s="18"/>
      <c r="CP68" s="18"/>
      <c r="CQ68" s="18"/>
      <c r="CR68" s="5"/>
      <c r="CS68" s="5"/>
      <c r="CT68" s="5"/>
      <c r="CU68" s="5"/>
      <c r="CV68" s="5"/>
      <c r="CW68" s="5"/>
      <c r="CX68" s="5"/>
      <c r="CY68" s="5"/>
      <c r="CZ68" s="5"/>
      <c r="DA68" s="5"/>
      <c r="DB68" s="5"/>
      <c r="DC68" s="5"/>
      <c r="DD68" s="5"/>
      <c r="DE68" s="5"/>
      <c r="DF68" s="5"/>
      <c r="DG68" s="5"/>
      <c r="DH68" s="5"/>
      <c r="DI68" s="5"/>
      <c r="DJ68" s="5"/>
      <c r="DK68" s="5"/>
      <c r="DL68" s="5"/>
      <c r="DM68" s="5"/>
      <c r="DN68" s="5"/>
      <c r="DO68" s="5"/>
    </row>
    <row r="69" spans="3:119" ht="13.5" customHeight="1">
      <c r="C69" s="5"/>
      <c r="D69" s="5"/>
      <c r="E69" s="12"/>
      <c r="CR69" s="5"/>
      <c r="CS69" s="5"/>
      <c r="CT69" s="5"/>
      <c r="CU69" s="5"/>
      <c r="CV69" s="5"/>
      <c r="CW69" s="5"/>
      <c r="CX69" s="5"/>
      <c r="CY69" s="5"/>
      <c r="CZ69" s="5"/>
      <c r="DA69" s="5"/>
      <c r="DB69" s="5"/>
      <c r="DC69" s="5"/>
      <c r="DD69" s="5"/>
      <c r="DE69" s="5"/>
      <c r="DF69" s="5"/>
      <c r="DG69" s="5"/>
      <c r="DH69" s="5"/>
      <c r="DI69" s="5"/>
      <c r="DJ69" s="5"/>
      <c r="DK69" s="5"/>
      <c r="DL69" s="5"/>
      <c r="DM69" s="5"/>
      <c r="DN69" s="5"/>
      <c r="DO69" s="5"/>
    </row>
    <row r="70" spans="3:119" ht="13.5" customHeight="1">
      <c r="C70" s="5"/>
      <c r="D70" s="5"/>
      <c r="E70" s="12"/>
      <c r="CR70" s="5"/>
      <c r="CS70" s="5"/>
      <c r="CT70" s="5"/>
      <c r="CU70" s="5"/>
      <c r="CV70" s="5"/>
      <c r="CW70" s="5"/>
      <c r="CX70" s="5"/>
      <c r="CY70" s="5"/>
      <c r="CZ70" s="5"/>
      <c r="DA70" s="5"/>
      <c r="DB70" s="25"/>
      <c r="DC70" s="25"/>
      <c r="DD70" s="25"/>
      <c r="DE70" s="25"/>
      <c r="DF70" s="25"/>
      <c r="DG70" s="25"/>
      <c r="DH70" s="25"/>
      <c r="DI70" s="25"/>
      <c r="DJ70" s="25"/>
      <c r="DK70" s="25"/>
      <c r="DL70" s="25"/>
      <c r="DM70" s="25"/>
      <c r="DN70" s="25"/>
      <c r="DO70" s="25"/>
    </row>
    <row r="71" spans="3:119" ht="13.5" customHeight="1">
      <c r="C71" s="5"/>
      <c r="D71" s="5"/>
      <c r="E71" s="12"/>
      <c r="CR71" s="5"/>
      <c r="CS71" s="5"/>
      <c r="CT71" s="5"/>
      <c r="CU71" s="5"/>
      <c r="CV71" s="5"/>
      <c r="CW71" s="5"/>
      <c r="CX71" s="5"/>
      <c r="CY71" s="5"/>
      <c r="CZ71" s="5"/>
      <c r="DA71" s="5"/>
      <c r="DB71" s="5"/>
      <c r="DC71" s="5"/>
      <c r="DD71" s="5"/>
      <c r="DE71" s="5"/>
      <c r="DF71" s="5"/>
      <c r="DG71" s="5"/>
      <c r="DH71" s="5"/>
      <c r="DI71" s="5"/>
      <c r="DJ71" s="5"/>
      <c r="DK71" s="5"/>
      <c r="DL71" s="5"/>
      <c r="DM71" s="5"/>
      <c r="DN71" s="5"/>
      <c r="DO71" s="5"/>
    </row>
    <row r="72" spans="3:119" ht="12" customHeight="1">
      <c r="E72" s="12"/>
    </row>
    <row r="73" spans="3:119" ht="12" customHeight="1">
      <c r="E73" s="12"/>
    </row>
    <row r="75" spans="3:119" ht="13.5" customHeight="1">
      <c r="C75" s="5"/>
      <c r="D75" s="5"/>
      <c r="E75" s="5"/>
      <c r="CR75" s="5"/>
      <c r="CS75" s="5"/>
      <c r="CT75" s="5"/>
      <c r="CU75" s="5"/>
      <c r="CV75" s="5"/>
      <c r="CW75" s="5"/>
      <c r="CX75" s="5"/>
      <c r="CY75" s="5"/>
      <c r="CZ75" s="5"/>
      <c r="DA75" s="5"/>
      <c r="DB75" s="25"/>
      <c r="DC75" s="25"/>
      <c r="DD75" s="25"/>
      <c r="DE75" s="25"/>
      <c r="DF75" s="25"/>
      <c r="DG75" s="25"/>
      <c r="DH75" s="25"/>
      <c r="DI75" s="25"/>
      <c r="DJ75" s="25"/>
      <c r="DK75" s="25"/>
      <c r="DL75" s="25"/>
      <c r="DM75" s="25"/>
      <c r="DN75" s="25"/>
      <c r="DO75" s="25"/>
    </row>
    <row r="76" spans="3:119" ht="13.5" customHeight="1">
      <c r="C76" s="5"/>
      <c r="D76" s="5"/>
      <c r="E76" s="5"/>
      <c r="CR76" s="5"/>
      <c r="CS76" s="5"/>
      <c r="CT76" s="5"/>
      <c r="CU76" s="5"/>
      <c r="CV76" s="5"/>
      <c r="CW76" s="5"/>
      <c r="CX76" s="5"/>
      <c r="CY76" s="5"/>
      <c r="CZ76" s="5"/>
      <c r="DA76" s="5"/>
      <c r="DB76" s="5"/>
      <c r="DC76" s="5"/>
      <c r="DD76" s="5"/>
      <c r="DE76" s="5"/>
      <c r="DF76" s="5"/>
      <c r="DG76" s="5"/>
      <c r="DH76" s="5"/>
      <c r="DI76" s="5"/>
      <c r="DJ76" s="5"/>
      <c r="DK76" s="5"/>
      <c r="DL76" s="5"/>
      <c r="DM76" s="5"/>
      <c r="DN76" s="5"/>
      <c r="DO76" s="5"/>
    </row>
  </sheetData>
  <mergeCells count="90">
    <mergeCell ref="BS10:BU10"/>
    <mergeCell ref="BV10:BW10"/>
    <mergeCell ref="BX10:BZ10"/>
    <mergeCell ref="CA10:CB10"/>
    <mergeCell ref="Q25:AM25"/>
    <mergeCell ref="AN25:AQ25"/>
    <mergeCell ref="AR25:BB25"/>
    <mergeCell ref="BC25:CB25"/>
    <mergeCell ref="AJ11:AP11"/>
    <mergeCell ref="AQ11:AR11"/>
    <mergeCell ref="AS11:CB11"/>
    <mergeCell ref="AE14:AS14"/>
    <mergeCell ref="P13:AK13"/>
    <mergeCell ref="C25:P26"/>
    <mergeCell ref="C23:P24"/>
    <mergeCell ref="X23:Y23"/>
    <mergeCell ref="C21:P21"/>
    <mergeCell ref="C14:K14"/>
    <mergeCell ref="BD12:CB12"/>
    <mergeCell ref="AW13:CB13"/>
    <mergeCell ref="BD22:CB22"/>
    <mergeCell ref="AT14:AX14"/>
    <mergeCell ref="AY14:BG14"/>
    <mergeCell ref="BH14:BL14"/>
    <mergeCell ref="BM14:CB14"/>
    <mergeCell ref="AU17:CB17"/>
    <mergeCell ref="L15:AT15"/>
    <mergeCell ref="AU15:CB15"/>
    <mergeCell ref="L16:AT16"/>
    <mergeCell ref="AU16:CB16"/>
    <mergeCell ref="L17:AT17"/>
    <mergeCell ref="C22:P22"/>
    <mergeCell ref="AF4:AJ4"/>
    <mergeCell ref="AK4:AZ4"/>
    <mergeCell ref="AF5:AJ5"/>
    <mergeCell ref="AK5:AZ5"/>
    <mergeCell ref="CA5:CB5"/>
    <mergeCell ref="BX5:BZ5"/>
    <mergeCell ref="BV5:BW5"/>
    <mergeCell ref="BS5:BU5"/>
    <mergeCell ref="BD5:BJ5"/>
    <mergeCell ref="BQ5:BR5"/>
    <mergeCell ref="BK5:BP5"/>
    <mergeCell ref="BE26:BI26"/>
    <mergeCell ref="Q21:CB21"/>
    <mergeCell ref="Z23:AH23"/>
    <mergeCell ref="AI23:CB23"/>
    <mergeCell ref="BJ26:CB26"/>
    <mergeCell ref="X24:AU24"/>
    <mergeCell ref="BC24:CB24"/>
    <mergeCell ref="AW22:BC22"/>
    <mergeCell ref="X22:AV22"/>
    <mergeCell ref="Q22:W22"/>
    <mergeCell ref="Q24:W24"/>
    <mergeCell ref="AV24:BB24"/>
    <mergeCell ref="AJ26:BD26"/>
    <mergeCell ref="Q26:AD26"/>
    <mergeCell ref="AE26:AI26"/>
    <mergeCell ref="Q23:W23"/>
    <mergeCell ref="BM2:CB2"/>
    <mergeCell ref="C11:K12"/>
    <mergeCell ref="C13:K13"/>
    <mergeCell ref="C15:K16"/>
    <mergeCell ref="C17:K18"/>
    <mergeCell ref="BA10:BI10"/>
    <mergeCell ref="L10:AZ10"/>
    <mergeCell ref="AC11:AI11"/>
    <mergeCell ref="AW12:BC12"/>
    <mergeCell ref="L11:M11"/>
    <mergeCell ref="N11:AB11"/>
    <mergeCell ref="BJ10:BP10"/>
    <mergeCell ref="BQ10:BR10"/>
    <mergeCell ref="L18:AT18"/>
    <mergeCell ref="AU18:CB18"/>
    <mergeCell ref="C10:K10"/>
    <mergeCell ref="C5:J5"/>
    <mergeCell ref="K5:O5"/>
    <mergeCell ref="P5:AE5"/>
    <mergeCell ref="L14:P14"/>
    <mergeCell ref="Q14:Y14"/>
    <mergeCell ref="Z14:AD14"/>
    <mergeCell ref="L12:AV12"/>
    <mergeCell ref="L13:O13"/>
    <mergeCell ref="AL13:AV13"/>
    <mergeCell ref="A2:B2"/>
    <mergeCell ref="C2:S2"/>
    <mergeCell ref="T2:W2"/>
    <mergeCell ref="C4:J4"/>
    <mergeCell ref="K4:O4"/>
    <mergeCell ref="P4:AE4"/>
  </mergeCells>
  <phoneticPr fontId="2"/>
  <dataValidations disablePrompts="1" count="3">
    <dataValidation type="list" allowBlank="1" showInputMessage="1" showErrorMessage="1" sqref="BC25:CB25">
      <formula1>"仙台市,都道府県,厚生労働省"</formula1>
    </dataValidation>
    <dataValidation type="list" allowBlank="1" showInputMessage="1" showErrorMessage="1" sqref="AN25:AQ25">
      <formula1>"有,無"</formula1>
    </dataValidation>
    <dataValidation type="list" allowBlank="1" showInputMessage="1" showErrorMessage="1" sqref="AJ11:AP11">
      <formula1>"青葉,宮城野,若林,太白,泉"</formula1>
    </dataValidation>
  </dataValidations>
  <printOptions horizontalCentered="1"/>
  <pageMargins left="0.70866141732283472" right="0.70866141732283472" top="0.74803149606299213" bottom="0.62992125984251968" header="0.47244094488188981" footer="0.35433070866141736"/>
  <pageSetup paperSize="9" fitToHeight="0" orientation="landscape" r:id="rId1"/>
  <headerFooter alignWithMargins="0">
    <oddHeader>&amp;C&amp;"HG丸ｺﾞｼｯｸM-PRO,太字"&amp;12介護保険サービス運営指導　事前提出資料&amp;R&amp;"HG丸ｺﾞｼｯｸM-PRO,太字"&amp;12【１．事業所・法人概要】</oddHeader>
    <oddFooter>&amp;C１</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E80"/>
  <sheetViews>
    <sheetView view="pageBreakPreview" zoomScaleNormal="75" zoomScaleSheetLayoutView="100" workbookViewId="0">
      <selection activeCell="A6" sqref="A6:P8"/>
    </sheetView>
  </sheetViews>
  <sheetFormatPr defaultRowHeight="12"/>
  <cols>
    <col min="1" max="122" width="1.25" style="9" customWidth="1"/>
    <col min="123" max="16384" width="9" style="9"/>
  </cols>
  <sheetData>
    <row r="1" spans="1:109" s="1" customFormat="1" ht="13.5">
      <c r="CH1" s="374" t="s">
        <v>61</v>
      </c>
      <c r="CI1" s="374"/>
      <c r="CJ1" s="374"/>
      <c r="CK1" s="374"/>
      <c r="CL1" s="374"/>
      <c r="CM1" s="374"/>
      <c r="CN1" s="374"/>
      <c r="CO1" s="374"/>
      <c r="CP1" s="374"/>
      <c r="CQ1" s="374"/>
      <c r="CR1" s="374"/>
      <c r="CS1" s="374"/>
      <c r="CT1" s="374"/>
      <c r="CU1" s="374"/>
      <c r="CV1" s="374"/>
      <c r="CW1" s="374"/>
      <c r="CX1" s="374"/>
      <c r="CY1" s="374"/>
      <c r="CZ1" s="374"/>
      <c r="DA1" s="374"/>
      <c r="DB1" s="374"/>
      <c r="DC1" s="374"/>
    </row>
    <row r="2" spans="1:109" s="1" customFormat="1" ht="19.5" customHeight="1" thickBot="1">
      <c r="A2" s="2" t="s">
        <v>33</v>
      </c>
      <c r="X2" s="9"/>
      <c r="Y2" s="1" t="s">
        <v>113</v>
      </c>
    </row>
    <row r="3" spans="1:109" ht="15" customHeight="1">
      <c r="A3" s="369" t="s">
        <v>114</v>
      </c>
      <c r="B3" s="361"/>
      <c r="C3" s="361"/>
      <c r="D3" s="361"/>
      <c r="E3" s="361"/>
      <c r="F3" s="361"/>
      <c r="G3" s="361"/>
      <c r="H3" s="361"/>
      <c r="I3" s="361"/>
      <c r="J3" s="361"/>
      <c r="K3" s="361"/>
      <c r="L3" s="361"/>
      <c r="M3" s="361"/>
      <c r="N3" s="361"/>
      <c r="O3" s="361"/>
      <c r="P3" s="362"/>
      <c r="Q3" s="226" t="s">
        <v>31</v>
      </c>
      <c r="R3" s="372"/>
      <c r="S3" s="372"/>
      <c r="T3" s="372"/>
      <c r="U3" s="372"/>
      <c r="V3" s="372"/>
      <c r="W3" s="372"/>
      <c r="X3" s="372"/>
      <c r="Y3" s="372"/>
      <c r="Z3" s="372"/>
      <c r="AA3" s="372"/>
      <c r="AB3" s="372"/>
      <c r="AC3" s="372"/>
      <c r="AD3" s="373"/>
      <c r="AE3" s="226" t="s">
        <v>2</v>
      </c>
      <c r="AF3" s="372"/>
      <c r="AG3" s="372"/>
      <c r="AH3" s="373"/>
      <c r="AI3" s="226" t="s">
        <v>32</v>
      </c>
      <c r="AJ3" s="350"/>
      <c r="AK3" s="350"/>
      <c r="AL3" s="350"/>
      <c r="AM3" s="350"/>
      <c r="AN3" s="350"/>
      <c r="AO3" s="350"/>
      <c r="AP3" s="351"/>
      <c r="AQ3" s="360" t="s">
        <v>7</v>
      </c>
      <c r="AR3" s="361"/>
      <c r="AS3" s="361"/>
      <c r="AT3" s="361"/>
      <c r="AU3" s="361"/>
      <c r="AV3" s="362"/>
      <c r="AW3" s="360" t="s">
        <v>8</v>
      </c>
      <c r="AX3" s="361"/>
      <c r="AY3" s="361"/>
      <c r="AZ3" s="361"/>
      <c r="BA3" s="361"/>
      <c r="BB3" s="362"/>
      <c r="BC3" s="360" t="s">
        <v>116</v>
      </c>
      <c r="BD3" s="361"/>
      <c r="BE3" s="361"/>
      <c r="BF3" s="361"/>
      <c r="BG3" s="361"/>
      <c r="BH3" s="361"/>
      <c r="BI3" s="361"/>
      <c r="BJ3" s="361"/>
      <c r="BK3" s="361"/>
      <c r="BL3" s="361"/>
      <c r="BM3" s="361"/>
      <c r="BN3" s="361"/>
      <c r="BO3" s="361"/>
      <c r="BP3" s="361"/>
      <c r="BQ3" s="361"/>
      <c r="BR3" s="361"/>
      <c r="BS3" s="361"/>
      <c r="BT3" s="361"/>
      <c r="BU3" s="361"/>
      <c r="BV3" s="361"/>
      <c r="BW3" s="361"/>
      <c r="BX3" s="361"/>
      <c r="BY3" s="361"/>
      <c r="BZ3" s="362"/>
      <c r="CA3" s="360" t="s">
        <v>96</v>
      </c>
      <c r="CB3" s="361"/>
      <c r="CC3" s="361"/>
      <c r="CD3" s="361"/>
      <c r="CE3" s="361"/>
      <c r="CF3" s="361"/>
      <c r="CG3" s="361"/>
      <c r="CH3" s="361"/>
      <c r="CI3" s="361"/>
      <c r="CJ3" s="361"/>
      <c r="CK3" s="361"/>
      <c r="CL3" s="361"/>
      <c r="CM3" s="361"/>
      <c r="CN3" s="361"/>
      <c r="CO3" s="361"/>
      <c r="CP3" s="361"/>
      <c r="CQ3" s="361"/>
      <c r="CR3" s="361"/>
      <c r="CS3" s="362"/>
      <c r="CT3" s="369" t="s">
        <v>98</v>
      </c>
      <c r="CU3" s="361"/>
      <c r="CV3" s="361"/>
      <c r="CW3" s="361"/>
      <c r="CX3" s="361"/>
      <c r="CY3" s="361"/>
      <c r="CZ3" s="361"/>
      <c r="DA3" s="361"/>
      <c r="DB3" s="361"/>
      <c r="DC3" s="361"/>
      <c r="DD3" s="361"/>
      <c r="DE3" s="382"/>
    </row>
    <row r="4" spans="1:109" ht="15" customHeight="1">
      <c r="A4" s="370"/>
      <c r="B4" s="364"/>
      <c r="C4" s="364"/>
      <c r="D4" s="364"/>
      <c r="E4" s="364"/>
      <c r="F4" s="364"/>
      <c r="G4" s="364"/>
      <c r="H4" s="364"/>
      <c r="I4" s="364"/>
      <c r="J4" s="364"/>
      <c r="K4" s="364"/>
      <c r="L4" s="364"/>
      <c r="M4" s="364"/>
      <c r="N4" s="364"/>
      <c r="O4" s="364"/>
      <c r="P4" s="365"/>
      <c r="Q4" s="352"/>
      <c r="R4" s="353"/>
      <c r="S4" s="353"/>
      <c r="T4" s="353"/>
      <c r="U4" s="353"/>
      <c r="V4" s="353"/>
      <c r="W4" s="353"/>
      <c r="X4" s="353"/>
      <c r="Y4" s="353"/>
      <c r="Z4" s="353"/>
      <c r="AA4" s="353"/>
      <c r="AB4" s="353"/>
      <c r="AC4" s="353"/>
      <c r="AD4" s="354"/>
      <c r="AE4" s="352"/>
      <c r="AF4" s="353"/>
      <c r="AG4" s="353"/>
      <c r="AH4" s="354"/>
      <c r="AI4" s="352"/>
      <c r="AJ4" s="353"/>
      <c r="AK4" s="353"/>
      <c r="AL4" s="353"/>
      <c r="AM4" s="353"/>
      <c r="AN4" s="353"/>
      <c r="AO4" s="353"/>
      <c r="AP4" s="354"/>
      <c r="AQ4" s="363"/>
      <c r="AR4" s="364"/>
      <c r="AS4" s="364"/>
      <c r="AT4" s="364"/>
      <c r="AU4" s="364"/>
      <c r="AV4" s="365"/>
      <c r="AW4" s="363"/>
      <c r="AX4" s="364"/>
      <c r="AY4" s="364"/>
      <c r="AZ4" s="364"/>
      <c r="BA4" s="364"/>
      <c r="BB4" s="365"/>
      <c r="BC4" s="363"/>
      <c r="BD4" s="364"/>
      <c r="BE4" s="364"/>
      <c r="BF4" s="364"/>
      <c r="BG4" s="364"/>
      <c r="BH4" s="364"/>
      <c r="BI4" s="364"/>
      <c r="BJ4" s="364"/>
      <c r="BK4" s="364"/>
      <c r="BL4" s="364"/>
      <c r="BM4" s="364"/>
      <c r="BN4" s="364"/>
      <c r="BO4" s="364"/>
      <c r="BP4" s="364"/>
      <c r="BQ4" s="364"/>
      <c r="BR4" s="364"/>
      <c r="BS4" s="364"/>
      <c r="BT4" s="364"/>
      <c r="BU4" s="364"/>
      <c r="BV4" s="364"/>
      <c r="BW4" s="364"/>
      <c r="BX4" s="364"/>
      <c r="BY4" s="364"/>
      <c r="BZ4" s="365"/>
      <c r="CA4" s="363"/>
      <c r="CB4" s="364"/>
      <c r="CC4" s="364"/>
      <c r="CD4" s="364"/>
      <c r="CE4" s="364"/>
      <c r="CF4" s="364"/>
      <c r="CG4" s="364"/>
      <c r="CH4" s="364"/>
      <c r="CI4" s="364"/>
      <c r="CJ4" s="364"/>
      <c r="CK4" s="364"/>
      <c r="CL4" s="364"/>
      <c r="CM4" s="364"/>
      <c r="CN4" s="364"/>
      <c r="CO4" s="364"/>
      <c r="CP4" s="364"/>
      <c r="CQ4" s="364"/>
      <c r="CR4" s="364"/>
      <c r="CS4" s="365"/>
      <c r="CT4" s="370"/>
      <c r="CU4" s="364"/>
      <c r="CV4" s="364"/>
      <c r="CW4" s="364"/>
      <c r="CX4" s="364"/>
      <c r="CY4" s="364"/>
      <c r="CZ4" s="364"/>
      <c r="DA4" s="364"/>
      <c r="DB4" s="364"/>
      <c r="DC4" s="364"/>
      <c r="DD4" s="364"/>
      <c r="DE4" s="383"/>
    </row>
    <row r="5" spans="1:109" ht="15" customHeight="1" thickBot="1">
      <c r="A5" s="371"/>
      <c r="B5" s="367"/>
      <c r="C5" s="367"/>
      <c r="D5" s="367"/>
      <c r="E5" s="367"/>
      <c r="F5" s="367"/>
      <c r="G5" s="367"/>
      <c r="H5" s="367"/>
      <c r="I5" s="367"/>
      <c r="J5" s="367"/>
      <c r="K5" s="367"/>
      <c r="L5" s="367"/>
      <c r="M5" s="367"/>
      <c r="N5" s="367"/>
      <c r="O5" s="367"/>
      <c r="P5" s="368"/>
      <c r="Q5" s="355"/>
      <c r="R5" s="356"/>
      <c r="S5" s="356"/>
      <c r="T5" s="356"/>
      <c r="U5" s="356"/>
      <c r="V5" s="356"/>
      <c r="W5" s="356"/>
      <c r="X5" s="356"/>
      <c r="Y5" s="356"/>
      <c r="Z5" s="356"/>
      <c r="AA5" s="356"/>
      <c r="AB5" s="356"/>
      <c r="AC5" s="356"/>
      <c r="AD5" s="357"/>
      <c r="AE5" s="355"/>
      <c r="AF5" s="356"/>
      <c r="AG5" s="356"/>
      <c r="AH5" s="357"/>
      <c r="AI5" s="355"/>
      <c r="AJ5" s="356"/>
      <c r="AK5" s="356"/>
      <c r="AL5" s="356"/>
      <c r="AM5" s="356"/>
      <c r="AN5" s="356"/>
      <c r="AO5" s="356"/>
      <c r="AP5" s="357"/>
      <c r="AQ5" s="366"/>
      <c r="AR5" s="367"/>
      <c r="AS5" s="367"/>
      <c r="AT5" s="367"/>
      <c r="AU5" s="367"/>
      <c r="AV5" s="368"/>
      <c r="AW5" s="366"/>
      <c r="AX5" s="367"/>
      <c r="AY5" s="367"/>
      <c r="AZ5" s="367"/>
      <c r="BA5" s="367"/>
      <c r="BB5" s="368"/>
      <c r="BC5" s="366"/>
      <c r="BD5" s="367"/>
      <c r="BE5" s="367"/>
      <c r="BF5" s="367"/>
      <c r="BG5" s="367"/>
      <c r="BH5" s="367"/>
      <c r="BI5" s="367"/>
      <c r="BJ5" s="367"/>
      <c r="BK5" s="367"/>
      <c r="BL5" s="367"/>
      <c r="BM5" s="367"/>
      <c r="BN5" s="367"/>
      <c r="BO5" s="367"/>
      <c r="BP5" s="367"/>
      <c r="BQ5" s="367"/>
      <c r="BR5" s="367"/>
      <c r="BS5" s="367"/>
      <c r="BT5" s="367"/>
      <c r="BU5" s="367"/>
      <c r="BV5" s="367"/>
      <c r="BW5" s="367"/>
      <c r="BX5" s="367"/>
      <c r="BY5" s="367"/>
      <c r="BZ5" s="368"/>
      <c r="CA5" s="366"/>
      <c r="CB5" s="367"/>
      <c r="CC5" s="367"/>
      <c r="CD5" s="367"/>
      <c r="CE5" s="367"/>
      <c r="CF5" s="367"/>
      <c r="CG5" s="367"/>
      <c r="CH5" s="367"/>
      <c r="CI5" s="367"/>
      <c r="CJ5" s="367"/>
      <c r="CK5" s="367"/>
      <c r="CL5" s="367"/>
      <c r="CM5" s="367"/>
      <c r="CN5" s="367"/>
      <c r="CO5" s="367"/>
      <c r="CP5" s="367"/>
      <c r="CQ5" s="367"/>
      <c r="CR5" s="367"/>
      <c r="CS5" s="368"/>
      <c r="CT5" s="371"/>
      <c r="CU5" s="367"/>
      <c r="CV5" s="367"/>
      <c r="CW5" s="367"/>
      <c r="CX5" s="367"/>
      <c r="CY5" s="367"/>
      <c r="CZ5" s="367"/>
      <c r="DA5" s="367"/>
      <c r="DB5" s="367"/>
      <c r="DC5" s="367"/>
      <c r="DD5" s="367"/>
      <c r="DE5" s="384"/>
    </row>
    <row r="6" spans="1:109" ht="13.5" customHeight="1">
      <c r="A6" s="326"/>
      <c r="B6" s="327"/>
      <c r="C6" s="327"/>
      <c r="D6" s="327"/>
      <c r="E6" s="327"/>
      <c r="F6" s="327"/>
      <c r="G6" s="327"/>
      <c r="H6" s="327"/>
      <c r="I6" s="327"/>
      <c r="J6" s="327"/>
      <c r="K6" s="327"/>
      <c r="L6" s="327"/>
      <c r="M6" s="327"/>
      <c r="N6" s="327"/>
      <c r="O6" s="327"/>
      <c r="P6" s="328"/>
      <c r="Q6" s="332"/>
      <c r="R6" s="333"/>
      <c r="S6" s="333"/>
      <c r="T6" s="333"/>
      <c r="U6" s="333"/>
      <c r="V6" s="333"/>
      <c r="W6" s="333"/>
      <c r="X6" s="333"/>
      <c r="Y6" s="333"/>
      <c r="Z6" s="333"/>
      <c r="AA6" s="333"/>
      <c r="AB6" s="333"/>
      <c r="AC6" s="333"/>
      <c r="AD6" s="334"/>
      <c r="AE6" s="48"/>
      <c r="AF6" s="23"/>
      <c r="AG6" s="23" t="s">
        <v>3</v>
      </c>
      <c r="AH6" s="49"/>
      <c r="AI6" s="23"/>
      <c r="AJ6" s="23"/>
      <c r="AK6" s="23" t="s">
        <v>4</v>
      </c>
      <c r="AL6" s="23"/>
      <c r="AM6" s="23"/>
      <c r="AN6" s="23"/>
      <c r="AO6" s="23" t="s">
        <v>5</v>
      </c>
      <c r="AP6" s="23"/>
      <c r="AQ6" s="377"/>
      <c r="AR6" s="378"/>
      <c r="AS6" s="378"/>
      <c r="AT6" s="378"/>
      <c r="AU6" s="378"/>
      <c r="AV6" s="379"/>
      <c r="AW6" s="377"/>
      <c r="AX6" s="378"/>
      <c r="AY6" s="378"/>
      <c r="AZ6" s="378"/>
      <c r="BA6" s="378"/>
      <c r="BB6" s="379"/>
      <c r="BC6" s="322"/>
      <c r="BD6" s="322"/>
      <c r="BE6" s="322"/>
      <c r="BF6" s="322"/>
      <c r="BG6" s="322"/>
      <c r="BH6" s="322"/>
      <c r="BI6" s="322"/>
      <c r="BJ6" s="322"/>
      <c r="BK6" s="322"/>
      <c r="BL6" s="322"/>
      <c r="BM6" s="322"/>
      <c r="BN6" s="322"/>
      <c r="BO6" s="322"/>
      <c r="BP6" s="322"/>
      <c r="BQ6" s="322"/>
      <c r="BR6" s="322"/>
      <c r="BS6" s="322"/>
      <c r="BT6" s="322"/>
      <c r="BU6" s="322"/>
      <c r="BV6" s="322"/>
      <c r="BW6" s="322"/>
      <c r="BX6" s="322"/>
      <c r="BY6" s="322"/>
      <c r="BZ6" s="322"/>
      <c r="CA6" s="322"/>
      <c r="CB6" s="322"/>
      <c r="CC6" s="322"/>
      <c r="CD6" s="322"/>
      <c r="CE6" s="322"/>
      <c r="CF6" s="322"/>
      <c r="CG6" s="322"/>
      <c r="CH6" s="322"/>
      <c r="CI6" s="322"/>
      <c r="CJ6" s="322"/>
      <c r="CK6" s="322"/>
      <c r="CL6" s="322"/>
      <c r="CM6" s="322"/>
      <c r="CN6" s="322"/>
      <c r="CO6" s="322"/>
      <c r="CP6" s="322"/>
      <c r="CQ6" s="322"/>
      <c r="CR6" s="322"/>
      <c r="CS6" s="322"/>
      <c r="CT6" s="380"/>
      <c r="CU6" s="358"/>
      <c r="CV6" s="358"/>
      <c r="CW6" s="358"/>
      <c r="CX6" s="358"/>
      <c r="CY6" s="358"/>
      <c r="CZ6" s="358"/>
      <c r="DA6" s="358"/>
      <c r="DB6" s="358"/>
      <c r="DC6" s="358"/>
      <c r="DD6" s="358"/>
      <c r="DE6" s="375"/>
    </row>
    <row r="7" spans="1:109" ht="13.5" customHeight="1">
      <c r="A7" s="326"/>
      <c r="B7" s="327"/>
      <c r="C7" s="327"/>
      <c r="D7" s="327"/>
      <c r="E7" s="327"/>
      <c r="F7" s="327"/>
      <c r="G7" s="327"/>
      <c r="H7" s="327"/>
      <c r="I7" s="327"/>
      <c r="J7" s="327"/>
      <c r="K7" s="327"/>
      <c r="L7" s="327"/>
      <c r="M7" s="327"/>
      <c r="N7" s="327"/>
      <c r="O7" s="327"/>
      <c r="P7" s="328"/>
      <c r="Q7" s="332"/>
      <c r="R7" s="333"/>
      <c r="S7" s="333"/>
      <c r="T7" s="333"/>
      <c r="U7" s="333"/>
      <c r="V7" s="333"/>
      <c r="W7" s="333"/>
      <c r="X7" s="333"/>
      <c r="Y7" s="333"/>
      <c r="Z7" s="333"/>
      <c r="AA7" s="333"/>
      <c r="AB7" s="333"/>
      <c r="AC7" s="333"/>
      <c r="AD7" s="334"/>
      <c r="AE7" s="332"/>
      <c r="AF7" s="333"/>
      <c r="AG7" s="333"/>
      <c r="AH7" s="334"/>
      <c r="AI7" s="332"/>
      <c r="AJ7" s="333"/>
      <c r="AK7" s="333"/>
      <c r="AL7" s="23"/>
      <c r="AM7" s="333"/>
      <c r="AN7" s="333"/>
      <c r="AO7" s="333"/>
      <c r="AP7" s="23"/>
      <c r="AQ7" s="342"/>
      <c r="AR7" s="327"/>
      <c r="AS7" s="327"/>
      <c r="AT7" s="327"/>
      <c r="AU7" s="327"/>
      <c r="AV7" s="328"/>
      <c r="AW7" s="342"/>
      <c r="AX7" s="327"/>
      <c r="AY7" s="327"/>
      <c r="AZ7" s="327"/>
      <c r="BA7" s="327"/>
      <c r="BB7" s="328"/>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4"/>
      <c r="CU7" s="318"/>
      <c r="CV7" s="318"/>
      <c r="CW7" s="318"/>
      <c r="CX7" s="318"/>
      <c r="CY7" s="318"/>
      <c r="CZ7" s="318"/>
      <c r="DA7" s="318"/>
      <c r="DB7" s="318"/>
      <c r="DC7" s="318"/>
      <c r="DD7" s="318"/>
      <c r="DE7" s="319"/>
    </row>
    <row r="8" spans="1:109" ht="13.5" customHeight="1">
      <c r="A8" s="329"/>
      <c r="B8" s="330"/>
      <c r="C8" s="330"/>
      <c r="D8" s="330"/>
      <c r="E8" s="330"/>
      <c r="F8" s="330"/>
      <c r="G8" s="330"/>
      <c r="H8" s="330"/>
      <c r="I8" s="330"/>
      <c r="J8" s="330"/>
      <c r="K8" s="330"/>
      <c r="L8" s="330"/>
      <c r="M8" s="330"/>
      <c r="N8" s="330"/>
      <c r="O8" s="330"/>
      <c r="P8" s="331"/>
      <c r="Q8" s="335"/>
      <c r="R8" s="336"/>
      <c r="S8" s="336"/>
      <c r="T8" s="336"/>
      <c r="U8" s="336"/>
      <c r="V8" s="336"/>
      <c r="W8" s="336"/>
      <c r="X8" s="336"/>
      <c r="Y8" s="336"/>
      <c r="Z8" s="336"/>
      <c r="AA8" s="336"/>
      <c r="AB8" s="336"/>
      <c r="AC8" s="336"/>
      <c r="AD8" s="337"/>
      <c r="AE8" s="335"/>
      <c r="AF8" s="336"/>
      <c r="AG8" s="336"/>
      <c r="AH8" s="337"/>
      <c r="AI8" s="335"/>
      <c r="AJ8" s="336"/>
      <c r="AK8" s="336"/>
      <c r="AL8" s="24"/>
      <c r="AM8" s="336"/>
      <c r="AN8" s="336"/>
      <c r="AO8" s="336"/>
      <c r="AP8" s="24"/>
      <c r="AQ8" s="342"/>
      <c r="AR8" s="327"/>
      <c r="AS8" s="327"/>
      <c r="AT8" s="327"/>
      <c r="AU8" s="327"/>
      <c r="AV8" s="328"/>
      <c r="AW8" s="342"/>
      <c r="AX8" s="327"/>
      <c r="AY8" s="327"/>
      <c r="AZ8" s="327"/>
      <c r="BA8" s="327"/>
      <c r="BB8" s="328"/>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81"/>
      <c r="CU8" s="359"/>
      <c r="CV8" s="359"/>
      <c r="CW8" s="359"/>
      <c r="CX8" s="359"/>
      <c r="CY8" s="359"/>
      <c r="CZ8" s="359"/>
      <c r="DA8" s="359"/>
      <c r="DB8" s="359"/>
      <c r="DC8" s="359"/>
      <c r="DD8" s="359"/>
      <c r="DE8" s="376"/>
    </row>
    <row r="9" spans="1:109" ht="13.5" customHeight="1">
      <c r="A9" s="326"/>
      <c r="B9" s="327"/>
      <c r="C9" s="327"/>
      <c r="D9" s="327"/>
      <c r="E9" s="327"/>
      <c r="F9" s="327"/>
      <c r="G9" s="327"/>
      <c r="H9" s="327"/>
      <c r="I9" s="327"/>
      <c r="J9" s="327"/>
      <c r="K9" s="327"/>
      <c r="L9" s="327"/>
      <c r="M9" s="327"/>
      <c r="N9" s="327"/>
      <c r="O9" s="327"/>
      <c r="P9" s="328"/>
      <c r="Q9" s="332"/>
      <c r="R9" s="333"/>
      <c r="S9" s="333"/>
      <c r="T9" s="333"/>
      <c r="U9" s="333"/>
      <c r="V9" s="333"/>
      <c r="W9" s="333"/>
      <c r="X9" s="333"/>
      <c r="Y9" s="333"/>
      <c r="Z9" s="333"/>
      <c r="AA9" s="333"/>
      <c r="AB9" s="333"/>
      <c r="AC9" s="333"/>
      <c r="AD9" s="334"/>
      <c r="AE9" s="48"/>
      <c r="AF9" s="23"/>
      <c r="AG9" s="23" t="s">
        <v>3</v>
      </c>
      <c r="AH9" s="49"/>
      <c r="AI9" s="23"/>
      <c r="AJ9" s="23"/>
      <c r="AK9" s="23" t="s">
        <v>4</v>
      </c>
      <c r="AL9" s="23"/>
      <c r="AM9" s="23"/>
      <c r="AN9" s="23"/>
      <c r="AO9" s="23" t="s">
        <v>5</v>
      </c>
      <c r="AP9" s="23"/>
      <c r="AQ9" s="339"/>
      <c r="AR9" s="340"/>
      <c r="AS9" s="340"/>
      <c r="AT9" s="340"/>
      <c r="AU9" s="340"/>
      <c r="AV9" s="341"/>
      <c r="AW9" s="339"/>
      <c r="AX9" s="340"/>
      <c r="AY9" s="340"/>
      <c r="AZ9" s="340"/>
      <c r="BA9" s="340"/>
      <c r="BB9" s="341"/>
      <c r="BC9" s="322"/>
      <c r="BD9" s="322"/>
      <c r="BE9" s="322"/>
      <c r="BF9" s="322"/>
      <c r="BG9" s="322"/>
      <c r="BH9" s="322"/>
      <c r="BI9" s="322"/>
      <c r="BJ9" s="322"/>
      <c r="BK9" s="322"/>
      <c r="BL9" s="322"/>
      <c r="BM9" s="322"/>
      <c r="BN9" s="322"/>
      <c r="BO9" s="322"/>
      <c r="BP9" s="322"/>
      <c r="BQ9" s="322"/>
      <c r="BR9" s="322"/>
      <c r="BS9" s="322"/>
      <c r="BT9" s="322"/>
      <c r="BU9" s="322"/>
      <c r="BV9" s="322"/>
      <c r="BW9" s="322"/>
      <c r="BX9" s="322"/>
      <c r="BY9" s="322"/>
      <c r="BZ9" s="322"/>
      <c r="CA9" s="322"/>
      <c r="CB9" s="322"/>
      <c r="CC9" s="322"/>
      <c r="CD9" s="322"/>
      <c r="CE9" s="322"/>
      <c r="CF9" s="322"/>
      <c r="CG9" s="322"/>
      <c r="CH9" s="322"/>
      <c r="CI9" s="322"/>
      <c r="CJ9" s="322"/>
      <c r="CK9" s="322"/>
      <c r="CL9" s="322"/>
      <c r="CM9" s="322"/>
      <c r="CN9" s="322"/>
      <c r="CO9" s="322"/>
      <c r="CP9" s="322"/>
      <c r="CQ9" s="322"/>
      <c r="CR9" s="322"/>
      <c r="CS9" s="322"/>
      <c r="CT9" s="324"/>
      <c r="CU9" s="318"/>
      <c r="CV9" s="318"/>
      <c r="CW9" s="318"/>
      <c r="CX9" s="318"/>
      <c r="CY9" s="318"/>
      <c r="CZ9" s="318"/>
      <c r="DA9" s="318"/>
      <c r="DB9" s="318"/>
      <c r="DC9" s="318"/>
      <c r="DD9" s="318"/>
      <c r="DE9" s="319"/>
    </row>
    <row r="10" spans="1:109" ht="13.5" customHeight="1">
      <c r="A10" s="326"/>
      <c r="B10" s="327"/>
      <c r="C10" s="327"/>
      <c r="D10" s="327"/>
      <c r="E10" s="327"/>
      <c r="F10" s="327"/>
      <c r="G10" s="327"/>
      <c r="H10" s="327"/>
      <c r="I10" s="327"/>
      <c r="J10" s="327"/>
      <c r="K10" s="327"/>
      <c r="L10" s="327"/>
      <c r="M10" s="327"/>
      <c r="N10" s="327"/>
      <c r="O10" s="327"/>
      <c r="P10" s="328"/>
      <c r="Q10" s="332"/>
      <c r="R10" s="333"/>
      <c r="S10" s="333"/>
      <c r="T10" s="333"/>
      <c r="U10" s="333"/>
      <c r="V10" s="333"/>
      <c r="W10" s="333"/>
      <c r="X10" s="333"/>
      <c r="Y10" s="333"/>
      <c r="Z10" s="333"/>
      <c r="AA10" s="333"/>
      <c r="AB10" s="333"/>
      <c r="AC10" s="333"/>
      <c r="AD10" s="334"/>
      <c r="AE10" s="332"/>
      <c r="AF10" s="333"/>
      <c r="AG10" s="333"/>
      <c r="AH10" s="334"/>
      <c r="AI10" s="332"/>
      <c r="AJ10" s="333"/>
      <c r="AK10" s="333"/>
      <c r="AL10" s="23"/>
      <c r="AM10" s="333"/>
      <c r="AN10" s="333"/>
      <c r="AO10" s="333"/>
      <c r="AP10" s="23"/>
      <c r="AQ10" s="339"/>
      <c r="AR10" s="340"/>
      <c r="AS10" s="340"/>
      <c r="AT10" s="340"/>
      <c r="AU10" s="340"/>
      <c r="AV10" s="341"/>
      <c r="AW10" s="339"/>
      <c r="AX10" s="340"/>
      <c r="AY10" s="340"/>
      <c r="AZ10" s="340"/>
      <c r="BA10" s="340"/>
      <c r="BB10" s="341"/>
      <c r="BC10" s="323"/>
      <c r="BD10" s="323"/>
      <c r="BE10" s="323"/>
      <c r="BF10" s="323"/>
      <c r="BG10" s="323"/>
      <c r="BH10" s="323"/>
      <c r="BI10" s="323"/>
      <c r="BJ10" s="323"/>
      <c r="BK10" s="323"/>
      <c r="BL10" s="323"/>
      <c r="BM10" s="323"/>
      <c r="BN10" s="323"/>
      <c r="BO10" s="323"/>
      <c r="BP10" s="323"/>
      <c r="BQ10" s="323"/>
      <c r="BR10" s="323"/>
      <c r="BS10" s="323"/>
      <c r="BT10" s="323"/>
      <c r="BU10" s="323"/>
      <c r="BV10" s="323"/>
      <c r="BW10" s="323"/>
      <c r="BX10" s="323"/>
      <c r="BY10" s="323"/>
      <c r="BZ10" s="323"/>
      <c r="CA10" s="323"/>
      <c r="CB10" s="323"/>
      <c r="CC10" s="323"/>
      <c r="CD10" s="323"/>
      <c r="CE10" s="323"/>
      <c r="CF10" s="323"/>
      <c r="CG10" s="323"/>
      <c r="CH10" s="323"/>
      <c r="CI10" s="323"/>
      <c r="CJ10" s="323"/>
      <c r="CK10" s="323"/>
      <c r="CL10" s="323"/>
      <c r="CM10" s="323"/>
      <c r="CN10" s="323"/>
      <c r="CO10" s="323"/>
      <c r="CP10" s="323"/>
      <c r="CQ10" s="323"/>
      <c r="CR10" s="323"/>
      <c r="CS10" s="323"/>
      <c r="CT10" s="324"/>
      <c r="CU10" s="318"/>
      <c r="CV10" s="318"/>
      <c r="CW10" s="318"/>
      <c r="CX10" s="318"/>
      <c r="CY10" s="318"/>
      <c r="CZ10" s="318"/>
      <c r="DA10" s="318"/>
      <c r="DB10" s="318"/>
      <c r="DC10" s="318"/>
      <c r="DD10" s="318"/>
      <c r="DE10" s="319"/>
    </row>
    <row r="11" spans="1:109" ht="13.5" customHeight="1">
      <c r="A11" s="329"/>
      <c r="B11" s="330"/>
      <c r="C11" s="330"/>
      <c r="D11" s="330"/>
      <c r="E11" s="330"/>
      <c r="F11" s="330"/>
      <c r="G11" s="330"/>
      <c r="H11" s="330"/>
      <c r="I11" s="330"/>
      <c r="J11" s="330"/>
      <c r="K11" s="330"/>
      <c r="L11" s="330"/>
      <c r="M11" s="330"/>
      <c r="N11" s="330"/>
      <c r="O11" s="330"/>
      <c r="P11" s="331"/>
      <c r="Q11" s="335"/>
      <c r="R11" s="336"/>
      <c r="S11" s="336"/>
      <c r="T11" s="336"/>
      <c r="U11" s="336"/>
      <c r="V11" s="336"/>
      <c r="W11" s="336"/>
      <c r="X11" s="336"/>
      <c r="Y11" s="336"/>
      <c r="Z11" s="336"/>
      <c r="AA11" s="336"/>
      <c r="AB11" s="336"/>
      <c r="AC11" s="336"/>
      <c r="AD11" s="337"/>
      <c r="AE11" s="335"/>
      <c r="AF11" s="336"/>
      <c r="AG11" s="336"/>
      <c r="AH11" s="337"/>
      <c r="AI11" s="335"/>
      <c r="AJ11" s="336"/>
      <c r="AK11" s="336"/>
      <c r="AL11" s="24"/>
      <c r="AM11" s="336"/>
      <c r="AN11" s="336"/>
      <c r="AO11" s="336"/>
      <c r="AP11" s="24"/>
      <c r="AQ11" s="339"/>
      <c r="AR11" s="340"/>
      <c r="AS11" s="340"/>
      <c r="AT11" s="340"/>
      <c r="AU11" s="340"/>
      <c r="AV11" s="341"/>
      <c r="AW11" s="339"/>
      <c r="AX11" s="340"/>
      <c r="AY11" s="340"/>
      <c r="AZ11" s="340"/>
      <c r="BA11" s="340"/>
      <c r="BB11" s="341"/>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4"/>
      <c r="CU11" s="318"/>
      <c r="CV11" s="318"/>
      <c r="CW11" s="318"/>
      <c r="CX11" s="318"/>
      <c r="CY11" s="318"/>
      <c r="CZ11" s="318"/>
      <c r="DA11" s="318"/>
      <c r="DB11" s="318"/>
      <c r="DC11" s="318"/>
      <c r="DD11" s="318"/>
      <c r="DE11" s="319"/>
    </row>
    <row r="12" spans="1:109" ht="13.5" customHeight="1">
      <c r="A12" s="326"/>
      <c r="B12" s="327"/>
      <c r="C12" s="327"/>
      <c r="D12" s="327"/>
      <c r="E12" s="327"/>
      <c r="F12" s="327"/>
      <c r="G12" s="327"/>
      <c r="H12" s="327"/>
      <c r="I12" s="327"/>
      <c r="J12" s="327"/>
      <c r="K12" s="327"/>
      <c r="L12" s="327"/>
      <c r="M12" s="327"/>
      <c r="N12" s="327"/>
      <c r="O12" s="327"/>
      <c r="P12" s="328"/>
      <c r="Q12" s="332"/>
      <c r="R12" s="333"/>
      <c r="S12" s="333"/>
      <c r="T12" s="333"/>
      <c r="U12" s="333"/>
      <c r="V12" s="333"/>
      <c r="W12" s="333"/>
      <c r="X12" s="333"/>
      <c r="Y12" s="333"/>
      <c r="Z12" s="333"/>
      <c r="AA12" s="333"/>
      <c r="AB12" s="333"/>
      <c r="AC12" s="333"/>
      <c r="AD12" s="334"/>
      <c r="AE12" s="48"/>
      <c r="AF12" s="23"/>
      <c r="AG12" s="23" t="s">
        <v>3</v>
      </c>
      <c r="AH12" s="49"/>
      <c r="AI12" s="23"/>
      <c r="AJ12" s="23"/>
      <c r="AK12" s="23" t="s">
        <v>4</v>
      </c>
      <c r="AL12" s="23"/>
      <c r="AM12" s="23"/>
      <c r="AN12" s="23"/>
      <c r="AO12" s="23" t="s">
        <v>118</v>
      </c>
      <c r="AP12" s="23"/>
      <c r="AQ12" s="339"/>
      <c r="AR12" s="340"/>
      <c r="AS12" s="340"/>
      <c r="AT12" s="340"/>
      <c r="AU12" s="340"/>
      <c r="AV12" s="341"/>
      <c r="AW12" s="339"/>
      <c r="AX12" s="340"/>
      <c r="AY12" s="340"/>
      <c r="AZ12" s="340"/>
      <c r="BA12" s="340"/>
      <c r="BB12" s="341"/>
      <c r="BC12" s="322"/>
      <c r="BD12" s="322"/>
      <c r="BE12" s="322"/>
      <c r="BF12" s="322"/>
      <c r="BG12" s="322"/>
      <c r="BH12" s="322"/>
      <c r="BI12" s="322"/>
      <c r="BJ12" s="322"/>
      <c r="BK12" s="322"/>
      <c r="BL12" s="322"/>
      <c r="BM12" s="322"/>
      <c r="BN12" s="322"/>
      <c r="BO12" s="322"/>
      <c r="BP12" s="322"/>
      <c r="BQ12" s="322"/>
      <c r="BR12" s="322"/>
      <c r="BS12" s="322"/>
      <c r="BT12" s="322"/>
      <c r="BU12" s="322"/>
      <c r="BV12" s="322"/>
      <c r="BW12" s="322"/>
      <c r="BX12" s="322"/>
      <c r="BY12" s="322"/>
      <c r="BZ12" s="322"/>
      <c r="CA12" s="322"/>
      <c r="CB12" s="322"/>
      <c r="CC12" s="322"/>
      <c r="CD12" s="322"/>
      <c r="CE12" s="322"/>
      <c r="CF12" s="322"/>
      <c r="CG12" s="322"/>
      <c r="CH12" s="322"/>
      <c r="CI12" s="322"/>
      <c r="CJ12" s="322"/>
      <c r="CK12" s="322"/>
      <c r="CL12" s="322"/>
      <c r="CM12" s="322"/>
      <c r="CN12" s="322"/>
      <c r="CO12" s="322"/>
      <c r="CP12" s="322"/>
      <c r="CQ12" s="322"/>
      <c r="CR12" s="322"/>
      <c r="CS12" s="322"/>
      <c r="CT12" s="324"/>
      <c r="CU12" s="318"/>
      <c r="CV12" s="318"/>
      <c r="CW12" s="318"/>
      <c r="CX12" s="318"/>
      <c r="CY12" s="318"/>
      <c r="CZ12" s="318"/>
      <c r="DA12" s="318"/>
      <c r="DB12" s="318"/>
      <c r="DC12" s="318"/>
      <c r="DD12" s="318"/>
      <c r="DE12" s="319"/>
    </row>
    <row r="13" spans="1:109" ht="13.5" customHeight="1">
      <c r="A13" s="326"/>
      <c r="B13" s="327"/>
      <c r="C13" s="327"/>
      <c r="D13" s="327"/>
      <c r="E13" s="327"/>
      <c r="F13" s="327"/>
      <c r="G13" s="327"/>
      <c r="H13" s="327"/>
      <c r="I13" s="327"/>
      <c r="J13" s="327"/>
      <c r="K13" s="327"/>
      <c r="L13" s="327"/>
      <c r="M13" s="327"/>
      <c r="N13" s="327"/>
      <c r="O13" s="327"/>
      <c r="P13" s="328"/>
      <c r="Q13" s="332"/>
      <c r="R13" s="333"/>
      <c r="S13" s="333"/>
      <c r="T13" s="333"/>
      <c r="U13" s="333"/>
      <c r="V13" s="333"/>
      <c r="W13" s="333"/>
      <c r="X13" s="333"/>
      <c r="Y13" s="333"/>
      <c r="Z13" s="333"/>
      <c r="AA13" s="333"/>
      <c r="AB13" s="333"/>
      <c r="AC13" s="333"/>
      <c r="AD13" s="334"/>
      <c r="AE13" s="332"/>
      <c r="AF13" s="333"/>
      <c r="AG13" s="333"/>
      <c r="AH13" s="334"/>
      <c r="AI13" s="332"/>
      <c r="AJ13" s="333"/>
      <c r="AK13" s="333"/>
      <c r="AL13" s="23"/>
      <c r="AM13" s="333"/>
      <c r="AN13" s="333"/>
      <c r="AO13" s="333"/>
      <c r="AP13" s="23"/>
      <c r="AQ13" s="339"/>
      <c r="AR13" s="340"/>
      <c r="AS13" s="340"/>
      <c r="AT13" s="340"/>
      <c r="AU13" s="340"/>
      <c r="AV13" s="341"/>
      <c r="AW13" s="339"/>
      <c r="AX13" s="340"/>
      <c r="AY13" s="340"/>
      <c r="AZ13" s="340"/>
      <c r="BA13" s="340"/>
      <c r="BB13" s="341"/>
      <c r="BC13" s="323"/>
      <c r="BD13" s="323"/>
      <c r="BE13" s="323"/>
      <c r="BF13" s="323"/>
      <c r="BG13" s="323"/>
      <c r="BH13" s="323"/>
      <c r="BI13" s="323"/>
      <c r="BJ13" s="323"/>
      <c r="BK13" s="323"/>
      <c r="BL13" s="323"/>
      <c r="BM13" s="323"/>
      <c r="BN13" s="323"/>
      <c r="BO13" s="323"/>
      <c r="BP13" s="323"/>
      <c r="BQ13" s="323"/>
      <c r="BR13" s="323"/>
      <c r="BS13" s="323"/>
      <c r="BT13" s="323"/>
      <c r="BU13" s="323"/>
      <c r="BV13" s="323"/>
      <c r="BW13" s="323"/>
      <c r="BX13" s="323"/>
      <c r="BY13" s="323"/>
      <c r="BZ13" s="323"/>
      <c r="CA13" s="323"/>
      <c r="CB13" s="323"/>
      <c r="CC13" s="323"/>
      <c r="CD13" s="323"/>
      <c r="CE13" s="323"/>
      <c r="CF13" s="323"/>
      <c r="CG13" s="323"/>
      <c r="CH13" s="323"/>
      <c r="CI13" s="323"/>
      <c r="CJ13" s="323"/>
      <c r="CK13" s="323"/>
      <c r="CL13" s="323"/>
      <c r="CM13" s="323"/>
      <c r="CN13" s="323"/>
      <c r="CO13" s="323"/>
      <c r="CP13" s="323"/>
      <c r="CQ13" s="323"/>
      <c r="CR13" s="323"/>
      <c r="CS13" s="323"/>
      <c r="CT13" s="324"/>
      <c r="CU13" s="318"/>
      <c r="CV13" s="318"/>
      <c r="CW13" s="318"/>
      <c r="CX13" s="318"/>
      <c r="CY13" s="318"/>
      <c r="CZ13" s="318"/>
      <c r="DA13" s="318"/>
      <c r="DB13" s="318"/>
      <c r="DC13" s="318"/>
      <c r="DD13" s="318"/>
      <c r="DE13" s="319"/>
    </row>
    <row r="14" spans="1:109" ht="13.5" customHeight="1">
      <c r="A14" s="329"/>
      <c r="B14" s="330"/>
      <c r="C14" s="330"/>
      <c r="D14" s="330"/>
      <c r="E14" s="330"/>
      <c r="F14" s="330"/>
      <c r="G14" s="330"/>
      <c r="H14" s="330"/>
      <c r="I14" s="330"/>
      <c r="J14" s="330"/>
      <c r="K14" s="330"/>
      <c r="L14" s="330"/>
      <c r="M14" s="330"/>
      <c r="N14" s="330"/>
      <c r="O14" s="330"/>
      <c r="P14" s="331"/>
      <c r="Q14" s="335"/>
      <c r="R14" s="336"/>
      <c r="S14" s="336"/>
      <c r="T14" s="336"/>
      <c r="U14" s="336"/>
      <c r="V14" s="336"/>
      <c r="W14" s="336"/>
      <c r="X14" s="336"/>
      <c r="Y14" s="336"/>
      <c r="Z14" s="336"/>
      <c r="AA14" s="336"/>
      <c r="AB14" s="336"/>
      <c r="AC14" s="336"/>
      <c r="AD14" s="337"/>
      <c r="AE14" s="335"/>
      <c r="AF14" s="336"/>
      <c r="AG14" s="336"/>
      <c r="AH14" s="337"/>
      <c r="AI14" s="335"/>
      <c r="AJ14" s="336"/>
      <c r="AK14" s="336"/>
      <c r="AL14" s="24"/>
      <c r="AM14" s="336"/>
      <c r="AN14" s="336"/>
      <c r="AO14" s="336"/>
      <c r="AP14" s="24"/>
      <c r="AQ14" s="339"/>
      <c r="AR14" s="340"/>
      <c r="AS14" s="340"/>
      <c r="AT14" s="340"/>
      <c r="AU14" s="340"/>
      <c r="AV14" s="341"/>
      <c r="AW14" s="339"/>
      <c r="AX14" s="340"/>
      <c r="AY14" s="340"/>
      <c r="AZ14" s="340"/>
      <c r="BA14" s="340"/>
      <c r="BB14" s="341"/>
      <c r="BC14" s="323"/>
      <c r="BD14" s="323"/>
      <c r="BE14" s="323"/>
      <c r="BF14" s="323"/>
      <c r="BG14" s="323"/>
      <c r="BH14" s="323"/>
      <c r="BI14" s="323"/>
      <c r="BJ14" s="323"/>
      <c r="BK14" s="323"/>
      <c r="BL14" s="323"/>
      <c r="BM14" s="323"/>
      <c r="BN14" s="323"/>
      <c r="BO14" s="323"/>
      <c r="BP14" s="323"/>
      <c r="BQ14" s="323"/>
      <c r="BR14" s="323"/>
      <c r="BS14" s="323"/>
      <c r="BT14" s="323"/>
      <c r="BU14" s="323"/>
      <c r="BV14" s="323"/>
      <c r="BW14" s="323"/>
      <c r="BX14" s="323"/>
      <c r="BY14" s="323"/>
      <c r="BZ14" s="323"/>
      <c r="CA14" s="323"/>
      <c r="CB14" s="323"/>
      <c r="CC14" s="323"/>
      <c r="CD14" s="323"/>
      <c r="CE14" s="323"/>
      <c r="CF14" s="323"/>
      <c r="CG14" s="323"/>
      <c r="CH14" s="323"/>
      <c r="CI14" s="323"/>
      <c r="CJ14" s="323"/>
      <c r="CK14" s="323"/>
      <c r="CL14" s="323"/>
      <c r="CM14" s="323"/>
      <c r="CN14" s="323"/>
      <c r="CO14" s="323"/>
      <c r="CP14" s="323"/>
      <c r="CQ14" s="323"/>
      <c r="CR14" s="323"/>
      <c r="CS14" s="323"/>
      <c r="CT14" s="324"/>
      <c r="CU14" s="318"/>
      <c r="CV14" s="318"/>
      <c r="CW14" s="318"/>
      <c r="CX14" s="318"/>
      <c r="CY14" s="318"/>
      <c r="CZ14" s="318"/>
      <c r="DA14" s="318"/>
      <c r="DB14" s="318"/>
      <c r="DC14" s="318"/>
      <c r="DD14" s="318"/>
      <c r="DE14" s="319"/>
    </row>
    <row r="15" spans="1:109" ht="13.5" customHeight="1">
      <c r="A15" s="326"/>
      <c r="B15" s="327"/>
      <c r="C15" s="327"/>
      <c r="D15" s="327"/>
      <c r="E15" s="327"/>
      <c r="F15" s="327"/>
      <c r="G15" s="327"/>
      <c r="H15" s="327"/>
      <c r="I15" s="327"/>
      <c r="J15" s="327"/>
      <c r="K15" s="327"/>
      <c r="L15" s="327"/>
      <c r="M15" s="327"/>
      <c r="N15" s="327"/>
      <c r="O15" s="327"/>
      <c r="P15" s="328"/>
      <c r="Q15" s="332"/>
      <c r="R15" s="333"/>
      <c r="S15" s="333"/>
      <c r="T15" s="333"/>
      <c r="U15" s="333"/>
      <c r="V15" s="333"/>
      <c r="W15" s="333"/>
      <c r="X15" s="333"/>
      <c r="Y15" s="333"/>
      <c r="Z15" s="333"/>
      <c r="AA15" s="333"/>
      <c r="AB15" s="333"/>
      <c r="AC15" s="333"/>
      <c r="AD15" s="334"/>
      <c r="AE15" s="48"/>
      <c r="AF15" s="23"/>
      <c r="AG15" s="23" t="s">
        <v>3</v>
      </c>
      <c r="AH15" s="49"/>
      <c r="AI15" s="23"/>
      <c r="AJ15" s="23"/>
      <c r="AK15" s="23" t="s">
        <v>4</v>
      </c>
      <c r="AL15" s="23"/>
      <c r="AM15" s="23"/>
      <c r="AN15" s="23"/>
      <c r="AO15" s="23" t="s">
        <v>5</v>
      </c>
      <c r="AP15" s="23"/>
      <c r="AQ15" s="339"/>
      <c r="AR15" s="340"/>
      <c r="AS15" s="340"/>
      <c r="AT15" s="340"/>
      <c r="AU15" s="340"/>
      <c r="AV15" s="341"/>
      <c r="AW15" s="339"/>
      <c r="AX15" s="340"/>
      <c r="AY15" s="340"/>
      <c r="AZ15" s="340"/>
      <c r="BA15" s="340"/>
      <c r="BB15" s="341"/>
      <c r="BC15" s="322"/>
      <c r="BD15" s="322"/>
      <c r="BE15" s="322"/>
      <c r="BF15" s="322"/>
      <c r="BG15" s="322"/>
      <c r="BH15" s="322"/>
      <c r="BI15" s="322"/>
      <c r="BJ15" s="322"/>
      <c r="BK15" s="322"/>
      <c r="BL15" s="322"/>
      <c r="BM15" s="322"/>
      <c r="BN15" s="322"/>
      <c r="BO15" s="322"/>
      <c r="BP15" s="322"/>
      <c r="BQ15" s="322"/>
      <c r="BR15" s="322"/>
      <c r="BS15" s="322"/>
      <c r="BT15" s="322"/>
      <c r="BU15" s="322"/>
      <c r="BV15" s="322"/>
      <c r="BW15" s="322"/>
      <c r="BX15" s="322"/>
      <c r="BY15" s="322"/>
      <c r="BZ15" s="322"/>
      <c r="CA15" s="322"/>
      <c r="CB15" s="322"/>
      <c r="CC15" s="322"/>
      <c r="CD15" s="322"/>
      <c r="CE15" s="322"/>
      <c r="CF15" s="322"/>
      <c r="CG15" s="322"/>
      <c r="CH15" s="322"/>
      <c r="CI15" s="322"/>
      <c r="CJ15" s="322"/>
      <c r="CK15" s="322"/>
      <c r="CL15" s="322"/>
      <c r="CM15" s="322"/>
      <c r="CN15" s="322"/>
      <c r="CO15" s="322"/>
      <c r="CP15" s="322"/>
      <c r="CQ15" s="322"/>
      <c r="CR15" s="322"/>
      <c r="CS15" s="322"/>
      <c r="CT15" s="324"/>
      <c r="CU15" s="318"/>
      <c r="CV15" s="318"/>
      <c r="CW15" s="318"/>
      <c r="CX15" s="318"/>
      <c r="CY15" s="318"/>
      <c r="CZ15" s="318"/>
      <c r="DA15" s="318"/>
      <c r="DB15" s="318"/>
      <c r="DC15" s="318"/>
      <c r="DD15" s="318"/>
      <c r="DE15" s="319"/>
    </row>
    <row r="16" spans="1:109" ht="13.5" customHeight="1">
      <c r="A16" s="326"/>
      <c r="B16" s="327"/>
      <c r="C16" s="327"/>
      <c r="D16" s="327"/>
      <c r="E16" s="327"/>
      <c r="F16" s="327"/>
      <c r="G16" s="327"/>
      <c r="H16" s="327"/>
      <c r="I16" s="327"/>
      <c r="J16" s="327"/>
      <c r="K16" s="327"/>
      <c r="L16" s="327"/>
      <c r="M16" s="327"/>
      <c r="N16" s="327"/>
      <c r="O16" s="327"/>
      <c r="P16" s="328"/>
      <c r="Q16" s="332"/>
      <c r="R16" s="333"/>
      <c r="S16" s="333"/>
      <c r="T16" s="333"/>
      <c r="U16" s="333"/>
      <c r="V16" s="333"/>
      <c r="W16" s="333"/>
      <c r="X16" s="333"/>
      <c r="Y16" s="333"/>
      <c r="Z16" s="333"/>
      <c r="AA16" s="333"/>
      <c r="AB16" s="333"/>
      <c r="AC16" s="333"/>
      <c r="AD16" s="334"/>
      <c r="AE16" s="332"/>
      <c r="AF16" s="333"/>
      <c r="AG16" s="333"/>
      <c r="AH16" s="334"/>
      <c r="AI16" s="332"/>
      <c r="AJ16" s="333"/>
      <c r="AK16" s="333"/>
      <c r="AL16" s="23"/>
      <c r="AM16" s="333"/>
      <c r="AN16" s="333"/>
      <c r="AO16" s="333"/>
      <c r="AP16" s="23"/>
      <c r="AQ16" s="339"/>
      <c r="AR16" s="340"/>
      <c r="AS16" s="340"/>
      <c r="AT16" s="340"/>
      <c r="AU16" s="340"/>
      <c r="AV16" s="341"/>
      <c r="AW16" s="339"/>
      <c r="AX16" s="340"/>
      <c r="AY16" s="340"/>
      <c r="AZ16" s="340"/>
      <c r="BA16" s="340"/>
      <c r="BB16" s="341"/>
      <c r="BC16" s="323"/>
      <c r="BD16" s="323"/>
      <c r="BE16" s="323"/>
      <c r="BF16" s="323"/>
      <c r="BG16" s="323"/>
      <c r="BH16" s="323"/>
      <c r="BI16" s="323"/>
      <c r="BJ16" s="323"/>
      <c r="BK16" s="323"/>
      <c r="BL16" s="323"/>
      <c r="BM16" s="323"/>
      <c r="BN16" s="323"/>
      <c r="BO16" s="323"/>
      <c r="BP16" s="323"/>
      <c r="BQ16" s="323"/>
      <c r="BR16" s="323"/>
      <c r="BS16" s="323"/>
      <c r="BT16" s="323"/>
      <c r="BU16" s="323"/>
      <c r="BV16" s="323"/>
      <c r="BW16" s="323"/>
      <c r="BX16" s="323"/>
      <c r="BY16" s="323"/>
      <c r="BZ16" s="323"/>
      <c r="CA16" s="323"/>
      <c r="CB16" s="323"/>
      <c r="CC16" s="323"/>
      <c r="CD16" s="323"/>
      <c r="CE16" s="323"/>
      <c r="CF16" s="323"/>
      <c r="CG16" s="323"/>
      <c r="CH16" s="323"/>
      <c r="CI16" s="323"/>
      <c r="CJ16" s="323"/>
      <c r="CK16" s="323"/>
      <c r="CL16" s="323"/>
      <c r="CM16" s="323"/>
      <c r="CN16" s="323"/>
      <c r="CO16" s="323"/>
      <c r="CP16" s="323"/>
      <c r="CQ16" s="323"/>
      <c r="CR16" s="323"/>
      <c r="CS16" s="323"/>
      <c r="CT16" s="324"/>
      <c r="CU16" s="318"/>
      <c r="CV16" s="318"/>
      <c r="CW16" s="318"/>
      <c r="CX16" s="318"/>
      <c r="CY16" s="318"/>
      <c r="CZ16" s="318"/>
      <c r="DA16" s="318"/>
      <c r="DB16" s="318"/>
      <c r="DC16" s="318"/>
      <c r="DD16" s="318"/>
      <c r="DE16" s="319"/>
    </row>
    <row r="17" spans="1:109" ht="13.5" customHeight="1">
      <c r="A17" s="329"/>
      <c r="B17" s="330"/>
      <c r="C17" s="330"/>
      <c r="D17" s="330"/>
      <c r="E17" s="330"/>
      <c r="F17" s="330"/>
      <c r="G17" s="330"/>
      <c r="H17" s="330"/>
      <c r="I17" s="330"/>
      <c r="J17" s="330"/>
      <c r="K17" s="330"/>
      <c r="L17" s="330"/>
      <c r="M17" s="330"/>
      <c r="N17" s="330"/>
      <c r="O17" s="330"/>
      <c r="P17" s="331"/>
      <c r="Q17" s="335"/>
      <c r="R17" s="336"/>
      <c r="S17" s="336"/>
      <c r="T17" s="336"/>
      <c r="U17" s="336"/>
      <c r="V17" s="336"/>
      <c r="W17" s="336"/>
      <c r="X17" s="336"/>
      <c r="Y17" s="336"/>
      <c r="Z17" s="336"/>
      <c r="AA17" s="336"/>
      <c r="AB17" s="336"/>
      <c r="AC17" s="336"/>
      <c r="AD17" s="337"/>
      <c r="AE17" s="335"/>
      <c r="AF17" s="336"/>
      <c r="AG17" s="336"/>
      <c r="AH17" s="337"/>
      <c r="AI17" s="335"/>
      <c r="AJ17" s="336"/>
      <c r="AK17" s="336"/>
      <c r="AL17" s="24"/>
      <c r="AM17" s="336"/>
      <c r="AN17" s="336"/>
      <c r="AO17" s="336"/>
      <c r="AP17" s="24"/>
      <c r="AQ17" s="339"/>
      <c r="AR17" s="340"/>
      <c r="AS17" s="340"/>
      <c r="AT17" s="340"/>
      <c r="AU17" s="340"/>
      <c r="AV17" s="341"/>
      <c r="AW17" s="339"/>
      <c r="AX17" s="340"/>
      <c r="AY17" s="340"/>
      <c r="AZ17" s="340"/>
      <c r="BA17" s="340"/>
      <c r="BB17" s="341"/>
      <c r="BC17" s="323"/>
      <c r="BD17" s="323"/>
      <c r="BE17" s="323"/>
      <c r="BF17" s="323"/>
      <c r="BG17" s="323"/>
      <c r="BH17" s="323"/>
      <c r="BI17" s="323"/>
      <c r="BJ17" s="323"/>
      <c r="BK17" s="323"/>
      <c r="BL17" s="323"/>
      <c r="BM17" s="323"/>
      <c r="BN17" s="323"/>
      <c r="BO17" s="323"/>
      <c r="BP17" s="323"/>
      <c r="BQ17" s="323"/>
      <c r="BR17" s="323"/>
      <c r="BS17" s="323"/>
      <c r="BT17" s="323"/>
      <c r="BU17" s="323"/>
      <c r="BV17" s="323"/>
      <c r="BW17" s="323"/>
      <c r="BX17" s="323"/>
      <c r="BY17" s="323"/>
      <c r="BZ17" s="323"/>
      <c r="CA17" s="323"/>
      <c r="CB17" s="323"/>
      <c r="CC17" s="323"/>
      <c r="CD17" s="323"/>
      <c r="CE17" s="323"/>
      <c r="CF17" s="323"/>
      <c r="CG17" s="323"/>
      <c r="CH17" s="323"/>
      <c r="CI17" s="323"/>
      <c r="CJ17" s="323"/>
      <c r="CK17" s="323"/>
      <c r="CL17" s="323"/>
      <c r="CM17" s="323"/>
      <c r="CN17" s="323"/>
      <c r="CO17" s="323"/>
      <c r="CP17" s="323"/>
      <c r="CQ17" s="323"/>
      <c r="CR17" s="323"/>
      <c r="CS17" s="323"/>
      <c r="CT17" s="324"/>
      <c r="CU17" s="318"/>
      <c r="CV17" s="318"/>
      <c r="CW17" s="318"/>
      <c r="CX17" s="318"/>
      <c r="CY17" s="318"/>
      <c r="CZ17" s="318"/>
      <c r="DA17" s="318"/>
      <c r="DB17" s="318"/>
      <c r="DC17" s="318"/>
      <c r="DD17" s="318"/>
      <c r="DE17" s="319"/>
    </row>
    <row r="18" spans="1:109" ht="13.5" customHeight="1">
      <c r="A18" s="326"/>
      <c r="B18" s="327"/>
      <c r="C18" s="327"/>
      <c r="D18" s="327"/>
      <c r="E18" s="327"/>
      <c r="F18" s="327"/>
      <c r="G18" s="327"/>
      <c r="H18" s="327"/>
      <c r="I18" s="327"/>
      <c r="J18" s="327"/>
      <c r="K18" s="327"/>
      <c r="L18" s="327"/>
      <c r="M18" s="327"/>
      <c r="N18" s="327"/>
      <c r="O18" s="327"/>
      <c r="P18" s="328"/>
      <c r="Q18" s="332"/>
      <c r="R18" s="333"/>
      <c r="S18" s="333"/>
      <c r="T18" s="333"/>
      <c r="U18" s="333"/>
      <c r="V18" s="333"/>
      <c r="W18" s="333"/>
      <c r="X18" s="333"/>
      <c r="Y18" s="333"/>
      <c r="Z18" s="333"/>
      <c r="AA18" s="333"/>
      <c r="AB18" s="333"/>
      <c r="AC18" s="333"/>
      <c r="AD18" s="334"/>
      <c r="AE18" s="48"/>
      <c r="AF18" s="23"/>
      <c r="AG18" s="23" t="s">
        <v>3</v>
      </c>
      <c r="AH18" s="49"/>
      <c r="AI18" s="23"/>
      <c r="AJ18" s="23"/>
      <c r="AK18" s="23" t="s">
        <v>4</v>
      </c>
      <c r="AL18" s="23"/>
      <c r="AM18" s="23"/>
      <c r="AN18" s="23"/>
      <c r="AO18" s="23" t="s">
        <v>5</v>
      </c>
      <c r="AP18" s="23"/>
      <c r="AQ18" s="339"/>
      <c r="AR18" s="340"/>
      <c r="AS18" s="340"/>
      <c r="AT18" s="340"/>
      <c r="AU18" s="340"/>
      <c r="AV18" s="341"/>
      <c r="AW18" s="339"/>
      <c r="AX18" s="340"/>
      <c r="AY18" s="340"/>
      <c r="AZ18" s="340"/>
      <c r="BA18" s="340"/>
      <c r="BB18" s="341"/>
      <c r="BC18" s="322"/>
      <c r="BD18" s="322"/>
      <c r="BE18" s="322"/>
      <c r="BF18" s="322"/>
      <c r="BG18" s="322"/>
      <c r="BH18" s="322"/>
      <c r="BI18" s="322"/>
      <c r="BJ18" s="322"/>
      <c r="BK18" s="322"/>
      <c r="BL18" s="322"/>
      <c r="BM18" s="322"/>
      <c r="BN18" s="322"/>
      <c r="BO18" s="322"/>
      <c r="BP18" s="322"/>
      <c r="BQ18" s="322"/>
      <c r="BR18" s="322"/>
      <c r="BS18" s="322"/>
      <c r="BT18" s="322"/>
      <c r="BU18" s="322"/>
      <c r="BV18" s="322"/>
      <c r="BW18" s="322"/>
      <c r="BX18" s="322"/>
      <c r="BY18" s="322"/>
      <c r="BZ18" s="322"/>
      <c r="CA18" s="322"/>
      <c r="CB18" s="322"/>
      <c r="CC18" s="322"/>
      <c r="CD18" s="322"/>
      <c r="CE18" s="322"/>
      <c r="CF18" s="322"/>
      <c r="CG18" s="322"/>
      <c r="CH18" s="322"/>
      <c r="CI18" s="322"/>
      <c r="CJ18" s="322"/>
      <c r="CK18" s="322"/>
      <c r="CL18" s="322"/>
      <c r="CM18" s="322"/>
      <c r="CN18" s="322"/>
      <c r="CO18" s="322"/>
      <c r="CP18" s="322"/>
      <c r="CQ18" s="322"/>
      <c r="CR18" s="322"/>
      <c r="CS18" s="322"/>
      <c r="CT18" s="324"/>
      <c r="CU18" s="318"/>
      <c r="CV18" s="318"/>
      <c r="CW18" s="318"/>
      <c r="CX18" s="318"/>
      <c r="CY18" s="318"/>
      <c r="CZ18" s="318"/>
      <c r="DA18" s="318"/>
      <c r="DB18" s="318"/>
      <c r="DC18" s="318"/>
      <c r="DD18" s="318"/>
      <c r="DE18" s="319"/>
    </row>
    <row r="19" spans="1:109" ht="13.5" customHeight="1">
      <c r="A19" s="326"/>
      <c r="B19" s="327"/>
      <c r="C19" s="327"/>
      <c r="D19" s="327"/>
      <c r="E19" s="327"/>
      <c r="F19" s="327"/>
      <c r="G19" s="327"/>
      <c r="H19" s="327"/>
      <c r="I19" s="327"/>
      <c r="J19" s="327"/>
      <c r="K19" s="327"/>
      <c r="L19" s="327"/>
      <c r="M19" s="327"/>
      <c r="N19" s="327"/>
      <c r="O19" s="327"/>
      <c r="P19" s="328"/>
      <c r="Q19" s="332"/>
      <c r="R19" s="333"/>
      <c r="S19" s="333"/>
      <c r="T19" s="333"/>
      <c r="U19" s="333"/>
      <c r="V19" s="333"/>
      <c r="W19" s="333"/>
      <c r="X19" s="333"/>
      <c r="Y19" s="333"/>
      <c r="Z19" s="333"/>
      <c r="AA19" s="333"/>
      <c r="AB19" s="333"/>
      <c r="AC19" s="333"/>
      <c r="AD19" s="334"/>
      <c r="AE19" s="332"/>
      <c r="AF19" s="333"/>
      <c r="AG19" s="333"/>
      <c r="AH19" s="334"/>
      <c r="AI19" s="332"/>
      <c r="AJ19" s="333"/>
      <c r="AK19" s="333"/>
      <c r="AL19" s="23"/>
      <c r="AM19" s="333"/>
      <c r="AN19" s="333"/>
      <c r="AO19" s="333"/>
      <c r="AP19" s="23"/>
      <c r="AQ19" s="339"/>
      <c r="AR19" s="340"/>
      <c r="AS19" s="340"/>
      <c r="AT19" s="340"/>
      <c r="AU19" s="340"/>
      <c r="AV19" s="341"/>
      <c r="AW19" s="339"/>
      <c r="AX19" s="340"/>
      <c r="AY19" s="340"/>
      <c r="AZ19" s="340"/>
      <c r="BA19" s="340"/>
      <c r="BB19" s="341"/>
      <c r="BC19" s="323"/>
      <c r="BD19" s="323"/>
      <c r="BE19" s="323"/>
      <c r="BF19" s="323"/>
      <c r="BG19" s="323"/>
      <c r="BH19" s="323"/>
      <c r="BI19" s="323"/>
      <c r="BJ19" s="323"/>
      <c r="BK19" s="323"/>
      <c r="BL19" s="323"/>
      <c r="BM19" s="323"/>
      <c r="BN19" s="323"/>
      <c r="BO19" s="323"/>
      <c r="BP19" s="323"/>
      <c r="BQ19" s="323"/>
      <c r="BR19" s="323"/>
      <c r="BS19" s="323"/>
      <c r="BT19" s="323"/>
      <c r="BU19" s="323"/>
      <c r="BV19" s="323"/>
      <c r="BW19" s="323"/>
      <c r="BX19" s="323"/>
      <c r="BY19" s="323"/>
      <c r="BZ19" s="323"/>
      <c r="CA19" s="323"/>
      <c r="CB19" s="323"/>
      <c r="CC19" s="323"/>
      <c r="CD19" s="323"/>
      <c r="CE19" s="323"/>
      <c r="CF19" s="323"/>
      <c r="CG19" s="323"/>
      <c r="CH19" s="323"/>
      <c r="CI19" s="323"/>
      <c r="CJ19" s="323"/>
      <c r="CK19" s="323"/>
      <c r="CL19" s="323"/>
      <c r="CM19" s="323"/>
      <c r="CN19" s="323"/>
      <c r="CO19" s="323"/>
      <c r="CP19" s="323"/>
      <c r="CQ19" s="323"/>
      <c r="CR19" s="323"/>
      <c r="CS19" s="323"/>
      <c r="CT19" s="324"/>
      <c r="CU19" s="318"/>
      <c r="CV19" s="318"/>
      <c r="CW19" s="318"/>
      <c r="CX19" s="318"/>
      <c r="CY19" s="318"/>
      <c r="CZ19" s="318"/>
      <c r="DA19" s="318"/>
      <c r="DB19" s="318"/>
      <c r="DC19" s="318"/>
      <c r="DD19" s="318"/>
      <c r="DE19" s="319"/>
    </row>
    <row r="20" spans="1:109" ht="13.5" customHeight="1">
      <c r="A20" s="329"/>
      <c r="B20" s="330"/>
      <c r="C20" s="330"/>
      <c r="D20" s="330"/>
      <c r="E20" s="330"/>
      <c r="F20" s="330"/>
      <c r="G20" s="330"/>
      <c r="H20" s="330"/>
      <c r="I20" s="330"/>
      <c r="J20" s="330"/>
      <c r="K20" s="330"/>
      <c r="L20" s="330"/>
      <c r="M20" s="330"/>
      <c r="N20" s="330"/>
      <c r="O20" s="330"/>
      <c r="P20" s="331"/>
      <c r="Q20" s="335"/>
      <c r="R20" s="336"/>
      <c r="S20" s="336"/>
      <c r="T20" s="336"/>
      <c r="U20" s="336"/>
      <c r="V20" s="336"/>
      <c r="W20" s="336"/>
      <c r="X20" s="336"/>
      <c r="Y20" s="336"/>
      <c r="Z20" s="336"/>
      <c r="AA20" s="336"/>
      <c r="AB20" s="336"/>
      <c r="AC20" s="336"/>
      <c r="AD20" s="337"/>
      <c r="AE20" s="335"/>
      <c r="AF20" s="336"/>
      <c r="AG20" s="336"/>
      <c r="AH20" s="337"/>
      <c r="AI20" s="335"/>
      <c r="AJ20" s="336"/>
      <c r="AK20" s="336"/>
      <c r="AL20" s="24"/>
      <c r="AM20" s="336"/>
      <c r="AN20" s="336"/>
      <c r="AO20" s="336"/>
      <c r="AP20" s="24"/>
      <c r="AQ20" s="339"/>
      <c r="AR20" s="340"/>
      <c r="AS20" s="340"/>
      <c r="AT20" s="340"/>
      <c r="AU20" s="340"/>
      <c r="AV20" s="341"/>
      <c r="AW20" s="339"/>
      <c r="AX20" s="340"/>
      <c r="AY20" s="340"/>
      <c r="AZ20" s="340"/>
      <c r="BA20" s="340"/>
      <c r="BB20" s="341"/>
      <c r="BC20" s="323"/>
      <c r="BD20" s="323"/>
      <c r="BE20" s="323"/>
      <c r="BF20" s="323"/>
      <c r="BG20" s="323"/>
      <c r="BH20" s="323"/>
      <c r="BI20" s="323"/>
      <c r="BJ20" s="323"/>
      <c r="BK20" s="323"/>
      <c r="BL20" s="323"/>
      <c r="BM20" s="323"/>
      <c r="BN20" s="323"/>
      <c r="BO20" s="323"/>
      <c r="BP20" s="323"/>
      <c r="BQ20" s="323"/>
      <c r="BR20" s="323"/>
      <c r="BS20" s="323"/>
      <c r="BT20" s="323"/>
      <c r="BU20" s="323"/>
      <c r="BV20" s="323"/>
      <c r="BW20" s="323"/>
      <c r="BX20" s="323"/>
      <c r="BY20" s="323"/>
      <c r="BZ20" s="323"/>
      <c r="CA20" s="323"/>
      <c r="CB20" s="323"/>
      <c r="CC20" s="323"/>
      <c r="CD20" s="323"/>
      <c r="CE20" s="323"/>
      <c r="CF20" s="323"/>
      <c r="CG20" s="323"/>
      <c r="CH20" s="323"/>
      <c r="CI20" s="323"/>
      <c r="CJ20" s="323"/>
      <c r="CK20" s="323"/>
      <c r="CL20" s="323"/>
      <c r="CM20" s="323"/>
      <c r="CN20" s="323"/>
      <c r="CO20" s="323"/>
      <c r="CP20" s="323"/>
      <c r="CQ20" s="323"/>
      <c r="CR20" s="323"/>
      <c r="CS20" s="323"/>
      <c r="CT20" s="324"/>
      <c r="CU20" s="318"/>
      <c r="CV20" s="318"/>
      <c r="CW20" s="318"/>
      <c r="CX20" s="318"/>
      <c r="CY20" s="318"/>
      <c r="CZ20" s="318"/>
      <c r="DA20" s="318"/>
      <c r="DB20" s="318"/>
      <c r="DC20" s="318"/>
      <c r="DD20" s="318"/>
      <c r="DE20" s="319"/>
    </row>
    <row r="21" spans="1:109" ht="13.5" customHeight="1">
      <c r="A21" s="326"/>
      <c r="B21" s="327"/>
      <c r="C21" s="327"/>
      <c r="D21" s="327"/>
      <c r="E21" s="327"/>
      <c r="F21" s="327"/>
      <c r="G21" s="327"/>
      <c r="H21" s="327"/>
      <c r="I21" s="327"/>
      <c r="J21" s="327"/>
      <c r="K21" s="327"/>
      <c r="L21" s="327"/>
      <c r="M21" s="327"/>
      <c r="N21" s="327"/>
      <c r="O21" s="327"/>
      <c r="P21" s="328"/>
      <c r="Q21" s="332"/>
      <c r="R21" s="333"/>
      <c r="S21" s="333"/>
      <c r="T21" s="333"/>
      <c r="U21" s="333"/>
      <c r="V21" s="333"/>
      <c r="W21" s="333"/>
      <c r="X21" s="333"/>
      <c r="Y21" s="333"/>
      <c r="Z21" s="333"/>
      <c r="AA21" s="333"/>
      <c r="AB21" s="333"/>
      <c r="AC21" s="333"/>
      <c r="AD21" s="334"/>
      <c r="AE21" s="48"/>
      <c r="AF21" s="23"/>
      <c r="AG21" s="23" t="s">
        <v>3</v>
      </c>
      <c r="AH21" s="49"/>
      <c r="AI21" s="23"/>
      <c r="AJ21" s="23"/>
      <c r="AK21" s="23" t="s">
        <v>4</v>
      </c>
      <c r="AL21" s="23"/>
      <c r="AM21" s="23"/>
      <c r="AN21" s="23"/>
      <c r="AO21" s="23" t="s">
        <v>5</v>
      </c>
      <c r="AP21" s="23"/>
      <c r="AQ21" s="339"/>
      <c r="AR21" s="340"/>
      <c r="AS21" s="340"/>
      <c r="AT21" s="340"/>
      <c r="AU21" s="340"/>
      <c r="AV21" s="341"/>
      <c r="AW21" s="339"/>
      <c r="AX21" s="340"/>
      <c r="AY21" s="340"/>
      <c r="AZ21" s="340"/>
      <c r="BA21" s="340"/>
      <c r="BB21" s="341"/>
      <c r="BC21" s="322"/>
      <c r="BD21" s="322"/>
      <c r="BE21" s="322"/>
      <c r="BF21" s="322"/>
      <c r="BG21" s="322"/>
      <c r="BH21" s="322"/>
      <c r="BI21" s="322"/>
      <c r="BJ21" s="322"/>
      <c r="BK21" s="322"/>
      <c r="BL21" s="322"/>
      <c r="BM21" s="322"/>
      <c r="BN21" s="322"/>
      <c r="BO21" s="322"/>
      <c r="BP21" s="322"/>
      <c r="BQ21" s="322"/>
      <c r="BR21" s="322"/>
      <c r="BS21" s="322"/>
      <c r="BT21" s="322"/>
      <c r="BU21" s="322"/>
      <c r="BV21" s="322"/>
      <c r="BW21" s="322"/>
      <c r="BX21" s="322"/>
      <c r="BY21" s="322"/>
      <c r="BZ21" s="322"/>
      <c r="CA21" s="322"/>
      <c r="CB21" s="322"/>
      <c r="CC21" s="322"/>
      <c r="CD21" s="322"/>
      <c r="CE21" s="322"/>
      <c r="CF21" s="322"/>
      <c r="CG21" s="322"/>
      <c r="CH21" s="322"/>
      <c r="CI21" s="322"/>
      <c r="CJ21" s="322"/>
      <c r="CK21" s="322"/>
      <c r="CL21" s="322"/>
      <c r="CM21" s="322"/>
      <c r="CN21" s="322"/>
      <c r="CO21" s="322"/>
      <c r="CP21" s="322"/>
      <c r="CQ21" s="322"/>
      <c r="CR21" s="322"/>
      <c r="CS21" s="322"/>
      <c r="CT21" s="324"/>
      <c r="CU21" s="318"/>
      <c r="CV21" s="318"/>
      <c r="CW21" s="318"/>
      <c r="CX21" s="318"/>
      <c r="CY21" s="318"/>
      <c r="CZ21" s="318"/>
      <c r="DA21" s="318"/>
      <c r="DB21" s="318"/>
      <c r="DC21" s="318"/>
      <c r="DD21" s="318"/>
      <c r="DE21" s="319"/>
    </row>
    <row r="22" spans="1:109" ht="13.5" customHeight="1">
      <c r="A22" s="326"/>
      <c r="B22" s="327"/>
      <c r="C22" s="327"/>
      <c r="D22" s="327"/>
      <c r="E22" s="327"/>
      <c r="F22" s="327"/>
      <c r="G22" s="327"/>
      <c r="H22" s="327"/>
      <c r="I22" s="327"/>
      <c r="J22" s="327"/>
      <c r="K22" s="327"/>
      <c r="L22" s="327"/>
      <c r="M22" s="327"/>
      <c r="N22" s="327"/>
      <c r="O22" s="327"/>
      <c r="P22" s="328"/>
      <c r="Q22" s="332"/>
      <c r="R22" s="333"/>
      <c r="S22" s="333"/>
      <c r="T22" s="333"/>
      <c r="U22" s="333"/>
      <c r="V22" s="333"/>
      <c r="W22" s="333"/>
      <c r="X22" s="333"/>
      <c r="Y22" s="333"/>
      <c r="Z22" s="333"/>
      <c r="AA22" s="333"/>
      <c r="AB22" s="333"/>
      <c r="AC22" s="333"/>
      <c r="AD22" s="334"/>
      <c r="AE22" s="332"/>
      <c r="AF22" s="333"/>
      <c r="AG22" s="333"/>
      <c r="AH22" s="334"/>
      <c r="AI22" s="332"/>
      <c r="AJ22" s="333"/>
      <c r="AK22" s="333"/>
      <c r="AL22" s="23"/>
      <c r="AM22" s="333"/>
      <c r="AN22" s="333"/>
      <c r="AO22" s="333"/>
      <c r="AP22" s="23"/>
      <c r="AQ22" s="339"/>
      <c r="AR22" s="340"/>
      <c r="AS22" s="340"/>
      <c r="AT22" s="340"/>
      <c r="AU22" s="340"/>
      <c r="AV22" s="341"/>
      <c r="AW22" s="339"/>
      <c r="AX22" s="340"/>
      <c r="AY22" s="340"/>
      <c r="AZ22" s="340"/>
      <c r="BA22" s="340"/>
      <c r="BB22" s="341"/>
      <c r="BC22" s="323"/>
      <c r="BD22" s="323"/>
      <c r="BE22" s="323"/>
      <c r="BF22" s="323"/>
      <c r="BG22" s="323"/>
      <c r="BH22" s="323"/>
      <c r="BI22" s="323"/>
      <c r="BJ22" s="323"/>
      <c r="BK22" s="323"/>
      <c r="BL22" s="323"/>
      <c r="BM22" s="323"/>
      <c r="BN22" s="323"/>
      <c r="BO22" s="323"/>
      <c r="BP22" s="323"/>
      <c r="BQ22" s="323"/>
      <c r="BR22" s="323"/>
      <c r="BS22" s="323"/>
      <c r="BT22" s="323"/>
      <c r="BU22" s="323"/>
      <c r="BV22" s="323"/>
      <c r="BW22" s="323"/>
      <c r="BX22" s="323"/>
      <c r="BY22" s="323"/>
      <c r="BZ22" s="323"/>
      <c r="CA22" s="323"/>
      <c r="CB22" s="323"/>
      <c r="CC22" s="323"/>
      <c r="CD22" s="323"/>
      <c r="CE22" s="323"/>
      <c r="CF22" s="323"/>
      <c r="CG22" s="323"/>
      <c r="CH22" s="323"/>
      <c r="CI22" s="323"/>
      <c r="CJ22" s="323"/>
      <c r="CK22" s="323"/>
      <c r="CL22" s="323"/>
      <c r="CM22" s="323"/>
      <c r="CN22" s="323"/>
      <c r="CO22" s="323"/>
      <c r="CP22" s="323"/>
      <c r="CQ22" s="323"/>
      <c r="CR22" s="323"/>
      <c r="CS22" s="323"/>
      <c r="CT22" s="324"/>
      <c r="CU22" s="318"/>
      <c r="CV22" s="318"/>
      <c r="CW22" s="318"/>
      <c r="CX22" s="318"/>
      <c r="CY22" s="318"/>
      <c r="CZ22" s="318"/>
      <c r="DA22" s="318"/>
      <c r="DB22" s="318"/>
      <c r="DC22" s="318"/>
      <c r="DD22" s="318"/>
      <c r="DE22" s="319"/>
    </row>
    <row r="23" spans="1:109" ht="13.5" customHeight="1">
      <c r="A23" s="329"/>
      <c r="B23" s="330"/>
      <c r="C23" s="330"/>
      <c r="D23" s="330"/>
      <c r="E23" s="330"/>
      <c r="F23" s="330"/>
      <c r="G23" s="330"/>
      <c r="H23" s="330"/>
      <c r="I23" s="330"/>
      <c r="J23" s="330"/>
      <c r="K23" s="330"/>
      <c r="L23" s="330"/>
      <c r="M23" s="330"/>
      <c r="N23" s="330"/>
      <c r="O23" s="330"/>
      <c r="P23" s="331"/>
      <c r="Q23" s="335"/>
      <c r="R23" s="336"/>
      <c r="S23" s="336"/>
      <c r="T23" s="336"/>
      <c r="U23" s="336"/>
      <c r="V23" s="336"/>
      <c r="W23" s="336"/>
      <c r="X23" s="336"/>
      <c r="Y23" s="336"/>
      <c r="Z23" s="336"/>
      <c r="AA23" s="336"/>
      <c r="AB23" s="336"/>
      <c r="AC23" s="336"/>
      <c r="AD23" s="337"/>
      <c r="AE23" s="335"/>
      <c r="AF23" s="336"/>
      <c r="AG23" s="336"/>
      <c r="AH23" s="337"/>
      <c r="AI23" s="335"/>
      <c r="AJ23" s="336"/>
      <c r="AK23" s="336"/>
      <c r="AL23" s="24"/>
      <c r="AM23" s="336"/>
      <c r="AN23" s="336"/>
      <c r="AO23" s="336"/>
      <c r="AP23" s="24"/>
      <c r="AQ23" s="339"/>
      <c r="AR23" s="340"/>
      <c r="AS23" s="340"/>
      <c r="AT23" s="340"/>
      <c r="AU23" s="340"/>
      <c r="AV23" s="341"/>
      <c r="AW23" s="339"/>
      <c r="AX23" s="340"/>
      <c r="AY23" s="340"/>
      <c r="AZ23" s="340"/>
      <c r="BA23" s="340"/>
      <c r="BB23" s="341"/>
      <c r="BC23" s="323"/>
      <c r="BD23" s="323"/>
      <c r="BE23" s="323"/>
      <c r="BF23" s="323"/>
      <c r="BG23" s="323"/>
      <c r="BH23" s="323"/>
      <c r="BI23" s="323"/>
      <c r="BJ23" s="323"/>
      <c r="BK23" s="323"/>
      <c r="BL23" s="323"/>
      <c r="BM23" s="323"/>
      <c r="BN23" s="323"/>
      <c r="BO23" s="323"/>
      <c r="BP23" s="323"/>
      <c r="BQ23" s="323"/>
      <c r="BR23" s="323"/>
      <c r="BS23" s="323"/>
      <c r="BT23" s="323"/>
      <c r="BU23" s="323"/>
      <c r="BV23" s="323"/>
      <c r="BW23" s="323"/>
      <c r="BX23" s="323"/>
      <c r="BY23" s="323"/>
      <c r="BZ23" s="323"/>
      <c r="CA23" s="323"/>
      <c r="CB23" s="323"/>
      <c r="CC23" s="323"/>
      <c r="CD23" s="323"/>
      <c r="CE23" s="323"/>
      <c r="CF23" s="323"/>
      <c r="CG23" s="323"/>
      <c r="CH23" s="323"/>
      <c r="CI23" s="323"/>
      <c r="CJ23" s="323"/>
      <c r="CK23" s="323"/>
      <c r="CL23" s="323"/>
      <c r="CM23" s="323"/>
      <c r="CN23" s="323"/>
      <c r="CO23" s="323"/>
      <c r="CP23" s="323"/>
      <c r="CQ23" s="323"/>
      <c r="CR23" s="323"/>
      <c r="CS23" s="323"/>
      <c r="CT23" s="324"/>
      <c r="CU23" s="318"/>
      <c r="CV23" s="318"/>
      <c r="CW23" s="318"/>
      <c r="CX23" s="318"/>
      <c r="CY23" s="318"/>
      <c r="CZ23" s="318"/>
      <c r="DA23" s="318"/>
      <c r="DB23" s="318"/>
      <c r="DC23" s="318"/>
      <c r="DD23" s="318"/>
      <c r="DE23" s="319"/>
    </row>
    <row r="24" spans="1:109" ht="13.5" customHeight="1">
      <c r="A24" s="326"/>
      <c r="B24" s="327"/>
      <c r="C24" s="327"/>
      <c r="D24" s="327"/>
      <c r="E24" s="327"/>
      <c r="F24" s="327"/>
      <c r="G24" s="327"/>
      <c r="H24" s="327"/>
      <c r="I24" s="327"/>
      <c r="J24" s="327"/>
      <c r="K24" s="327"/>
      <c r="L24" s="327"/>
      <c r="M24" s="327"/>
      <c r="N24" s="327"/>
      <c r="O24" s="327"/>
      <c r="P24" s="328"/>
      <c r="Q24" s="332"/>
      <c r="R24" s="333"/>
      <c r="S24" s="333"/>
      <c r="T24" s="333"/>
      <c r="U24" s="333"/>
      <c r="V24" s="333"/>
      <c r="W24" s="333"/>
      <c r="X24" s="333"/>
      <c r="Y24" s="333"/>
      <c r="Z24" s="333"/>
      <c r="AA24" s="333"/>
      <c r="AB24" s="333"/>
      <c r="AC24" s="333"/>
      <c r="AD24" s="334"/>
      <c r="AE24" s="48"/>
      <c r="AF24" s="23"/>
      <c r="AG24" s="23" t="s">
        <v>3</v>
      </c>
      <c r="AH24" s="49"/>
      <c r="AI24" s="23"/>
      <c r="AJ24" s="23"/>
      <c r="AK24" s="23" t="s">
        <v>4</v>
      </c>
      <c r="AL24" s="23"/>
      <c r="AM24" s="23"/>
      <c r="AN24" s="23"/>
      <c r="AO24" s="23" t="s">
        <v>5</v>
      </c>
      <c r="AP24" s="23"/>
      <c r="AQ24" s="339"/>
      <c r="AR24" s="340"/>
      <c r="AS24" s="340"/>
      <c r="AT24" s="340"/>
      <c r="AU24" s="340"/>
      <c r="AV24" s="341"/>
      <c r="AW24" s="339"/>
      <c r="AX24" s="340"/>
      <c r="AY24" s="340"/>
      <c r="AZ24" s="340"/>
      <c r="BA24" s="340"/>
      <c r="BB24" s="341"/>
      <c r="BC24" s="322"/>
      <c r="BD24" s="322"/>
      <c r="BE24" s="322"/>
      <c r="BF24" s="322"/>
      <c r="BG24" s="322"/>
      <c r="BH24" s="322"/>
      <c r="BI24" s="322"/>
      <c r="BJ24" s="322"/>
      <c r="BK24" s="322"/>
      <c r="BL24" s="322"/>
      <c r="BM24" s="322"/>
      <c r="BN24" s="322"/>
      <c r="BO24" s="322"/>
      <c r="BP24" s="322"/>
      <c r="BQ24" s="322"/>
      <c r="BR24" s="322"/>
      <c r="BS24" s="322"/>
      <c r="BT24" s="322"/>
      <c r="BU24" s="322"/>
      <c r="BV24" s="322"/>
      <c r="BW24" s="322"/>
      <c r="BX24" s="322"/>
      <c r="BY24" s="322"/>
      <c r="BZ24" s="322"/>
      <c r="CA24" s="322"/>
      <c r="CB24" s="322"/>
      <c r="CC24" s="322"/>
      <c r="CD24" s="322"/>
      <c r="CE24" s="322"/>
      <c r="CF24" s="322"/>
      <c r="CG24" s="322"/>
      <c r="CH24" s="322"/>
      <c r="CI24" s="322"/>
      <c r="CJ24" s="322"/>
      <c r="CK24" s="322"/>
      <c r="CL24" s="322"/>
      <c r="CM24" s="322"/>
      <c r="CN24" s="322"/>
      <c r="CO24" s="322"/>
      <c r="CP24" s="322"/>
      <c r="CQ24" s="322"/>
      <c r="CR24" s="322"/>
      <c r="CS24" s="322"/>
      <c r="CT24" s="324"/>
      <c r="CU24" s="318"/>
      <c r="CV24" s="318"/>
      <c r="CW24" s="318"/>
      <c r="CX24" s="318"/>
      <c r="CY24" s="318"/>
      <c r="CZ24" s="318"/>
      <c r="DA24" s="318"/>
      <c r="DB24" s="318"/>
      <c r="DC24" s="318"/>
      <c r="DD24" s="318"/>
      <c r="DE24" s="319"/>
    </row>
    <row r="25" spans="1:109" ht="13.5" customHeight="1">
      <c r="A25" s="326"/>
      <c r="B25" s="327"/>
      <c r="C25" s="327"/>
      <c r="D25" s="327"/>
      <c r="E25" s="327"/>
      <c r="F25" s="327"/>
      <c r="G25" s="327"/>
      <c r="H25" s="327"/>
      <c r="I25" s="327"/>
      <c r="J25" s="327"/>
      <c r="K25" s="327"/>
      <c r="L25" s="327"/>
      <c r="M25" s="327"/>
      <c r="N25" s="327"/>
      <c r="O25" s="327"/>
      <c r="P25" s="328"/>
      <c r="Q25" s="332"/>
      <c r="R25" s="333"/>
      <c r="S25" s="333"/>
      <c r="T25" s="333"/>
      <c r="U25" s="333"/>
      <c r="V25" s="333"/>
      <c r="W25" s="333"/>
      <c r="X25" s="333"/>
      <c r="Y25" s="333"/>
      <c r="Z25" s="333"/>
      <c r="AA25" s="333"/>
      <c r="AB25" s="333"/>
      <c r="AC25" s="333"/>
      <c r="AD25" s="334"/>
      <c r="AE25" s="332"/>
      <c r="AF25" s="333"/>
      <c r="AG25" s="333"/>
      <c r="AH25" s="334"/>
      <c r="AI25" s="332"/>
      <c r="AJ25" s="333"/>
      <c r="AK25" s="333"/>
      <c r="AL25" s="23"/>
      <c r="AM25" s="333"/>
      <c r="AN25" s="333"/>
      <c r="AO25" s="333"/>
      <c r="AP25" s="23"/>
      <c r="AQ25" s="339"/>
      <c r="AR25" s="340"/>
      <c r="AS25" s="340"/>
      <c r="AT25" s="340"/>
      <c r="AU25" s="340"/>
      <c r="AV25" s="341"/>
      <c r="AW25" s="339"/>
      <c r="AX25" s="340"/>
      <c r="AY25" s="340"/>
      <c r="AZ25" s="340"/>
      <c r="BA25" s="340"/>
      <c r="BB25" s="341"/>
      <c r="BC25" s="323"/>
      <c r="BD25" s="323"/>
      <c r="BE25" s="323"/>
      <c r="BF25" s="323"/>
      <c r="BG25" s="323"/>
      <c r="BH25" s="323"/>
      <c r="BI25" s="323"/>
      <c r="BJ25" s="323"/>
      <c r="BK25" s="323"/>
      <c r="BL25" s="323"/>
      <c r="BM25" s="323"/>
      <c r="BN25" s="323"/>
      <c r="BO25" s="323"/>
      <c r="BP25" s="323"/>
      <c r="BQ25" s="323"/>
      <c r="BR25" s="323"/>
      <c r="BS25" s="323"/>
      <c r="BT25" s="323"/>
      <c r="BU25" s="323"/>
      <c r="BV25" s="323"/>
      <c r="BW25" s="323"/>
      <c r="BX25" s="323"/>
      <c r="BY25" s="323"/>
      <c r="BZ25" s="323"/>
      <c r="CA25" s="323"/>
      <c r="CB25" s="323"/>
      <c r="CC25" s="323"/>
      <c r="CD25" s="323"/>
      <c r="CE25" s="323"/>
      <c r="CF25" s="323"/>
      <c r="CG25" s="323"/>
      <c r="CH25" s="323"/>
      <c r="CI25" s="323"/>
      <c r="CJ25" s="323"/>
      <c r="CK25" s="323"/>
      <c r="CL25" s="323"/>
      <c r="CM25" s="323"/>
      <c r="CN25" s="323"/>
      <c r="CO25" s="323"/>
      <c r="CP25" s="323"/>
      <c r="CQ25" s="323"/>
      <c r="CR25" s="323"/>
      <c r="CS25" s="323"/>
      <c r="CT25" s="324"/>
      <c r="CU25" s="318"/>
      <c r="CV25" s="318"/>
      <c r="CW25" s="318"/>
      <c r="CX25" s="318"/>
      <c r="CY25" s="318"/>
      <c r="CZ25" s="318"/>
      <c r="DA25" s="318"/>
      <c r="DB25" s="318"/>
      <c r="DC25" s="318"/>
      <c r="DD25" s="318"/>
      <c r="DE25" s="319"/>
    </row>
    <row r="26" spans="1:109" ht="13.5" customHeight="1">
      <c r="A26" s="329"/>
      <c r="B26" s="330"/>
      <c r="C26" s="330"/>
      <c r="D26" s="330"/>
      <c r="E26" s="330"/>
      <c r="F26" s="330"/>
      <c r="G26" s="330"/>
      <c r="H26" s="330"/>
      <c r="I26" s="330"/>
      <c r="J26" s="330"/>
      <c r="K26" s="330"/>
      <c r="L26" s="330"/>
      <c r="M26" s="330"/>
      <c r="N26" s="330"/>
      <c r="O26" s="330"/>
      <c r="P26" s="331"/>
      <c r="Q26" s="335"/>
      <c r="R26" s="336"/>
      <c r="S26" s="336"/>
      <c r="T26" s="336"/>
      <c r="U26" s="336"/>
      <c r="V26" s="336"/>
      <c r="W26" s="336"/>
      <c r="X26" s="336"/>
      <c r="Y26" s="336"/>
      <c r="Z26" s="336"/>
      <c r="AA26" s="336"/>
      <c r="AB26" s="336"/>
      <c r="AC26" s="336"/>
      <c r="AD26" s="337"/>
      <c r="AE26" s="335"/>
      <c r="AF26" s="336"/>
      <c r="AG26" s="336"/>
      <c r="AH26" s="337"/>
      <c r="AI26" s="335"/>
      <c r="AJ26" s="336"/>
      <c r="AK26" s="336"/>
      <c r="AL26" s="24"/>
      <c r="AM26" s="336"/>
      <c r="AN26" s="336"/>
      <c r="AO26" s="336"/>
      <c r="AP26" s="24"/>
      <c r="AQ26" s="339"/>
      <c r="AR26" s="340"/>
      <c r="AS26" s="340"/>
      <c r="AT26" s="340"/>
      <c r="AU26" s="340"/>
      <c r="AV26" s="341"/>
      <c r="AW26" s="339"/>
      <c r="AX26" s="340"/>
      <c r="AY26" s="340"/>
      <c r="AZ26" s="340"/>
      <c r="BA26" s="340"/>
      <c r="BB26" s="341"/>
      <c r="BC26" s="323"/>
      <c r="BD26" s="323"/>
      <c r="BE26" s="323"/>
      <c r="BF26" s="323"/>
      <c r="BG26" s="323"/>
      <c r="BH26" s="323"/>
      <c r="BI26" s="323"/>
      <c r="BJ26" s="323"/>
      <c r="BK26" s="323"/>
      <c r="BL26" s="323"/>
      <c r="BM26" s="323"/>
      <c r="BN26" s="323"/>
      <c r="BO26" s="323"/>
      <c r="BP26" s="323"/>
      <c r="BQ26" s="323"/>
      <c r="BR26" s="323"/>
      <c r="BS26" s="323"/>
      <c r="BT26" s="323"/>
      <c r="BU26" s="323"/>
      <c r="BV26" s="323"/>
      <c r="BW26" s="323"/>
      <c r="BX26" s="323"/>
      <c r="BY26" s="323"/>
      <c r="BZ26" s="323"/>
      <c r="CA26" s="323"/>
      <c r="CB26" s="323"/>
      <c r="CC26" s="323"/>
      <c r="CD26" s="323"/>
      <c r="CE26" s="323"/>
      <c r="CF26" s="323"/>
      <c r="CG26" s="323"/>
      <c r="CH26" s="323"/>
      <c r="CI26" s="323"/>
      <c r="CJ26" s="323"/>
      <c r="CK26" s="323"/>
      <c r="CL26" s="323"/>
      <c r="CM26" s="323"/>
      <c r="CN26" s="323"/>
      <c r="CO26" s="323"/>
      <c r="CP26" s="323"/>
      <c r="CQ26" s="323"/>
      <c r="CR26" s="323"/>
      <c r="CS26" s="323"/>
      <c r="CT26" s="324"/>
      <c r="CU26" s="318"/>
      <c r="CV26" s="318"/>
      <c r="CW26" s="318"/>
      <c r="CX26" s="318"/>
      <c r="CY26" s="318"/>
      <c r="CZ26" s="318"/>
      <c r="DA26" s="318"/>
      <c r="DB26" s="318"/>
      <c r="DC26" s="318"/>
      <c r="DD26" s="318"/>
      <c r="DE26" s="319"/>
    </row>
    <row r="27" spans="1:109" ht="13.5" customHeight="1">
      <c r="A27" s="326"/>
      <c r="B27" s="327"/>
      <c r="C27" s="327"/>
      <c r="D27" s="327"/>
      <c r="E27" s="327"/>
      <c r="F27" s="327"/>
      <c r="G27" s="327"/>
      <c r="H27" s="327"/>
      <c r="I27" s="327"/>
      <c r="J27" s="327"/>
      <c r="K27" s="327"/>
      <c r="L27" s="327"/>
      <c r="M27" s="327"/>
      <c r="N27" s="327"/>
      <c r="O27" s="327"/>
      <c r="P27" s="328"/>
      <c r="Q27" s="332"/>
      <c r="R27" s="333"/>
      <c r="S27" s="333"/>
      <c r="T27" s="333"/>
      <c r="U27" s="333"/>
      <c r="V27" s="333"/>
      <c r="W27" s="333"/>
      <c r="X27" s="333"/>
      <c r="Y27" s="333"/>
      <c r="Z27" s="333"/>
      <c r="AA27" s="333"/>
      <c r="AB27" s="333"/>
      <c r="AC27" s="333"/>
      <c r="AD27" s="334"/>
      <c r="AE27" s="48"/>
      <c r="AF27" s="23"/>
      <c r="AG27" s="23" t="s">
        <v>3</v>
      </c>
      <c r="AH27" s="49"/>
      <c r="AI27" s="23"/>
      <c r="AJ27" s="23"/>
      <c r="AK27" s="23" t="s">
        <v>4</v>
      </c>
      <c r="AL27" s="23"/>
      <c r="AM27" s="23"/>
      <c r="AN27" s="23"/>
      <c r="AO27" s="23" t="s">
        <v>5</v>
      </c>
      <c r="AP27" s="23"/>
      <c r="AQ27" s="339"/>
      <c r="AR27" s="340"/>
      <c r="AS27" s="340"/>
      <c r="AT27" s="340"/>
      <c r="AU27" s="340"/>
      <c r="AV27" s="341"/>
      <c r="AW27" s="339"/>
      <c r="AX27" s="340"/>
      <c r="AY27" s="340"/>
      <c r="AZ27" s="340"/>
      <c r="BA27" s="340"/>
      <c r="BB27" s="341"/>
      <c r="BC27" s="322"/>
      <c r="BD27" s="322"/>
      <c r="BE27" s="322"/>
      <c r="BF27" s="322"/>
      <c r="BG27" s="322"/>
      <c r="BH27" s="322"/>
      <c r="BI27" s="322"/>
      <c r="BJ27" s="322"/>
      <c r="BK27" s="322"/>
      <c r="BL27" s="322"/>
      <c r="BM27" s="322"/>
      <c r="BN27" s="322"/>
      <c r="BO27" s="322"/>
      <c r="BP27" s="322"/>
      <c r="BQ27" s="322"/>
      <c r="BR27" s="322"/>
      <c r="BS27" s="322"/>
      <c r="BT27" s="322"/>
      <c r="BU27" s="322"/>
      <c r="BV27" s="322"/>
      <c r="BW27" s="322"/>
      <c r="BX27" s="322"/>
      <c r="BY27" s="322"/>
      <c r="BZ27" s="322"/>
      <c r="CA27" s="322"/>
      <c r="CB27" s="322"/>
      <c r="CC27" s="322"/>
      <c r="CD27" s="322"/>
      <c r="CE27" s="322"/>
      <c r="CF27" s="322"/>
      <c r="CG27" s="322"/>
      <c r="CH27" s="322"/>
      <c r="CI27" s="322"/>
      <c r="CJ27" s="322"/>
      <c r="CK27" s="322"/>
      <c r="CL27" s="322"/>
      <c r="CM27" s="322"/>
      <c r="CN27" s="322"/>
      <c r="CO27" s="322"/>
      <c r="CP27" s="322"/>
      <c r="CQ27" s="322"/>
      <c r="CR27" s="322"/>
      <c r="CS27" s="322"/>
      <c r="CT27" s="324"/>
      <c r="CU27" s="318"/>
      <c r="CV27" s="318"/>
      <c r="CW27" s="318"/>
      <c r="CX27" s="318"/>
      <c r="CY27" s="318"/>
      <c r="CZ27" s="318"/>
      <c r="DA27" s="318"/>
      <c r="DB27" s="318"/>
      <c r="DC27" s="318"/>
      <c r="DD27" s="318"/>
      <c r="DE27" s="319"/>
    </row>
    <row r="28" spans="1:109" ht="13.5" customHeight="1">
      <c r="A28" s="326"/>
      <c r="B28" s="327"/>
      <c r="C28" s="327"/>
      <c r="D28" s="327"/>
      <c r="E28" s="327"/>
      <c r="F28" s="327"/>
      <c r="G28" s="327"/>
      <c r="H28" s="327"/>
      <c r="I28" s="327"/>
      <c r="J28" s="327"/>
      <c r="K28" s="327"/>
      <c r="L28" s="327"/>
      <c r="M28" s="327"/>
      <c r="N28" s="327"/>
      <c r="O28" s="327"/>
      <c r="P28" s="328"/>
      <c r="Q28" s="332"/>
      <c r="R28" s="333"/>
      <c r="S28" s="333"/>
      <c r="T28" s="333"/>
      <c r="U28" s="333"/>
      <c r="V28" s="333"/>
      <c r="W28" s="333"/>
      <c r="X28" s="333"/>
      <c r="Y28" s="333"/>
      <c r="Z28" s="333"/>
      <c r="AA28" s="333"/>
      <c r="AB28" s="333"/>
      <c r="AC28" s="333"/>
      <c r="AD28" s="334"/>
      <c r="AE28" s="332"/>
      <c r="AF28" s="333"/>
      <c r="AG28" s="333"/>
      <c r="AH28" s="334"/>
      <c r="AI28" s="332"/>
      <c r="AJ28" s="333"/>
      <c r="AK28" s="333"/>
      <c r="AL28" s="23"/>
      <c r="AM28" s="333"/>
      <c r="AN28" s="333"/>
      <c r="AO28" s="333"/>
      <c r="AP28" s="23"/>
      <c r="AQ28" s="339"/>
      <c r="AR28" s="340"/>
      <c r="AS28" s="340"/>
      <c r="AT28" s="340"/>
      <c r="AU28" s="340"/>
      <c r="AV28" s="341"/>
      <c r="AW28" s="339"/>
      <c r="AX28" s="340"/>
      <c r="AY28" s="340"/>
      <c r="AZ28" s="340"/>
      <c r="BA28" s="340"/>
      <c r="BB28" s="341"/>
      <c r="BC28" s="323"/>
      <c r="BD28" s="323"/>
      <c r="BE28" s="323"/>
      <c r="BF28" s="323"/>
      <c r="BG28" s="323"/>
      <c r="BH28" s="323"/>
      <c r="BI28" s="323"/>
      <c r="BJ28" s="323"/>
      <c r="BK28" s="323"/>
      <c r="BL28" s="323"/>
      <c r="BM28" s="323"/>
      <c r="BN28" s="323"/>
      <c r="BO28" s="323"/>
      <c r="BP28" s="323"/>
      <c r="BQ28" s="323"/>
      <c r="BR28" s="323"/>
      <c r="BS28" s="323"/>
      <c r="BT28" s="323"/>
      <c r="BU28" s="323"/>
      <c r="BV28" s="323"/>
      <c r="BW28" s="323"/>
      <c r="BX28" s="323"/>
      <c r="BY28" s="323"/>
      <c r="BZ28" s="323"/>
      <c r="CA28" s="323"/>
      <c r="CB28" s="323"/>
      <c r="CC28" s="323"/>
      <c r="CD28" s="323"/>
      <c r="CE28" s="323"/>
      <c r="CF28" s="323"/>
      <c r="CG28" s="323"/>
      <c r="CH28" s="323"/>
      <c r="CI28" s="323"/>
      <c r="CJ28" s="323"/>
      <c r="CK28" s="323"/>
      <c r="CL28" s="323"/>
      <c r="CM28" s="323"/>
      <c r="CN28" s="323"/>
      <c r="CO28" s="323"/>
      <c r="CP28" s="323"/>
      <c r="CQ28" s="323"/>
      <c r="CR28" s="323"/>
      <c r="CS28" s="323"/>
      <c r="CT28" s="324"/>
      <c r="CU28" s="318"/>
      <c r="CV28" s="318"/>
      <c r="CW28" s="318"/>
      <c r="CX28" s="318"/>
      <c r="CY28" s="318"/>
      <c r="CZ28" s="318"/>
      <c r="DA28" s="318"/>
      <c r="DB28" s="318"/>
      <c r="DC28" s="318"/>
      <c r="DD28" s="318"/>
      <c r="DE28" s="319"/>
    </row>
    <row r="29" spans="1:109" ht="13.5" customHeight="1">
      <c r="A29" s="329"/>
      <c r="B29" s="330"/>
      <c r="C29" s="330"/>
      <c r="D29" s="330"/>
      <c r="E29" s="330"/>
      <c r="F29" s="330"/>
      <c r="G29" s="330"/>
      <c r="H29" s="330"/>
      <c r="I29" s="330"/>
      <c r="J29" s="330"/>
      <c r="K29" s="330"/>
      <c r="L29" s="330"/>
      <c r="M29" s="330"/>
      <c r="N29" s="330"/>
      <c r="O29" s="330"/>
      <c r="P29" s="331"/>
      <c r="Q29" s="335"/>
      <c r="R29" s="336"/>
      <c r="S29" s="336"/>
      <c r="T29" s="336"/>
      <c r="U29" s="336"/>
      <c r="V29" s="336"/>
      <c r="W29" s="336"/>
      <c r="X29" s="336"/>
      <c r="Y29" s="336"/>
      <c r="Z29" s="336"/>
      <c r="AA29" s="336"/>
      <c r="AB29" s="336"/>
      <c r="AC29" s="336"/>
      <c r="AD29" s="337"/>
      <c r="AE29" s="335"/>
      <c r="AF29" s="336"/>
      <c r="AG29" s="336"/>
      <c r="AH29" s="337"/>
      <c r="AI29" s="335"/>
      <c r="AJ29" s="336"/>
      <c r="AK29" s="336"/>
      <c r="AL29" s="24"/>
      <c r="AM29" s="336"/>
      <c r="AN29" s="336"/>
      <c r="AO29" s="336"/>
      <c r="AP29" s="24"/>
      <c r="AQ29" s="339"/>
      <c r="AR29" s="340"/>
      <c r="AS29" s="340"/>
      <c r="AT29" s="340"/>
      <c r="AU29" s="340"/>
      <c r="AV29" s="341"/>
      <c r="AW29" s="339"/>
      <c r="AX29" s="340"/>
      <c r="AY29" s="340"/>
      <c r="AZ29" s="340"/>
      <c r="BA29" s="340"/>
      <c r="BB29" s="341"/>
      <c r="BC29" s="323"/>
      <c r="BD29" s="323"/>
      <c r="BE29" s="323"/>
      <c r="BF29" s="323"/>
      <c r="BG29" s="323"/>
      <c r="BH29" s="323"/>
      <c r="BI29" s="323"/>
      <c r="BJ29" s="323"/>
      <c r="BK29" s="323"/>
      <c r="BL29" s="323"/>
      <c r="BM29" s="323"/>
      <c r="BN29" s="323"/>
      <c r="BO29" s="323"/>
      <c r="BP29" s="323"/>
      <c r="BQ29" s="323"/>
      <c r="BR29" s="323"/>
      <c r="BS29" s="323"/>
      <c r="BT29" s="323"/>
      <c r="BU29" s="323"/>
      <c r="BV29" s="323"/>
      <c r="BW29" s="323"/>
      <c r="BX29" s="323"/>
      <c r="BY29" s="323"/>
      <c r="BZ29" s="323"/>
      <c r="CA29" s="323"/>
      <c r="CB29" s="323"/>
      <c r="CC29" s="323"/>
      <c r="CD29" s="323"/>
      <c r="CE29" s="323"/>
      <c r="CF29" s="323"/>
      <c r="CG29" s="323"/>
      <c r="CH29" s="323"/>
      <c r="CI29" s="323"/>
      <c r="CJ29" s="323"/>
      <c r="CK29" s="323"/>
      <c r="CL29" s="323"/>
      <c r="CM29" s="323"/>
      <c r="CN29" s="323"/>
      <c r="CO29" s="323"/>
      <c r="CP29" s="323"/>
      <c r="CQ29" s="323"/>
      <c r="CR29" s="323"/>
      <c r="CS29" s="323"/>
      <c r="CT29" s="324"/>
      <c r="CU29" s="318"/>
      <c r="CV29" s="318"/>
      <c r="CW29" s="318"/>
      <c r="CX29" s="318"/>
      <c r="CY29" s="318"/>
      <c r="CZ29" s="318"/>
      <c r="DA29" s="318"/>
      <c r="DB29" s="318"/>
      <c r="DC29" s="318"/>
      <c r="DD29" s="318"/>
      <c r="DE29" s="319"/>
    </row>
    <row r="30" spans="1:109" ht="13.5" customHeight="1">
      <c r="A30" s="326"/>
      <c r="B30" s="327"/>
      <c r="C30" s="327"/>
      <c r="D30" s="327"/>
      <c r="E30" s="327"/>
      <c r="F30" s="327"/>
      <c r="G30" s="327"/>
      <c r="H30" s="327"/>
      <c r="I30" s="327"/>
      <c r="J30" s="327"/>
      <c r="K30" s="327"/>
      <c r="L30" s="327"/>
      <c r="M30" s="327"/>
      <c r="N30" s="327"/>
      <c r="O30" s="327"/>
      <c r="P30" s="328"/>
      <c r="Q30" s="332"/>
      <c r="R30" s="333"/>
      <c r="S30" s="333"/>
      <c r="T30" s="333"/>
      <c r="U30" s="333"/>
      <c r="V30" s="333"/>
      <c r="W30" s="333"/>
      <c r="X30" s="333"/>
      <c r="Y30" s="333"/>
      <c r="Z30" s="333"/>
      <c r="AA30" s="333"/>
      <c r="AB30" s="333"/>
      <c r="AC30" s="333"/>
      <c r="AD30" s="334"/>
      <c r="AE30" s="48"/>
      <c r="AF30" s="23"/>
      <c r="AG30" s="23" t="s">
        <v>3</v>
      </c>
      <c r="AH30" s="49"/>
      <c r="AI30" s="23"/>
      <c r="AJ30" s="23"/>
      <c r="AK30" s="23" t="s">
        <v>4</v>
      </c>
      <c r="AL30" s="23"/>
      <c r="AM30" s="23"/>
      <c r="AN30" s="23"/>
      <c r="AO30" s="23" t="s">
        <v>5</v>
      </c>
      <c r="AP30" s="23"/>
      <c r="AQ30" s="342"/>
      <c r="AR30" s="327"/>
      <c r="AS30" s="327"/>
      <c r="AT30" s="327"/>
      <c r="AU30" s="327"/>
      <c r="AV30" s="328"/>
      <c r="AW30" s="342"/>
      <c r="AX30" s="327"/>
      <c r="AY30" s="327"/>
      <c r="AZ30" s="327"/>
      <c r="BA30" s="327"/>
      <c r="BB30" s="328"/>
      <c r="BC30" s="322"/>
      <c r="BD30" s="322"/>
      <c r="BE30" s="322"/>
      <c r="BF30" s="322"/>
      <c r="BG30" s="322"/>
      <c r="BH30" s="322"/>
      <c r="BI30" s="322"/>
      <c r="BJ30" s="322"/>
      <c r="BK30" s="322"/>
      <c r="BL30" s="322"/>
      <c r="BM30" s="322"/>
      <c r="BN30" s="322"/>
      <c r="BO30" s="322"/>
      <c r="BP30" s="322"/>
      <c r="BQ30" s="322"/>
      <c r="BR30" s="322"/>
      <c r="BS30" s="322"/>
      <c r="BT30" s="322"/>
      <c r="BU30" s="322"/>
      <c r="BV30" s="322"/>
      <c r="BW30" s="322"/>
      <c r="BX30" s="322"/>
      <c r="BY30" s="322"/>
      <c r="BZ30" s="322"/>
      <c r="CA30" s="322"/>
      <c r="CB30" s="322"/>
      <c r="CC30" s="322"/>
      <c r="CD30" s="322"/>
      <c r="CE30" s="322"/>
      <c r="CF30" s="322"/>
      <c r="CG30" s="322"/>
      <c r="CH30" s="322"/>
      <c r="CI30" s="322"/>
      <c r="CJ30" s="322"/>
      <c r="CK30" s="322"/>
      <c r="CL30" s="322"/>
      <c r="CM30" s="322"/>
      <c r="CN30" s="322"/>
      <c r="CO30" s="322"/>
      <c r="CP30" s="322"/>
      <c r="CQ30" s="322"/>
      <c r="CR30" s="322"/>
      <c r="CS30" s="322"/>
      <c r="CT30" s="324"/>
      <c r="CU30" s="318"/>
      <c r="CV30" s="318"/>
      <c r="CW30" s="318"/>
      <c r="CX30" s="318"/>
      <c r="CY30" s="318"/>
      <c r="CZ30" s="318"/>
      <c r="DA30" s="318"/>
      <c r="DB30" s="318"/>
      <c r="DC30" s="318"/>
      <c r="DD30" s="318"/>
      <c r="DE30" s="319"/>
    </row>
    <row r="31" spans="1:109" ht="13.5" customHeight="1">
      <c r="A31" s="326"/>
      <c r="B31" s="327"/>
      <c r="C31" s="327"/>
      <c r="D31" s="327"/>
      <c r="E31" s="327"/>
      <c r="F31" s="327"/>
      <c r="G31" s="327"/>
      <c r="H31" s="327"/>
      <c r="I31" s="327"/>
      <c r="J31" s="327"/>
      <c r="K31" s="327"/>
      <c r="L31" s="327"/>
      <c r="M31" s="327"/>
      <c r="N31" s="327"/>
      <c r="O31" s="327"/>
      <c r="P31" s="328"/>
      <c r="Q31" s="332"/>
      <c r="R31" s="333"/>
      <c r="S31" s="333"/>
      <c r="T31" s="333"/>
      <c r="U31" s="333"/>
      <c r="V31" s="333"/>
      <c r="W31" s="333"/>
      <c r="X31" s="333"/>
      <c r="Y31" s="333"/>
      <c r="Z31" s="333"/>
      <c r="AA31" s="333"/>
      <c r="AB31" s="333"/>
      <c r="AC31" s="333"/>
      <c r="AD31" s="334"/>
      <c r="AE31" s="332"/>
      <c r="AF31" s="333"/>
      <c r="AG31" s="333"/>
      <c r="AH31" s="334"/>
      <c r="AI31" s="332"/>
      <c r="AJ31" s="333"/>
      <c r="AK31" s="333"/>
      <c r="AL31" s="23"/>
      <c r="AM31" s="333"/>
      <c r="AN31" s="333"/>
      <c r="AO31" s="333"/>
      <c r="AP31" s="23"/>
      <c r="AQ31" s="342"/>
      <c r="AR31" s="327"/>
      <c r="AS31" s="327"/>
      <c r="AT31" s="327"/>
      <c r="AU31" s="327"/>
      <c r="AV31" s="328"/>
      <c r="AW31" s="342"/>
      <c r="AX31" s="327"/>
      <c r="AY31" s="327"/>
      <c r="AZ31" s="327"/>
      <c r="BA31" s="327"/>
      <c r="BB31" s="328"/>
      <c r="BC31" s="323"/>
      <c r="BD31" s="323"/>
      <c r="BE31" s="323"/>
      <c r="BF31" s="323"/>
      <c r="BG31" s="323"/>
      <c r="BH31" s="323"/>
      <c r="BI31" s="323"/>
      <c r="BJ31" s="323"/>
      <c r="BK31" s="323"/>
      <c r="BL31" s="323"/>
      <c r="BM31" s="323"/>
      <c r="BN31" s="323"/>
      <c r="BO31" s="323"/>
      <c r="BP31" s="323"/>
      <c r="BQ31" s="323"/>
      <c r="BR31" s="323"/>
      <c r="BS31" s="323"/>
      <c r="BT31" s="323"/>
      <c r="BU31" s="323"/>
      <c r="BV31" s="323"/>
      <c r="BW31" s="323"/>
      <c r="BX31" s="323"/>
      <c r="BY31" s="323"/>
      <c r="BZ31" s="323"/>
      <c r="CA31" s="323"/>
      <c r="CB31" s="323"/>
      <c r="CC31" s="323"/>
      <c r="CD31" s="323"/>
      <c r="CE31" s="323"/>
      <c r="CF31" s="323"/>
      <c r="CG31" s="323"/>
      <c r="CH31" s="323"/>
      <c r="CI31" s="323"/>
      <c r="CJ31" s="323"/>
      <c r="CK31" s="323"/>
      <c r="CL31" s="323"/>
      <c r="CM31" s="323"/>
      <c r="CN31" s="323"/>
      <c r="CO31" s="323"/>
      <c r="CP31" s="323"/>
      <c r="CQ31" s="323"/>
      <c r="CR31" s="323"/>
      <c r="CS31" s="323"/>
      <c r="CT31" s="324"/>
      <c r="CU31" s="318"/>
      <c r="CV31" s="318"/>
      <c r="CW31" s="318"/>
      <c r="CX31" s="318"/>
      <c r="CY31" s="318"/>
      <c r="CZ31" s="318"/>
      <c r="DA31" s="318"/>
      <c r="DB31" s="318"/>
      <c r="DC31" s="318"/>
      <c r="DD31" s="318"/>
      <c r="DE31" s="319"/>
    </row>
    <row r="32" spans="1:109" ht="13.5" customHeight="1" thickBot="1">
      <c r="A32" s="347"/>
      <c r="B32" s="344"/>
      <c r="C32" s="344"/>
      <c r="D32" s="344"/>
      <c r="E32" s="344"/>
      <c r="F32" s="344"/>
      <c r="G32" s="344"/>
      <c r="H32" s="344"/>
      <c r="I32" s="344"/>
      <c r="J32" s="344"/>
      <c r="K32" s="344"/>
      <c r="L32" s="344"/>
      <c r="M32" s="344"/>
      <c r="N32" s="344"/>
      <c r="O32" s="344"/>
      <c r="P32" s="345"/>
      <c r="Q32" s="348"/>
      <c r="R32" s="346"/>
      <c r="S32" s="346"/>
      <c r="T32" s="346"/>
      <c r="U32" s="346"/>
      <c r="V32" s="346"/>
      <c r="W32" s="346"/>
      <c r="X32" s="346"/>
      <c r="Y32" s="346"/>
      <c r="Z32" s="346"/>
      <c r="AA32" s="346"/>
      <c r="AB32" s="346"/>
      <c r="AC32" s="346"/>
      <c r="AD32" s="349"/>
      <c r="AE32" s="348"/>
      <c r="AF32" s="346"/>
      <c r="AG32" s="346"/>
      <c r="AH32" s="349"/>
      <c r="AI32" s="348"/>
      <c r="AJ32" s="346"/>
      <c r="AK32" s="346"/>
      <c r="AL32" s="47"/>
      <c r="AM32" s="346"/>
      <c r="AN32" s="346"/>
      <c r="AO32" s="346"/>
      <c r="AP32" s="47"/>
      <c r="AQ32" s="343"/>
      <c r="AR32" s="344"/>
      <c r="AS32" s="344"/>
      <c r="AT32" s="344"/>
      <c r="AU32" s="344"/>
      <c r="AV32" s="345"/>
      <c r="AW32" s="343"/>
      <c r="AX32" s="344"/>
      <c r="AY32" s="344"/>
      <c r="AZ32" s="344"/>
      <c r="BA32" s="344"/>
      <c r="BB32" s="345"/>
      <c r="BC32" s="325"/>
      <c r="BD32" s="325"/>
      <c r="BE32" s="325"/>
      <c r="BF32" s="325"/>
      <c r="BG32" s="325"/>
      <c r="BH32" s="325"/>
      <c r="BI32" s="325"/>
      <c r="BJ32" s="325"/>
      <c r="BK32" s="325"/>
      <c r="BL32" s="325"/>
      <c r="BM32" s="325"/>
      <c r="BN32" s="325"/>
      <c r="BO32" s="325"/>
      <c r="BP32" s="325"/>
      <c r="BQ32" s="325"/>
      <c r="BR32" s="325"/>
      <c r="BS32" s="325"/>
      <c r="BT32" s="325"/>
      <c r="BU32" s="325"/>
      <c r="BV32" s="325"/>
      <c r="BW32" s="325"/>
      <c r="BX32" s="325"/>
      <c r="BY32" s="325"/>
      <c r="BZ32" s="325"/>
      <c r="CA32" s="325"/>
      <c r="CB32" s="325"/>
      <c r="CC32" s="325"/>
      <c r="CD32" s="325"/>
      <c r="CE32" s="325"/>
      <c r="CF32" s="325"/>
      <c r="CG32" s="325"/>
      <c r="CH32" s="325"/>
      <c r="CI32" s="325"/>
      <c r="CJ32" s="325"/>
      <c r="CK32" s="325"/>
      <c r="CL32" s="325"/>
      <c r="CM32" s="325"/>
      <c r="CN32" s="325"/>
      <c r="CO32" s="325"/>
      <c r="CP32" s="325"/>
      <c r="CQ32" s="325"/>
      <c r="CR32" s="325"/>
      <c r="CS32" s="325"/>
      <c r="CT32" s="338"/>
      <c r="CU32" s="320"/>
      <c r="CV32" s="320"/>
      <c r="CW32" s="320"/>
      <c r="CX32" s="320"/>
      <c r="CY32" s="320"/>
      <c r="CZ32" s="320"/>
      <c r="DA32" s="320"/>
      <c r="DB32" s="320"/>
      <c r="DC32" s="320"/>
      <c r="DD32" s="320"/>
      <c r="DE32" s="321"/>
    </row>
    <row r="33" spans="1:109">
      <c r="D33" s="9" t="s">
        <v>6</v>
      </c>
      <c r="H33" s="50" t="s">
        <v>120</v>
      </c>
      <c r="I33" s="50"/>
    </row>
    <row r="34" spans="1:109">
      <c r="H34" s="50" t="s">
        <v>49</v>
      </c>
      <c r="I34" s="50"/>
    </row>
    <row r="35" spans="1:109">
      <c r="H35" s="50" t="s">
        <v>131</v>
      </c>
      <c r="I35" s="50"/>
    </row>
    <row r="36" spans="1:109">
      <c r="H36" s="50" t="s">
        <v>121</v>
      </c>
      <c r="I36" s="50"/>
    </row>
    <row r="37" spans="1:109">
      <c r="I37" s="50"/>
      <c r="L37" s="9" t="s">
        <v>97</v>
      </c>
    </row>
    <row r="38" spans="1:109">
      <c r="H38" s="50" t="s">
        <v>117</v>
      </c>
    </row>
    <row r="39" spans="1:109">
      <c r="H39" s="50" t="s">
        <v>50</v>
      </c>
    </row>
    <row r="40" spans="1:109">
      <c r="H40" s="50" t="s">
        <v>132</v>
      </c>
    </row>
    <row r="41" spans="1:109" ht="13.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374" t="s">
        <v>61</v>
      </c>
      <c r="CI41" s="374"/>
      <c r="CJ41" s="374"/>
      <c r="CK41" s="374"/>
      <c r="CL41" s="374"/>
      <c r="CM41" s="374"/>
      <c r="CN41" s="374"/>
      <c r="CO41" s="374"/>
      <c r="CP41" s="374"/>
      <c r="CQ41" s="374"/>
      <c r="CR41" s="374"/>
      <c r="CS41" s="374"/>
      <c r="CT41" s="374"/>
      <c r="CU41" s="374"/>
      <c r="CV41" s="374"/>
      <c r="CW41" s="374"/>
      <c r="CX41" s="374"/>
      <c r="CY41" s="374"/>
      <c r="CZ41" s="374"/>
      <c r="DA41" s="374"/>
      <c r="DB41" s="374"/>
      <c r="DC41" s="374"/>
      <c r="DD41" s="1"/>
      <c r="DE41" s="1"/>
    </row>
    <row r="42" spans="1:109" ht="19.5" customHeight="1" thickBot="1">
      <c r="A42" s="2" t="s">
        <v>33</v>
      </c>
      <c r="B42" s="1"/>
      <c r="C42" s="1"/>
      <c r="D42" s="1"/>
      <c r="E42" s="1"/>
      <c r="F42" s="1"/>
      <c r="G42" s="1"/>
      <c r="H42" s="1"/>
      <c r="I42" s="1"/>
      <c r="J42" s="1"/>
      <c r="K42" s="1"/>
      <c r="L42" s="1"/>
      <c r="M42" s="1"/>
      <c r="N42" s="1"/>
      <c r="O42" s="1"/>
      <c r="P42" s="1"/>
      <c r="Q42" s="1"/>
      <c r="R42" s="1"/>
      <c r="S42" s="1"/>
      <c r="T42" s="1"/>
      <c r="U42" s="1"/>
      <c r="V42" s="1"/>
      <c r="W42" s="1"/>
      <c r="Y42" s="1" t="s">
        <v>113</v>
      </c>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row>
    <row r="43" spans="1:109" ht="15" customHeight="1">
      <c r="A43" s="369" t="s">
        <v>114</v>
      </c>
      <c r="B43" s="361"/>
      <c r="C43" s="361"/>
      <c r="D43" s="361"/>
      <c r="E43" s="361"/>
      <c r="F43" s="361"/>
      <c r="G43" s="361"/>
      <c r="H43" s="361"/>
      <c r="I43" s="361"/>
      <c r="J43" s="361"/>
      <c r="K43" s="361"/>
      <c r="L43" s="361"/>
      <c r="M43" s="361"/>
      <c r="N43" s="361"/>
      <c r="O43" s="361"/>
      <c r="P43" s="362"/>
      <c r="Q43" s="226" t="s">
        <v>31</v>
      </c>
      <c r="R43" s="372"/>
      <c r="S43" s="372"/>
      <c r="T43" s="372"/>
      <c r="U43" s="372"/>
      <c r="V43" s="372"/>
      <c r="W43" s="372"/>
      <c r="X43" s="372"/>
      <c r="Y43" s="372"/>
      <c r="Z43" s="372"/>
      <c r="AA43" s="372"/>
      <c r="AB43" s="372"/>
      <c r="AC43" s="372"/>
      <c r="AD43" s="373"/>
      <c r="AE43" s="226" t="s">
        <v>2</v>
      </c>
      <c r="AF43" s="372"/>
      <c r="AG43" s="372"/>
      <c r="AH43" s="373"/>
      <c r="AI43" s="226" t="s">
        <v>32</v>
      </c>
      <c r="AJ43" s="350"/>
      <c r="AK43" s="350"/>
      <c r="AL43" s="350"/>
      <c r="AM43" s="350"/>
      <c r="AN43" s="350"/>
      <c r="AO43" s="350"/>
      <c r="AP43" s="351"/>
      <c r="AQ43" s="360" t="s">
        <v>7</v>
      </c>
      <c r="AR43" s="361"/>
      <c r="AS43" s="361"/>
      <c r="AT43" s="361"/>
      <c r="AU43" s="361"/>
      <c r="AV43" s="362"/>
      <c r="AW43" s="360" t="s">
        <v>8</v>
      </c>
      <c r="AX43" s="361"/>
      <c r="AY43" s="361"/>
      <c r="AZ43" s="361"/>
      <c r="BA43" s="361"/>
      <c r="BB43" s="362"/>
      <c r="BC43" s="360" t="s">
        <v>116</v>
      </c>
      <c r="BD43" s="361"/>
      <c r="BE43" s="361"/>
      <c r="BF43" s="361"/>
      <c r="BG43" s="361"/>
      <c r="BH43" s="361"/>
      <c r="BI43" s="361"/>
      <c r="BJ43" s="361"/>
      <c r="BK43" s="361"/>
      <c r="BL43" s="361"/>
      <c r="BM43" s="361"/>
      <c r="BN43" s="361"/>
      <c r="BO43" s="361"/>
      <c r="BP43" s="361"/>
      <c r="BQ43" s="361"/>
      <c r="BR43" s="361"/>
      <c r="BS43" s="361"/>
      <c r="BT43" s="361"/>
      <c r="BU43" s="361"/>
      <c r="BV43" s="361"/>
      <c r="BW43" s="361"/>
      <c r="BX43" s="361"/>
      <c r="BY43" s="361"/>
      <c r="BZ43" s="362"/>
      <c r="CA43" s="360" t="s">
        <v>96</v>
      </c>
      <c r="CB43" s="361"/>
      <c r="CC43" s="361"/>
      <c r="CD43" s="361"/>
      <c r="CE43" s="361"/>
      <c r="CF43" s="361"/>
      <c r="CG43" s="361"/>
      <c r="CH43" s="361"/>
      <c r="CI43" s="361"/>
      <c r="CJ43" s="361"/>
      <c r="CK43" s="361"/>
      <c r="CL43" s="361"/>
      <c r="CM43" s="361"/>
      <c r="CN43" s="361"/>
      <c r="CO43" s="361"/>
      <c r="CP43" s="361"/>
      <c r="CQ43" s="361"/>
      <c r="CR43" s="361"/>
      <c r="CS43" s="362"/>
      <c r="CT43" s="369" t="s">
        <v>98</v>
      </c>
      <c r="CU43" s="361"/>
      <c r="CV43" s="361"/>
      <c r="CW43" s="361"/>
      <c r="CX43" s="361"/>
      <c r="CY43" s="361"/>
      <c r="CZ43" s="361"/>
      <c r="DA43" s="361"/>
      <c r="DB43" s="361"/>
      <c r="DC43" s="361"/>
      <c r="DD43" s="361"/>
      <c r="DE43" s="382"/>
    </row>
    <row r="44" spans="1:109" ht="15" customHeight="1">
      <c r="A44" s="370"/>
      <c r="B44" s="364"/>
      <c r="C44" s="364"/>
      <c r="D44" s="364"/>
      <c r="E44" s="364"/>
      <c r="F44" s="364"/>
      <c r="G44" s="364"/>
      <c r="H44" s="364"/>
      <c r="I44" s="364"/>
      <c r="J44" s="364"/>
      <c r="K44" s="364"/>
      <c r="L44" s="364"/>
      <c r="M44" s="364"/>
      <c r="N44" s="364"/>
      <c r="O44" s="364"/>
      <c r="P44" s="365"/>
      <c r="Q44" s="352"/>
      <c r="R44" s="353"/>
      <c r="S44" s="353"/>
      <c r="T44" s="353"/>
      <c r="U44" s="353"/>
      <c r="V44" s="353"/>
      <c r="W44" s="353"/>
      <c r="X44" s="353"/>
      <c r="Y44" s="353"/>
      <c r="Z44" s="353"/>
      <c r="AA44" s="353"/>
      <c r="AB44" s="353"/>
      <c r="AC44" s="353"/>
      <c r="AD44" s="354"/>
      <c r="AE44" s="352"/>
      <c r="AF44" s="353"/>
      <c r="AG44" s="353"/>
      <c r="AH44" s="354"/>
      <c r="AI44" s="352"/>
      <c r="AJ44" s="353"/>
      <c r="AK44" s="353"/>
      <c r="AL44" s="353"/>
      <c r="AM44" s="353"/>
      <c r="AN44" s="353"/>
      <c r="AO44" s="353"/>
      <c r="AP44" s="354"/>
      <c r="AQ44" s="363"/>
      <c r="AR44" s="364"/>
      <c r="AS44" s="364"/>
      <c r="AT44" s="364"/>
      <c r="AU44" s="364"/>
      <c r="AV44" s="365"/>
      <c r="AW44" s="363"/>
      <c r="AX44" s="364"/>
      <c r="AY44" s="364"/>
      <c r="AZ44" s="364"/>
      <c r="BA44" s="364"/>
      <c r="BB44" s="365"/>
      <c r="BC44" s="363"/>
      <c r="BD44" s="364"/>
      <c r="BE44" s="364"/>
      <c r="BF44" s="364"/>
      <c r="BG44" s="364"/>
      <c r="BH44" s="364"/>
      <c r="BI44" s="364"/>
      <c r="BJ44" s="364"/>
      <c r="BK44" s="364"/>
      <c r="BL44" s="364"/>
      <c r="BM44" s="364"/>
      <c r="BN44" s="364"/>
      <c r="BO44" s="364"/>
      <c r="BP44" s="364"/>
      <c r="BQ44" s="364"/>
      <c r="BR44" s="364"/>
      <c r="BS44" s="364"/>
      <c r="BT44" s="364"/>
      <c r="BU44" s="364"/>
      <c r="BV44" s="364"/>
      <c r="BW44" s="364"/>
      <c r="BX44" s="364"/>
      <c r="BY44" s="364"/>
      <c r="BZ44" s="365"/>
      <c r="CA44" s="363"/>
      <c r="CB44" s="364"/>
      <c r="CC44" s="364"/>
      <c r="CD44" s="364"/>
      <c r="CE44" s="364"/>
      <c r="CF44" s="364"/>
      <c r="CG44" s="364"/>
      <c r="CH44" s="364"/>
      <c r="CI44" s="364"/>
      <c r="CJ44" s="364"/>
      <c r="CK44" s="364"/>
      <c r="CL44" s="364"/>
      <c r="CM44" s="364"/>
      <c r="CN44" s="364"/>
      <c r="CO44" s="364"/>
      <c r="CP44" s="364"/>
      <c r="CQ44" s="364"/>
      <c r="CR44" s="364"/>
      <c r="CS44" s="365"/>
      <c r="CT44" s="370"/>
      <c r="CU44" s="364"/>
      <c r="CV44" s="364"/>
      <c r="CW44" s="364"/>
      <c r="CX44" s="364"/>
      <c r="CY44" s="364"/>
      <c r="CZ44" s="364"/>
      <c r="DA44" s="364"/>
      <c r="DB44" s="364"/>
      <c r="DC44" s="364"/>
      <c r="DD44" s="364"/>
      <c r="DE44" s="383"/>
    </row>
    <row r="45" spans="1:109" ht="15" customHeight="1" thickBot="1">
      <c r="A45" s="371"/>
      <c r="B45" s="367"/>
      <c r="C45" s="367"/>
      <c r="D45" s="367"/>
      <c r="E45" s="367"/>
      <c r="F45" s="367"/>
      <c r="G45" s="367"/>
      <c r="H45" s="367"/>
      <c r="I45" s="367"/>
      <c r="J45" s="367"/>
      <c r="K45" s="367"/>
      <c r="L45" s="367"/>
      <c r="M45" s="367"/>
      <c r="N45" s="367"/>
      <c r="O45" s="367"/>
      <c r="P45" s="368"/>
      <c r="Q45" s="355"/>
      <c r="R45" s="356"/>
      <c r="S45" s="356"/>
      <c r="T45" s="356"/>
      <c r="U45" s="356"/>
      <c r="V45" s="356"/>
      <c r="W45" s="356"/>
      <c r="X45" s="356"/>
      <c r="Y45" s="356"/>
      <c r="Z45" s="356"/>
      <c r="AA45" s="356"/>
      <c r="AB45" s="356"/>
      <c r="AC45" s="356"/>
      <c r="AD45" s="357"/>
      <c r="AE45" s="355"/>
      <c r="AF45" s="356"/>
      <c r="AG45" s="356"/>
      <c r="AH45" s="357"/>
      <c r="AI45" s="355"/>
      <c r="AJ45" s="356"/>
      <c r="AK45" s="356"/>
      <c r="AL45" s="356"/>
      <c r="AM45" s="356"/>
      <c r="AN45" s="356"/>
      <c r="AO45" s="356"/>
      <c r="AP45" s="357"/>
      <c r="AQ45" s="366"/>
      <c r="AR45" s="367"/>
      <c r="AS45" s="367"/>
      <c r="AT45" s="367"/>
      <c r="AU45" s="367"/>
      <c r="AV45" s="368"/>
      <c r="AW45" s="366"/>
      <c r="AX45" s="367"/>
      <c r="AY45" s="367"/>
      <c r="AZ45" s="367"/>
      <c r="BA45" s="367"/>
      <c r="BB45" s="368"/>
      <c r="BC45" s="366"/>
      <c r="BD45" s="367"/>
      <c r="BE45" s="367"/>
      <c r="BF45" s="367"/>
      <c r="BG45" s="367"/>
      <c r="BH45" s="367"/>
      <c r="BI45" s="367"/>
      <c r="BJ45" s="367"/>
      <c r="BK45" s="367"/>
      <c r="BL45" s="367"/>
      <c r="BM45" s="367"/>
      <c r="BN45" s="367"/>
      <c r="BO45" s="367"/>
      <c r="BP45" s="367"/>
      <c r="BQ45" s="367"/>
      <c r="BR45" s="367"/>
      <c r="BS45" s="367"/>
      <c r="BT45" s="367"/>
      <c r="BU45" s="367"/>
      <c r="BV45" s="367"/>
      <c r="BW45" s="367"/>
      <c r="BX45" s="367"/>
      <c r="BY45" s="367"/>
      <c r="BZ45" s="368"/>
      <c r="CA45" s="366"/>
      <c r="CB45" s="367"/>
      <c r="CC45" s="367"/>
      <c r="CD45" s="367"/>
      <c r="CE45" s="367"/>
      <c r="CF45" s="367"/>
      <c r="CG45" s="367"/>
      <c r="CH45" s="367"/>
      <c r="CI45" s="367"/>
      <c r="CJ45" s="367"/>
      <c r="CK45" s="367"/>
      <c r="CL45" s="367"/>
      <c r="CM45" s="367"/>
      <c r="CN45" s="367"/>
      <c r="CO45" s="367"/>
      <c r="CP45" s="367"/>
      <c r="CQ45" s="367"/>
      <c r="CR45" s="367"/>
      <c r="CS45" s="368"/>
      <c r="CT45" s="371"/>
      <c r="CU45" s="367"/>
      <c r="CV45" s="367"/>
      <c r="CW45" s="367"/>
      <c r="CX45" s="367"/>
      <c r="CY45" s="367"/>
      <c r="CZ45" s="367"/>
      <c r="DA45" s="367"/>
      <c r="DB45" s="367"/>
      <c r="DC45" s="367"/>
      <c r="DD45" s="367"/>
      <c r="DE45" s="384"/>
    </row>
    <row r="46" spans="1:109" ht="13.5" customHeight="1">
      <c r="A46" s="326"/>
      <c r="B46" s="327"/>
      <c r="C46" s="327"/>
      <c r="D46" s="327"/>
      <c r="E46" s="327"/>
      <c r="F46" s="327"/>
      <c r="G46" s="327"/>
      <c r="H46" s="327"/>
      <c r="I46" s="327"/>
      <c r="J46" s="327"/>
      <c r="K46" s="327"/>
      <c r="L46" s="327"/>
      <c r="M46" s="327"/>
      <c r="N46" s="327"/>
      <c r="O46" s="327"/>
      <c r="P46" s="328"/>
      <c r="Q46" s="332"/>
      <c r="R46" s="333"/>
      <c r="S46" s="333"/>
      <c r="T46" s="333"/>
      <c r="U46" s="333"/>
      <c r="V46" s="333"/>
      <c r="W46" s="333"/>
      <c r="X46" s="333"/>
      <c r="Y46" s="333"/>
      <c r="Z46" s="333"/>
      <c r="AA46" s="333"/>
      <c r="AB46" s="333"/>
      <c r="AC46" s="333"/>
      <c r="AD46" s="334"/>
      <c r="AE46" s="48"/>
      <c r="AF46" s="23"/>
      <c r="AG46" s="23" t="s">
        <v>3</v>
      </c>
      <c r="AH46" s="49"/>
      <c r="AI46" s="23"/>
      <c r="AJ46" s="23"/>
      <c r="AK46" s="23" t="s">
        <v>4</v>
      </c>
      <c r="AL46" s="23"/>
      <c r="AM46" s="23"/>
      <c r="AN46" s="23"/>
      <c r="AO46" s="23" t="s">
        <v>5</v>
      </c>
      <c r="AP46" s="23"/>
      <c r="AQ46" s="377"/>
      <c r="AR46" s="378"/>
      <c r="AS46" s="378"/>
      <c r="AT46" s="378"/>
      <c r="AU46" s="378"/>
      <c r="AV46" s="379"/>
      <c r="AW46" s="377"/>
      <c r="AX46" s="378"/>
      <c r="AY46" s="378"/>
      <c r="AZ46" s="378"/>
      <c r="BA46" s="378"/>
      <c r="BB46" s="379"/>
      <c r="BC46" s="322"/>
      <c r="BD46" s="322"/>
      <c r="BE46" s="322"/>
      <c r="BF46" s="322"/>
      <c r="BG46" s="322"/>
      <c r="BH46" s="322"/>
      <c r="BI46" s="322"/>
      <c r="BJ46" s="322"/>
      <c r="BK46" s="322"/>
      <c r="BL46" s="322"/>
      <c r="BM46" s="322"/>
      <c r="BN46" s="322"/>
      <c r="BO46" s="322"/>
      <c r="BP46" s="322"/>
      <c r="BQ46" s="322"/>
      <c r="BR46" s="322"/>
      <c r="BS46" s="322"/>
      <c r="BT46" s="322"/>
      <c r="BU46" s="322"/>
      <c r="BV46" s="322"/>
      <c r="BW46" s="322"/>
      <c r="BX46" s="322"/>
      <c r="BY46" s="322"/>
      <c r="BZ46" s="322"/>
      <c r="CA46" s="322"/>
      <c r="CB46" s="322"/>
      <c r="CC46" s="322"/>
      <c r="CD46" s="322"/>
      <c r="CE46" s="322"/>
      <c r="CF46" s="322"/>
      <c r="CG46" s="322"/>
      <c r="CH46" s="322"/>
      <c r="CI46" s="322"/>
      <c r="CJ46" s="322"/>
      <c r="CK46" s="322"/>
      <c r="CL46" s="322"/>
      <c r="CM46" s="322"/>
      <c r="CN46" s="322"/>
      <c r="CO46" s="322"/>
      <c r="CP46" s="322"/>
      <c r="CQ46" s="322"/>
      <c r="CR46" s="322"/>
      <c r="CS46" s="322"/>
      <c r="CT46" s="380"/>
      <c r="CU46" s="358"/>
      <c r="CV46" s="358"/>
      <c r="CW46" s="358"/>
      <c r="CX46" s="358"/>
      <c r="CY46" s="358"/>
      <c r="CZ46" s="358"/>
      <c r="DA46" s="358"/>
      <c r="DB46" s="358"/>
      <c r="DC46" s="358"/>
      <c r="DD46" s="358"/>
      <c r="DE46" s="375"/>
    </row>
    <row r="47" spans="1:109" ht="13.5" customHeight="1">
      <c r="A47" s="326"/>
      <c r="B47" s="327"/>
      <c r="C47" s="327"/>
      <c r="D47" s="327"/>
      <c r="E47" s="327"/>
      <c r="F47" s="327"/>
      <c r="G47" s="327"/>
      <c r="H47" s="327"/>
      <c r="I47" s="327"/>
      <c r="J47" s="327"/>
      <c r="K47" s="327"/>
      <c r="L47" s="327"/>
      <c r="M47" s="327"/>
      <c r="N47" s="327"/>
      <c r="O47" s="327"/>
      <c r="P47" s="328"/>
      <c r="Q47" s="332"/>
      <c r="R47" s="333"/>
      <c r="S47" s="333"/>
      <c r="T47" s="333"/>
      <c r="U47" s="333"/>
      <c r="V47" s="333"/>
      <c r="W47" s="333"/>
      <c r="X47" s="333"/>
      <c r="Y47" s="333"/>
      <c r="Z47" s="333"/>
      <c r="AA47" s="333"/>
      <c r="AB47" s="333"/>
      <c r="AC47" s="333"/>
      <c r="AD47" s="334"/>
      <c r="AE47" s="332"/>
      <c r="AF47" s="333"/>
      <c r="AG47" s="333"/>
      <c r="AH47" s="334"/>
      <c r="AI47" s="332"/>
      <c r="AJ47" s="333"/>
      <c r="AK47" s="333"/>
      <c r="AL47" s="23"/>
      <c r="AM47" s="333"/>
      <c r="AN47" s="333"/>
      <c r="AO47" s="333"/>
      <c r="AP47" s="23"/>
      <c r="AQ47" s="342"/>
      <c r="AR47" s="327"/>
      <c r="AS47" s="327"/>
      <c r="AT47" s="327"/>
      <c r="AU47" s="327"/>
      <c r="AV47" s="328"/>
      <c r="AW47" s="342"/>
      <c r="AX47" s="327"/>
      <c r="AY47" s="327"/>
      <c r="AZ47" s="327"/>
      <c r="BA47" s="327"/>
      <c r="BB47" s="328"/>
      <c r="BC47" s="323"/>
      <c r="BD47" s="323"/>
      <c r="BE47" s="323"/>
      <c r="BF47" s="323"/>
      <c r="BG47" s="323"/>
      <c r="BH47" s="323"/>
      <c r="BI47" s="323"/>
      <c r="BJ47" s="323"/>
      <c r="BK47" s="323"/>
      <c r="BL47" s="323"/>
      <c r="BM47" s="323"/>
      <c r="BN47" s="323"/>
      <c r="BO47" s="323"/>
      <c r="BP47" s="323"/>
      <c r="BQ47" s="323"/>
      <c r="BR47" s="323"/>
      <c r="BS47" s="323"/>
      <c r="BT47" s="323"/>
      <c r="BU47" s="323"/>
      <c r="BV47" s="323"/>
      <c r="BW47" s="323"/>
      <c r="BX47" s="323"/>
      <c r="BY47" s="323"/>
      <c r="BZ47" s="323"/>
      <c r="CA47" s="323"/>
      <c r="CB47" s="323"/>
      <c r="CC47" s="323"/>
      <c r="CD47" s="323"/>
      <c r="CE47" s="323"/>
      <c r="CF47" s="323"/>
      <c r="CG47" s="323"/>
      <c r="CH47" s="323"/>
      <c r="CI47" s="323"/>
      <c r="CJ47" s="323"/>
      <c r="CK47" s="323"/>
      <c r="CL47" s="323"/>
      <c r="CM47" s="323"/>
      <c r="CN47" s="323"/>
      <c r="CO47" s="323"/>
      <c r="CP47" s="323"/>
      <c r="CQ47" s="323"/>
      <c r="CR47" s="323"/>
      <c r="CS47" s="323"/>
      <c r="CT47" s="324"/>
      <c r="CU47" s="318"/>
      <c r="CV47" s="318"/>
      <c r="CW47" s="318"/>
      <c r="CX47" s="318"/>
      <c r="CY47" s="318"/>
      <c r="CZ47" s="318"/>
      <c r="DA47" s="318"/>
      <c r="DB47" s="318"/>
      <c r="DC47" s="318"/>
      <c r="DD47" s="318"/>
      <c r="DE47" s="319"/>
    </row>
    <row r="48" spans="1:109" ht="13.5" customHeight="1">
      <c r="A48" s="329"/>
      <c r="B48" s="330"/>
      <c r="C48" s="330"/>
      <c r="D48" s="330"/>
      <c r="E48" s="330"/>
      <c r="F48" s="330"/>
      <c r="G48" s="330"/>
      <c r="H48" s="330"/>
      <c r="I48" s="330"/>
      <c r="J48" s="330"/>
      <c r="K48" s="330"/>
      <c r="L48" s="330"/>
      <c r="M48" s="330"/>
      <c r="N48" s="330"/>
      <c r="O48" s="330"/>
      <c r="P48" s="331"/>
      <c r="Q48" s="335"/>
      <c r="R48" s="336"/>
      <c r="S48" s="336"/>
      <c r="T48" s="336"/>
      <c r="U48" s="336"/>
      <c r="V48" s="336"/>
      <c r="W48" s="336"/>
      <c r="X48" s="336"/>
      <c r="Y48" s="336"/>
      <c r="Z48" s="336"/>
      <c r="AA48" s="336"/>
      <c r="AB48" s="336"/>
      <c r="AC48" s="336"/>
      <c r="AD48" s="337"/>
      <c r="AE48" s="335"/>
      <c r="AF48" s="336"/>
      <c r="AG48" s="336"/>
      <c r="AH48" s="337"/>
      <c r="AI48" s="335"/>
      <c r="AJ48" s="336"/>
      <c r="AK48" s="336"/>
      <c r="AL48" s="24"/>
      <c r="AM48" s="336"/>
      <c r="AN48" s="336"/>
      <c r="AO48" s="336"/>
      <c r="AP48" s="24"/>
      <c r="AQ48" s="342"/>
      <c r="AR48" s="327"/>
      <c r="AS48" s="327"/>
      <c r="AT48" s="327"/>
      <c r="AU48" s="327"/>
      <c r="AV48" s="328"/>
      <c r="AW48" s="342"/>
      <c r="AX48" s="327"/>
      <c r="AY48" s="327"/>
      <c r="AZ48" s="327"/>
      <c r="BA48" s="327"/>
      <c r="BB48" s="328"/>
      <c r="BC48" s="323"/>
      <c r="BD48" s="323"/>
      <c r="BE48" s="323"/>
      <c r="BF48" s="323"/>
      <c r="BG48" s="323"/>
      <c r="BH48" s="323"/>
      <c r="BI48" s="323"/>
      <c r="BJ48" s="323"/>
      <c r="BK48" s="323"/>
      <c r="BL48" s="323"/>
      <c r="BM48" s="323"/>
      <c r="BN48" s="323"/>
      <c r="BO48" s="323"/>
      <c r="BP48" s="323"/>
      <c r="BQ48" s="323"/>
      <c r="BR48" s="323"/>
      <c r="BS48" s="323"/>
      <c r="BT48" s="323"/>
      <c r="BU48" s="323"/>
      <c r="BV48" s="323"/>
      <c r="BW48" s="323"/>
      <c r="BX48" s="323"/>
      <c r="BY48" s="323"/>
      <c r="BZ48" s="323"/>
      <c r="CA48" s="323"/>
      <c r="CB48" s="323"/>
      <c r="CC48" s="323"/>
      <c r="CD48" s="323"/>
      <c r="CE48" s="323"/>
      <c r="CF48" s="323"/>
      <c r="CG48" s="323"/>
      <c r="CH48" s="323"/>
      <c r="CI48" s="323"/>
      <c r="CJ48" s="323"/>
      <c r="CK48" s="323"/>
      <c r="CL48" s="323"/>
      <c r="CM48" s="323"/>
      <c r="CN48" s="323"/>
      <c r="CO48" s="323"/>
      <c r="CP48" s="323"/>
      <c r="CQ48" s="323"/>
      <c r="CR48" s="323"/>
      <c r="CS48" s="323"/>
      <c r="CT48" s="381"/>
      <c r="CU48" s="359"/>
      <c r="CV48" s="359"/>
      <c r="CW48" s="359"/>
      <c r="CX48" s="359"/>
      <c r="CY48" s="359"/>
      <c r="CZ48" s="359"/>
      <c r="DA48" s="359"/>
      <c r="DB48" s="359"/>
      <c r="DC48" s="359"/>
      <c r="DD48" s="359"/>
      <c r="DE48" s="376"/>
    </row>
    <row r="49" spans="1:109" ht="13.5" customHeight="1">
      <c r="A49" s="326"/>
      <c r="B49" s="327"/>
      <c r="C49" s="327"/>
      <c r="D49" s="327"/>
      <c r="E49" s="327"/>
      <c r="F49" s="327"/>
      <c r="G49" s="327"/>
      <c r="H49" s="327"/>
      <c r="I49" s="327"/>
      <c r="J49" s="327"/>
      <c r="K49" s="327"/>
      <c r="L49" s="327"/>
      <c r="M49" s="327"/>
      <c r="N49" s="327"/>
      <c r="O49" s="327"/>
      <c r="P49" s="328"/>
      <c r="Q49" s="332"/>
      <c r="R49" s="333"/>
      <c r="S49" s="333"/>
      <c r="T49" s="333"/>
      <c r="U49" s="333"/>
      <c r="V49" s="333"/>
      <c r="W49" s="333"/>
      <c r="X49" s="333"/>
      <c r="Y49" s="333"/>
      <c r="Z49" s="333"/>
      <c r="AA49" s="333"/>
      <c r="AB49" s="333"/>
      <c r="AC49" s="333"/>
      <c r="AD49" s="334"/>
      <c r="AE49" s="48"/>
      <c r="AF49" s="23"/>
      <c r="AG49" s="23" t="s">
        <v>3</v>
      </c>
      <c r="AH49" s="49"/>
      <c r="AI49" s="23"/>
      <c r="AJ49" s="23"/>
      <c r="AK49" s="23" t="s">
        <v>4</v>
      </c>
      <c r="AL49" s="23"/>
      <c r="AM49" s="23"/>
      <c r="AN49" s="23"/>
      <c r="AO49" s="23" t="s">
        <v>5</v>
      </c>
      <c r="AP49" s="23"/>
      <c r="AQ49" s="339"/>
      <c r="AR49" s="340"/>
      <c r="AS49" s="340"/>
      <c r="AT49" s="340"/>
      <c r="AU49" s="340"/>
      <c r="AV49" s="341"/>
      <c r="AW49" s="339"/>
      <c r="AX49" s="340"/>
      <c r="AY49" s="340"/>
      <c r="AZ49" s="340"/>
      <c r="BA49" s="340"/>
      <c r="BB49" s="341"/>
      <c r="BC49" s="322"/>
      <c r="BD49" s="322"/>
      <c r="BE49" s="322"/>
      <c r="BF49" s="322"/>
      <c r="BG49" s="322"/>
      <c r="BH49" s="322"/>
      <c r="BI49" s="322"/>
      <c r="BJ49" s="322"/>
      <c r="BK49" s="322"/>
      <c r="BL49" s="322"/>
      <c r="BM49" s="322"/>
      <c r="BN49" s="322"/>
      <c r="BO49" s="322"/>
      <c r="BP49" s="322"/>
      <c r="BQ49" s="322"/>
      <c r="BR49" s="322"/>
      <c r="BS49" s="322"/>
      <c r="BT49" s="322"/>
      <c r="BU49" s="322"/>
      <c r="BV49" s="322"/>
      <c r="BW49" s="322"/>
      <c r="BX49" s="322"/>
      <c r="BY49" s="322"/>
      <c r="BZ49" s="322"/>
      <c r="CA49" s="322"/>
      <c r="CB49" s="322"/>
      <c r="CC49" s="322"/>
      <c r="CD49" s="322"/>
      <c r="CE49" s="322"/>
      <c r="CF49" s="322"/>
      <c r="CG49" s="322"/>
      <c r="CH49" s="322"/>
      <c r="CI49" s="322"/>
      <c r="CJ49" s="322"/>
      <c r="CK49" s="322"/>
      <c r="CL49" s="322"/>
      <c r="CM49" s="322"/>
      <c r="CN49" s="322"/>
      <c r="CO49" s="322"/>
      <c r="CP49" s="322"/>
      <c r="CQ49" s="322"/>
      <c r="CR49" s="322"/>
      <c r="CS49" s="322"/>
      <c r="CT49" s="324"/>
      <c r="CU49" s="318"/>
      <c r="CV49" s="318"/>
      <c r="CW49" s="318"/>
      <c r="CX49" s="318"/>
      <c r="CY49" s="318"/>
      <c r="CZ49" s="318"/>
      <c r="DA49" s="318"/>
      <c r="DB49" s="318"/>
      <c r="DC49" s="318"/>
      <c r="DD49" s="318"/>
      <c r="DE49" s="319"/>
    </row>
    <row r="50" spans="1:109" ht="13.5" customHeight="1">
      <c r="A50" s="326"/>
      <c r="B50" s="327"/>
      <c r="C50" s="327"/>
      <c r="D50" s="327"/>
      <c r="E50" s="327"/>
      <c r="F50" s="327"/>
      <c r="G50" s="327"/>
      <c r="H50" s="327"/>
      <c r="I50" s="327"/>
      <c r="J50" s="327"/>
      <c r="K50" s="327"/>
      <c r="L50" s="327"/>
      <c r="M50" s="327"/>
      <c r="N50" s="327"/>
      <c r="O50" s="327"/>
      <c r="P50" s="328"/>
      <c r="Q50" s="332"/>
      <c r="R50" s="333"/>
      <c r="S50" s="333"/>
      <c r="T50" s="333"/>
      <c r="U50" s="333"/>
      <c r="V50" s="333"/>
      <c r="W50" s="333"/>
      <c r="X50" s="333"/>
      <c r="Y50" s="333"/>
      <c r="Z50" s="333"/>
      <c r="AA50" s="333"/>
      <c r="AB50" s="333"/>
      <c r="AC50" s="333"/>
      <c r="AD50" s="334"/>
      <c r="AE50" s="332"/>
      <c r="AF50" s="333"/>
      <c r="AG50" s="333"/>
      <c r="AH50" s="334"/>
      <c r="AI50" s="332"/>
      <c r="AJ50" s="333"/>
      <c r="AK50" s="333"/>
      <c r="AL50" s="23"/>
      <c r="AM50" s="333"/>
      <c r="AN50" s="333"/>
      <c r="AO50" s="333"/>
      <c r="AP50" s="23"/>
      <c r="AQ50" s="339"/>
      <c r="AR50" s="340"/>
      <c r="AS50" s="340"/>
      <c r="AT50" s="340"/>
      <c r="AU50" s="340"/>
      <c r="AV50" s="341"/>
      <c r="AW50" s="339"/>
      <c r="AX50" s="340"/>
      <c r="AY50" s="340"/>
      <c r="AZ50" s="340"/>
      <c r="BA50" s="340"/>
      <c r="BB50" s="341"/>
      <c r="BC50" s="323"/>
      <c r="BD50" s="323"/>
      <c r="BE50" s="323"/>
      <c r="BF50" s="323"/>
      <c r="BG50" s="323"/>
      <c r="BH50" s="323"/>
      <c r="BI50" s="323"/>
      <c r="BJ50" s="323"/>
      <c r="BK50" s="323"/>
      <c r="BL50" s="323"/>
      <c r="BM50" s="323"/>
      <c r="BN50" s="323"/>
      <c r="BO50" s="323"/>
      <c r="BP50" s="323"/>
      <c r="BQ50" s="323"/>
      <c r="BR50" s="323"/>
      <c r="BS50" s="323"/>
      <c r="BT50" s="323"/>
      <c r="BU50" s="323"/>
      <c r="BV50" s="323"/>
      <c r="BW50" s="323"/>
      <c r="BX50" s="323"/>
      <c r="BY50" s="323"/>
      <c r="BZ50" s="323"/>
      <c r="CA50" s="323"/>
      <c r="CB50" s="323"/>
      <c r="CC50" s="323"/>
      <c r="CD50" s="323"/>
      <c r="CE50" s="323"/>
      <c r="CF50" s="323"/>
      <c r="CG50" s="323"/>
      <c r="CH50" s="323"/>
      <c r="CI50" s="323"/>
      <c r="CJ50" s="323"/>
      <c r="CK50" s="323"/>
      <c r="CL50" s="323"/>
      <c r="CM50" s="323"/>
      <c r="CN50" s="323"/>
      <c r="CO50" s="323"/>
      <c r="CP50" s="323"/>
      <c r="CQ50" s="323"/>
      <c r="CR50" s="323"/>
      <c r="CS50" s="323"/>
      <c r="CT50" s="324"/>
      <c r="CU50" s="318"/>
      <c r="CV50" s="318"/>
      <c r="CW50" s="318"/>
      <c r="CX50" s="318"/>
      <c r="CY50" s="318"/>
      <c r="CZ50" s="318"/>
      <c r="DA50" s="318"/>
      <c r="DB50" s="318"/>
      <c r="DC50" s="318"/>
      <c r="DD50" s="318"/>
      <c r="DE50" s="319"/>
    </row>
    <row r="51" spans="1:109" ht="13.5" customHeight="1">
      <c r="A51" s="329"/>
      <c r="B51" s="330"/>
      <c r="C51" s="330"/>
      <c r="D51" s="330"/>
      <c r="E51" s="330"/>
      <c r="F51" s="330"/>
      <c r="G51" s="330"/>
      <c r="H51" s="330"/>
      <c r="I51" s="330"/>
      <c r="J51" s="330"/>
      <c r="K51" s="330"/>
      <c r="L51" s="330"/>
      <c r="M51" s="330"/>
      <c r="N51" s="330"/>
      <c r="O51" s="330"/>
      <c r="P51" s="331"/>
      <c r="Q51" s="335"/>
      <c r="R51" s="336"/>
      <c r="S51" s="336"/>
      <c r="T51" s="336"/>
      <c r="U51" s="336"/>
      <c r="V51" s="336"/>
      <c r="W51" s="336"/>
      <c r="X51" s="336"/>
      <c r="Y51" s="336"/>
      <c r="Z51" s="336"/>
      <c r="AA51" s="336"/>
      <c r="AB51" s="336"/>
      <c r="AC51" s="336"/>
      <c r="AD51" s="337"/>
      <c r="AE51" s="335"/>
      <c r="AF51" s="336"/>
      <c r="AG51" s="336"/>
      <c r="AH51" s="337"/>
      <c r="AI51" s="335"/>
      <c r="AJ51" s="336"/>
      <c r="AK51" s="336"/>
      <c r="AL51" s="24"/>
      <c r="AM51" s="336"/>
      <c r="AN51" s="336"/>
      <c r="AO51" s="336"/>
      <c r="AP51" s="24"/>
      <c r="AQ51" s="339"/>
      <c r="AR51" s="340"/>
      <c r="AS51" s="340"/>
      <c r="AT51" s="340"/>
      <c r="AU51" s="340"/>
      <c r="AV51" s="341"/>
      <c r="AW51" s="339"/>
      <c r="AX51" s="340"/>
      <c r="AY51" s="340"/>
      <c r="AZ51" s="340"/>
      <c r="BA51" s="340"/>
      <c r="BB51" s="341"/>
      <c r="BC51" s="323"/>
      <c r="BD51" s="323"/>
      <c r="BE51" s="323"/>
      <c r="BF51" s="323"/>
      <c r="BG51" s="323"/>
      <c r="BH51" s="323"/>
      <c r="BI51" s="323"/>
      <c r="BJ51" s="323"/>
      <c r="BK51" s="323"/>
      <c r="BL51" s="323"/>
      <c r="BM51" s="323"/>
      <c r="BN51" s="323"/>
      <c r="BO51" s="323"/>
      <c r="BP51" s="323"/>
      <c r="BQ51" s="323"/>
      <c r="BR51" s="323"/>
      <c r="BS51" s="323"/>
      <c r="BT51" s="323"/>
      <c r="BU51" s="323"/>
      <c r="BV51" s="323"/>
      <c r="BW51" s="323"/>
      <c r="BX51" s="323"/>
      <c r="BY51" s="323"/>
      <c r="BZ51" s="323"/>
      <c r="CA51" s="323"/>
      <c r="CB51" s="323"/>
      <c r="CC51" s="323"/>
      <c r="CD51" s="323"/>
      <c r="CE51" s="323"/>
      <c r="CF51" s="323"/>
      <c r="CG51" s="323"/>
      <c r="CH51" s="323"/>
      <c r="CI51" s="323"/>
      <c r="CJ51" s="323"/>
      <c r="CK51" s="323"/>
      <c r="CL51" s="323"/>
      <c r="CM51" s="323"/>
      <c r="CN51" s="323"/>
      <c r="CO51" s="323"/>
      <c r="CP51" s="323"/>
      <c r="CQ51" s="323"/>
      <c r="CR51" s="323"/>
      <c r="CS51" s="323"/>
      <c r="CT51" s="324"/>
      <c r="CU51" s="318"/>
      <c r="CV51" s="318"/>
      <c r="CW51" s="318"/>
      <c r="CX51" s="318"/>
      <c r="CY51" s="318"/>
      <c r="CZ51" s="318"/>
      <c r="DA51" s="318"/>
      <c r="DB51" s="318"/>
      <c r="DC51" s="318"/>
      <c r="DD51" s="318"/>
      <c r="DE51" s="319"/>
    </row>
    <row r="52" spans="1:109" ht="13.5" customHeight="1">
      <c r="A52" s="326"/>
      <c r="B52" s="327"/>
      <c r="C52" s="327"/>
      <c r="D52" s="327"/>
      <c r="E52" s="327"/>
      <c r="F52" s="327"/>
      <c r="G52" s="327"/>
      <c r="H52" s="327"/>
      <c r="I52" s="327"/>
      <c r="J52" s="327"/>
      <c r="K52" s="327"/>
      <c r="L52" s="327"/>
      <c r="M52" s="327"/>
      <c r="N52" s="327"/>
      <c r="O52" s="327"/>
      <c r="P52" s="328"/>
      <c r="Q52" s="332"/>
      <c r="R52" s="333"/>
      <c r="S52" s="333"/>
      <c r="T52" s="333"/>
      <c r="U52" s="333"/>
      <c r="V52" s="333"/>
      <c r="W52" s="333"/>
      <c r="X52" s="333"/>
      <c r="Y52" s="333"/>
      <c r="Z52" s="333"/>
      <c r="AA52" s="333"/>
      <c r="AB52" s="333"/>
      <c r="AC52" s="333"/>
      <c r="AD52" s="334"/>
      <c r="AE52" s="48"/>
      <c r="AF52" s="23"/>
      <c r="AG52" s="23" t="s">
        <v>3</v>
      </c>
      <c r="AH52" s="49"/>
      <c r="AI52" s="23"/>
      <c r="AJ52" s="23"/>
      <c r="AK52" s="23" t="s">
        <v>4</v>
      </c>
      <c r="AL52" s="23"/>
      <c r="AM52" s="23"/>
      <c r="AN52" s="23"/>
      <c r="AO52" s="23" t="s">
        <v>36</v>
      </c>
      <c r="AP52" s="23"/>
      <c r="AQ52" s="339"/>
      <c r="AR52" s="340"/>
      <c r="AS52" s="340"/>
      <c r="AT52" s="340"/>
      <c r="AU52" s="340"/>
      <c r="AV52" s="341"/>
      <c r="AW52" s="339"/>
      <c r="AX52" s="340"/>
      <c r="AY52" s="340"/>
      <c r="AZ52" s="340"/>
      <c r="BA52" s="340"/>
      <c r="BB52" s="341"/>
      <c r="BC52" s="322"/>
      <c r="BD52" s="322"/>
      <c r="BE52" s="322"/>
      <c r="BF52" s="322"/>
      <c r="BG52" s="322"/>
      <c r="BH52" s="322"/>
      <c r="BI52" s="322"/>
      <c r="BJ52" s="322"/>
      <c r="BK52" s="322"/>
      <c r="BL52" s="322"/>
      <c r="BM52" s="322"/>
      <c r="BN52" s="322"/>
      <c r="BO52" s="322"/>
      <c r="BP52" s="322"/>
      <c r="BQ52" s="322"/>
      <c r="BR52" s="322"/>
      <c r="BS52" s="322"/>
      <c r="BT52" s="322"/>
      <c r="BU52" s="322"/>
      <c r="BV52" s="322"/>
      <c r="BW52" s="322"/>
      <c r="BX52" s="322"/>
      <c r="BY52" s="322"/>
      <c r="BZ52" s="322"/>
      <c r="CA52" s="322"/>
      <c r="CB52" s="322"/>
      <c r="CC52" s="322"/>
      <c r="CD52" s="322"/>
      <c r="CE52" s="322"/>
      <c r="CF52" s="322"/>
      <c r="CG52" s="322"/>
      <c r="CH52" s="322"/>
      <c r="CI52" s="322"/>
      <c r="CJ52" s="322"/>
      <c r="CK52" s="322"/>
      <c r="CL52" s="322"/>
      <c r="CM52" s="322"/>
      <c r="CN52" s="322"/>
      <c r="CO52" s="322"/>
      <c r="CP52" s="322"/>
      <c r="CQ52" s="322"/>
      <c r="CR52" s="322"/>
      <c r="CS52" s="322"/>
      <c r="CT52" s="324"/>
      <c r="CU52" s="318"/>
      <c r="CV52" s="318"/>
      <c r="CW52" s="318"/>
      <c r="CX52" s="318"/>
      <c r="CY52" s="318"/>
      <c r="CZ52" s="318"/>
      <c r="DA52" s="318"/>
      <c r="DB52" s="318"/>
      <c r="DC52" s="318"/>
      <c r="DD52" s="318"/>
      <c r="DE52" s="319"/>
    </row>
    <row r="53" spans="1:109" ht="13.5" customHeight="1">
      <c r="A53" s="326"/>
      <c r="B53" s="327"/>
      <c r="C53" s="327"/>
      <c r="D53" s="327"/>
      <c r="E53" s="327"/>
      <c r="F53" s="327"/>
      <c r="G53" s="327"/>
      <c r="H53" s="327"/>
      <c r="I53" s="327"/>
      <c r="J53" s="327"/>
      <c r="K53" s="327"/>
      <c r="L53" s="327"/>
      <c r="M53" s="327"/>
      <c r="N53" s="327"/>
      <c r="O53" s="327"/>
      <c r="P53" s="328"/>
      <c r="Q53" s="332"/>
      <c r="R53" s="333"/>
      <c r="S53" s="333"/>
      <c r="T53" s="333"/>
      <c r="U53" s="333"/>
      <c r="V53" s="333"/>
      <c r="W53" s="333"/>
      <c r="X53" s="333"/>
      <c r="Y53" s="333"/>
      <c r="Z53" s="333"/>
      <c r="AA53" s="333"/>
      <c r="AB53" s="333"/>
      <c r="AC53" s="333"/>
      <c r="AD53" s="334"/>
      <c r="AE53" s="332"/>
      <c r="AF53" s="333"/>
      <c r="AG53" s="333"/>
      <c r="AH53" s="334"/>
      <c r="AI53" s="332"/>
      <c r="AJ53" s="333"/>
      <c r="AK53" s="333"/>
      <c r="AL53" s="23"/>
      <c r="AM53" s="333"/>
      <c r="AN53" s="333"/>
      <c r="AO53" s="333"/>
      <c r="AP53" s="23"/>
      <c r="AQ53" s="339"/>
      <c r="AR53" s="340"/>
      <c r="AS53" s="340"/>
      <c r="AT53" s="340"/>
      <c r="AU53" s="340"/>
      <c r="AV53" s="341"/>
      <c r="AW53" s="339"/>
      <c r="AX53" s="340"/>
      <c r="AY53" s="340"/>
      <c r="AZ53" s="340"/>
      <c r="BA53" s="340"/>
      <c r="BB53" s="341"/>
      <c r="BC53" s="323"/>
      <c r="BD53" s="323"/>
      <c r="BE53" s="323"/>
      <c r="BF53" s="323"/>
      <c r="BG53" s="323"/>
      <c r="BH53" s="323"/>
      <c r="BI53" s="323"/>
      <c r="BJ53" s="323"/>
      <c r="BK53" s="323"/>
      <c r="BL53" s="323"/>
      <c r="BM53" s="323"/>
      <c r="BN53" s="323"/>
      <c r="BO53" s="323"/>
      <c r="BP53" s="323"/>
      <c r="BQ53" s="323"/>
      <c r="BR53" s="323"/>
      <c r="BS53" s="323"/>
      <c r="BT53" s="323"/>
      <c r="BU53" s="323"/>
      <c r="BV53" s="323"/>
      <c r="BW53" s="323"/>
      <c r="BX53" s="323"/>
      <c r="BY53" s="323"/>
      <c r="BZ53" s="323"/>
      <c r="CA53" s="323"/>
      <c r="CB53" s="323"/>
      <c r="CC53" s="323"/>
      <c r="CD53" s="323"/>
      <c r="CE53" s="323"/>
      <c r="CF53" s="323"/>
      <c r="CG53" s="323"/>
      <c r="CH53" s="323"/>
      <c r="CI53" s="323"/>
      <c r="CJ53" s="323"/>
      <c r="CK53" s="323"/>
      <c r="CL53" s="323"/>
      <c r="CM53" s="323"/>
      <c r="CN53" s="323"/>
      <c r="CO53" s="323"/>
      <c r="CP53" s="323"/>
      <c r="CQ53" s="323"/>
      <c r="CR53" s="323"/>
      <c r="CS53" s="323"/>
      <c r="CT53" s="324"/>
      <c r="CU53" s="318"/>
      <c r="CV53" s="318"/>
      <c r="CW53" s="318"/>
      <c r="CX53" s="318"/>
      <c r="CY53" s="318"/>
      <c r="CZ53" s="318"/>
      <c r="DA53" s="318"/>
      <c r="DB53" s="318"/>
      <c r="DC53" s="318"/>
      <c r="DD53" s="318"/>
      <c r="DE53" s="319"/>
    </row>
    <row r="54" spans="1:109" ht="13.5" customHeight="1">
      <c r="A54" s="329"/>
      <c r="B54" s="330"/>
      <c r="C54" s="330"/>
      <c r="D54" s="330"/>
      <c r="E54" s="330"/>
      <c r="F54" s="330"/>
      <c r="G54" s="330"/>
      <c r="H54" s="330"/>
      <c r="I54" s="330"/>
      <c r="J54" s="330"/>
      <c r="K54" s="330"/>
      <c r="L54" s="330"/>
      <c r="M54" s="330"/>
      <c r="N54" s="330"/>
      <c r="O54" s="330"/>
      <c r="P54" s="331"/>
      <c r="Q54" s="335"/>
      <c r="R54" s="336"/>
      <c r="S54" s="336"/>
      <c r="T54" s="336"/>
      <c r="U54" s="336"/>
      <c r="V54" s="336"/>
      <c r="W54" s="336"/>
      <c r="X54" s="336"/>
      <c r="Y54" s="336"/>
      <c r="Z54" s="336"/>
      <c r="AA54" s="336"/>
      <c r="AB54" s="336"/>
      <c r="AC54" s="336"/>
      <c r="AD54" s="337"/>
      <c r="AE54" s="335"/>
      <c r="AF54" s="336"/>
      <c r="AG54" s="336"/>
      <c r="AH54" s="337"/>
      <c r="AI54" s="335"/>
      <c r="AJ54" s="336"/>
      <c r="AK54" s="336"/>
      <c r="AL54" s="24"/>
      <c r="AM54" s="336"/>
      <c r="AN54" s="336"/>
      <c r="AO54" s="336"/>
      <c r="AP54" s="24"/>
      <c r="AQ54" s="339"/>
      <c r="AR54" s="340"/>
      <c r="AS54" s="340"/>
      <c r="AT54" s="340"/>
      <c r="AU54" s="340"/>
      <c r="AV54" s="341"/>
      <c r="AW54" s="339"/>
      <c r="AX54" s="340"/>
      <c r="AY54" s="340"/>
      <c r="AZ54" s="340"/>
      <c r="BA54" s="340"/>
      <c r="BB54" s="341"/>
      <c r="BC54" s="323"/>
      <c r="BD54" s="323"/>
      <c r="BE54" s="323"/>
      <c r="BF54" s="323"/>
      <c r="BG54" s="323"/>
      <c r="BH54" s="323"/>
      <c r="BI54" s="323"/>
      <c r="BJ54" s="323"/>
      <c r="BK54" s="323"/>
      <c r="BL54" s="323"/>
      <c r="BM54" s="323"/>
      <c r="BN54" s="323"/>
      <c r="BO54" s="323"/>
      <c r="BP54" s="323"/>
      <c r="BQ54" s="323"/>
      <c r="BR54" s="323"/>
      <c r="BS54" s="323"/>
      <c r="BT54" s="323"/>
      <c r="BU54" s="323"/>
      <c r="BV54" s="323"/>
      <c r="BW54" s="323"/>
      <c r="BX54" s="323"/>
      <c r="BY54" s="323"/>
      <c r="BZ54" s="323"/>
      <c r="CA54" s="323"/>
      <c r="CB54" s="323"/>
      <c r="CC54" s="323"/>
      <c r="CD54" s="323"/>
      <c r="CE54" s="323"/>
      <c r="CF54" s="323"/>
      <c r="CG54" s="323"/>
      <c r="CH54" s="323"/>
      <c r="CI54" s="323"/>
      <c r="CJ54" s="323"/>
      <c r="CK54" s="323"/>
      <c r="CL54" s="323"/>
      <c r="CM54" s="323"/>
      <c r="CN54" s="323"/>
      <c r="CO54" s="323"/>
      <c r="CP54" s="323"/>
      <c r="CQ54" s="323"/>
      <c r="CR54" s="323"/>
      <c r="CS54" s="323"/>
      <c r="CT54" s="324"/>
      <c r="CU54" s="318"/>
      <c r="CV54" s="318"/>
      <c r="CW54" s="318"/>
      <c r="CX54" s="318"/>
      <c r="CY54" s="318"/>
      <c r="CZ54" s="318"/>
      <c r="DA54" s="318"/>
      <c r="DB54" s="318"/>
      <c r="DC54" s="318"/>
      <c r="DD54" s="318"/>
      <c r="DE54" s="319"/>
    </row>
    <row r="55" spans="1:109" ht="13.5" customHeight="1">
      <c r="A55" s="326"/>
      <c r="B55" s="327"/>
      <c r="C55" s="327"/>
      <c r="D55" s="327"/>
      <c r="E55" s="327"/>
      <c r="F55" s="327"/>
      <c r="G55" s="327"/>
      <c r="H55" s="327"/>
      <c r="I55" s="327"/>
      <c r="J55" s="327"/>
      <c r="K55" s="327"/>
      <c r="L55" s="327"/>
      <c r="M55" s="327"/>
      <c r="N55" s="327"/>
      <c r="O55" s="327"/>
      <c r="P55" s="328"/>
      <c r="Q55" s="332"/>
      <c r="R55" s="333"/>
      <c r="S55" s="333"/>
      <c r="T55" s="333"/>
      <c r="U55" s="333"/>
      <c r="V55" s="333"/>
      <c r="W55" s="333"/>
      <c r="X55" s="333"/>
      <c r="Y55" s="333"/>
      <c r="Z55" s="333"/>
      <c r="AA55" s="333"/>
      <c r="AB55" s="333"/>
      <c r="AC55" s="333"/>
      <c r="AD55" s="334"/>
      <c r="AE55" s="48"/>
      <c r="AF55" s="23"/>
      <c r="AG55" s="23" t="s">
        <v>3</v>
      </c>
      <c r="AH55" s="49"/>
      <c r="AI55" s="23"/>
      <c r="AJ55" s="23"/>
      <c r="AK55" s="23" t="s">
        <v>4</v>
      </c>
      <c r="AL55" s="23"/>
      <c r="AM55" s="23"/>
      <c r="AN55" s="23"/>
      <c r="AO55" s="23" t="s">
        <v>5</v>
      </c>
      <c r="AP55" s="23"/>
      <c r="AQ55" s="339"/>
      <c r="AR55" s="340"/>
      <c r="AS55" s="340"/>
      <c r="AT55" s="340"/>
      <c r="AU55" s="340"/>
      <c r="AV55" s="341"/>
      <c r="AW55" s="339"/>
      <c r="AX55" s="340"/>
      <c r="AY55" s="340"/>
      <c r="AZ55" s="340"/>
      <c r="BA55" s="340"/>
      <c r="BB55" s="341"/>
      <c r="BC55" s="322"/>
      <c r="BD55" s="322"/>
      <c r="BE55" s="322"/>
      <c r="BF55" s="322"/>
      <c r="BG55" s="322"/>
      <c r="BH55" s="322"/>
      <c r="BI55" s="322"/>
      <c r="BJ55" s="322"/>
      <c r="BK55" s="322"/>
      <c r="BL55" s="322"/>
      <c r="BM55" s="322"/>
      <c r="BN55" s="322"/>
      <c r="BO55" s="322"/>
      <c r="BP55" s="322"/>
      <c r="BQ55" s="322"/>
      <c r="BR55" s="322"/>
      <c r="BS55" s="322"/>
      <c r="BT55" s="322"/>
      <c r="BU55" s="322"/>
      <c r="BV55" s="322"/>
      <c r="BW55" s="322"/>
      <c r="BX55" s="322"/>
      <c r="BY55" s="322"/>
      <c r="BZ55" s="322"/>
      <c r="CA55" s="322"/>
      <c r="CB55" s="322"/>
      <c r="CC55" s="322"/>
      <c r="CD55" s="322"/>
      <c r="CE55" s="322"/>
      <c r="CF55" s="322"/>
      <c r="CG55" s="322"/>
      <c r="CH55" s="322"/>
      <c r="CI55" s="322"/>
      <c r="CJ55" s="322"/>
      <c r="CK55" s="322"/>
      <c r="CL55" s="322"/>
      <c r="CM55" s="322"/>
      <c r="CN55" s="322"/>
      <c r="CO55" s="322"/>
      <c r="CP55" s="322"/>
      <c r="CQ55" s="322"/>
      <c r="CR55" s="322"/>
      <c r="CS55" s="322"/>
      <c r="CT55" s="324"/>
      <c r="CU55" s="318"/>
      <c r="CV55" s="318"/>
      <c r="CW55" s="318"/>
      <c r="CX55" s="318"/>
      <c r="CY55" s="318"/>
      <c r="CZ55" s="318"/>
      <c r="DA55" s="318"/>
      <c r="DB55" s="318"/>
      <c r="DC55" s="318"/>
      <c r="DD55" s="318"/>
      <c r="DE55" s="319"/>
    </row>
    <row r="56" spans="1:109" ht="13.5" customHeight="1">
      <c r="A56" s="326"/>
      <c r="B56" s="327"/>
      <c r="C56" s="327"/>
      <c r="D56" s="327"/>
      <c r="E56" s="327"/>
      <c r="F56" s="327"/>
      <c r="G56" s="327"/>
      <c r="H56" s="327"/>
      <c r="I56" s="327"/>
      <c r="J56" s="327"/>
      <c r="K56" s="327"/>
      <c r="L56" s="327"/>
      <c r="M56" s="327"/>
      <c r="N56" s="327"/>
      <c r="O56" s="327"/>
      <c r="P56" s="328"/>
      <c r="Q56" s="332"/>
      <c r="R56" s="333"/>
      <c r="S56" s="333"/>
      <c r="T56" s="333"/>
      <c r="U56" s="333"/>
      <c r="V56" s="333"/>
      <c r="W56" s="333"/>
      <c r="X56" s="333"/>
      <c r="Y56" s="333"/>
      <c r="Z56" s="333"/>
      <c r="AA56" s="333"/>
      <c r="AB56" s="333"/>
      <c r="AC56" s="333"/>
      <c r="AD56" s="334"/>
      <c r="AE56" s="332"/>
      <c r="AF56" s="333"/>
      <c r="AG56" s="333"/>
      <c r="AH56" s="334"/>
      <c r="AI56" s="332"/>
      <c r="AJ56" s="333"/>
      <c r="AK56" s="333"/>
      <c r="AL56" s="23"/>
      <c r="AM56" s="333"/>
      <c r="AN56" s="333"/>
      <c r="AO56" s="333"/>
      <c r="AP56" s="23"/>
      <c r="AQ56" s="339"/>
      <c r="AR56" s="340"/>
      <c r="AS56" s="340"/>
      <c r="AT56" s="340"/>
      <c r="AU56" s="340"/>
      <c r="AV56" s="341"/>
      <c r="AW56" s="339"/>
      <c r="AX56" s="340"/>
      <c r="AY56" s="340"/>
      <c r="AZ56" s="340"/>
      <c r="BA56" s="340"/>
      <c r="BB56" s="341"/>
      <c r="BC56" s="323"/>
      <c r="BD56" s="323"/>
      <c r="BE56" s="323"/>
      <c r="BF56" s="323"/>
      <c r="BG56" s="323"/>
      <c r="BH56" s="323"/>
      <c r="BI56" s="323"/>
      <c r="BJ56" s="323"/>
      <c r="BK56" s="323"/>
      <c r="BL56" s="323"/>
      <c r="BM56" s="323"/>
      <c r="BN56" s="323"/>
      <c r="BO56" s="323"/>
      <c r="BP56" s="323"/>
      <c r="BQ56" s="323"/>
      <c r="BR56" s="323"/>
      <c r="BS56" s="323"/>
      <c r="BT56" s="323"/>
      <c r="BU56" s="323"/>
      <c r="BV56" s="323"/>
      <c r="BW56" s="323"/>
      <c r="BX56" s="323"/>
      <c r="BY56" s="323"/>
      <c r="BZ56" s="323"/>
      <c r="CA56" s="323"/>
      <c r="CB56" s="323"/>
      <c r="CC56" s="323"/>
      <c r="CD56" s="323"/>
      <c r="CE56" s="323"/>
      <c r="CF56" s="323"/>
      <c r="CG56" s="323"/>
      <c r="CH56" s="323"/>
      <c r="CI56" s="323"/>
      <c r="CJ56" s="323"/>
      <c r="CK56" s="323"/>
      <c r="CL56" s="323"/>
      <c r="CM56" s="323"/>
      <c r="CN56" s="323"/>
      <c r="CO56" s="323"/>
      <c r="CP56" s="323"/>
      <c r="CQ56" s="323"/>
      <c r="CR56" s="323"/>
      <c r="CS56" s="323"/>
      <c r="CT56" s="324"/>
      <c r="CU56" s="318"/>
      <c r="CV56" s="318"/>
      <c r="CW56" s="318"/>
      <c r="CX56" s="318"/>
      <c r="CY56" s="318"/>
      <c r="CZ56" s="318"/>
      <c r="DA56" s="318"/>
      <c r="DB56" s="318"/>
      <c r="DC56" s="318"/>
      <c r="DD56" s="318"/>
      <c r="DE56" s="319"/>
    </row>
    <row r="57" spans="1:109" ht="13.5" customHeight="1">
      <c r="A57" s="329"/>
      <c r="B57" s="330"/>
      <c r="C57" s="330"/>
      <c r="D57" s="330"/>
      <c r="E57" s="330"/>
      <c r="F57" s="330"/>
      <c r="G57" s="330"/>
      <c r="H57" s="330"/>
      <c r="I57" s="330"/>
      <c r="J57" s="330"/>
      <c r="K57" s="330"/>
      <c r="L57" s="330"/>
      <c r="M57" s="330"/>
      <c r="N57" s="330"/>
      <c r="O57" s="330"/>
      <c r="P57" s="331"/>
      <c r="Q57" s="335"/>
      <c r="R57" s="336"/>
      <c r="S57" s="336"/>
      <c r="T57" s="336"/>
      <c r="U57" s="336"/>
      <c r="V57" s="336"/>
      <c r="W57" s="336"/>
      <c r="X57" s="336"/>
      <c r="Y57" s="336"/>
      <c r="Z57" s="336"/>
      <c r="AA57" s="336"/>
      <c r="AB57" s="336"/>
      <c r="AC57" s="336"/>
      <c r="AD57" s="337"/>
      <c r="AE57" s="335"/>
      <c r="AF57" s="336"/>
      <c r="AG57" s="336"/>
      <c r="AH57" s="337"/>
      <c r="AI57" s="335"/>
      <c r="AJ57" s="336"/>
      <c r="AK57" s="336"/>
      <c r="AL57" s="24"/>
      <c r="AM57" s="336"/>
      <c r="AN57" s="336"/>
      <c r="AO57" s="336"/>
      <c r="AP57" s="24"/>
      <c r="AQ57" s="339"/>
      <c r="AR57" s="340"/>
      <c r="AS57" s="340"/>
      <c r="AT57" s="340"/>
      <c r="AU57" s="340"/>
      <c r="AV57" s="341"/>
      <c r="AW57" s="339"/>
      <c r="AX57" s="340"/>
      <c r="AY57" s="340"/>
      <c r="AZ57" s="340"/>
      <c r="BA57" s="340"/>
      <c r="BB57" s="341"/>
      <c r="BC57" s="323"/>
      <c r="BD57" s="323"/>
      <c r="BE57" s="323"/>
      <c r="BF57" s="323"/>
      <c r="BG57" s="323"/>
      <c r="BH57" s="323"/>
      <c r="BI57" s="323"/>
      <c r="BJ57" s="323"/>
      <c r="BK57" s="323"/>
      <c r="BL57" s="323"/>
      <c r="BM57" s="323"/>
      <c r="BN57" s="323"/>
      <c r="BO57" s="323"/>
      <c r="BP57" s="323"/>
      <c r="BQ57" s="323"/>
      <c r="BR57" s="323"/>
      <c r="BS57" s="323"/>
      <c r="BT57" s="323"/>
      <c r="BU57" s="323"/>
      <c r="BV57" s="323"/>
      <c r="BW57" s="323"/>
      <c r="BX57" s="323"/>
      <c r="BY57" s="323"/>
      <c r="BZ57" s="323"/>
      <c r="CA57" s="323"/>
      <c r="CB57" s="323"/>
      <c r="CC57" s="323"/>
      <c r="CD57" s="323"/>
      <c r="CE57" s="323"/>
      <c r="CF57" s="323"/>
      <c r="CG57" s="323"/>
      <c r="CH57" s="323"/>
      <c r="CI57" s="323"/>
      <c r="CJ57" s="323"/>
      <c r="CK57" s="323"/>
      <c r="CL57" s="323"/>
      <c r="CM57" s="323"/>
      <c r="CN57" s="323"/>
      <c r="CO57" s="323"/>
      <c r="CP57" s="323"/>
      <c r="CQ57" s="323"/>
      <c r="CR57" s="323"/>
      <c r="CS57" s="323"/>
      <c r="CT57" s="324"/>
      <c r="CU57" s="318"/>
      <c r="CV57" s="318"/>
      <c r="CW57" s="318"/>
      <c r="CX57" s="318"/>
      <c r="CY57" s="318"/>
      <c r="CZ57" s="318"/>
      <c r="DA57" s="318"/>
      <c r="DB57" s="318"/>
      <c r="DC57" s="318"/>
      <c r="DD57" s="318"/>
      <c r="DE57" s="319"/>
    </row>
    <row r="58" spans="1:109" ht="13.5" customHeight="1">
      <c r="A58" s="326"/>
      <c r="B58" s="327"/>
      <c r="C58" s="327"/>
      <c r="D58" s="327"/>
      <c r="E58" s="327"/>
      <c r="F58" s="327"/>
      <c r="G58" s="327"/>
      <c r="H58" s="327"/>
      <c r="I58" s="327"/>
      <c r="J58" s="327"/>
      <c r="K58" s="327"/>
      <c r="L58" s="327"/>
      <c r="M58" s="327"/>
      <c r="N58" s="327"/>
      <c r="O58" s="327"/>
      <c r="P58" s="328"/>
      <c r="Q58" s="332"/>
      <c r="R58" s="333"/>
      <c r="S58" s="333"/>
      <c r="T58" s="333"/>
      <c r="U58" s="333"/>
      <c r="V58" s="333"/>
      <c r="W58" s="333"/>
      <c r="X58" s="333"/>
      <c r="Y58" s="333"/>
      <c r="Z58" s="333"/>
      <c r="AA58" s="333"/>
      <c r="AB58" s="333"/>
      <c r="AC58" s="333"/>
      <c r="AD58" s="334"/>
      <c r="AE58" s="48"/>
      <c r="AF58" s="23"/>
      <c r="AG58" s="23" t="s">
        <v>3</v>
      </c>
      <c r="AH58" s="49"/>
      <c r="AI58" s="23"/>
      <c r="AJ58" s="23"/>
      <c r="AK58" s="23" t="s">
        <v>4</v>
      </c>
      <c r="AL58" s="23"/>
      <c r="AM58" s="23"/>
      <c r="AN58" s="23"/>
      <c r="AO58" s="23" t="s">
        <v>5</v>
      </c>
      <c r="AP58" s="23"/>
      <c r="AQ58" s="339"/>
      <c r="AR58" s="340"/>
      <c r="AS58" s="340"/>
      <c r="AT58" s="340"/>
      <c r="AU58" s="340"/>
      <c r="AV58" s="341"/>
      <c r="AW58" s="339"/>
      <c r="AX58" s="340"/>
      <c r="AY58" s="340"/>
      <c r="AZ58" s="340"/>
      <c r="BA58" s="340"/>
      <c r="BB58" s="341"/>
      <c r="BC58" s="322"/>
      <c r="BD58" s="322"/>
      <c r="BE58" s="322"/>
      <c r="BF58" s="322"/>
      <c r="BG58" s="322"/>
      <c r="BH58" s="322"/>
      <c r="BI58" s="322"/>
      <c r="BJ58" s="322"/>
      <c r="BK58" s="322"/>
      <c r="BL58" s="322"/>
      <c r="BM58" s="322"/>
      <c r="BN58" s="322"/>
      <c r="BO58" s="322"/>
      <c r="BP58" s="322"/>
      <c r="BQ58" s="322"/>
      <c r="BR58" s="322"/>
      <c r="BS58" s="322"/>
      <c r="BT58" s="322"/>
      <c r="BU58" s="322"/>
      <c r="BV58" s="322"/>
      <c r="BW58" s="322"/>
      <c r="BX58" s="322"/>
      <c r="BY58" s="322"/>
      <c r="BZ58" s="322"/>
      <c r="CA58" s="322"/>
      <c r="CB58" s="322"/>
      <c r="CC58" s="322"/>
      <c r="CD58" s="322"/>
      <c r="CE58" s="322"/>
      <c r="CF58" s="322"/>
      <c r="CG58" s="322"/>
      <c r="CH58" s="322"/>
      <c r="CI58" s="322"/>
      <c r="CJ58" s="322"/>
      <c r="CK58" s="322"/>
      <c r="CL58" s="322"/>
      <c r="CM58" s="322"/>
      <c r="CN58" s="322"/>
      <c r="CO58" s="322"/>
      <c r="CP58" s="322"/>
      <c r="CQ58" s="322"/>
      <c r="CR58" s="322"/>
      <c r="CS58" s="322"/>
      <c r="CT58" s="324"/>
      <c r="CU58" s="318"/>
      <c r="CV58" s="318"/>
      <c r="CW58" s="318"/>
      <c r="CX58" s="318"/>
      <c r="CY58" s="318"/>
      <c r="CZ58" s="318"/>
      <c r="DA58" s="318"/>
      <c r="DB58" s="318"/>
      <c r="DC58" s="318"/>
      <c r="DD58" s="318"/>
      <c r="DE58" s="319"/>
    </row>
    <row r="59" spans="1:109" ht="13.5" customHeight="1">
      <c r="A59" s="326"/>
      <c r="B59" s="327"/>
      <c r="C59" s="327"/>
      <c r="D59" s="327"/>
      <c r="E59" s="327"/>
      <c r="F59" s="327"/>
      <c r="G59" s="327"/>
      <c r="H59" s="327"/>
      <c r="I59" s="327"/>
      <c r="J59" s="327"/>
      <c r="K59" s="327"/>
      <c r="L59" s="327"/>
      <c r="M59" s="327"/>
      <c r="N59" s="327"/>
      <c r="O59" s="327"/>
      <c r="P59" s="328"/>
      <c r="Q59" s="332"/>
      <c r="R59" s="333"/>
      <c r="S59" s="333"/>
      <c r="T59" s="333"/>
      <c r="U59" s="333"/>
      <c r="V59" s="333"/>
      <c r="W59" s="333"/>
      <c r="X59" s="333"/>
      <c r="Y59" s="333"/>
      <c r="Z59" s="333"/>
      <c r="AA59" s="333"/>
      <c r="AB59" s="333"/>
      <c r="AC59" s="333"/>
      <c r="AD59" s="334"/>
      <c r="AE59" s="332"/>
      <c r="AF59" s="333"/>
      <c r="AG59" s="333"/>
      <c r="AH59" s="334"/>
      <c r="AI59" s="332"/>
      <c r="AJ59" s="333"/>
      <c r="AK59" s="333"/>
      <c r="AL59" s="23"/>
      <c r="AM59" s="333"/>
      <c r="AN59" s="333"/>
      <c r="AO59" s="333"/>
      <c r="AP59" s="23"/>
      <c r="AQ59" s="339"/>
      <c r="AR59" s="340"/>
      <c r="AS59" s="340"/>
      <c r="AT59" s="340"/>
      <c r="AU59" s="340"/>
      <c r="AV59" s="341"/>
      <c r="AW59" s="339"/>
      <c r="AX59" s="340"/>
      <c r="AY59" s="340"/>
      <c r="AZ59" s="340"/>
      <c r="BA59" s="340"/>
      <c r="BB59" s="341"/>
      <c r="BC59" s="323"/>
      <c r="BD59" s="323"/>
      <c r="BE59" s="323"/>
      <c r="BF59" s="323"/>
      <c r="BG59" s="323"/>
      <c r="BH59" s="323"/>
      <c r="BI59" s="323"/>
      <c r="BJ59" s="323"/>
      <c r="BK59" s="323"/>
      <c r="BL59" s="323"/>
      <c r="BM59" s="323"/>
      <c r="BN59" s="323"/>
      <c r="BO59" s="323"/>
      <c r="BP59" s="323"/>
      <c r="BQ59" s="323"/>
      <c r="BR59" s="323"/>
      <c r="BS59" s="323"/>
      <c r="BT59" s="323"/>
      <c r="BU59" s="323"/>
      <c r="BV59" s="323"/>
      <c r="BW59" s="323"/>
      <c r="BX59" s="323"/>
      <c r="BY59" s="323"/>
      <c r="BZ59" s="323"/>
      <c r="CA59" s="323"/>
      <c r="CB59" s="323"/>
      <c r="CC59" s="323"/>
      <c r="CD59" s="323"/>
      <c r="CE59" s="323"/>
      <c r="CF59" s="323"/>
      <c r="CG59" s="323"/>
      <c r="CH59" s="323"/>
      <c r="CI59" s="323"/>
      <c r="CJ59" s="323"/>
      <c r="CK59" s="323"/>
      <c r="CL59" s="323"/>
      <c r="CM59" s="323"/>
      <c r="CN59" s="323"/>
      <c r="CO59" s="323"/>
      <c r="CP59" s="323"/>
      <c r="CQ59" s="323"/>
      <c r="CR59" s="323"/>
      <c r="CS59" s="323"/>
      <c r="CT59" s="324"/>
      <c r="CU59" s="318"/>
      <c r="CV59" s="318"/>
      <c r="CW59" s="318"/>
      <c r="CX59" s="318"/>
      <c r="CY59" s="318"/>
      <c r="CZ59" s="318"/>
      <c r="DA59" s="318"/>
      <c r="DB59" s="318"/>
      <c r="DC59" s="318"/>
      <c r="DD59" s="318"/>
      <c r="DE59" s="319"/>
    </row>
    <row r="60" spans="1:109" ht="13.5" customHeight="1">
      <c r="A60" s="329"/>
      <c r="B60" s="330"/>
      <c r="C60" s="330"/>
      <c r="D60" s="330"/>
      <c r="E60" s="330"/>
      <c r="F60" s="330"/>
      <c r="G60" s="330"/>
      <c r="H60" s="330"/>
      <c r="I60" s="330"/>
      <c r="J60" s="330"/>
      <c r="K60" s="330"/>
      <c r="L60" s="330"/>
      <c r="M60" s="330"/>
      <c r="N60" s="330"/>
      <c r="O60" s="330"/>
      <c r="P60" s="331"/>
      <c r="Q60" s="335"/>
      <c r="R60" s="336"/>
      <c r="S60" s="336"/>
      <c r="T60" s="336"/>
      <c r="U60" s="336"/>
      <c r="V60" s="336"/>
      <c r="W60" s="336"/>
      <c r="X60" s="336"/>
      <c r="Y60" s="336"/>
      <c r="Z60" s="336"/>
      <c r="AA60" s="336"/>
      <c r="AB60" s="336"/>
      <c r="AC60" s="336"/>
      <c r="AD60" s="337"/>
      <c r="AE60" s="335"/>
      <c r="AF60" s="336"/>
      <c r="AG60" s="336"/>
      <c r="AH60" s="337"/>
      <c r="AI60" s="335"/>
      <c r="AJ60" s="336"/>
      <c r="AK60" s="336"/>
      <c r="AL60" s="24"/>
      <c r="AM60" s="336"/>
      <c r="AN60" s="336"/>
      <c r="AO60" s="336"/>
      <c r="AP60" s="24"/>
      <c r="AQ60" s="339"/>
      <c r="AR60" s="340"/>
      <c r="AS60" s="340"/>
      <c r="AT60" s="340"/>
      <c r="AU60" s="340"/>
      <c r="AV60" s="341"/>
      <c r="AW60" s="339"/>
      <c r="AX60" s="340"/>
      <c r="AY60" s="340"/>
      <c r="AZ60" s="340"/>
      <c r="BA60" s="340"/>
      <c r="BB60" s="341"/>
      <c r="BC60" s="323"/>
      <c r="BD60" s="323"/>
      <c r="BE60" s="323"/>
      <c r="BF60" s="323"/>
      <c r="BG60" s="323"/>
      <c r="BH60" s="323"/>
      <c r="BI60" s="323"/>
      <c r="BJ60" s="323"/>
      <c r="BK60" s="323"/>
      <c r="BL60" s="323"/>
      <c r="BM60" s="323"/>
      <c r="BN60" s="323"/>
      <c r="BO60" s="323"/>
      <c r="BP60" s="323"/>
      <c r="BQ60" s="323"/>
      <c r="BR60" s="323"/>
      <c r="BS60" s="323"/>
      <c r="BT60" s="323"/>
      <c r="BU60" s="323"/>
      <c r="BV60" s="323"/>
      <c r="BW60" s="323"/>
      <c r="BX60" s="323"/>
      <c r="BY60" s="323"/>
      <c r="BZ60" s="323"/>
      <c r="CA60" s="323"/>
      <c r="CB60" s="323"/>
      <c r="CC60" s="323"/>
      <c r="CD60" s="323"/>
      <c r="CE60" s="323"/>
      <c r="CF60" s="323"/>
      <c r="CG60" s="323"/>
      <c r="CH60" s="323"/>
      <c r="CI60" s="323"/>
      <c r="CJ60" s="323"/>
      <c r="CK60" s="323"/>
      <c r="CL60" s="323"/>
      <c r="CM60" s="323"/>
      <c r="CN60" s="323"/>
      <c r="CO60" s="323"/>
      <c r="CP60" s="323"/>
      <c r="CQ60" s="323"/>
      <c r="CR60" s="323"/>
      <c r="CS60" s="323"/>
      <c r="CT60" s="324"/>
      <c r="CU60" s="318"/>
      <c r="CV60" s="318"/>
      <c r="CW60" s="318"/>
      <c r="CX60" s="318"/>
      <c r="CY60" s="318"/>
      <c r="CZ60" s="318"/>
      <c r="DA60" s="318"/>
      <c r="DB60" s="318"/>
      <c r="DC60" s="318"/>
      <c r="DD60" s="318"/>
      <c r="DE60" s="319"/>
    </row>
    <row r="61" spans="1:109" ht="13.5" customHeight="1">
      <c r="A61" s="326"/>
      <c r="B61" s="327"/>
      <c r="C61" s="327"/>
      <c r="D61" s="327"/>
      <c r="E61" s="327"/>
      <c r="F61" s="327"/>
      <c r="G61" s="327"/>
      <c r="H61" s="327"/>
      <c r="I61" s="327"/>
      <c r="J61" s="327"/>
      <c r="K61" s="327"/>
      <c r="L61" s="327"/>
      <c r="M61" s="327"/>
      <c r="N61" s="327"/>
      <c r="O61" s="327"/>
      <c r="P61" s="328"/>
      <c r="Q61" s="332"/>
      <c r="R61" s="333"/>
      <c r="S61" s="333"/>
      <c r="T61" s="333"/>
      <c r="U61" s="333"/>
      <c r="V61" s="333"/>
      <c r="W61" s="333"/>
      <c r="X61" s="333"/>
      <c r="Y61" s="333"/>
      <c r="Z61" s="333"/>
      <c r="AA61" s="333"/>
      <c r="AB61" s="333"/>
      <c r="AC61" s="333"/>
      <c r="AD61" s="334"/>
      <c r="AE61" s="48"/>
      <c r="AF61" s="23"/>
      <c r="AG61" s="23" t="s">
        <v>3</v>
      </c>
      <c r="AH61" s="49"/>
      <c r="AI61" s="23"/>
      <c r="AJ61" s="23"/>
      <c r="AK61" s="23" t="s">
        <v>4</v>
      </c>
      <c r="AL61" s="23"/>
      <c r="AM61" s="23"/>
      <c r="AN61" s="23"/>
      <c r="AO61" s="23" t="s">
        <v>5</v>
      </c>
      <c r="AP61" s="23"/>
      <c r="AQ61" s="339"/>
      <c r="AR61" s="340"/>
      <c r="AS61" s="340"/>
      <c r="AT61" s="340"/>
      <c r="AU61" s="340"/>
      <c r="AV61" s="341"/>
      <c r="AW61" s="339"/>
      <c r="AX61" s="340"/>
      <c r="AY61" s="340"/>
      <c r="AZ61" s="340"/>
      <c r="BA61" s="340"/>
      <c r="BB61" s="341"/>
      <c r="BC61" s="322"/>
      <c r="BD61" s="322"/>
      <c r="BE61" s="322"/>
      <c r="BF61" s="322"/>
      <c r="BG61" s="322"/>
      <c r="BH61" s="322"/>
      <c r="BI61" s="322"/>
      <c r="BJ61" s="322"/>
      <c r="BK61" s="322"/>
      <c r="BL61" s="322"/>
      <c r="BM61" s="322"/>
      <c r="BN61" s="322"/>
      <c r="BO61" s="322"/>
      <c r="BP61" s="322"/>
      <c r="BQ61" s="322"/>
      <c r="BR61" s="322"/>
      <c r="BS61" s="322"/>
      <c r="BT61" s="322"/>
      <c r="BU61" s="322"/>
      <c r="BV61" s="322"/>
      <c r="BW61" s="322"/>
      <c r="BX61" s="322"/>
      <c r="BY61" s="322"/>
      <c r="BZ61" s="322"/>
      <c r="CA61" s="322"/>
      <c r="CB61" s="322"/>
      <c r="CC61" s="322"/>
      <c r="CD61" s="322"/>
      <c r="CE61" s="322"/>
      <c r="CF61" s="322"/>
      <c r="CG61" s="322"/>
      <c r="CH61" s="322"/>
      <c r="CI61" s="322"/>
      <c r="CJ61" s="322"/>
      <c r="CK61" s="322"/>
      <c r="CL61" s="322"/>
      <c r="CM61" s="322"/>
      <c r="CN61" s="322"/>
      <c r="CO61" s="322"/>
      <c r="CP61" s="322"/>
      <c r="CQ61" s="322"/>
      <c r="CR61" s="322"/>
      <c r="CS61" s="322"/>
      <c r="CT61" s="324"/>
      <c r="CU61" s="318"/>
      <c r="CV61" s="318"/>
      <c r="CW61" s="318"/>
      <c r="CX61" s="318"/>
      <c r="CY61" s="318"/>
      <c r="CZ61" s="318"/>
      <c r="DA61" s="318"/>
      <c r="DB61" s="318"/>
      <c r="DC61" s="318"/>
      <c r="DD61" s="318"/>
      <c r="DE61" s="319"/>
    </row>
    <row r="62" spans="1:109" ht="13.5" customHeight="1">
      <c r="A62" s="326"/>
      <c r="B62" s="327"/>
      <c r="C62" s="327"/>
      <c r="D62" s="327"/>
      <c r="E62" s="327"/>
      <c r="F62" s="327"/>
      <c r="G62" s="327"/>
      <c r="H62" s="327"/>
      <c r="I62" s="327"/>
      <c r="J62" s="327"/>
      <c r="K62" s="327"/>
      <c r="L62" s="327"/>
      <c r="M62" s="327"/>
      <c r="N62" s="327"/>
      <c r="O62" s="327"/>
      <c r="P62" s="328"/>
      <c r="Q62" s="332"/>
      <c r="R62" s="333"/>
      <c r="S62" s="333"/>
      <c r="T62" s="333"/>
      <c r="U62" s="333"/>
      <c r="V62" s="333"/>
      <c r="W62" s="333"/>
      <c r="X62" s="333"/>
      <c r="Y62" s="333"/>
      <c r="Z62" s="333"/>
      <c r="AA62" s="333"/>
      <c r="AB62" s="333"/>
      <c r="AC62" s="333"/>
      <c r="AD62" s="334"/>
      <c r="AE62" s="332"/>
      <c r="AF62" s="333"/>
      <c r="AG62" s="333"/>
      <c r="AH62" s="334"/>
      <c r="AI62" s="332"/>
      <c r="AJ62" s="333"/>
      <c r="AK62" s="333"/>
      <c r="AL62" s="23"/>
      <c r="AM62" s="333"/>
      <c r="AN62" s="333"/>
      <c r="AO62" s="333"/>
      <c r="AP62" s="23"/>
      <c r="AQ62" s="339"/>
      <c r="AR62" s="340"/>
      <c r="AS62" s="340"/>
      <c r="AT62" s="340"/>
      <c r="AU62" s="340"/>
      <c r="AV62" s="341"/>
      <c r="AW62" s="339"/>
      <c r="AX62" s="340"/>
      <c r="AY62" s="340"/>
      <c r="AZ62" s="340"/>
      <c r="BA62" s="340"/>
      <c r="BB62" s="341"/>
      <c r="BC62" s="323"/>
      <c r="BD62" s="323"/>
      <c r="BE62" s="323"/>
      <c r="BF62" s="323"/>
      <c r="BG62" s="323"/>
      <c r="BH62" s="323"/>
      <c r="BI62" s="323"/>
      <c r="BJ62" s="323"/>
      <c r="BK62" s="323"/>
      <c r="BL62" s="323"/>
      <c r="BM62" s="323"/>
      <c r="BN62" s="323"/>
      <c r="BO62" s="323"/>
      <c r="BP62" s="323"/>
      <c r="BQ62" s="323"/>
      <c r="BR62" s="323"/>
      <c r="BS62" s="323"/>
      <c r="BT62" s="323"/>
      <c r="BU62" s="323"/>
      <c r="BV62" s="323"/>
      <c r="BW62" s="323"/>
      <c r="BX62" s="323"/>
      <c r="BY62" s="323"/>
      <c r="BZ62" s="323"/>
      <c r="CA62" s="323"/>
      <c r="CB62" s="323"/>
      <c r="CC62" s="323"/>
      <c r="CD62" s="323"/>
      <c r="CE62" s="323"/>
      <c r="CF62" s="323"/>
      <c r="CG62" s="323"/>
      <c r="CH62" s="323"/>
      <c r="CI62" s="323"/>
      <c r="CJ62" s="323"/>
      <c r="CK62" s="323"/>
      <c r="CL62" s="323"/>
      <c r="CM62" s="323"/>
      <c r="CN62" s="323"/>
      <c r="CO62" s="323"/>
      <c r="CP62" s="323"/>
      <c r="CQ62" s="323"/>
      <c r="CR62" s="323"/>
      <c r="CS62" s="323"/>
      <c r="CT62" s="324"/>
      <c r="CU62" s="318"/>
      <c r="CV62" s="318"/>
      <c r="CW62" s="318"/>
      <c r="CX62" s="318"/>
      <c r="CY62" s="318"/>
      <c r="CZ62" s="318"/>
      <c r="DA62" s="318"/>
      <c r="DB62" s="318"/>
      <c r="DC62" s="318"/>
      <c r="DD62" s="318"/>
      <c r="DE62" s="319"/>
    </row>
    <row r="63" spans="1:109" ht="13.5" customHeight="1">
      <c r="A63" s="329"/>
      <c r="B63" s="330"/>
      <c r="C63" s="330"/>
      <c r="D63" s="330"/>
      <c r="E63" s="330"/>
      <c r="F63" s="330"/>
      <c r="G63" s="330"/>
      <c r="H63" s="330"/>
      <c r="I63" s="330"/>
      <c r="J63" s="330"/>
      <c r="K63" s="330"/>
      <c r="L63" s="330"/>
      <c r="M63" s="330"/>
      <c r="N63" s="330"/>
      <c r="O63" s="330"/>
      <c r="P63" s="331"/>
      <c r="Q63" s="335"/>
      <c r="R63" s="336"/>
      <c r="S63" s="336"/>
      <c r="T63" s="336"/>
      <c r="U63" s="336"/>
      <c r="V63" s="336"/>
      <c r="W63" s="336"/>
      <c r="X63" s="336"/>
      <c r="Y63" s="336"/>
      <c r="Z63" s="336"/>
      <c r="AA63" s="336"/>
      <c r="AB63" s="336"/>
      <c r="AC63" s="336"/>
      <c r="AD63" s="337"/>
      <c r="AE63" s="335"/>
      <c r="AF63" s="336"/>
      <c r="AG63" s="336"/>
      <c r="AH63" s="337"/>
      <c r="AI63" s="335"/>
      <c r="AJ63" s="336"/>
      <c r="AK63" s="336"/>
      <c r="AL63" s="24"/>
      <c r="AM63" s="336"/>
      <c r="AN63" s="336"/>
      <c r="AO63" s="336"/>
      <c r="AP63" s="24"/>
      <c r="AQ63" s="339"/>
      <c r="AR63" s="340"/>
      <c r="AS63" s="340"/>
      <c r="AT63" s="340"/>
      <c r="AU63" s="340"/>
      <c r="AV63" s="341"/>
      <c r="AW63" s="339"/>
      <c r="AX63" s="340"/>
      <c r="AY63" s="340"/>
      <c r="AZ63" s="340"/>
      <c r="BA63" s="340"/>
      <c r="BB63" s="341"/>
      <c r="BC63" s="323"/>
      <c r="BD63" s="323"/>
      <c r="BE63" s="323"/>
      <c r="BF63" s="323"/>
      <c r="BG63" s="323"/>
      <c r="BH63" s="323"/>
      <c r="BI63" s="323"/>
      <c r="BJ63" s="323"/>
      <c r="BK63" s="323"/>
      <c r="BL63" s="323"/>
      <c r="BM63" s="323"/>
      <c r="BN63" s="323"/>
      <c r="BO63" s="323"/>
      <c r="BP63" s="323"/>
      <c r="BQ63" s="323"/>
      <c r="BR63" s="323"/>
      <c r="BS63" s="323"/>
      <c r="BT63" s="323"/>
      <c r="BU63" s="323"/>
      <c r="BV63" s="323"/>
      <c r="BW63" s="323"/>
      <c r="BX63" s="323"/>
      <c r="BY63" s="323"/>
      <c r="BZ63" s="323"/>
      <c r="CA63" s="323"/>
      <c r="CB63" s="323"/>
      <c r="CC63" s="323"/>
      <c r="CD63" s="323"/>
      <c r="CE63" s="323"/>
      <c r="CF63" s="323"/>
      <c r="CG63" s="323"/>
      <c r="CH63" s="323"/>
      <c r="CI63" s="323"/>
      <c r="CJ63" s="323"/>
      <c r="CK63" s="323"/>
      <c r="CL63" s="323"/>
      <c r="CM63" s="323"/>
      <c r="CN63" s="323"/>
      <c r="CO63" s="323"/>
      <c r="CP63" s="323"/>
      <c r="CQ63" s="323"/>
      <c r="CR63" s="323"/>
      <c r="CS63" s="323"/>
      <c r="CT63" s="324"/>
      <c r="CU63" s="318"/>
      <c r="CV63" s="318"/>
      <c r="CW63" s="318"/>
      <c r="CX63" s="318"/>
      <c r="CY63" s="318"/>
      <c r="CZ63" s="318"/>
      <c r="DA63" s="318"/>
      <c r="DB63" s="318"/>
      <c r="DC63" s="318"/>
      <c r="DD63" s="318"/>
      <c r="DE63" s="319"/>
    </row>
    <row r="64" spans="1:109" ht="13.5" customHeight="1">
      <c r="A64" s="326"/>
      <c r="B64" s="327"/>
      <c r="C64" s="327"/>
      <c r="D64" s="327"/>
      <c r="E64" s="327"/>
      <c r="F64" s="327"/>
      <c r="G64" s="327"/>
      <c r="H64" s="327"/>
      <c r="I64" s="327"/>
      <c r="J64" s="327"/>
      <c r="K64" s="327"/>
      <c r="L64" s="327"/>
      <c r="M64" s="327"/>
      <c r="N64" s="327"/>
      <c r="O64" s="327"/>
      <c r="P64" s="328"/>
      <c r="Q64" s="332"/>
      <c r="R64" s="333"/>
      <c r="S64" s="333"/>
      <c r="T64" s="333"/>
      <c r="U64" s="333"/>
      <c r="V64" s="333"/>
      <c r="W64" s="333"/>
      <c r="X64" s="333"/>
      <c r="Y64" s="333"/>
      <c r="Z64" s="333"/>
      <c r="AA64" s="333"/>
      <c r="AB64" s="333"/>
      <c r="AC64" s="333"/>
      <c r="AD64" s="334"/>
      <c r="AE64" s="48"/>
      <c r="AF64" s="23"/>
      <c r="AG64" s="23" t="s">
        <v>3</v>
      </c>
      <c r="AH64" s="49"/>
      <c r="AI64" s="23"/>
      <c r="AJ64" s="23"/>
      <c r="AK64" s="23" t="s">
        <v>4</v>
      </c>
      <c r="AL64" s="23"/>
      <c r="AM64" s="23"/>
      <c r="AN64" s="23"/>
      <c r="AO64" s="23" t="s">
        <v>5</v>
      </c>
      <c r="AP64" s="23"/>
      <c r="AQ64" s="339"/>
      <c r="AR64" s="340"/>
      <c r="AS64" s="340"/>
      <c r="AT64" s="340"/>
      <c r="AU64" s="340"/>
      <c r="AV64" s="341"/>
      <c r="AW64" s="339"/>
      <c r="AX64" s="340"/>
      <c r="AY64" s="340"/>
      <c r="AZ64" s="340"/>
      <c r="BA64" s="340"/>
      <c r="BB64" s="341"/>
      <c r="BC64" s="322"/>
      <c r="BD64" s="322"/>
      <c r="BE64" s="322"/>
      <c r="BF64" s="322"/>
      <c r="BG64" s="322"/>
      <c r="BH64" s="322"/>
      <c r="BI64" s="322"/>
      <c r="BJ64" s="322"/>
      <c r="BK64" s="322"/>
      <c r="BL64" s="322"/>
      <c r="BM64" s="322"/>
      <c r="BN64" s="322"/>
      <c r="BO64" s="322"/>
      <c r="BP64" s="322"/>
      <c r="BQ64" s="322"/>
      <c r="BR64" s="322"/>
      <c r="BS64" s="322"/>
      <c r="BT64" s="322"/>
      <c r="BU64" s="322"/>
      <c r="BV64" s="322"/>
      <c r="BW64" s="322"/>
      <c r="BX64" s="322"/>
      <c r="BY64" s="322"/>
      <c r="BZ64" s="322"/>
      <c r="CA64" s="322"/>
      <c r="CB64" s="322"/>
      <c r="CC64" s="322"/>
      <c r="CD64" s="322"/>
      <c r="CE64" s="322"/>
      <c r="CF64" s="322"/>
      <c r="CG64" s="322"/>
      <c r="CH64" s="322"/>
      <c r="CI64" s="322"/>
      <c r="CJ64" s="322"/>
      <c r="CK64" s="322"/>
      <c r="CL64" s="322"/>
      <c r="CM64" s="322"/>
      <c r="CN64" s="322"/>
      <c r="CO64" s="322"/>
      <c r="CP64" s="322"/>
      <c r="CQ64" s="322"/>
      <c r="CR64" s="322"/>
      <c r="CS64" s="322"/>
      <c r="CT64" s="324"/>
      <c r="CU64" s="318"/>
      <c r="CV64" s="318"/>
      <c r="CW64" s="318"/>
      <c r="CX64" s="318"/>
      <c r="CY64" s="318"/>
      <c r="CZ64" s="318"/>
      <c r="DA64" s="318"/>
      <c r="DB64" s="318"/>
      <c r="DC64" s="318"/>
      <c r="DD64" s="318"/>
      <c r="DE64" s="319"/>
    </row>
    <row r="65" spans="1:109" ht="13.5" customHeight="1">
      <c r="A65" s="326"/>
      <c r="B65" s="327"/>
      <c r="C65" s="327"/>
      <c r="D65" s="327"/>
      <c r="E65" s="327"/>
      <c r="F65" s="327"/>
      <c r="G65" s="327"/>
      <c r="H65" s="327"/>
      <c r="I65" s="327"/>
      <c r="J65" s="327"/>
      <c r="K65" s="327"/>
      <c r="L65" s="327"/>
      <c r="M65" s="327"/>
      <c r="N65" s="327"/>
      <c r="O65" s="327"/>
      <c r="P65" s="328"/>
      <c r="Q65" s="332"/>
      <c r="R65" s="333"/>
      <c r="S65" s="333"/>
      <c r="T65" s="333"/>
      <c r="U65" s="333"/>
      <c r="V65" s="333"/>
      <c r="W65" s="333"/>
      <c r="X65" s="333"/>
      <c r="Y65" s="333"/>
      <c r="Z65" s="333"/>
      <c r="AA65" s="333"/>
      <c r="AB65" s="333"/>
      <c r="AC65" s="333"/>
      <c r="AD65" s="334"/>
      <c r="AE65" s="332"/>
      <c r="AF65" s="333"/>
      <c r="AG65" s="333"/>
      <c r="AH65" s="334"/>
      <c r="AI65" s="332"/>
      <c r="AJ65" s="333"/>
      <c r="AK65" s="333"/>
      <c r="AL65" s="23"/>
      <c r="AM65" s="333"/>
      <c r="AN65" s="333"/>
      <c r="AO65" s="333"/>
      <c r="AP65" s="23"/>
      <c r="AQ65" s="339"/>
      <c r="AR65" s="340"/>
      <c r="AS65" s="340"/>
      <c r="AT65" s="340"/>
      <c r="AU65" s="340"/>
      <c r="AV65" s="341"/>
      <c r="AW65" s="339"/>
      <c r="AX65" s="340"/>
      <c r="AY65" s="340"/>
      <c r="AZ65" s="340"/>
      <c r="BA65" s="340"/>
      <c r="BB65" s="341"/>
      <c r="BC65" s="323"/>
      <c r="BD65" s="323"/>
      <c r="BE65" s="323"/>
      <c r="BF65" s="323"/>
      <c r="BG65" s="323"/>
      <c r="BH65" s="323"/>
      <c r="BI65" s="323"/>
      <c r="BJ65" s="323"/>
      <c r="BK65" s="323"/>
      <c r="BL65" s="323"/>
      <c r="BM65" s="323"/>
      <c r="BN65" s="323"/>
      <c r="BO65" s="323"/>
      <c r="BP65" s="323"/>
      <c r="BQ65" s="323"/>
      <c r="BR65" s="323"/>
      <c r="BS65" s="323"/>
      <c r="BT65" s="323"/>
      <c r="BU65" s="323"/>
      <c r="BV65" s="323"/>
      <c r="BW65" s="323"/>
      <c r="BX65" s="323"/>
      <c r="BY65" s="323"/>
      <c r="BZ65" s="323"/>
      <c r="CA65" s="323"/>
      <c r="CB65" s="323"/>
      <c r="CC65" s="323"/>
      <c r="CD65" s="323"/>
      <c r="CE65" s="323"/>
      <c r="CF65" s="323"/>
      <c r="CG65" s="323"/>
      <c r="CH65" s="323"/>
      <c r="CI65" s="323"/>
      <c r="CJ65" s="323"/>
      <c r="CK65" s="323"/>
      <c r="CL65" s="323"/>
      <c r="CM65" s="323"/>
      <c r="CN65" s="323"/>
      <c r="CO65" s="323"/>
      <c r="CP65" s="323"/>
      <c r="CQ65" s="323"/>
      <c r="CR65" s="323"/>
      <c r="CS65" s="323"/>
      <c r="CT65" s="324"/>
      <c r="CU65" s="318"/>
      <c r="CV65" s="318"/>
      <c r="CW65" s="318"/>
      <c r="CX65" s="318"/>
      <c r="CY65" s="318"/>
      <c r="CZ65" s="318"/>
      <c r="DA65" s="318"/>
      <c r="DB65" s="318"/>
      <c r="DC65" s="318"/>
      <c r="DD65" s="318"/>
      <c r="DE65" s="319"/>
    </row>
    <row r="66" spans="1:109" ht="13.5" customHeight="1">
      <c r="A66" s="329"/>
      <c r="B66" s="330"/>
      <c r="C66" s="330"/>
      <c r="D66" s="330"/>
      <c r="E66" s="330"/>
      <c r="F66" s="330"/>
      <c r="G66" s="330"/>
      <c r="H66" s="330"/>
      <c r="I66" s="330"/>
      <c r="J66" s="330"/>
      <c r="K66" s="330"/>
      <c r="L66" s="330"/>
      <c r="M66" s="330"/>
      <c r="N66" s="330"/>
      <c r="O66" s="330"/>
      <c r="P66" s="331"/>
      <c r="Q66" s="335"/>
      <c r="R66" s="336"/>
      <c r="S66" s="336"/>
      <c r="T66" s="336"/>
      <c r="U66" s="336"/>
      <c r="V66" s="336"/>
      <c r="W66" s="336"/>
      <c r="X66" s="336"/>
      <c r="Y66" s="336"/>
      <c r="Z66" s="336"/>
      <c r="AA66" s="336"/>
      <c r="AB66" s="336"/>
      <c r="AC66" s="336"/>
      <c r="AD66" s="337"/>
      <c r="AE66" s="335"/>
      <c r="AF66" s="336"/>
      <c r="AG66" s="336"/>
      <c r="AH66" s="337"/>
      <c r="AI66" s="335"/>
      <c r="AJ66" s="336"/>
      <c r="AK66" s="336"/>
      <c r="AL66" s="24"/>
      <c r="AM66" s="336"/>
      <c r="AN66" s="336"/>
      <c r="AO66" s="336"/>
      <c r="AP66" s="24"/>
      <c r="AQ66" s="339"/>
      <c r="AR66" s="340"/>
      <c r="AS66" s="340"/>
      <c r="AT66" s="340"/>
      <c r="AU66" s="340"/>
      <c r="AV66" s="341"/>
      <c r="AW66" s="339"/>
      <c r="AX66" s="340"/>
      <c r="AY66" s="340"/>
      <c r="AZ66" s="340"/>
      <c r="BA66" s="340"/>
      <c r="BB66" s="341"/>
      <c r="BC66" s="323"/>
      <c r="BD66" s="323"/>
      <c r="BE66" s="323"/>
      <c r="BF66" s="323"/>
      <c r="BG66" s="323"/>
      <c r="BH66" s="323"/>
      <c r="BI66" s="323"/>
      <c r="BJ66" s="323"/>
      <c r="BK66" s="323"/>
      <c r="BL66" s="323"/>
      <c r="BM66" s="323"/>
      <c r="BN66" s="323"/>
      <c r="BO66" s="323"/>
      <c r="BP66" s="323"/>
      <c r="BQ66" s="323"/>
      <c r="BR66" s="323"/>
      <c r="BS66" s="323"/>
      <c r="BT66" s="323"/>
      <c r="BU66" s="323"/>
      <c r="BV66" s="323"/>
      <c r="BW66" s="323"/>
      <c r="BX66" s="323"/>
      <c r="BY66" s="323"/>
      <c r="BZ66" s="323"/>
      <c r="CA66" s="323"/>
      <c r="CB66" s="323"/>
      <c r="CC66" s="323"/>
      <c r="CD66" s="323"/>
      <c r="CE66" s="323"/>
      <c r="CF66" s="323"/>
      <c r="CG66" s="323"/>
      <c r="CH66" s="323"/>
      <c r="CI66" s="323"/>
      <c r="CJ66" s="323"/>
      <c r="CK66" s="323"/>
      <c r="CL66" s="323"/>
      <c r="CM66" s="323"/>
      <c r="CN66" s="323"/>
      <c r="CO66" s="323"/>
      <c r="CP66" s="323"/>
      <c r="CQ66" s="323"/>
      <c r="CR66" s="323"/>
      <c r="CS66" s="323"/>
      <c r="CT66" s="324"/>
      <c r="CU66" s="318"/>
      <c r="CV66" s="318"/>
      <c r="CW66" s="318"/>
      <c r="CX66" s="318"/>
      <c r="CY66" s="318"/>
      <c r="CZ66" s="318"/>
      <c r="DA66" s="318"/>
      <c r="DB66" s="318"/>
      <c r="DC66" s="318"/>
      <c r="DD66" s="318"/>
      <c r="DE66" s="319"/>
    </row>
    <row r="67" spans="1:109" ht="13.5" customHeight="1">
      <c r="A67" s="326"/>
      <c r="B67" s="327"/>
      <c r="C67" s="327"/>
      <c r="D67" s="327"/>
      <c r="E67" s="327"/>
      <c r="F67" s="327"/>
      <c r="G67" s="327"/>
      <c r="H67" s="327"/>
      <c r="I67" s="327"/>
      <c r="J67" s="327"/>
      <c r="K67" s="327"/>
      <c r="L67" s="327"/>
      <c r="M67" s="327"/>
      <c r="N67" s="327"/>
      <c r="O67" s="327"/>
      <c r="P67" s="328"/>
      <c r="Q67" s="332"/>
      <c r="R67" s="333"/>
      <c r="S67" s="333"/>
      <c r="T67" s="333"/>
      <c r="U67" s="333"/>
      <c r="V67" s="333"/>
      <c r="W67" s="333"/>
      <c r="X67" s="333"/>
      <c r="Y67" s="333"/>
      <c r="Z67" s="333"/>
      <c r="AA67" s="333"/>
      <c r="AB67" s="333"/>
      <c r="AC67" s="333"/>
      <c r="AD67" s="334"/>
      <c r="AE67" s="48"/>
      <c r="AF67" s="23"/>
      <c r="AG67" s="23" t="s">
        <v>3</v>
      </c>
      <c r="AH67" s="49"/>
      <c r="AI67" s="23"/>
      <c r="AJ67" s="23"/>
      <c r="AK67" s="23" t="s">
        <v>4</v>
      </c>
      <c r="AL67" s="23"/>
      <c r="AM67" s="23"/>
      <c r="AN67" s="23"/>
      <c r="AO67" s="23" t="s">
        <v>5</v>
      </c>
      <c r="AP67" s="23"/>
      <c r="AQ67" s="339"/>
      <c r="AR67" s="340"/>
      <c r="AS67" s="340"/>
      <c r="AT67" s="340"/>
      <c r="AU67" s="340"/>
      <c r="AV67" s="341"/>
      <c r="AW67" s="339"/>
      <c r="AX67" s="340"/>
      <c r="AY67" s="340"/>
      <c r="AZ67" s="340"/>
      <c r="BA67" s="340"/>
      <c r="BB67" s="341"/>
      <c r="BC67" s="322"/>
      <c r="BD67" s="322"/>
      <c r="BE67" s="322"/>
      <c r="BF67" s="322"/>
      <c r="BG67" s="322"/>
      <c r="BH67" s="322"/>
      <c r="BI67" s="322"/>
      <c r="BJ67" s="322"/>
      <c r="BK67" s="322"/>
      <c r="BL67" s="322"/>
      <c r="BM67" s="322"/>
      <c r="BN67" s="322"/>
      <c r="BO67" s="322"/>
      <c r="BP67" s="322"/>
      <c r="BQ67" s="322"/>
      <c r="BR67" s="322"/>
      <c r="BS67" s="322"/>
      <c r="BT67" s="322"/>
      <c r="BU67" s="322"/>
      <c r="BV67" s="322"/>
      <c r="BW67" s="322"/>
      <c r="BX67" s="322"/>
      <c r="BY67" s="322"/>
      <c r="BZ67" s="322"/>
      <c r="CA67" s="322"/>
      <c r="CB67" s="322"/>
      <c r="CC67" s="322"/>
      <c r="CD67" s="322"/>
      <c r="CE67" s="322"/>
      <c r="CF67" s="322"/>
      <c r="CG67" s="322"/>
      <c r="CH67" s="322"/>
      <c r="CI67" s="322"/>
      <c r="CJ67" s="322"/>
      <c r="CK67" s="322"/>
      <c r="CL67" s="322"/>
      <c r="CM67" s="322"/>
      <c r="CN67" s="322"/>
      <c r="CO67" s="322"/>
      <c r="CP67" s="322"/>
      <c r="CQ67" s="322"/>
      <c r="CR67" s="322"/>
      <c r="CS67" s="322"/>
      <c r="CT67" s="324"/>
      <c r="CU67" s="318"/>
      <c r="CV67" s="318"/>
      <c r="CW67" s="318"/>
      <c r="CX67" s="318"/>
      <c r="CY67" s="318"/>
      <c r="CZ67" s="318"/>
      <c r="DA67" s="318"/>
      <c r="DB67" s="318"/>
      <c r="DC67" s="318"/>
      <c r="DD67" s="318"/>
      <c r="DE67" s="319"/>
    </row>
    <row r="68" spans="1:109" ht="13.5" customHeight="1">
      <c r="A68" s="326"/>
      <c r="B68" s="327"/>
      <c r="C68" s="327"/>
      <c r="D68" s="327"/>
      <c r="E68" s="327"/>
      <c r="F68" s="327"/>
      <c r="G68" s="327"/>
      <c r="H68" s="327"/>
      <c r="I68" s="327"/>
      <c r="J68" s="327"/>
      <c r="K68" s="327"/>
      <c r="L68" s="327"/>
      <c r="M68" s="327"/>
      <c r="N68" s="327"/>
      <c r="O68" s="327"/>
      <c r="P68" s="328"/>
      <c r="Q68" s="332"/>
      <c r="R68" s="333"/>
      <c r="S68" s="333"/>
      <c r="T68" s="333"/>
      <c r="U68" s="333"/>
      <c r="V68" s="333"/>
      <c r="W68" s="333"/>
      <c r="X68" s="333"/>
      <c r="Y68" s="333"/>
      <c r="Z68" s="333"/>
      <c r="AA68" s="333"/>
      <c r="AB68" s="333"/>
      <c r="AC68" s="333"/>
      <c r="AD68" s="334"/>
      <c r="AE68" s="332"/>
      <c r="AF68" s="333"/>
      <c r="AG68" s="333"/>
      <c r="AH68" s="334"/>
      <c r="AI68" s="332"/>
      <c r="AJ68" s="333"/>
      <c r="AK68" s="333"/>
      <c r="AL68" s="23"/>
      <c r="AM68" s="333"/>
      <c r="AN68" s="333"/>
      <c r="AO68" s="333"/>
      <c r="AP68" s="23"/>
      <c r="AQ68" s="339"/>
      <c r="AR68" s="340"/>
      <c r="AS68" s="340"/>
      <c r="AT68" s="340"/>
      <c r="AU68" s="340"/>
      <c r="AV68" s="341"/>
      <c r="AW68" s="339"/>
      <c r="AX68" s="340"/>
      <c r="AY68" s="340"/>
      <c r="AZ68" s="340"/>
      <c r="BA68" s="340"/>
      <c r="BB68" s="341"/>
      <c r="BC68" s="323"/>
      <c r="BD68" s="323"/>
      <c r="BE68" s="323"/>
      <c r="BF68" s="323"/>
      <c r="BG68" s="323"/>
      <c r="BH68" s="323"/>
      <c r="BI68" s="323"/>
      <c r="BJ68" s="323"/>
      <c r="BK68" s="323"/>
      <c r="BL68" s="323"/>
      <c r="BM68" s="323"/>
      <c r="BN68" s="323"/>
      <c r="BO68" s="323"/>
      <c r="BP68" s="323"/>
      <c r="BQ68" s="323"/>
      <c r="BR68" s="323"/>
      <c r="BS68" s="323"/>
      <c r="BT68" s="323"/>
      <c r="BU68" s="323"/>
      <c r="BV68" s="323"/>
      <c r="BW68" s="323"/>
      <c r="BX68" s="323"/>
      <c r="BY68" s="323"/>
      <c r="BZ68" s="323"/>
      <c r="CA68" s="323"/>
      <c r="CB68" s="323"/>
      <c r="CC68" s="323"/>
      <c r="CD68" s="323"/>
      <c r="CE68" s="323"/>
      <c r="CF68" s="323"/>
      <c r="CG68" s="323"/>
      <c r="CH68" s="323"/>
      <c r="CI68" s="323"/>
      <c r="CJ68" s="323"/>
      <c r="CK68" s="323"/>
      <c r="CL68" s="323"/>
      <c r="CM68" s="323"/>
      <c r="CN68" s="323"/>
      <c r="CO68" s="323"/>
      <c r="CP68" s="323"/>
      <c r="CQ68" s="323"/>
      <c r="CR68" s="323"/>
      <c r="CS68" s="323"/>
      <c r="CT68" s="324"/>
      <c r="CU68" s="318"/>
      <c r="CV68" s="318"/>
      <c r="CW68" s="318"/>
      <c r="CX68" s="318"/>
      <c r="CY68" s="318"/>
      <c r="CZ68" s="318"/>
      <c r="DA68" s="318"/>
      <c r="DB68" s="318"/>
      <c r="DC68" s="318"/>
      <c r="DD68" s="318"/>
      <c r="DE68" s="319"/>
    </row>
    <row r="69" spans="1:109" ht="13.5" customHeight="1">
      <c r="A69" s="329"/>
      <c r="B69" s="330"/>
      <c r="C69" s="330"/>
      <c r="D69" s="330"/>
      <c r="E69" s="330"/>
      <c r="F69" s="330"/>
      <c r="G69" s="330"/>
      <c r="H69" s="330"/>
      <c r="I69" s="330"/>
      <c r="J69" s="330"/>
      <c r="K69" s="330"/>
      <c r="L69" s="330"/>
      <c r="M69" s="330"/>
      <c r="N69" s="330"/>
      <c r="O69" s="330"/>
      <c r="P69" s="331"/>
      <c r="Q69" s="335"/>
      <c r="R69" s="336"/>
      <c r="S69" s="336"/>
      <c r="T69" s="336"/>
      <c r="U69" s="336"/>
      <c r="V69" s="336"/>
      <c r="W69" s="336"/>
      <c r="X69" s="336"/>
      <c r="Y69" s="336"/>
      <c r="Z69" s="336"/>
      <c r="AA69" s="336"/>
      <c r="AB69" s="336"/>
      <c r="AC69" s="336"/>
      <c r="AD69" s="337"/>
      <c r="AE69" s="335"/>
      <c r="AF69" s="336"/>
      <c r="AG69" s="336"/>
      <c r="AH69" s="337"/>
      <c r="AI69" s="335"/>
      <c r="AJ69" s="336"/>
      <c r="AK69" s="336"/>
      <c r="AL69" s="24"/>
      <c r="AM69" s="336"/>
      <c r="AN69" s="336"/>
      <c r="AO69" s="336"/>
      <c r="AP69" s="24"/>
      <c r="AQ69" s="339"/>
      <c r="AR69" s="340"/>
      <c r="AS69" s="340"/>
      <c r="AT69" s="340"/>
      <c r="AU69" s="340"/>
      <c r="AV69" s="341"/>
      <c r="AW69" s="339"/>
      <c r="AX69" s="340"/>
      <c r="AY69" s="340"/>
      <c r="AZ69" s="340"/>
      <c r="BA69" s="340"/>
      <c r="BB69" s="341"/>
      <c r="BC69" s="323"/>
      <c r="BD69" s="323"/>
      <c r="BE69" s="323"/>
      <c r="BF69" s="323"/>
      <c r="BG69" s="323"/>
      <c r="BH69" s="323"/>
      <c r="BI69" s="323"/>
      <c r="BJ69" s="323"/>
      <c r="BK69" s="323"/>
      <c r="BL69" s="323"/>
      <c r="BM69" s="323"/>
      <c r="BN69" s="323"/>
      <c r="BO69" s="323"/>
      <c r="BP69" s="323"/>
      <c r="BQ69" s="323"/>
      <c r="BR69" s="323"/>
      <c r="BS69" s="323"/>
      <c r="BT69" s="323"/>
      <c r="BU69" s="323"/>
      <c r="BV69" s="323"/>
      <c r="BW69" s="323"/>
      <c r="BX69" s="323"/>
      <c r="BY69" s="323"/>
      <c r="BZ69" s="323"/>
      <c r="CA69" s="323"/>
      <c r="CB69" s="323"/>
      <c r="CC69" s="323"/>
      <c r="CD69" s="323"/>
      <c r="CE69" s="323"/>
      <c r="CF69" s="323"/>
      <c r="CG69" s="323"/>
      <c r="CH69" s="323"/>
      <c r="CI69" s="323"/>
      <c r="CJ69" s="323"/>
      <c r="CK69" s="323"/>
      <c r="CL69" s="323"/>
      <c r="CM69" s="323"/>
      <c r="CN69" s="323"/>
      <c r="CO69" s="323"/>
      <c r="CP69" s="323"/>
      <c r="CQ69" s="323"/>
      <c r="CR69" s="323"/>
      <c r="CS69" s="323"/>
      <c r="CT69" s="324"/>
      <c r="CU69" s="318"/>
      <c r="CV69" s="318"/>
      <c r="CW69" s="318"/>
      <c r="CX69" s="318"/>
      <c r="CY69" s="318"/>
      <c r="CZ69" s="318"/>
      <c r="DA69" s="318"/>
      <c r="DB69" s="318"/>
      <c r="DC69" s="318"/>
      <c r="DD69" s="318"/>
      <c r="DE69" s="319"/>
    </row>
    <row r="70" spans="1:109" ht="13.5" customHeight="1">
      <c r="A70" s="326"/>
      <c r="B70" s="327"/>
      <c r="C70" s="327"/>
      <c r="D70" s="327"/>
      <c r="E70" s="327"/>
      <c r="F70" s="327"/>
      <c r="G70" s="327"/>
      <c r="H70" s="327"/>
      <c r="I70" s="327"/>
      <c r="J70" s="327"/>
      <c r="K70" s="327"/>
      <c r="L70" s="327"/>
      <c r="M70" s="327"/>
      <c r="N70" s="327"/>
      <c r="O70" s="327"/>
      <c r="P70" s="328"/>
      <c r="Q70" s="332"/>
      <c r="R70" s="333"/>
      <c r="S70" s="333"/>
      <c r="T70" s="333"/>
      <c r="U70" s="333"/>
      <c r="V70" s="333"/>
      <c r="W70" s="333"/>
      <c r="X70" s="333"/>
      <c r="Y70" s="333"/>
      <c r="Z70" s="333"/>
      <c r="AA70" s="333"/>
      <c r="AB70" s="333"/>
      <c r="AC70" s="333"/>
      <c r="AD70" s="334"/>
      <c r="AE70" s="48"/>
      <c r="AF70" s="23"/>
      <c r="AG70" s="23" t="s">
        <v>3</v>
      </c>
      <c r="AH70" s="49"/>
      <c r="AI70" s="23"/>
      <c r="AJ70" s="23"/>
      <c r="AK70" s="23" t="s">
        <v>4</v>
      </c>
      <c r="AL70" s="23"/>
      <c r="AM70" s="23"/>
      <c r="AN70" s="23"/>
      <c r="AO70" s="23" t="s">
        <v>5</v>
      </c>
      <c r="AP70" s="23"/>
      <c r="AQ70" s="342"/>
      <c r="AR70" s="327"/>
      <c r="AS70" s="327"/>
      <c r="AT70" s="327"/>
      <c r="AU70" s="327"/>
      <c r="AV70" s="328"/>
      <c r="AW70" s="342"/>
      <c r="AX70" s="327"/>
      <c r="AY70" s="327"/>
      <c r="AZ70" s="327"/>
      <c r="BA70" s="327"/>
      <c r="BB70" s="328"/>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322"/>
      <c r="CF70" s="322"/>
      <c r="CG70" s="322"/>
      <c r="CH70" s="322"/>
      <c r="CI70" s="322"/>
      <c r="CJ70" s="322"/>
      <c r="CK70" s="322"/>
      <c r="CL70" s="322"/>
      <c r="CM70" s="322"/>
      <c r="CN70" s="322"/>
      <c r="CO70" s="322"/>
      <c r="CP70" s="322"/>
      <c r="CQ70" s="322"/>
      <c r="CR70" s="322"/>
      <c r="CS70" s="322"/>
      <c r="CT70" s="324"/>
      <c r="CU70" s="318"/>
      <c r="CV70" s="318"/>
      <c r="CW70" s="318"/>
      <c r="CX70" s="318"/>
      <c r="CY70" s="318"/>
      <c r="CZ70" s="318"/>
      <c r="DA70" s="318"/>
      <c r="DB70" s="318"/>
      <c r="DC70" s="318"/>
      <c r="DD70" s="318"/>
      <c r="DE70" s="319"/>
    </row>
    <row r="71" spans="1:109" ht="13.5" customHeight="1">
      <c r="A71" s="326"/>
      <c r="B71" s="327"/>
      <c r="C71" s="327"/>
      <c r="D71" s="327"/>
      <c r="E71" s="327"/>
      <c r="F71" s="327"/>
      <c r="G71" s="327"/>
      <c r="H71" s="327"/>
      <c r="I71" s="327"/>
      <c r="J71" s="327"/>
      <c r="K71" s="327"/>
      <c r="L71" s="327"/>
      <c r="M71" s="327"/>
      <c r="N71" s="327"/>
      <c r="O71" s="327"/>
      <c r="P71" s="328"/>
      <c r="Q71" s="332"/>
      <c r="R71" s="333"/>
      <c r="S71" s="333"/>
      <c r="T71" s="333"/>
      <c r="U71" s="333"/>
      <c r="V71" s="333"/>
      <c r="W71" s="333"/>
      <c r="X71" s="333"/>
      <c r="Y71" s="333"/>
      <c r="Z71" s="333"/>
      <c r="AA71" s="333"/>
      <c r="AB71" s="333"/>
      <c r="AC71" s="333"/>
      <c r="AD71" s="334"/>
      <c r="AE71" s="332"/>
      <c r="AF71" s="333"/>
      <c r="AG71" s="333"/>
      <c r="AH71" s="334"/>
      <c r="AI71" s="332"/>
      <c r="AJ71" s="333"/>
      <c r="AK71" s="333"/>
      <c r="AL71" s="23"/>
      <c r="AM71" s="333"/>
      <c r="AN71" s="333"/>
      <c r="AO71" s="333"/>
      <c r="AP71" s="23"/>
      <c r="AQ71" s="342"/>
      <c r="AR71" s="327"/>
      <c r="AS71" s="327"/>
      <c r="AT71" s="327"/>
      <c r="AU71" s="327"/>
      <c r="AV71" s="328"/>
      <c r="AW71" s="342"/>
      <c r="AX71" s="327"/>
      <c r="AY71" s="327"/>
      <c r="AZ71" s="327"/>
      <c r="BA71" s="327"/>
      <c r="BB71" s="328"/>
      <c r="BC71" s="323"/>
      <c r="BD71" s="323"/>
      <c r="BE71" s="323"/>
      <c r="BF71" s="323"/>
      <c r="BG71" s="323"/>
      <c r="BH71" s="323"/>
      <c r="BI71" s="323"/>
      <c r="BJ71" s="323"/>
      <c r="BK71" s="323"/>
      <c r="BL71" s="323"/>
      <c r="BM71" s="323"/>
      <c r="BN71" s="323"/>
      <c r="BO71" s="323"/>
      <c r="BP71" s="323"/>
      <c r="BQ71" s="323"/>
      <c r="BR71" s="323"/>
      <c r="BS71" s="323"/>
      <c r="BT71" s="323"/>
      <c r="BU71" s="323"/>
      <c r="BV71" s="323"/>
      <c r="BW71" s="323"/>
      <c r="BX71" s="323"/>
      <c r="BY71" s="323"/>
      <c r="BZ71" s="323"/>
      <c r="CA71" s="323"/>
      <c r="CB71" s="323"/>
      <c r="CC71" s="323"/>
      <c r="CD71" s="323"/>
      <c r="CE71" s="323"/>
      <c r="CF71" s="323"/>
      <c r="CG71" s="323"/>
      <c r="CH71" s="323"/>
      <c r="CI71" s="323"/>
      <c r="CJ71" s="323"/>
      <c r="CK71" s="323"/>
      <c r="CL71" s="323"/>
      <c r="CM71" s="323"/>
      <c r="CN71" s="323"/>
      <c r="CO71" s="323"/>
      <c r="CP71" s="323"/>
      <c r="CQ71" s="323"/>
      <c r="CR71" s="323"/>
      <c r="CS71" s="323"/>
      <c r="CT71" s="324"/>
      <c r="CU71" s="318"/>
      <c r="CV71" s="318"/>
      <c r="CW71" s="318"/>
      <c r="CX71" s="318"/>
      <c r="CY71" s="318"/>
      <c r="CZ71" s="318"/>
      <c r="DA71" s="318"/>
      <c r="DB71" s="318"/>
      <c r="DC71" s="318"/>
      <c r="DD71" s="318"/>
      <c r="DE71" s="319"/>
    </row>
    <row r="72" spans="1:109" ht="13.5" customHeight="1" thickBot="1">
      <c r="A72" s="347"/>
      <c r="B72" s="344"/>
      <c r="C72" s="344"/>
      <c r="D72" s="344"/>
      <c r="E72" s="344"/>
      <c r="F72" s="344"/>
      <c r="G72" s="344"/>
      <c r="H72" s="344"/>
      <c r="I72" s="344"/>
      <c r="J72" s="344"/>
      <c r="K72" s="344"/>
      <c r="L72" s="344"/>
      <c r="M72" s="344"/>
      <c r="N72" s="344"/>
      <c r="O72" s="344"/>
      <c r="P72" s="345"/>
      <c r="Q72" s="348"/>
      <c r="R72" s="346"/>
      <c r="S72" s="346"/>
      <c r="T72" s="346"/>
      <c r="U72" s="346"/>
      <c r="V72" s="346"/>
      <c r="W72" s="346"/>
      <c r="X72" s="346"/>
      <c r="Y72" s="346"/>
      <c r="Z72" s="346"/>
      <c r="AA72" s="346"/>
      <c r="AB72" s="346"/>
      <c r="AC72" s="346"/>
      <c r="AD72" s="349"/>
      <c r="AE72" s="348"/>
      <c r="AF72" s="346"/>
      <c r="AG72" s="346"/>
      <c r="AH72" s="349"/>
      <c r="AI72" s="348"/>
      <c r="AJ72" s="346"/>
      <c r="AK72" s="346"/>
      <c r="AL72" s="47"/>
      <c r="AM72" s="346"/>
      <c r="AN72" s="346"/>
      <c r="AO72" s="346"/>
      <c r="AP72" s="47"/>
      <c r="AQ72" s="343"/>
      <c r="AR72" s="344"/>
      <c r="AS72" s="344"/>
      <c r="AT72" s="344"/>
      <c r="AU72" s="344"/>
      <c r="AV72" s="345"/>
      <c r="AW72" s="343"/>
      <c r="AX72" s="344"/>
      <c r="AY72" s="344"/>
      <c r="AZ72" s="344"/>
      <c r="BA72" s="344"/>
      <c r="BB72" s="345"/>
      <c r="BC72" s="325"/>
      <c r="BD72" s="325"/>
      <c r="BE72" s="325"/>
      <c r="BF72" s="325"/>
      <c r="BG72" s="325"/>
      <c r="BH72" s="325"/>
      <c r="BI72" s="325"/>
      <c r="BJ72" s="325"/>
      <c r="BK72" s="325"/>
      <c r="BL72" s="325"/>
      <c r="BM72" s="325"/>
      <c r="BN72" s="325"/>
      <c r="BO72" s="325"/>
      <c r="BP72" s="325"/>
      <c r="BQ72" s="325"/>
      <c r="BR72" s="325"/>
      <c r="BS72" s="325"/>
      <c r="BT72" s="325"/>
      <c r="BU72" s="325"/>
      <c r="BV72" s="325"/>
      <c r="BW72" s="325"/>
      <c r="BX72" s="325"/>
      <c r="BY72" s="325"/>
      <c r="BZ72" s="325"/>
      <c r="CA72" s="325"/>
      <c r="CB72" s="325"/>
      <c r="CC72" s="325"/>
      <c r="CD72" s="325"/>
      <c r="CE72" s="325"/>
      <c r="CF72" s="325"/>
      <c r="CG72" s="325"/>
      <c r="CH72" s="325"/>
      <c r="CI72" s="325"/>
      <c r="CJ72" s="325"/>
      <c r="CK72" s="325"/>
      <c r="CL72" s="325"/>
      <c r="CM72" s="325"/>
      <c r="CN72" s="325"/>
      <c r="CO72" s="325"/>
      <c r="CP72" s="325"/>
      <c r="CQ72" s="325"/>
      <c r="CR72" s="325"/>
      <c r="CS72" s="325"/>
      <c r="CT72" s="338"/>
      <c r="CU72" s="320"/>
      <c r="CV72" s="320"/>
      <c r="CW72" s="320"/>
      <c r="CX72" s="320"/>
      <c r="CY72" s="320"/>
      <c r="CZ72" s="320"/>
      <c r="DA72" s="320"/>
      <c r="DB72" s="320"/>
      <c r="DC72" s="320"/>
      <c r="DD72" s="320"/>
      <c r="DE72" s="321"/>
    </row>
    <row r="73" spans="1:109">
      <c r="D73" s="9" t="s">
        <v>6</v>
      </c>
      <c r="H73" s="50" t="s">
        <v>120</v>
      </c>
      <c r="I73" s="50"/>
    </row>
    <row r="74" spans="1:109">
      <c r="H74" s="50" t="s">
        <v>49</v>
      </c>
      <c r="I74" s="50"/>
    </row>
    <row r="75" spans="1:109">
      <c r="H75" s="50" t="s">
        <v>131</v>
      </c>
      <c r="I75" s="50"/>
    </row>
    <row r="76" spans="1:109">
      <c r="H76" s="50" t="s">
        <v>121</v>
      </c>
      <c r="I76" s="50"/>
    </row>
    <row r="77" spans="1:109">
      <c r="I77" s="50"/>
      <c r="L77" s="9" t="s">
        <v>97</v>
      </c>
    </row>
    <row r="78" spans="1:109">
      <c r="H78" s="50" t="s">
        <v>117</v>
      </c>
    </row>
    <row r="79" spans="1:109">
      <c r="H79" s="50" t="s">
        <v>50</v>
      </c>
    </row>
    <row r="80" spans="1:109">
      <c r="H80" s="50" t="s">
        <v>132</v>
      </c>
    </row>
  </sheetData>
  <mergeCells count="254">
    <mergeCell ref="DC70:DE72"/>
    <mergeCell ref="AE71:AH72"/>
    <mergeCell ref="AI71:AK72"/>
    <mergeCell ref="AM71:AO72"/>
    <mergeCell ref="A70:P72"/>
    <mergeCell ref="Q70:AD72"/>
    <mergeCell ref="AQ70:AV72"/>
    <mergeCell ref="AW70:BB72"/>
    <mergeCell ref="BC70:BZ72"/>
    <mergeCell ref="CA70:CS72"/>
    <mergeCell ref="CT70:CV72"/>
    <mergeCell ref="CW70:CY72"/>
    <mergeCell ref="CZ70:DB72"/>
    <mergeCell ref="DC64:DE66"/>
    <mergeCell ref="AE65:AH66"/>
    <mergeCell ref="AI65:AK66"/>
    <mergeCell ref="AM65:AO66"/>
    <mergeCell ref="A67:P69"/>
    <mergeCell ref="Q67:AD69"/>
    <mergeCell ref="AQ67:AV69"/>
    <mergeCell ref="AW67:BB69"/>
    <mergeCell ref="BC67:BZ69"/>
    <mergeCell ref="CA67:CS69"/>
    <mergeCell ref="CT67:CV69"/>
    <mergeCell ref="CW67:CY69"/>
    <mergeCell ref="CZ67:DB69"/>
    <mergeCell ref="DC67:DE69"/>
    <mergeCell ref="AE68:AH69"/>
    <mergeCell ref="AI68:AK69"/>
    <mergeCell ref="AM68:AO69"/>
    <mergeCell ref="A64:P66"/>
    <mergeCell ref="Q64:AD66"/>
    <mergeCell ref="AQ64:AV66"/>
    <mergeCell ref="AW64:BB66"/>
    <mergeCell ref="BC64:BZ66"/>
    <mergeCell ref="CA64:CS66"/>
    <mergeCell ref="CT64:CV66"/>
    <mergeCell ref="CW64:CY66"/>
    <mergeCell ref="CZ64:DB66"/>
    <mergeCell ref="DC58:DE60"/>
    <mergeCell ref="AE59:AH60"/>
    <mergeCell ref="AI59:AK60"/>
    <mergeCell ref="AM59:AO60"/>
    <mergeCell ref="A61:P63"/>
    <mergeCell ref="Q61:AD63"/>
    <mergeCell ref="AQ61:AV63"/>
    <mergeCell ref="AW61:BB63"/>
    <mergeCell ref="BC61:BZ63"/>
    <mergeCell ref="CA61:CS63"/>
    <mergeCell ref="CT61:CV63"/>
    <mergeCell ref="CW61:CY63"/>
    <mergeCell ref="CZ61:DB63"/>
    <mergeCell ref="DC61:DE63"/>
    <mergeCell ref="AE62:AH63"/>
    <mergeCell ref="AI62:AK63"/>
    <mergeCell ref="AM62:AO63"/>
    <mergeCell ref="A58:P60"/>
    <mergeCell ref="Q58:AD60"/>
    <mergeCell ref="AQ58:AV60"/>
    <mergeCell ref="AW58:BB60"/>
    <mergeCell ref="BC58:BZ60"/>
    <mergeCell ref="CA58:CS60"/>
    <mergeCell ref="CT58:CV60"/>
    <mergeCell ref="CW58:CY60"/>
    <mergeCell ref="CZ58:DB60"/>
    <mergeCell ref="DC52:DE54"/>
    <mergeCell ref="AE53:AH54"/>
    <mergeCell ref="AI53:AK54"/>
    <mergeCell ref="AM53:AO54"/>
    <mergeCell ref="A55:P57"/>
    <mergeCell ref="Q55:AD57"/>
    <mergeCell ref="AQ55:AV57"/>
    <mergeCell ref="AW55:BB57"/>
    <mergeCell ref="BC55:BZ57"/>
    <mergeCell ref="CA55:CS57"/>
    <mergeCell ref="CT55:CV57"/>
    <mergeCell ref="CW55:CY57"/>
    <mergeCell ref="CZ55:DB57"/>
    <mergeCell ref="DC55:DE57"/>
    <mergeCell ref="AE56:AH57"/>
    <mergeCell ref="AI56:AK57"/>
    <mergeCell ref="AM56:AO57"/>
    <mergeCell ref="A52:P54"/>
    <mergeCell ref="Q52:AD54"/>
    <mergeCell ref="AQ52:AV54"/>
    <mergeCell ref="AW52:BB54"/>
    <mergeCell ref="BC52:BZ54"/>
    <mergeCell ref="CA52:CS54"/>
    <mergeCell ref="CT52:CV54"/>
    <mergeCell ref="CW52:CY54"/>
    <mergeCell ref="CZ52:DB54"/>
    <mergeCell ref="DC46:DE48"/>
    <mergeCell ref="AE47:AH48"/>
    <mergeCell ref="AI47:AK48"/>
    <mergeCell ref="AM47:AO48"/>
    <mergeCell ref="DC49:DE51"/>
    <mergeCell ref="A49:P51"/>
    <mergeCell ref="Q49:AD51"/>
    <mergeCell ref="AQ49:AV51"/>
    <mergeCell ref="AW49:BB51"/>
    <mergeCell ref="BC49:BZ51"/>
    <mergeCell ref="CA49:CS51"/>
    <mergeCell ref="CT49:CV51"/>
    <mergeCell ref="CW49:CY51"/>
    <mergeCell ref="CZ49:DB51"/>
    <mergeCell ref="AE50:AH51"/>
    <mergeCell ref="AI50:AK51"/>
    <mergeCell ref="AM50:AO51"/>
    <mergeCell ref="A46:P48"/>
    <mergeCell ref="Q46:AD48"/>
    <mergeCell ref="AQ46:AV48"/>
    <mergeCell ref="AW46:BB48"/>
    <mergeCell ref="BC46:BZ48"/>
    <mergeCell ref="CA46:CS48"/>
    <mergeCell ref="CT46:CV48"/>
    <mergeCell ref="CW46:CY48"/>
    <mergeCell ref="CZ46:DB48"/>
    <mergeCell ref="CH41:DC41"/>
    <mergeCell ref="A43:P45"/>
    <mergeCell ref="Q43:AD45"/>
    <mergeCell ref="AE43:AH45"/>
    <mergeCell ref="AI43:AP45"/>
    <mergeCell ref="AQ43:AV45"/>
    <mergeCell ref="AW43:BB45"/>
    <mergeCell ref="BC43:BZ45"/>
    <mergeCell ref="CA43:CS45"/>
    <mergeCell ref="CT43:DE45"/>
    <mergeCell ref="CH1:DC1"/>
    <mergeCell ref="CA18:CS20"/>
    <mergeCell ref="CZ6:DB8"/>
    <mergeCell ref="DC6:DE8"/>
    <mergeCell ref="CT18:CV20"/>
    <mergeCell ref="BC6:BZ8"/>
    <mergeCell ref="DC15:DE17"/>
    <mergeCell ref="AQ6:AV8"/>
    <mergeCell ref="AW6:BB8"/>
    <mergeCell ref="AQ9:AV11"/>
    <mergeCell ref="AW9:BB11"/>
    <mergeCell ref="AQ12:AV14"/>
    <mergeCell ref="AW12:BB14"/>
    <mergeCell ref="AQ15:AV17"/>
    <mergeCell ref="AW15:BB17"/>
    <mergeCell ref="AQ18:AV20"/>
    <mergeCell ref="AW18:BB20"/>
    <mergeCell ref="BC9:BZ11"/>
    <mergeCell ref="CT6:CV8"/>
    <mergeCell ref="CA6:CS8"/>
    <mergeCell ref="CA9:CS11"/>
    <mergeCell ref="CT3:DE5"/>
    <mergeCell ref="CT9:CV11"/>
    <mergeCell ref="CZ9:DB11"/>
    <mergeCell ref="DC9:DE11"/>
    <mergeCell ref="CW6:CY8"/>
    <mergeCell ref="CW9:CY11"/>
    <mergeCell ref="AI22:AK23"/>
    <mergeCell ref="CA3:CS5"/>
    <mergeCell ref="CA15:CS17"/>
    <mergeCell ref="BC3:BZ5"/>
    <mergeCell ref="A27:P29"/>
    <mergeCell ref="Q27:AD29"/>
    <mergeCell ref="Q24:AD26"/>
    <mergeCell ref="A6:P8"/>
    <mergeCell ref="Q6:AD8"/>
    <mergeCell ref="AQ3:AV5"/>
    <mergeCell ref="A3:P5"/>
    <mergeCell ref="AW3:BB5"/>
    <mergeCell ref="A9:P11"/>
    <mergeCell ref="Q9:AD11"/>
    <mergeCell ref="Q3:AD5"/>
    <mergeCell ref="AE3:AH5"/>
    <mergeCell ref="AE10:AH11"/>
    <mergeCell ref="AI10:AK11"/>
    <mergeCell ref="AM16:AO17"/>
    <mergeCell ref="AM19:AO20"/>
    <mergeCell ref="AE16:AH17"/>
    <mergeCell ref="AE7:AH8"/>
    <mergeCell ref="AI7:AK8"/>
    <mergeCell ref="AM7:AO8"/>
    <mergeCell ref="AM10:AO11"/>
    <mergeCell ref="AI13:AK14"/>
    <mergeCell ref="AI3:AP5"/>
    <mergeCell ref="AE13:AH14"/>
    <mergeCell ref="AI31:AK32"/>
    <mergeCell ref="AE19:AH20"/>
    <mergeCell ref="AE31:AH32"/>
    <mergeCell ref="AE22:AH23"/>
    <mergeCell ref="AE28:AH29"/>
    <mergeCell ref="AE25:AH26"/>
    <mergeCell ref="AI19:AK20"/>
    <mergeCell ref="BC24:BZ26"/>
    <mergeCell ref="BC27:BZ29"/>
    <mergeCell ref="BC30:BZ32"/>
    <mergeCell ref="AM22:AO23"/>
    <mergeCell ref="AI25:AK26"/>
    <mergeCell ref="AM25:AO26"/>
    <mergeCell ref="A15:P17"/>
    <mergeCell ref="Q15:AD17"/>
    <mergeCell ref="AI16:AK17"/>
    <mergeCell ref="Q18:AD20"/>
    <mergeCell ref="A30:P32"/>
    <mergeCell ref="Q30:AD32"/>
    <mergeCell ref="A21:P23"/>
    <mergeCell ref="Q21:AD23"/>
    <mergeCell ref="A18:P20"/>
    <mergeCell ref="A24:P26"/>
    <mergeCell ref="BC15:BZ17"/>
    <mergeCell ref="BC12:BZ14"/>
    <mergeCell ref="CT15:CV17"/>
    <mergeCell ref="CZ15:DB17"/>
    <mergeCell ref="CW12:CY14"/>
    <mergeCell ref="CW15:CY17"/>
    <mergeCell ref="A12:P14"/>
    <mergeCell ref="Q12:AD14"/>
    <mergeCell ref="CW30:CY32"/>
    <mergeCell ref="AM13:AO14"/>
    <mergeCell ref="CT30:CV32"/>
    <mergeCell ref="AQ21:AV23"/>
    <mergeCell ref="AW21:BB23"/>
    <mergeCell ref="AQ24:AV26"/>
    <mergeCell ref="AW24:BB26"/>
    <mergeCell ref="AQ27:AV29"/>
    <mergeCell ref="AW27:BB29"/>
    <mergeCell ref="AQ30:AV32"/>
    <mergeCell ref="AW30:BB32"/>
    <mergeCell ref="CZ30:DB32"/>
    <mergeCell ref="AM31:AO32"/>
    <mergeCell ref="AI28:AK29"/>
    <mergeCell ref="AM28:AO29"/>
    <mergeCell ref="BC18:BZ20"/>
    <mergeCell ref="BC21:BZ23"/>
    <mergeCell ref="DC30:DE32"/>
    <mergeCell ref="DC12:DE14"/>
    <mergeCell ref="CA12:CS14"/>
    <mergeCell ref="CT12:CV14"/>
    <mergeCell ref="CZ12:DB14"/>
    <mergeCell ref="CZ18:DB20"/>
    <mergeCell ref="DC18:DE20"/>
    <mergeCell ref="CT21:CV23"/>
    <mergeCell ref="CZ21:DB23"/>
    <mergeCell ref="CA24:CS26"/>
    <mergeCell ref="CA30:CS32"/>
    <mergeCell ref="CA27:CS29"/>
    <mergeCell ref="CA21:CS23"/>
    <mergeCell ref="DC21:DE23"/>
    <mergeCell ref="CT24:CV26"/>
    <mergeCell ref="CZ24:DB26"/>
    <mergeCell ref="DC24:DE26"/>
    <mergeCell ref="CT27:CV29"/>
    <mergeCell ref="CZ27:DB29"/>
    <mergeCell ref="DC27:DE29"/>
    <mergeCell ref="CW18:CY20"/>
    <mergeCell ref="CW21:CY23"/>
    <mergeCell ref="CW24:CY26"/>
    <mergeCell ref="CW27:CY29"/>
  </mergeCells>
  <phoneticPr fontId="2"/>
  <dataValidations disablePrompts="1" count="2">
    <dataValidation type="list" allowBlank="1" showInputMessage="1" showErrorMessage="1" sqref="AW6:BB32 AW46:BB72">
      <formula1>"専従,兼務"</formula1>
    </dataValidation>
    <dataValidation type="list" allowBlank="1" showInputMessage="1" showErrorMessage="1" sqref="AQ6:AV32 AQ46:AV72">
      <formula1>"常勤,非常勤"</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&amp;C&amp;"HG丸ｺﾞｼｯｸM-PRO,太字"&amp;12介護保険サービス運営指導　事前提出資料&amp;R&amp;"HG丸ｺﾞｼｯｸM-PRO,太字"&amp;12【2．職員の状況】</oddHeader>
    <oddFooter>&amp;C２</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E63"/>
  <sheetViews>
    <sheetView view="pageBreakPreview" zoomScaleNormal="75" zoomScaleSheetLayoutView="100" workbookViewId="0">
      <selection activeCell="A6" sqref="A6:P8"/>
    </sheetView>
  </sheetViews>
  <sheetFormatPr defaultRowHeight="12"/>
  <cols>
    <col min="1" max="122" width="1.25" style="9" customWidth="1"/>
    <col min="123" max="16384" width="9" style="9"/>
  </cols>
  <sheetData>
    <row r="1" spans="1:109" s="1" customFormat="1" ht="13.5">
      <c r="CH1" s="374" t="s">
        <v>61</v>
      </c>
      <c r="CI1" s="374"/>
      <c r="CJ1" s="374"/>
      <c r="CK1" s="374"/>
      <c r="CL1" s="374"/>
      <c r="CM1" s="374"/>
      <c r="CN1" s="374"/>
      <c r="CO1" s="374"/>
      <c r="CP1" s="374"/>
      <c r="CQ1" s="374"/>
      <c r="CR1" s="374"/>
      <c r="CS1" s="374"/>
      <c r="CT1" s="374"/>
      <c r="CU1" s="374"/>
      <c r="CV1" s="374"/>
      <c r="CW1" s="374"/>
      <c r="CX1" s="374"/>
      <c r="CY1" s="374"/>
      <c r="CZ1" s="374"/>
      <c r="DA1" s="374"/>
      <c r="DB1" s="374"/>
      <c r="DC1" s="374"/>
    </row>
    <row r="2" spans="1:109" s="1" customFormat="1" ht="19.5" customHeight="1" thickBot="1">
      <c r="A2" s="2" t="s">
        <v>33</v>
      </c>
      <c r="X2" s="9"/>
      <c r="Y2" s="1" t="s">
        <v>115</v>
      </c>
    </row>
    <row r="3" spans="1:109" ht="15" customHeight="1">
      <c r="A3" s="369" t="s">
        <v>114</v>
      </c>
      <c r="B3" s="361"/>
      <c r="C3" s="361"/>
      <c r="D3" s="361"/>
      <c r="E3" s="361"/>
      <c r="F3" s="361"/>
      <c r="G3" s="361"/>
      <c r="H3" s="361"/>
      <c r="I3" s="361"/>
      <c r="J3" s="361"/>
      <c r="K3" s="361"/>
      <c r="L3" s="361"/>
      <c r="M3" s="361"/>
      <c r="N3" s="361"/>
      <c r="O3" s="361"/>
      <c r="P3" s="362"/>
      <c r="Q3" s="226" t="s">
        <v>31</v>
      </c>
      <c r="R3" s="372"/>
      <c r="S3" s="372"/>
      <c r="T3" s="372"/>
      <c r="U3" s="372"/>
      <c r="V3" s="372"/>
      <c r="W3" s="372"/>
      <c r="X3" s="372"/>
      <c r="Y3" s="372"/>
      <c r="Z3" s="372"/>
      <c r="AA3" s="372"/>
      <c r="AB3" s="372"/>
      <c r="AC3" s="372"/>
      <c r="AD3" s="373"/>
      <c r="AE3" s="226" t="s">
        <v>2</v>
      </c>
      <c r="AF3" s="372"/>
      <c r="AG3" s="372"/>
      <c r="AH3" s="373"/>
      <c r="AI3" s="226" t="s">
        <v>32</v>
      </c>
      <c r="AJ3" s="350"/>
      <c r="AK3" s="350"/>
      <c r="AL3" s="350"/>
      <c r="AM3" s="350"/>
      <c r="AN3" s="350"/>
      <c r="AO3" s="350"/>
      <c r="AP3" s="351"/>
      <c r="AQ3" s="360" t="s">
        <v>7</v>
      </c>
      <c r="AR3" s="361"/>
      <c r="AS3" s="361"/>
      <c r="AT3" s="361"/>
      <c r="AU3" s="361"/>
      <c r="AV3" s="362"/>
      <c r="AW3" s="360" t="s">
        <v>8</v>
      </c>
      <c r="AX3" s="361"/>
      <c r="AY3" s="361"/>
      <c r="AZ3" s="361"/>
      <c r="BA3" s="361"/>
      <c r="BB3" s="362"/>
      <c r="BC3" s="360" t="s">
        <v>116</v>
      </c>
      <c r="BD3" s="361"/>
      <c r="BE3" s="361"/>
      <c r="BF3" s="361"/>
      <c r="BG3" s="361"/>
      <c r="BH3" s="361"/>
      <c r="BI3" s="361"/>
      <c r="BJ3" s="361"/>
      <c r="BK3" s="361"/>
      <c r="BL3" s="361"/>
      <c r="BM3" s="361"/>
      <c r="BN3" s="361"/>
      <c r="BO3" s="361"/>
      <c r="BP3" s="361"/>
      <c r="BQ3" s="361"/>
      <c r="BR3" s="361"/>
      <c r="BS3" s="361"/>
      <c r="BT3" s="361"/>
      <c r="BU3" s="361"/>
      <c r="BV3" s="361"/>
      <c r="BW3" s="361"/>
      <c r="BX3" s="361"/>
      <c r="BY3" s="361"/>
      <c r="BZ3" s="362"/>
      <c r="CA3" s="360" t="s">
        <v>96</v>
      </c>
      <c r="CB3" s="361"/>
      <c r="CC3" s="361"/>
      <c r="CD3" s="361"/>
      <c r="CE3" s="361"/>
      <c r="CF3" s="361"/>
      <c r="CG3" s="361"/>
      <c r="CH3" s="361"/>
      <c r="CI3" s="361"/>
      <c r="CJ3" s="361"/>
      <c r="CK3" s="361"/>
      <c r="CL3" s="361"/>
      <c r="CM3" s="361"/>
      <c r="CN3" s="361"/>
      <c r="CO3" s="361"/>
      <c r="CP3" s="361"/>
      <c r="CQ3" s="361"/>
      <c r="CR3" s="361"/>
      <c r="CS3" s="362"/>
      <c r="CT3" s="369" t="s">
        <v>98</v>
      </c>
      <c r="CU3" s="361"/>
      <c r="CV3" s="361"/>
      <c r="CW3" s="361"/>
      <c r="CX3" s="361"/>
      <c r="CY3" s="361"/>
      <c r="CZ3" s="361"/>
      <c r="DA3" s="361"/>
      <c r="DB3" s="361"/>
      <c r="DC3" s="361"/>
      <c r="DD3" s="361"/>
      <c r="DE3" s="382"/>
    </row>
    <row r="4" spans="1:109" ht="15" customHeight="1">
      <c r="A4" s="370"/>
      <c r="B4" s="364"/>
      <c r="C4" s="364"/>
      <c r="D4" s="364"/>
      <c r="E4" s="364"/>
      <c r="F4" s="364"/>
      <c r="G4" s="364"/>
      <c r="H4" s="364"/>
      <c r="I4" s="364"/>
      <c r="J4" s="364"/>
      <c r="K4" s="364"/>
      <c r="L4" s="364"/>
      <c r="M4" s="364"/>
      <c r="N4" s="364"/>
      <c r="O4" s="364"/>
      <c r="P4" s="365"/>
      <c r="Q4" s="352"/>
      <c r="R4" s="353"/>
      <c r="S4" s="353"/>
      <c r="T4" s="353"/>
      <c r="U4" s="353"/>
      <c r="V4" s="353"/>
      <c r="W4" s="353"/>
      <c r="X4" s="353"/>
      <c r="Y4" s="353"/>
      <c r="Z4" s="353"/>
      <c r="AA4" s="353"/>
      <c r="AB4" s="353"/>
      <c r="AC4" s="353"/>
      <c r="AD4" s="354"/>
      <c r="AE4" s="352"/>
      <c r="AF4" s="353"/>
      <c r="AG4" s="353"/>
      <c r="AH4" s="354"/>
      <c r="AI4" s="352"/>
      <c r="AJ4" s="353"/>
      <c r="AK4" s="353"/>
      <c r="AL4" s="353"/>
      <c r="AM4" s="353"/>
      <c r="AN4" s="353"/>
      <c r="AO4" s="353"/>
      <c r="AP4" s="354"/>
      <c r="AQ4" s="363"/>
      <c r="AR4" s="364"/>
      <c r="AS4" s="364"/>
      <c r="AT4" s="364"/>
      <c r="AU4" s="364"/>
      <c r="AV4" s="365"/>
      <c r="AW4" s="363"/>
      <c r="AX4" s="364"/>
      <c r="AY4" s="364"/>
      <c r="AZ4" s="364"/>
      <c r="BA4" s="364"/>
      <c r="BB4" s="365"/>
      <c r="BC4" s="363"/>
      <c r="BD4" s="364"/>
      <c r="BE4" s="364"/>
      <c r="BF4" s="364"/>
      <c r="BG4" s="364"/>
      <c r="BH4" s="364"/>
      <c r="BI4" s="364"/>
      <c r="BJ4" s="364"/>
      <c r="BK4" s="364"/>
      <c r="BL4" s="364"/>
      <c r="BM4" s="364"/>
      <c r="BN4" s="364"/>
      <c r="BO4" s="364"/>
      <c r="BP4" s="364"/>
      <c r="BQ4" s="364"/>
      <c r="BR4" s="364"/>
      <c r="BS4" s="364"/>
      <c r="BT4" s="364"/>
      <c r="BU4" s="364"/>
      <c r="BV4" s="364"/>
      <c r="BW4" s="364"/>
      <c r="BX4" s="364"/>
      <c r="BY4" s="364"/>
      <c r="BZ4" s="365"/>
      <c r="CA4" s="363"/>
      <c r="CB4" s="364"/>
      <c r="CC4" s="364"/>
      <c r="CD4" s="364"/>
      <c r="CE4" s="364"/>
      <c r="CF4" s="364"/>
      <c r="CG4" s="364"/>
      <c r="CH4" s="364"/>
      <c r="CI4" s="364"/>
      <c r="CJ4" s="364"/>
      <c r="CK4" s="364"/>
      <c r="CL4" s="364"/>
      <c r="CM4" s="364"/>
      <c r="CN4" s="364"/>
      <c r="CO4" s="364"/>
      <c r="CP4" s="364"/>
      <c r="CQ4" s="364"/>
      <c r="CR4" s="364"/>
      <c r="CS4" s="365"/>
      <c r="CT4" s="370"/>
      <c r="CU4" s="364"/>
      <c r="CV4" s="364"/>
      <c r="CW4" s="364"/>
      <c r="CX4" s="364"/>
      <c r="CY4" s="364"/>
      <c r="CZ4" s="364"/>
      <c r="DA4" s="364"/>
      <c r="DB4" s="364"/>
      <c r="DC4" s="364"/>
      <c r="DD4" s="364"/>
      <c r="DE4" s="383"/>
    </row>
    <row r="5" spans="1:109" ht="15" customHeight="1" thickBot="1">
      <c r="A5" s="371"/>
      <c r="B5" s="367"/>
      <c r="C5" s="367"/>
      <c r="D5" s="367"/>
      <c r="E5" s="367"/>
      <c r="F5" s="367"/>
      <c r="G5" s="367"/>
      <c r="H5" s="367"/>
      <c r="I5" s="367"/>
      <c r="J5" s="367"/>
      <c r="K5" s="367"/>
      <c r="L5" s="367"/>
      <c r="M5" s="367"/>
      <c r="N5" s="367"/>
      <c r="O5" s="367"/>
      <c r="P5" s="368"/>
      <c r="Q5" s="355"/>
      <c r="R5" s="356"/>
      <c r="S5" s="356"/>
      <c r="T5" s="356"/>
      <c r="U5" s="356"/>
      <c r="V5" s="356"/>
      <c r="W5" s="356"/>
      <c r="X5" s="356"/>
      <c r="Y5" s="356"/>
      <c r="Z5" s="356"/>
      <c r="AA5" s="356"/>
      <c r="AB5" s="356"/>
      <c r="AC5" s="356"/>
      <c r="AD5" s="357"/>
      <c r="AE5" s="355"/>
      <c r="AF5" s="356"/>
      <c r="AG5" s="356"/>
      <c r="AH5" s="357"/>
      <c r="AI5" s="355"/>
      <c r="AJ5" s="356"/>
      <c r="AK5" s="356"/>
      <c r="AL5" s="356"/>
      <c r="AM5" s="356"/>
      <c r="AN5" s="356"/>
      <c r="AO5" s="356"/>
      <c r="AP5" s="357"/>
      <c r="AQ5" s="366"/>
      <c r="AR5" s="367"/>
      <c r="AS5" s="367"/>
      <c r="AT5" s="367"/>
      <c r="AU5" s="367"/>
      <c r="AV5" s="368"/>
      <c r="AW5" s="366"/>
      <c r="AX5" s="367"/>
      <c r="AY5" s="367"/>
      <c r="AZ5" s="367"/>
      <c r="BA5" s="367"/>
      <c r="BB5" s="368"/>
      <c r="BC5" s="366"/>
      <c r="BD5" s="367"/>
      <c r="BE5" s="367"/>
      <c r="BF5" s="367"/>
      <c r="BG5" s="367"/>
      <c r="BH5" s="367"/>
      <c r="BI5" s="367"/>
      <c r="BJ5" s="367"/>
      <c r="BK5" s="367"/>
      <c r="BL5" s="367"/>
      <c r="BM5" s="367"/>
      <c r="BN5" s="367"/>
      <c r="BO5" s="367"/>
      <c r="BP5" s="367"/>
      <c r="BQ5" s="367"/>
      <c r="BR5" s="367"/>
      <c r="BS5" s="367"/>
      <c r="BT5" s="367"/>
      <c r="BU5" s="367"/>
      <c r="BV5" s="367"/>
      <c r="BW5" s="367"/>
      <c r="BX5" s="367"/>
      <c r="BY5" s="367"/>
      <c r="BZ5" s="368"/>
      <c r="CA5" s="366"/>
      <c r="CB5" s="367"/>
      <c r="CC5" s="367"/>
      <c r="CD5" s="367"/>
      <c r="CE5" s="367"/>
      <c r="CF5" s="367"/>
      <c r="CG5" s="367"/>
      <c r="CH5" s="367"/>
      <c r="CI5" s="367"/>
      <c r="CJ5" s="367"/>
      <c r="CK5" s="367"/>
      <c r="CL5" s="367"/>
      <c r="CM5" s="367"/>
      <c r="CN5" s="367"/>
      <c r="CO5" s="367"/>
      <c r="CP5" s="367"/>
      <c r="CQ5" s="367"/>
      <c r="CR5" s="367"/>
      <c r="CS5" s="368"/>
      <c r="CT5" s="371"/>
      <c r="CU5" s="367"/>
      <c r="CV5" s="367"/>
      <c r="CW5" s="367"/>
      <c r="CX5" s="367"/>
      <c r="CY5" s="367"/>
      <c r="CZ5" s="367"/>
      <c r="DA5" s="367"/>
      <c r="DB5" s="367"/>
      <c r="DC5" s="367"/>
      <c r="DD5" s="367"/>
      <c r="DE5" s="384"/>
    </row>
    <row r="6" spans="1:109" ht="13.5" customHeight="1">
      <c r="A6" s="394" t="s">
        <v>99</v>
      </c>
      <c r="B6" s="395"/>
      <c r="C6" s="395"/>
      <c r="D6" s="395"/>
      <c r="E6" s="395"/>
      <c r="F6" s="395"/>
      <c r="G6" s="395"/>
      <c r="H6" s="395"/>
      <c r="I6" s="395"/>
      <c r="J6" s="395"/>
      <c r="K6" s="395"/>
      <c r="L6" s="395"/>
      <c r="M6" s="395"/>
      <c r="N6" s="395"/>
      <c r="O6" s="395"/>
      <c r="P6" s="396"/>
      <c r="Q6" s="400" t="s">
        <v>39</v>
      </c>
      <c r="R6" s="401"/>
      <c r="S6" s="401"/>
      <c r="T6" s="401"/>
      <c r="U6" s="401"/>
      <c r="V6" s="401"/>
      <c r="W6" s="401"/>
      <c r="X6" s="401"/>
      <c r="Y6" s="401"/>
      <c r="Z6" s="401"/>
      <c r="AA6" s="401"/>
      <c r="AB6" s="401"/>
      <c r="AC6" s="401"/>
      <c r="AD6" s="402"/>
      <c r="AE6" s="48"/>
      <c r="AF6" s="23"/>
      <c r="AG6" s="23" t="s">
        <v>3</v>
      </c>
      <c r="AH6" s="49"/>
      <c r="AI6" s="23"/>
      <c r="AJ6" s="23"/>
      <c r="AK6" s="23" t="s">
        <v>4</v>
      </c>
      <c r="AL6" s="23"/>
      <c r="AM6" s="23"/>
      <c r="AN6" s="23"/>
      <c r="AO6" s="23" t="s">
        <v>5</v>
      </c>
      <c r="AP6" s="23"/>
      <c r="AQ6" s="377" t="s">
        <v>125</v>
      </c>
      <c r="AR6" s="378"/>
      <c r="AS6" s="378"/>
      <c r="AT6" s="378"/>
      <c r="AU6" s="378"/>
      <c r="AV6" s="379"/>
      <c r="AW6" s="377" t="s">
        <v>126</v>
      </c>
      <c r="AX6" s="378"/>
      <c r="AY6" s="378"/>
      <c r="AZ6" s="378"/>
      <c r="BA6" s="378"/>
      <c r="BB6" s="379"/>
      <c r="BC6" s="406" t="s">
        <v>107</v>
      </c>
      <c r="BD6" s="406"/>
      <c r="BE6" s="406"/>
      <c r="BF6" s="406"/>
      <c r="BG6" s="406"/>
      <c r="BH6" s="406"/>
      <c r="BI6" s="406"/>
      <c r="BJ6" s="406"/>
      <c r="BK6" s="406"/>
      <c r="BL6" s="406"/>
      <c r="BM6" s="406"/>
      <c r="BN6" s="406"/>
      <c r="BO6" s="406"/>
      <c r="BP6" s="406"/>
      <c r="BQ6" s="406"/>
      <c r="BR6" s="406"/>
      <c r="BS6" s="406"/>
      <c r="BT6" s="406"/>
      <c r="BU6" s="406"/>
      <c r="BV6" s="406"/>
      <c r="BW6" s="406"/>
      <c r="BX6" s="406"/>
      <c r="BY6" s="406"/>
      <c r="BZ6" s="406"/>
      <c r="CA6" s="406"/>
      <c r="CB6" s="406"/>
      <c r="CC6" s="406"/>
      <c r="CD6" s="406"/>
      <c r="CE6" s="406"/>
      <c r="CF6" s="406"/>
      <c r="CG6" s="406"/>
      <c r="CH6" s="406"/>
      <c r="CI6" s="406"/>
      <c r="CJ6" s="406"/>
      <c r="CK6" s="406"/>
      <c r="CL6" s="406"/>
      <c r="CM6" s="406"/>
      <c r="CN6" s="406"/>
      <c r="CO6" s="406"/>
      <c r="CP6" s="406"/>
      <c r="CQ6" s="406"/>
      <c r="CR6" s="406"/>
      <c r="CS6" s="406"/>
      <c r="CT6" s="380"/>
      <c r="CU6" s="358"/>
      <c r="CV6" s="358"/>
      <c r="CW6" s="358"/>
      <c r="CX6" s="358"/>
      <c r="CY6" s="358"/>
      <c r="CZ6" s="358"/>
      <c r="DA6" s="358"/>
      <c r="DB6" s="358"/>
      <c r="DC6" s="358"/>
      <c r="DD6" s="358"/>
      <c r="DE6" s="375"/>
    </row>
    <row r="7" spans="1:109" ht="13.5" customHeight="1">
      <c r="A7" s="394"/>
      <c r="B7" s="395"/>
      <c r="C7" s="395"/>
      <c r="D7" s="395"/>
      <c r="E7" s="395"/>
      <c r="F7" s="395"/>
      <c r="G7" s="395"/>
      <c r="H7" s="395"/>
      <c r="I7" s="395"/>
      <c r="J7" s="395"/>
      <c r="K7" s="395"/>
      <c r="L7" s="395"/>
      <c r="M7" s="395"/>
      <c r="N7" s="395"/>
      <c r="O7" s="395"/>
      <c r="P7" s="396"/>
      <c r="Q7" s="400"/>
      <c r="R7" s="401"/>
      <c r="S7" s="401"/>
      <c r="T7" s="401"/>
      <c r="U7" s="401"/>
      <c r="V7" s="401"/>
      <c r="W7" s="401"/>
      <c r="X7" s="401"/>
      <c r="Y7" s="401"/>
      <c r="Z7" s="401"/>
      <c r="AA7" s="401"/>
      <c r="AB7" s="401"/>
      <c r="AC7" s="401"/>
      <c r="AD7" s="402"/>
      <c r="AE7" s="400">
        <v>50</v>
      </c>
      <c r="AF7" s="401"/>
      <c r="AG7" s="401"/>
      <c r="AH7" s="402"/>
      <c r="AI7" s="400">
        <v>10</v>
      </c>
      <c r="AJ7" s="401"/>
      <c r="AK7" s="401"/>
      <c r="AL7" s="23"/>
      <c r="AM7" s="401">
        <v>0</v>
      </c>
      <c r="AN7" s="401"/>
      <c r="AO7" s="401"/>
      <c r="AP7" s="23"/>
      <c r="AQ7" s="342"/>
      <c r="AR7" s="327"/>
      <c r="AS7" s="327"/>
      <c r="AT7" s="327"/>
      <c r="AU7" s="327"/>
      <c r="AV7" s="328"/>
      <c r="AW7" s="342"/>
      <c r="AX7" s="327"/>
      <c r="AY7" s="327"/>
      <c r="AZ7" s="327"/>
      <c r="BA7" s="327"/>
      <c r="BB7" s="328"/>
      <c r="BC7" s="407"/>
      <c r="BD7" s="407"/>
      <c r="BE7" s="407"/>
      <c r="BF7" s="407"/>
      <c r="BG7" s="407"/>
      <c r="BH7" s="407"/>
      <c r="BI7" s="407"/>
      <c r="BJ7" s="407"/>
      <c r="BK7" s="407"/>
      <c r="BL7" s="407"/>
      <c r="BM7" s="407"/>
      <c r="BN7" s="407"/>
      <c r="BO7" s="407"/>
      <c r="BP7" s="407"/>
      <c r="BQ7" s="407"/>
      <c r="BR7" s="407"/>
      <c r="BS7" s="407"/>
      <c r="BT7" s="407"/>
      <c r="BU7" s="407"/>
      <c r="BV7" s="407"/>
      <c r="BW7" s="407"/>
      <c r="BX7" s="407"/>
      <c r="BY7" s="407"/>
      <c r="BZ7" s="407"/>
      <c r="CA7" s="407"/>
      <c r="CB7" s="407"/>
      <c r="CC7" s="407"/>
      <c r="CD7" s="407"/>
      <c r="CE7" s="407"/>
      <c r="CF7" s="407"/>
      <c r="CG7" s="407"/>
      <c r="CH7" s="407"/>
      <c r="CI7" s="407"/>
      <c r="CJ7" s="407"/>
      <c r="CK7" s="407"/>
      <c r="CL7" s="407"/>
      <c r="CM7" s="407"/>
      <c r="CN7" s="407"/>
      <c r="CO7" s="407"/>
      <c r="CP7" s="407"/>
      <c r="CQ7" s="407"/>
      <c r="CR7" s="407"/>
      <c r="CS7" s="407"/>
      <c r="CT7" s="324"/>
      <c r="CU7" s="318"/>
      <c r="CV7" s="318"/>
      <c r="CW7" s="318"/>
      <c r="CX7" s="318"/>
      <c r="CY7" s="318"/>
      <c r="CZ7" s="318"/>
      <c r="DA7" s="318"/>
      <c r="DB7" s="318"/>
      <c r="DC7" s="318"/>
      <c r="DD7" s="318"/>
      <c r="DE7" s="319"/>
    </row>
    <row r="8" spans="1:109" ht="13.5" customHeight="1">
      <c r="A8" s="397"/>
      <c r="B8" s="398"/>
      <c r="C8" s="398"/>
      <c r="D8" s="398"/>
      <c r="E8" s="398"/>
      <c r="F8" s="398"/>
      <c r="G8" s="398"/>
      <c r="H8" s="398"/>
      <c r="I8" s="398"/>
      <c r="J8" s="398"/>
      <c r="K8" s="398"/>
      <c r="L8" s="398"/>
      <c r="M8" s="398"/>
      <c r="N8" s="398"/>
      <c r="O8" s="398"/>
      <c r="P8" s="399"/>
      <c r="Q8" s="403"/>
      <c r="R8" s="404"/>
      <c r="S8" s="404"/>
      <c r="T8" s="404"/>
      <c r="U8" s="404"/>
      <c r="V8" s="404"/>
      <c r="W8" s="404"/>
      <c r="X8" s="404"/>
      <c r="Y8" s="404"/>
      <c r="Z8" s="404"/>
      <c r="AA8" s="404"/>
      <c r="AB8" s="404"/>
      <c r="AC8" s="404"/>
      <c r="AD8" s="405"/>
      <c r="AE8" s="403"/>
      <c r="AF8" s="404"/>
      <c r="AG8" s="404"/>
      <c r="AH8" s="405"/>
      <c r="AI8" s="403"/>
      <c r="AJ8" s="404"/>
      <c r="AK8" s="404"/>
      <c r="AL8" s="24"/>
      <c r="AM8" s="404"/>
      <c r="AN8" s="404"/>
      <c r="AO8" s="404"/>
      <c r="AP8" s="24"/>
      <c r="AQ8" s="342"/>
      <c r="AR8" s="327"/>
      <c r="AS8" s="327"/>
      <c r="AT8" s="327"/>
      <c r="AU8" s="327"/>
      <c r="AV8" s="328"/>
      <c r="AW8" s="342"/>
      <c r="AX8" s="327"/>
      <c r="AY8" s="327"/>
      <c r="AZ8" s="327"/>
      <c r="BA8" s="327"/>
      <c r="BB8" s="328"/>
      <c r="BC8" s="407"/>
      <c r="BD8" s="407"/>
      <c r="BE8" s="407"/>
      <c r="BF8" s="407"/>
      <c r="BG8" s="407"/>
      <c r="BH8" s="407"/>
      <c r="BI8" s="407"/>
      <c r="BJ8" s="407"/>
      <c r="BK8" s="407"/>
      <c r="BL8" s="407"/>
      <c r="BM8" s="407"/>
      <c r="BN8" s="407"/>
      <c r="BO8" s="407"/>
      <c r="BP8" s="407"/>
      <c r="BQ8" s="407"/>
      <c r="BR8" s="407"/>
      <c r="BS8" s="407"/>
      <c r="BT8" s="407"/>
      <c r="BU8" s="407"/>
      <c r="BV8" s="407"/>
      <c r="BW8" s="407"/>
      <c r="BX8" s="407"/>
      <c r="BY8" s="407"/>
      <c r="BZ8" s="407"/>
      <c r="CA8" s="407"/>
      <c r="CB8" s="407"/>
      <c r="CC8" s="407"/>
      <c r="CD8" s="407"/>
      <c r="CE8" s="407"/>
      <c r="CF8" s="407"/>
      <c r="CG8" s="407"/>
      <c r="CH8" s="407"/>
      <c r="CI8" s="407"/>
      <c r="CJ8" s="407"/>
      <c r="CK8" s="407"/>
      <c r="CL8" s="407"/>
      <c r="CM8" s="407"/>
      <c r="CN8" s="407"/>
      <c r="CO8" s="407"/>
      <c r="CP8" s="407"/>
      <c r="CQ8" s="407"/>
      <c r="CR8" s="407"/>
      <c r="CS8" s="407"/>
      <c r="CT8" s="381"/>
      <c r="CU8" s="359"/>
      <c r="CV8" s="359"/>
      <c r="CW8" s="359"/>
      <c r="CX8" s="359"/>
      <c r="CY8" s="359"/>
      <c r="CZ8" s="359"/>
      <c r="DA8" s="359"/>
      <c r="DB8" s="359"/>
      <c r="DC8" s="359"/>
      <c r="DD8" s="359"/>
      <c r="DE8" s="376"/>
    </row>
    <row r="9" spans="1:109" ht="13.5" customHeight="1">
      <c r="A9" s="394" t="s">
        <v>100</v>
      </c>
      <c r="B9" s="395"/>
      <c r="C9" s="395"/>
      <c r="D9" s="395"/>
      <c r="E9" s="395"/>
      <c r="F9" s="395"/>
      <c r="G9" s="395"/>
      <c r="H9" s="395"/>
      <c r="I9" s="395"/>
      <c r="J9" s="395"/>
      <c r="K9" s="395"/>
      <c r="L9" s="395"/>
      <c r="M9" s="395"/>
      <c r="N9" s="395"/>
      <c r="O9" s="395"/>
      <c r="P9" s="396"/>
      <c r="Q9" s="400" t="s">
        <v>40</v>
      </c>
      <c r="R9" s="401"/>
      <c r="S9" s="401"/>
      <c r="T9" s="401"/>
      <c r="U9" s="401"/>
      <c r="V9" s="401"/>
      <c r="W9" s="401"/>
      <c r="X9" s="401"/>
      <c r="Y9" s="401"/>
      <c r="Z9" s="401"/>
      <c r="AA9" s="401"/>
      <c r="AB9" s="401"/>
      <c r="AC9" s="401"/>
      <c r="AD9" s="402"/>
      <c r="AE9" s="48"/>
      <c r="AF9" s="23"/>
      <c r="AG9" s="23" t="s">
        <v>3</v>
      </c>
      <c r="AH9" s="49"/>
      <c r="AI9" s="23"/>
      <c r="AJ9" s="23"/>
      <c r="AK9" s="23" t="s">
        <v>4</v>
      </c>
      <c r="AL9" s="23"/>
      <c r="AM9" s="23"/>
      <c r="AN9" s="23"/>
      <c r="AO9" s="23" t="s">
        <v>5</v>
      </c>
      <c r="AP9" s="23"/>
      <c r="AQ9" s="339" t="s">
        <v>125</v>
      </c>
      <c r="AR9" s="340"/>
      <c r="AS9" s="340"/>
      <c r="AT9" s="340"/>
      <c r="AU9" s="340"/>
      <c r="AV9" s="341"/>
      <c r="AW9" s="339" t="s">
        <v>126</v>
      </c>
      <c r="AX9" s="340"/>
      <c r="AY9" s="340"/>
      <c r="AZ9" s="340"/>
      <c r="BA9" s="340"/>
      <c r="BB9" s="341"/>
      <c r="BC9" s="406" t="s">
        <v>122</v>
      </c>
      <c r="BD9" s="406"/>
      <c r="BE9" s="406"/>
      <c r="BF9" s="406"/>
      <c r="BG9" s="406"/>
      <c r="BH9" s="406"/>
      <c r="BI9" s="406"/>
      <c r="BJ9" s="406"/>
      <c r="BK9" s="406"/>
      <c r="BL9" s="406"/>
      <c r="BM9" s="406"/>
      <c r="BN9" s="406"/>
      <c r="BO9" s="406"/>
      <c r="BP9" s="406"/>
      <c r="BQ9" s="406"/>
      <c r="BR9" s="406"/>
      <c r="BS9" s="406"/>
      <c r="BT9" s="406"/>
      <c r="BU9" s="406"/>
      <c r="BV9" s="406"/>
      <c r="BW9" s="406"/>
      <c r="BX9" s="406"/>
      <c r="BY9" s="406"/>
      <c r="BZ9" s="406"/>
      <c r="CA9" s="406"/>
      <c r="CB9" s="406"/>
      <c r="CC9" s="406"/>
      <c r="CD9" s="406"/>
      <c r="CE9" s="406"/>
      <c r="CF9" s="406"/>
      <c r="CG9" s="406"/>
      <c r="CH9" s="406"/>
      <c r="CI9" s="406"/>
      <c r="CJ9" s="406"/>
      <c r="CK9" s="406"/>
      <c r="CL9" s="406"/>
      <c r="CM9" s="406"/>
      <c r="CN9" s="406"/>
      <c r="CO9" s="406"/>
      <c r="CP9" s="406"/>
      <c r="CQ9" s="406"/>
      <c r="CR9" s="406"/>
      <c r="CS9" s="406"/>
      <c r="CT9" s="324"/>
      <c r="CU9" s="318"/>
      <c r="CV9" s="318"/>
      <c r="CW9" s="318"/>
      <c r="CX9" s="318"/>
      <c r="CY9" s="318"/>
      <c r="CZ9" s="318"/>
      <c r="DA9" s="318"/>
      <c r="DB9" s="318"/>
      <c r="DC9" s="318"/>
      <c r="DD9" s="318"/>
      <c r="DE9" s="319"/>
    </row>
    <row r="10" spans="1:109" ht="13.5" customHeight="1">
      <c r="A10" s="394"/>
      <c r="B10" s="395"/>
      <c r="C10" s="395"/>
      <c r="D10" s="395"/>
      <c r="E10" s="395"/>
      <c r="F10" s="395"/>
      <c r="G10" s="395"/>
      <c r="H10" s="395"/>
      <c r="I10" s="395"/>
      <c r="J10" s="395"/>
      <c r="K10" s="395"/>
      <c r="L10" s="395"/>
      <c r="M10" s="395"/>
      <c r="N10" s="395"/>
      <c r="O10" s="395"/>
      <c r="P10" s="396"/>
      <c r="Q10" s="400"/>
      <c r="R10" s="401"/>
      <c r="S10" s="401"/>
      <c r="T10" s="401"/>
      <c r="U10" s="401"/>
      <c r="V10" s="401"/>
      <c r="W10" s="401"/>
      <c r="X10" s="401"/>
      <c r="Y10" s="401"/>
      <c r="Z10" s="401"/>
      <c r="AA10" s="401"/>
      <c r="AB10" s="401"/>
      <c r="AC10" s="401"/>
      <c r="AD10" s="402"/>
      <c r="AE10" s="400">
        <v>30</v>
      </c>
      <c r="AF10" s="401"/>
      <c r="AG10" s="401"/>
      <c r="AH10" s="402"/>
      <c r="AI10" s="400">
        <v>5</v>
      </c>
      <c r="AJ10" s="401"/>
      <c r="AK10" s="401"/>
      <c r="AL10" s="23"/>
      <c r="AM10" s="401">
        <v>4</v>
      </c>
      <c r="AN10" s="401"/>
      <c r="AO10" s="401"/>
      <c r="AP10" s="23"/>
      <c r="AQ10" s="339"/>
      <c r="AR10" s="340"/>
      <c r="AS10" s="340"/>
      <c r="AT10" s="340"/>
      <c r="AU10" s="340"/>
      <c r="AV10" s="341"/>
      <c r="AW10" s="339"/>
      <c r="AX10" s="340"/>
      <c r="AY10" s="340"/>
      <c r="AZ10" s="340"/>
      <c r="BA10" s="340"/>
      <c r="BB10" s="341"/>
      <c r="BC10" s="407"/>
      <c r="BD10" s="407"/>
      <c r="BE10" s="407"/>
      <c r="BF10" s="407"/>
      <c r="BG10" s="407"/>
      <c r="BH10" s="407"/>
      <c r="BI10" s="407"/>
      <c r="BJ10" s="407"/>
      <c r="BK10" s="407"/>
      <c r="BL10" s="407"/>
      <c r="BM10" s="407"/>
      <c r="BN10" s="407"/>
      <c r="BO10" s="407"/>
      <c r="BP10" s="407"/>
      <c r="BQ10" s="407"/>
      <c r="BR10" s="407"/>
      <c r="BS10" s="407"/>
      <c r="BT10" s="407"/>
      <c r="BU10" s="407"/>
      <c r="BV10" s="407"/>
      <c r="BW10" s="407"/>
      <c r="BX10" s="407"/>
      <c r="BY10" s="407"/>
      <c r="BZ10" s="407"/>
      <c r="CA10" s="407"/>
      <c r="CB10" s="407"/>
      <c r="CC10" s="407"/>
      <c r="CD10" s="407"/>
      <c r="CE10" s="407"/>
      <c r="CF10" s="407"/>
      <c r="CG10" s="407"/>
      <c r="CH10" s="407"/>
      <c r="CI10" s="407"/>
      <c r="CJ10" s="407"/>
      <c r="CK10" s="407"/>
      <c r="CL10" s="407"/>
      <c r="CM10" s="407"/>
      <c r="CN10" s="407"/>
      <c r="CO10" s="407"/>
      <c r="CP10" s="407"/>
      <c r="CQ10" s="407"/>
      <c r="CR10" s="407"/>
      <c r="CS10" s="407"/>
      <c r="CT10" s="324"/>
      <c r="CU10" s="318"/>
      <c r="CV10" s="318"/>
      <c r="CW10" s="318"/>
      <c r="CX10" s="318"/>
      <c r="CY10" s="318"/>
      <c r="CZ10" s="318"/>
      <c r="DA10" s="318"/>
      <c r="DB10" s="318"/>
      <c r="DC10" s="318"/>
      <c r="DD10" s="318"/>
      <c r="DE10" s="319"/>
    </row>
    <row r="11" spans="1:109" ht="13.5" customHeight="1">
      <c r="A11" s="397"/>
      <c r="B11" s="398"/>
      <c r="C11" s="398"/>
      <c r="D11" s="398"/>
      <c r="E11" s="398"/>
      <c r="F11" s="398"/>
      <c r="G11" s="398"/>
      <c r="H11" s="398"/>
      <c r="I11" s="398"/>
      <c r="J11" s="398"/>
      <c r="K11" s="398"/>
      <c r="L11" s="398"/>
      <c r="M11" s="398"/>
      <c r="N11" s="398"/>
      <c r="O11" s="398"/>
      <c r="P11" s="399"/>
      <c r="Q11" s="403"/>
      <c r="R11" s="404"/>
      <c r="S11" s="404"/>
      <c r="T11" s="404"/>
      <c r="U11" s="404"/>
      <c r="V11" s="404"/>
      <c r="W11" s="404"/>
      <c r="X11" s="404"/>
      <c r="Y11" s="404"/>
      <c r="Z11" s="404"/>
      <c r="AA11" s="404"/>
      <c r="AB11" s="404"/>
      <c r="AC11" s="404"/>
      <c r="AD11" s="405"/>
      <c r="AE11" s="403"/>
      <c r="AF11" s="404"/>
      <c r="AG11" s="404"/>
      <c r="AH11" s="405"/>
      <c r="AI11" s="403"/>
      <c r="AJ11" s="404"/>
      <c r="AK11" s="404"/>
      <c r="AL11" s="24"/>
      <c r="AM11" s="404"/>
      <c r="AN11" s="404"/>
      <c r="AO11" s="404"/>
      <c r="AP11" s="24"/>
      <c r="AQ11" s="339"/>
      <c r="AR11" s="340"/>
      <c r="AS11" s="340"/>
      <c r="AT11" s="340"/>
      <c r="AU11" s="340"/>
      <c r="AV11" s="341"/>
      <c r="AW11" s="339"/>
      <c r="AX11" s="340"/>
      <c r="AY11" s="340"/>
      <c r="AZ11" s="340"/>
      <c r="BA11" s="340"/>
      <c r="BB11" s="341"/>
      <c r="BC11" s="407"/>
      <c r="BD11" s="407"/>
      <c r="BE11" s="407"/>
      <c r="BF11" s="407"/>
      <c r="BG11" s="407"/>
      <c r="BH11" s="407"/>
      <c r="BI11" s="407"/>
      <c r="BJ11" s="407"/>
      <c r="BK11" s="407"/>
      <c r="BL11" s="407"/>
      <c r="BM11" s="407"/>
      <c r="BN11" s="407"/>
      <c r="BO11" s="407"/>
      <c r="BP11" s="407"/>
      <c r="BQ11" s="407"/>
      <c r="BR11" s="407"/>
      <c r="BS11" s="407"/>
      <c r="BT11" s="407"/>
      <c r="BU11" s="407"/>
      <c r="BV11" s="407"/>
      <c r="BW11" s="407"/>
      <c r="BX11" s="407"/>
      <c r="BY11" s="407"/>
      <c r="BZ11" s="407"/>
      <c r="CA11" s="407"/>
      <c r="CB11" s="407"/>
      <c r="CC11" s="407"/>
      <c r="CD11" s="407"/>
      <c r="CE11" s="407"/>
      <c r="CF11" s="407"/>
      <c r="CG11" s="407"/>
      <c r="CH11" s="407"/>
      <c r="CI11" s="407"/>
      <c r="CJ11" s="407"/>
      <c r="CK11" s="407"/>
      <c r="CL11" s="407"/>
      <c r="CM11" s="407"/>
      <c r="CN11" s="407"/>
      <c r="CO11" s="407"/>
      <c r="CP11" s="407"/>
      <c r="CQ11" s="407"/>
      <c r="CR11" s="407"/>
      <c r="CS11" s="407"/>
      <c r="CT11" s="324"/>
      <c r="CU11" s="318"/>
      <c r="CV11" s="318"/>
      <c r="CW11" s="318"/>
      <c r="CX11" s="318"/>
      <c r="CY11" s="318"/>
      <c r="CZ11" s="318"/>
      <c r="DA11" s="318"/>
      <c r="DB11" s="318"/>
      <c r="DC11" s="318"/>
      <c r="DD11" s="318"/>
      <c r="DE11" s="319"/>
    </row>
    <row r="12" spans="1:109" ht="13.5" customHeight="1">
      <c r="A12" s="394" t="s">
        <v>101</v>
      </c>
      <c r="B12" s="395"/>
      <c r="C12" s="395"/>
      <c r="D12" s="395"/>
      <c r="E12" s="395"/>
      <c r="F12" s="395"/>
      <c r="G12" s="395"/>
      <c r="H12" s="395"/>
      <c r="I12" s="395"/>
      <c r="J12" s="395"/>
      <c r="K12" s="395"/>
      <c r="L12" s="395"/>
      <c r="M12" s="395"/>
      <c r="N12" s="395"/>
      <c r="O12" s="395"/>
      <c r="P12" s="396"/>
      <c r="Q12" s="400" t="s">
        <v>41</v>
      </c>
      <c r="R12" s="401"/>
      <c r="S12" s="401"/>
      <c r="T12" s="401"/>
      <c r="U12" s="401"/>
      <c r="V12" s="401"/>
      <c r="W12" s="401"/>
      <c r="X12" s="401"/>
      <c r="Y12" s="401"/>
      <c r="Z12" s="401"/>
      <c r="AA12" s="401"/>
      <c r="AB12" s="401"/>
      <c r="AC12" s="401"/>
      <c r="AD12" s="402"/>
      <c r="AE12" s="48"/>
      <c r="AF12" s="23"/>
      <c r="AG12" s="23" t="s">
        <v>3</v>
      </c>
      <c r="AH12" s="49"/>
      <c r="AI12" s="23"/>
      <c r="AJ12" s="23"/>
      <c r="AK12" s="23" t="s">
        <v>4</v>
      </c>
      <c r="AL12" s="23"/>
      <c r="AM12" s="23"/>
      <c r="AN12" s="23"/>
      <c r="AO12" s="23" t="s">
        <v>118</v>
      </c>
      <c r="AP12" s="23"/>
      <c r="AQ12" s="339" t="s">
        <v>128</v>
      </c>
      <c r="AR12" s="340"/>
      <c r="AS12" s="340"/>
      <c r="AT12" s="340"/>
      <c r="AU12" s="340"/>
      <c r="AV12" s="341"/>
      <c r="AW12" s="339" t="s">
        <v>127</v>
      </c>
      <c r="AX12" s="340"/>
      <c r="AY12" s="340"/>
      <c r="AZ12" s="340"/>
      <c r="BA12" s="340"/>
      <c r="BB12" s="341"/>
      <c r="BC12" s="406" t="s">
        <v>108</v>
      </c>
      <c r="BD12" s="406"/>
      <c r="BE12" s="406"/>
      <c r="BF12" s="406"/>
      <c r="BG12" s="406"/>
      <c r="BH12" s="406"/>
      <c r="BI12" s="406"/>
      <c r="BJ12" s="406"/>
      <c r="BK12" s="406"/>
      <c r="BL12" s="406"/>
      <c r="BM12" s="406"/>
      <c r="BN12" s="406"/>
      <c r="BO12" s="406"/>
      <c r="BP12" s="406"/>
      <c r="BQ12" s="406"/>
      <c r="BR12" s="406"/>
      <c r="BS12" s="406"/>
      <c r="BT12" s="406"/>
      <c r="BU12" s="406"/>
      <c r="BV12" s="406"/>
      <c r="BW12" s="406"/>
      <c r="BX12" s="406"/>
      <c r="BY12" s="406"/>
      <c r="BZ12" s="406"/>
      <c r="CA12" s="406"/>
      <c r="CB12" s="406"/>
      <c r="CC12" s="406"/>
      <c r="CD12" s="406"/>
      <c r="CE12" s="406"/>
      <c r="CF12" s="406"/>
      <c r="CG12" s="406"/>
      <c r="CH12" s="406"/>
      <c r="CI12" s="406"/>
      <c r="CJ12" s="406"/>
      <c r="CK12" s="406"/>
      <c r="CL12" s="406"/>
      <c r="CM12" s="406"/>
      <c r="CN12" s="406"/>
      <c r="CO12" s="406"/>
      <c r="CP12" s="406"/>
      <c r="CQ12" s="406"/>
      <c r="CR12" s="406"/>
      <c r="CS12" s="406"/>
      <c r="CT12" s="324"/>
      <c r="CU12" s="318"/>
      <c r="CV12" s="318"/>
      <c r="CW12" s="318"/>
      <c r="CX12" s="318"/>
      <c r="CY12" s="318"/>
      <c r="CZ12" s="318"/>
      <c r="DA12" s="318"/>
      <c r="DB12" s="318"/>
      <c r="DC12" s="318"/>
      <c r="DD12" s="318"/>
      <c r="DE12" s="319"/>
    </row>
    <row r="13" spans="1:109" ht="13.5" customHeight="1">
      <c r="A13" s="394"/>
      <c r="B13" s="395"/>
      <c r="C13" s="395"/>
      <c r="D13" s="395"/>
      <c r="E13" s="395"/>
      <c r="F13" s="395"/>
      <c r="G13" s="395"/>
      <c r="H13" s="395"/>
      <c r="I13" s="395"/>
      <c r="J13" s="395"/>
      <c r="K13" s="395"/>
      <c r="L13" s="395"/>
      <c r="M13" s="395"/>
      <c r="N13" s="395"/>
      <c r="O13" s="395"/>
      <c r="P13" s="396"/>
      <c r="Q13" s="400"/>
      <c r="R13" s="401"/>
      <c r="S13" s="401"/>
      <c r="T13" s="401"/>
      <c r="U13" s="401"/>
      <c r="V13" s="401"/>
      <c r="W13" s="401"/>
      <c r="X13" s="401"/>
      <c r="Y13" s="401"/>
      <c r="Z13" s="401"/>
      <c r="AA13" s="401"/>
      <c r="AB13" s="401"/>
      <c r="AC13" s="401"/>
      <c r="AD13" s="402"/>
      <c r="AE13" s="400">
        <v>62</v>
      </c>
      <c r="AF13" s="401"/>
      <c r="AG13" s="401"/>
      <c r="AH13" s="402"/>
      <c r="AI13" s="400">
        <v>7</v>
      </c>
      <c r="AJ13" s="401"/>
      <c r="AK13" s="401"/>
      <c r="AL13" s="23"/>
      <c r="AM13" s="401">
        <v>8</v>
      </c>
      <c r="AN13" s="401"/>
      <c r="AO13" s="401"/>
      <c r="AP13" s="23"/>
      <c r="AQ13" s="339"/>
      <c r="AR13" s="340"/>
      <c r="AS13" s="340"/>
      <c r="AT13" s="340"/>
      <c r="AU13" s="340"/>
      <c r="AV13" s="341"/>
      <c r="AW13" s="339"/>
      <c r="AX13" s="340"/>
      <c r="AY13" s="340"/>
      <c r="AZ13" s="340"/>
      <c r="BA13" s="340"/>
      <c r="BB13" s="341"/>
      <c r="BC13" s="407"/>
      <c r="BD13" s="407"/>
      <c r="BE13" s="407"/>
      <c r="BF13" s="407"/>
      <c r="BG13" s="407"/>
      <c r="BH13" s="407"/>
      <c r="BI13" s="407"/>
      <c r="BJ13" s="407"/>
      <c r="BK13" s="407"/>
      <c r="BL13" s="407"/>
      <c r="BM13" s="407"/>
      <c r="BN13" s="407"/>
      <c r="BO13" s="407"/>
      <c r="BP13" s="407"/>
      <c r="BQ13" s="407"/>
      <c r="BR13" s="407"/>
      <c r="BS13" s="407"/>
      <c r="BT13" s="407"/>
      <c r="BU13" s="407"/>
      <c r="BV13" s="407"/>
      <c r="BW13" s="407"/>
      <c r="BX13" s="407"/>
      <c r="BY13" s="407"/>
      <c r="BZ13" s="407"/>
      <c r="CA13" s="407"/>
      <c r="CB13" s="407"/>
      <c r="CC13" s="407"/>
      <c r="CD13" s="407"/>
      <c r="CE13" s="407"/>
      <c r="CF13" s="407"/>
      <c r="CG13" s="407"/>
      <c r="CH13" s="407"/>
      <c r="CI13" s="407"/>
      <c r="CJ13" s="407"/>
      <c r="CK13" s="407"/>
      <c r="CL13" s="407"/>
      <c r="CM13" s="407"/>
      <c r="CN13" s="407"/>
      <c r="CO13" s="407"/>
      <c r="CP13" s="407"/>
      <c r="CQ13" s="407"/>
      <c r="CR13" s="407"/>
      <c r="CS13" s="407"/>
      <c r="CT13" s="324"/>
      <c r="CU13" s="318"/>
      <c r="CV13" s="318"/>
      <c r="CW13" s="318"/>
      <c r="CX13" s="318"/>
      <c r="CY13" s="318"/>
      <c r="CZ13" s="318"/>
      <c r="DA13" s="318"/>
      <c r="DB13" s="318"/>
      <c r="DC13" s="318"/>
      <c r="DD13" s="318"/>
      <c r="DE13" s="319"/>
    </row>
    <row r="14" spans="1:109" ht="13.5" customHeight="1">
      <c r="A14" s="397"/>
      <c r="B14" s="398"/>
      <c r="C14" s="398"/>
      <c r="D14" s="398"/>
      <c r="E14" s="398"/>
      <c r="F14" s="398"/>
      <c r="G14" s="398"/>
      <c r="H14" s="398"/>
      <c r="I14" s="398"/>
      <c r="J14" s="398"/>
      <c r="K14" s="398"/>
      <c r="L14" s="398"/>
      <c r="M14" s="398"/>
      <c r="N14" s="398"/>
      <c r="O14" s="398"/>
      <c r="P14" s="399"/>
      <c r="Q14" s="403"/>
      <c r="R14" s="404"/>
      <c r="S14" s="404"/>
      <c r="T14" s="404"/>
      <c r="U14" s="404"/>
      <c r="V14" s="404"/>
      <c r="W14" s="404"/>
      <c r="X14" s="404"/>
      <c r="Y14" s="404"/>
      <c r="Z14" s="404"/>
      <c r="AA14" s="404"/>
      <c r="AB14" s="404"/>
      <c r="AC14" s="404"/>
      <c r="AD14" s="405"/>
      <c r="AE14" s="403"/>
      <c r="AF14" s="404"/>
      <c r="AG14" s="404"/>
      <c r="AH14" s="405"/>
      <c r="AI14" s="403"/>
      <c r="AJ14" s="404"/>
      <c r="AK14" s="404"/>
      <c r="AL14" s="24"/>
      <c r="AM14" s="404"/>
      <c r="AN14" s="404"/>
      <c r="AO14" s="404"/>
      <c r="AP14" s="24"/>
      <c r="AQ14" s="339"/>
      <c r="AR14" s="340"/>
      <c r="AS14" s="340"/>
      <c r="AT14" s="340"/>
      <c r="AU14" s="340"/>
      <c r="AV14" s="341"/>
      <c r="AW14" s="339"/>
      <c r="AX14" s="340"/>
      <c r="AY14" s="340"/>
      <c r="AZ14" s="340"/>
      <c r="BA14" s="340"/>
      <c r="BB14" s="341"/>
      <c r="BC14" s="407"/>
      <c r="BD14" s="407"/>
      <c r="BE14" s="407"/>
      <c r="BF14" s="407"/>
      <c r="BG14" s="407"/>
      <c r="BH14" s="407"/>
      <c r="BI14" s="407"/>
      <c r="BJ14" s="407"/>
      <c r="BK14" s="407"/>
      <c r="BL14" s="407"/>
      <c r="BM14" s="407"/>
      <c r="BN14" s="407"/>
      <c r="BO14" s="407"/>
      <c r="BP14" s="407"/>
      <c r="BQ14" s="407"/>
      <c r="BR14" s="407"/>
      <c r="BS14" s="407"/>
      <c r="BT14" s="407"/>
      <c r="BU14" s="407"/>
      <c r="BV14" s="407"/>
      <c r="BW14" s="407"/>
      <c r="BX14" s="407"/>
      <c r="BY14" s="407"/>
      <c r="BZ14" s="407"/>
      <c r="CA14" s="407"/>
      <c r="CB14" s="407"/>
      <c r="CC14" s="407"/>
      <c r="CD14" s="407"/>
      <c r="CE14" s="407"/>
      <c r="CF14" s="407"/>
      <c r="CG14" s="407"/>
      <c r="CH14" s="407"/>
      <c r="CI14" s="407"/>
      <c r="CJ14" s="407"/>
      <c r="CK14" s="407"/>
      <c r="CL14" s="407"/>
      <c r="CM14" s="407"/>
      <c r="CN14" s="407"/>
      <c r="CO14" s="407"/>
      <c r="CP14" s="407"/>
      <c r="CQ14" s="407"/>
      <c r="CR14" s="407"/>
      <c r="CS14" s="407"/>
      <c r="CT14" s="324"/>
      <c r="CU14" s="318"/>
      <c r="CV14" s="318"/>
      <c r="CW14" s="318"/>
      <c r="CX14" s="318"/>
      <c r="CY14" s="318"/>
      <c r="CZ14" s="318"/>
      <c r="DA14" s="318"/>
      <c r="DB14" s="318"/>
      <c r="DC14" s="318"/>
      <c r="DD14" s="318"/>
      <c r="DE14" s="319"/>
    </row>
    <row r="15" spans="1:109" ht="13.5" customHeight="1">
      <c r="A15" s="394" t="s">
        <v>102</v>
      </c>
      <c r="B15" s="395"/>
      <c r="C15" s="395"/>
      <c r="D15" s="395"/>
      <c r="E15" s="395"/>
      <c r="F15" s="395"/>
      <c r="G15" s="395"/>
      <c r="H15" s="395"/>
      <c r="I15" s="395"/>
      <c r="J15" s="395"/>
      <c r="K15" s="395"/>
      <c r="L15" s="395"/>
      <c r="M15" s="395"/>
      <c r="N15" s="395"/>
      <c r="O15" s="395"/>
      <c r="P15" s="396"/>
      <c r="Q15" s="400" t="s">
        <v>42</v>
      </c>
      <c r="R15" s="401"/>
      <c r="S15" s="401"/>
      <c r="T15" s="401"/>
      <c r="U15" s="401"/>
      <c r="V15" s="401"/>
      <c r="W15" s="401"/>
      <c r="X15" s="401"/>
      <c r="Y15" s="401"/>
      <c r="Z15" s="401"/>
      <c r="AA15" s="401"/>
      <c r="AB15" s="401"/>
      <c r="AC15" s="401"/>
      <c r="AD15" s="402"/>
      <c r="AE15" s="48"/>
      <c r="AF15" s="23"/>
      <c r="AG15" s="23" t="s">
        <v>3</v>
      </c>
      <c r="AH15" s="49"/>
      <c r="AI15" s="23"/>
      <c r="AJ15" s="23"/>
      <c r="AK15" s="23" t="s">
        <v>4</v>
      </c>
      <c r="AL15" s="23"/>
      <c r="AM15" s="23"/>
      <c r="AN15" s="23"/>
      <c r="AO15" s="23" t="s">
        <v>5</v>
      </c>
      <c r="AP15" s="23"/>
      <c r="AQ15" s="339" t="s">
        <v>128</v>
      </c>
      <c r="AR15" s="340"/>
      <c r="AS15" s="340"/>
      <c r="AT15" s="340"/>
      <c r="AU15" s="340"/>
      <c r="AV15" s="341"/>
      <c r="AW15" s="339" t="s">
        <v>127</v>
      </c>
      <c r="AX15" s="340"/>
      <c r="AY15" s="340"/>
      <c r="AZ15" s="340"/>
      <c r="BA15" s="340"/>
      <c r="BB15" s="341"/>
      <c r="BC15" s="406" t="s">
        <v>109</v>
      </c>
      <c r="BD15" s="406"/>
      <c r="BE15" s="406"/>
      <c r="BF15" s="406"/>
      <c r="BG15" s="406"/>
      <c r="BH15" s="406"/>
      <c r="BI15" s="406"/>
      <c r="BJ15" s="406"/>
      <c r="BK15" s="406"/>
      <c r="BL15" s="406"/>
      <c r="BM15" s="406"/>
      <c r="BN15" s="406"/>
      <c r="BO15" s="406"/>
      <c r="BP15" s="406"/>
      <c r="BQ15" s="406"/>
      <c r="BR15" s="406"/>
      <c r="BS15" s="406"/>
      <c r="BT15" s="406"/>
      <c r="BU15" s="406"/>
      <c r="BV15" s="406"/>
      <c r="BW15" s="406"/>
      <c r="BX15" s="406"/>
      <c r="BY15" s="406"/>
      <c r="BZ15" s="406"/>
      <c r="CA15" s="406"/>
      <c r="CB15" s="406"/>
      <c r="CC15" s="406"/>
      <c r="CD15" s="406"/>
      <c r="CE15" s="406"/>
      <c r="CF15" s="406"/>
      <c r="CG15" s="406"/>
      <c r="CH15" s="406"/>
      <c r="CI15" s="406"/>
      <c r="CJ15" s="406"/>
      <c r="CK15" s="406"/>
      <c r="CL15" s="406"/>
      <c r="CM15" s="406"/>
      <c r="CN15" s="406"/>
      <c r="CO15" s="406"/>
      <c r="CP15" s="406"/>
      <c r="CQ15" s="406"/>
      <c r="CR15" s="406"/>
      <c r="CS15" s="406"/>
      <c r="CT15" s="324"/>
      <c r="CU15" s="318"/>
      <c r="CV15" s="318"/>
      <c r="CW15" s="318"/>
      <c r="CX15" s="318"/>
      <c r="CY15" s="318"/>
      <c r="CZ15" s="318"/>
      <c r="DA15" s="318"/>
      <c r="DB15" s="318"/>
      <c r="DC15" s="318"/>
      <c r="DD15" s="318"/>
      <c r="DE15" s="319"/>
    </row>
    <row r="16" spans="1:109" ht="13.5" customHeight="1">
      <c r="A16" s="394"/>
      <c r="B16" s="395"/>
      <c r="C16" s="395"/>
      <c r="D16" s="395"/>
      <c r="E16" s="395"/>
      <c r="F16" s="395"/>
      <c r="G16" s="395"/>
      <c r="H16" s="395"/>
      <c r="I16" s="395"/>
      <c r="J16" s="395"/>
      <c r="K16" s="395"/>
      <c r="L16" s="395"/>
      <c r="M16" s="395"/>
      <c r="N16" s="395"/>
      <c r="O16" s="395"/>
      <c r="P16" s="396"/>
      <c r="Q16" s="400"/>
      <c r="R16" s="401"/>
      <c r="S16" s="401"/>
      <c r="T16" s="401"/>
      <c r="U16" s="401"/>
      <c r="V16" s="401"/>
      <c r="W16" s="401"/>
      <c r="X16" s="401"/>
      <c r="Y16" s="401"/>
      <c r="Z16" s="401"/>
      <c r="AA16" s="401"/>
      <c r="AB16" s="401"/>
      <c r="AC16" s="401"/>
      <c r="AD16" s="402"/>
      <c r="AE16" s="400">
        <v>28</v>
      </c>
      <c r="AF16" s="401"/>
      <c r="AG16" s="401"/>
      <c r="AH16" s="402"/>
      <c r="AI16" s="400">
        <v>4</v>
      </c>
      <c r="AJ16" s="401"/>
      <c r="AK16" s="401"/>
      <c r="AL16" s="23"/>
      <c r="AM16" s="401">
        <v>10</v>
      </c>
      <c r="AN16" s="401"/>
      <c r="AO16" s="401"/>
      <c r="AP16" s="23"/>
      <c r="AQ16" s="339"/>
      <c r="AR16" s="340"/>
      <c r="AS16" s="340"/>
      <c r="AT16" s="340"/>
      <c r="AU16" s="340"/>
      <c r="AV16" s="341"/>
      <c r="AW16" s="339"/>
      <c r="AX16" s="340"/>
      <c r="AY16" s="340"/>
      <c r="AZ16" s="340"/>
      <c r="BA16" s="340"/>
      <c r="BB16" s="341"/>
      <c r="BC16" s="407"/>
      <c r="BD16" s="407"/>
      <c r="BE16" s="407"/>
      <c r="BF16" s="407"/>
      <c r="BG16" s="407"/>
      <c r="BH16" s="407"/>
      <c r="BI16" s="407"/>
      <c r="BJ16" s="407"/>
      <c r="BK16" s="407"/>
      <c r="BL16" s="407"/>
      <c r="BM16" s="407"/>
      <c r="BN16" s="407"/>
      <c r="BO16" s="407"/>
      <c r="BP16" s="407"/>
      <c r="BQ16" s="407"/>
      <c r="BR16" s="407"/>
      <c r="BS16" s="407"/>
      <c r="BT16" s="407"/>
      <c r="BU16" s="407"/>
      <c r="BV16" s="407"/>
      <c r="BW16" s="407"/>
      <c r="BX16" s="407"/>
      <c r="BY16" s="407"/>
      <c r="BZ16" s="407"/>
      <c r="CA16" s="407"/>
      <c r="CB16" s="407"/>
      <c r="CC16" s="407"/>
      <c r="CD16" s="407"/>
      <c r="CE16" s="407"/>
      <c r="CF16" s="407"/>
      <c r="CG16" s="407"/>
      <c r="CH16" s="407"/>
      <c r="CI16" s="407"/>
      <c r="CJ16" s="407"/>
      <c r="CK16" s="407"/>
      <c r="CL16" s="407"/>
      <c r="CM16" s="407"/>
      <c r="CN16" s="407"/>
      <c r="CO16" s="407"/>
      <c r="CP16" s="407"/>
      <c r="CQ16" s="407"/>
      <c r="CR16" s="407"/>
      <c r="CS16" s="407"/>
      <c r="CT16" s="324"/>
      <c r="CU16" s="318"/>
      <c r="CV16" s="318"/>
      <c r="CW16" s="318"/>
      <c r="CX16" s="318"/>
      <c r="CY16" s="318"/>
      <c r="CZ16" s="318"/>
      <c r="DA16" s="318"/>
      <c r="DB16" s="318"/>
      <c r="DC16" s="318"/>
      <c r="DD16" s="318"/>
      <c r="DE16" s="319"/>
    </row>
    <row r="17" spans="1:109" ht="13.5" customHeight="1">
      <c r="A17" s="397"/>
      <c r="B17" s="398"/>
      <c r="C17" s="398"/>
      <c r="D17" s="398"/>
      <c r="E17" s="398"/>
      <c r="F17" s="398"/>
      <c r="G17" s="398"/>
      <c r="H17" s="398"/>
      <c r="I17" s="398"/>
      <c r="J17" s="398"/>
      <c r="K17" s="398"/>
      <c r="L17" s="398"/>
      <c r="M17" s="398"/>
      <c r="N17" s="398"/>
      <c r="O17" s="398"/>
      <c r="P17" s="399"/>
      <c r="Q17" s="403"/>
      <c r="R17" s="404"/>
      <c r="S17" s="404"/>
      <c r="T17" s="404"/>
      <c r="U17" s="404"/>
      <c r="V17" s="404"/>
      <c r="W17" s="404"/>
      <c r="X17" s="404"/>
      <c r="Y17" s="404"/>
      <c r="Z17" s="404"/>
      <c r="AA17" s="404"/>
      <c r="AB17" s="404"/>
      <c r="AC17" s="404"/>
      <c r="AD17" s="405"/>
      <c r="AE17" s="403"/>
      <c r="AF17" s="404"/>
      <c r="AG17" s="404"/>
      <c r="AH17" s="405"/>
      <c r="AI17" s="403"/>
      <c r="AJ17" s="404"/>
      <c r="AK17" s="404"/>
      <c r="AL17" s="24"/>
      <c r="AM17" s="404"/>
      <c r="AN17" s="404"/>
      <c r="AO17" s="404"/>
      <c r="AP17" s="24"/>
      <c r="AQ17" s="339"/>
      <c r="AR17" s="340"/>
      <c r="AS17" s="340"/>
      <c r="AT17" s="340"/>
      <c r="AU17" s="340"/>
      <c r="AV17" s="341"/>
      <c r="AW17" s="339"/>
      <c r="AX17" s="340"/>
      <c r="AY17" s="340"/>
      <c r="AZ17" s="340"/>
      <c r="BA17" s="340"/>
      <c r="BB17" s="341"/>
      <c r="BC17" s="407"/>
      <c r="BD17" s="407"/>
      <c r="BE17" s="407"/>
      <c r="BF17" s="407"/>
      <c r="BG17" s="407"/>
      <c r="BH17" s="407"/>
      <c r="BI17" s="407"/>
      <c r="BJ17" s="407"/>
      <c r="BK17" s="407"/>
      <c r="BL17" s="407"/>
      <c r="BM17" s="407"/>
      <c r="BN17" s="407"/>
      <c r="BO17" s="407"/>
      <c r="BP17" s="407"/>
      <c r="BQ17" s="407"/>
      <c r="BR17" s="407"/>
      <c r="BS17" s="407"/>
      <c r="BT17" s="407"/>
      <c r="BU17" s="407"/>
      <c r="BV17" s="407"/>
      <c r="BW17" s="407"/>
      <c r="BX17" s="407"/>
      <c r="BY17" s="407"/>
      <c r="BZ17" s="407"/>
      <c r="CA17" s="407"/>
      <c r="CB17" s="407"/>
      <c r="CC17" s="407"/>
      <c r="CD17" s="407"/>
      <c r="CE17" s="407"/>
      <c r="CF17" s="407"/>
      <c r="CG17" s="407"/>
      <c r="CH17" s="407"/>
      <c r="CI17" s="407"/>
      <c r="CJ17" s="407"/>
      <c r="CK17" s="407"/>
      <c r="CL17" s="407"/>
      <c r="CM17" s="407"/>
      <c r="CN17" s="407"/>
      <c r="CO17" s="407"/>
      <c r="CP17" s="407"/>
      <c r="CQ17" s="407"/>
      <c r="CR17" s="407"/>
      <c r="CS17" s="407"/>
      <c r="CT17" s="324"/>
      <c r="CU17" s="318"/>
      <c r="CV17" s="318"/>
      <c r="CW17" s="318"/>
      <c r="CX17" s="318"/>
      <c r="CY17" s="318"/>
      <c r="CZ17" s="318"/>
      <c r="DA17" s="318"/>
      <c r="DB17" s="318"/>
      <c r="DC17" s="318"/>
      <c r="DD17" s="318"/>
      <c r="DE17" s="319"/>
    </row>
    <row r="18" spans="1:109" ht="13.5" customHeight="1">
      <c r="A18" s="394" t="s">
        <v>103</v>
      </c>
      <c r="B18" s="395"/>
      <c r="C18" s="395"/>
      <c r="D18" s="395"/>
      <c r="E18" s="395"/>
      <c r="F18" s="395"/>
      <c r="G18" s="395"/>
      <c r="H18" s="395"/>
      <c r="I18" s="395"/>
      <c r="J18" s="395"/>
      <c r="K18" s="395"/>
      <c r="L18" s="395"/>
      <c r="M18" s="395"/>
      <c r="N18" s="395"/>
      <c r="O18" s="395"/>
      <c r="P18" s="396"/>
      <c r="Q18" s="400" t="s">
        <v>43</v>
      </c>
      <c r="R18" s="401"/>
      <c r="S18" s="401"/>
      <c r="T18" s="401"/>
      <c r="U18" s="401"/>
      <c r="V18" s="401"/>
      <c r="W18" s="401"/>
      <c r="X18" s="401"/>
      <c r="Y18" s="401"/>
      <c r="Z18" s="401"/>
      <c r="AA18" s="401"/>
      <c r="AB18" s="401"/>
      <c r="AC18" s="401"/>
      <c r="AD18" s="402"/>
      <c r="AE18" s="48"/>
      <c r="AF18" s="23"/>
      <c r="AG18" s="23" t="s">
        <v>3</v>
      </c>
      <c r="AH18" s="49"/>
      <c r="AI18" s="23"/>
      <c r="AJ18" s="23"/>
      <c r="AK18" s="23" t="s">
        <v>4</v>
      </c>
      <c r="AL18" s="23"/>
      <c r="AM18" s="23"/>
      <c r="AN18" s="23"/>
      <c r="AO18" s="23" t="s">
        <v>5</v>
      </c>
      <c r="AP18" s="23"/>
      <c r="AQ18" s="339" t="s">
        <v>125</v>
      </c>
      <c r="AR18" s="340"/>
      <c r="AS18" s="340"/>
      <c r="AT18" s="340"/>
      <c r="AU18" s="340"/>
      <c r="AV18" s="341"/>
      <c r="AW18" s="339" t="s">
        <v>126</v>
      </c>
      <c r="AX18" s="340"/>
      <c r="AY18" s="340"/>
      <c r="AZ18" s="340"/>
      <c r="BA18" s="340"/>
      <c r="BB18" s="341"/>
      <c r="BC18" s="406" t="s">
        <v>110</v>
      </c>
      <c r="BD18" s="406"/>
      <c r="BE18" s="406"/>
      <c r="BF18" s="406"/>
      <c r="BG18" s="406"/>
      <c r="BH18" s="406"/>
      <c r="BI18" s="406"/>
      <c r="BJ18" s="406"/>
      <c r="BK18" s="406"/>
      <c r="BL18" s="406"/>
      <c r="BM18" s="406"/>
      <c r="BN18" s="406"/>
      <c r="BO18" s="406"/>
      <c r="BP18" s="406"/>
      <c r="BQ18" s="406"/>
      <c r="BR18" s="406"/>
      <c r="BS18" s="406"/>
      <c r="BT18" s="406"/>
      <c r="BU18" s="406"/>
      <c r="BV18" s="406"/>
      <c r="BW18" s="406"/>
      <c r="BX18" s="406"/>
      <c r="BY18" s="406"/>
      <c r="BZ18" s="406"/>
      <c r="CA18" s="406" t="s">
        <v>134</v>
      </c>
      <c r="CB18" s="406"/>
      <c r="CC18" s="406"/>
      <c r="CD18" s="406"/>
      <c r="CE18" s="406"/>
      <c r="CF18" s="406"/>
      <c r="CG18" s="406"/>
      <c r="CH18" s="406"/>
      <c r="CI18" s="406"/>
      <c r="CJ18" s="406"/>
      <c r="CK18" s="406"/>
      <c r="CL18" s="406"/>
      <c r="CM18" s="406"/>
      <c r="CN18" s="406"/>
      <c r="CO18" s="406"/>
      <c r="CP18" s="406"/>
      <c r="CQ18" s="406"/>
      <c r="CR18" s="406"/>
      <c r="CS18" s="406"/>
      <c r="CT18" s="324"/>
      <c r="CU18" s="318"/>
      <c r="CV18" s="318"/>
      <c r="CW18" s="318"/>
      <c r="CX18" s="318"/>
      <c r="CY18" s="318"/>
      <c r="CZ18" s="318"/>
      <c r="DA18" s="318"/>
      <c r="DB18" s="318"/>
      <c r="DC18" s="318"/>
      <c r="DD18" s="318"/>
      <c r="DE18" s="319"/>
    </row>
    <row r="19" spans="1:109" ht="13.5" customHeight="1">
      <c r="A19" s="394"/>
      <c r="B19" s="395"/>
      <c r="C19" s="395"/>
      <c r="D19" s="395"/>
      <c r="E19" s="395"/>
      <c r="F19" s="395"/>
      <c r="G19" s="395"/>
      <c r="H19" s="395"/>
      <c r="I19" s="395"/>
      <c r="J19" s="395"/>
      <c r="K19" s="395"/>
      <c r="L19" s="395"/>
      <c r="M19" s="395"/>
      <c r="N19" s="395"/>
      <c r="O19" s="395"/>
      <c r="P19" s="396"/>
      <c r="Q19" s="400"/>
      <c r="R19" s="401"/>
      <c r="S19" s="401"/>
      <c r="T19" s="401"/>
      <c r="U19" s="401"/>
      <c r="V19" s="401"/>
      <c r="W19" s="401"/>
      <c r="X19" s="401"/>
      <c r="Y19" s="401"/>
      <c r="Z19" s="401"/>
      <c r="AA19" s="401"/>
      <c r="AB19" s="401"/>
      <c r="AC19" s="401"/>
      <c r="AD19" s="402"/>
      <c r="AE19" s="400">
        <v>44</v>
      </c>
      <c r="AF19" s="401"/>
      <c r="AG19" s="401"/>
      <c r="AH19" s="402"/>
      <c r="AI19" s="400">
        <v>15</v>
      </c>
      <c r="AJ19" s="401"/>
      <c r="AK19" s="401"/>
      <c r="AL19" s="23"/>
      <c r="AM19" s="401">
        <v>0</v>
      </c>
      <c r="AN19" s="401"/>
      <c r="AO19" s="401"/>
      <c r="AP19" s="23"/>
      <c r="AQ19" s="339"/>
      <c r="AR19" s="340"/>
      <c r="AS19" s="340"/>
      <c r="AT19" s="340"/>
      <c r="AU19" s="340"/>
      <c r="AV19" s="341"/>
      <c r="AW19" s="339"/>
      <c r="AX19" s="340"/>
      <c r="AY19" s="340"/>
      <c r="AZ19" s="340"/>
      <c r="BA19" s="340"/>
      <c r="BB19" s="341"/>
      <c r="BC19" s="407"/>
      <c r="BD19" s="407"/>
      <c r="BE19" s="407"/>
      <c r="BF19" s="407"/>
      <c r="BG19" s="407"/>
      <c r="BH19" s="407"/>
      <c r="BI19" s="407"/>
      <c r="BJ19" s="407"/>
      <c r="BK19" s="407"/>
      <c r="BL19" s="407"/>
      <c r="BM19" s="407"/>
      <c r="BN19" s="407"/>
      <c r="BO19" s="407"/>
      <c r="BP19" s="407"/>
      <c r="BQ19" s="407"/>
      <c r="BR19" s="407"/>
      <c r="BS19" s="407"/>
      <c r="BT19" s="407"/>
      <c r="BU19" s="407"/>
      <c r="BV19" s="407"/>
      <c r="BW19" s="407"/>
      <c r="BX19" s="407"/>
      <c r="BY19" s="407"/>
      <c r="BZ19" s="407"/>
      <c r="CA19" s="407"/>
      <c r="CB19" s="407"/>
      <c r="CC19" s="407"/>
      <c r="CD19" s="407"/>
      <c r="CE19" s="407"/>
      <c r="CF19" s="407"/>
      <c r="CG19" s="407"/>
      <c r="CH19" s="407"/>
      <c r="CI19" s="407"/>
      <c r="CJ19" s="407"/>
      <c r="CK19" s="407"/>
      <c r="CL19" s="407"/>
      <c r="CM19" s="407"/>
      <c r="CN19" s="407"/>
      <c r="CO19" s="407"/>
      <c r="CP19" s="407"/>
      <c r="CQ19" s="407"/>
      <c r="CR19" s="407"/>
      <c r="CS19" s="407"/>
      <c r="CT19" s="324"/>
      <c r="CU19" s="318"/>
      <c r="CV19" s="318"/>
      <c r="CW19" s="318"/>
      <c r="CX19" s="318"/>
      <c r="CY19" s="318"/>
      <c r="CZ19" s="318"/>
      <c r="DA19" s="318"/>
      <c r="DB19" s="318"/>
      <c r="DC19" s="318"/>
      <c r="DD19" s="318"/>
      <c r="DE19" s="319"/>
    </row>
    <row r="20" spans="1:109" ht="13.5" customHeight="1">
      <c r="A20" s="397"/>
      <c r="B20" s="398"/>
      <c r="C20" s="398"/>
      <c r="D20" s="398"/>
      <c r="E20" s="398"/>
      <c r="F20" s="398"/>
      <c r="G20" s="398"/>
      <c r="H20" s="398"/>
      <c r="I20" s="398"/>
      <c r="J20" s="398"/>
      <c r="K20" s="398"/>
      <c r="L20" s="398"/>
      <c r="M20" s="398"/>
      <c r="N20" s="398"/>
      <c r="O20" s="398"/>
      <c r="P20" s="399"/>
      <c r="Q20" s="403"/>
      <c r="R20" s="404"/>
      <c r="S20" s="404"/>
      <c r="T20" s="404"/>
      <c r="U20" s="404"/>
      <c r="V20" s="404"/>
      <c r="W20" s="404"/>
      <c r="X20" s="404"/>
      <c r="Y20" s="404"/>
      <c r="Z20" s="404"/>
      <c r="AA20" s="404"/>
      <c r="AB20" s="404"/>
      <c r="AC20" s="404"/>
      <c r="AD20" s="405"/>
      <c r="AE20" s="403"/>
      <c r="AF20" s="404"/>
      <c r="AG20" s="404"/>
      <c r="AH20" s="405"/>
      <c r="AI20" s="403"/>
      <c r="AJ20" s="404"/>
      <c r="AK20" s="404"/>
      <c r="AL20" s="24"/>
      <c r="AM20" s="404"/>
      <c r="AN20" s="404"/>
      <c r="AO20" s="404"/>
      <c r="AP20" s="24"/>
      <c r="AQ20" s="339"/>
      <c r="AR20" s="340"/>
      <c r="AS20" s="340"/>
      <c r="AT20" s="340"/>
      <c r="AU20" s="340"/>
      <c r="AV20" s="341"/>
      <c r="AW20" s="339"/>
      <c r="AX20" s="340"/>
      <c r="AY20" s="340"/>
      <c r="AZ20" s="340"/>
      <c r="BA20" s="340"/>
      <c r="BB20" s="341"/>
      <c r="BC20" s="407"/>
      <c r="BD20" s="407"/>
      <c r="BE20" s="407"/>
      <c r="BF20" s="407"/>
      <c r="BG20" s="407"/>
      <c r="BH20" s="407"/>
      <c r="BI20" s="407"/>
      <c r="BJ20" s="407"/>
      <c r="BK20" s="407"/>
      <c r="BL20" s="407"/>
      <c r="BM20" s="407"/>
      <c r="BN20" s="407"/>
      <c r="BO20" s="407"/>
      <c r="BP20" s="407"/>
      <c r="BQ20" s="407"/>
      <c r="BR20" s="407"/>
      <c r="BS20" s="407"/>
      <c r="BT20" s="407"/>
      <c r="BU20" s="407"/>
      <c r="BV20" s="407"/>
      <c r="BW20" s="407"/>
      <c r="BX20" s="407"/>
      <c r="BY20" s="407"/>
      <c r="BZ20" s="407"/>
      <c r="CA20" s="407"/>
      <c r="CB20" s="407"/>
      <c r="CC20" s="407"/>
      <c r="CD20" s="407"/>
      <c r="CE20" s="407"/>
      <c r="CF20" s="407"/>
      <c r="CG20" s="407"/>
      <c r="CH20" s="407"/>
      <c r="CI20" s="407"/>
      <c r="CJ20" s="407"/>
      <c r="CK20" s="407"/>
      <c r="CL20" s="407"/>
      <c r="CM20" s="407"/>
      <c r="CN20" s="407"/>
      <c r="CO20" s="407"/>
      <c r="CP20" s="407"/>
      <c r="CQ20" s="407"/>
      <c r="CR20" s="407"/>
      <c r="CS20" s="407"/>
      <c r="CT20" s="324"/>
      <c r="CU20" s="318"/>
      <c r="CV20" s="318"/>
      <c r="CW20" s="318"/>
      <c r="CX20" s="318"/>
      <c r="CY20" s="318"/>
      <c r="CZ20" s="318"/>
      <c r="DA20" s="318"/>
      <c r="DB20" s="318"/>
      <c r="DC20" s="318"/>
      <c r="DD20" s="318"/>
      <c r="DE20" s="319"/>
    </row>
    <row r="21" spans="1:109" ht="13.5" customHeight="1">
      <c r="A21" s="394" t="s">
        <v>104</v>
      </c>
      <c r="B21" s="395"/>
      <c r="C21" s="395"/>
      <c r="D21" s="395"/>
      <c r="E21" s="395"/>
      <c r="F21" s="395"/>
      <c r="G21" s="395"/>
      <c r="H21" s="395"/>
      <c r="I21" s="395"/>
      <c r="J21" s="395"/>
      <c r="K21" s="395"/>
      <c r="L21" s="395"/>
      <c r="M21" s="395"/>
      <c r="N21" s="395"/>
      <c r="O21" s="395"/>
      <c r="P21" s="396"/>
      <c r="Q21" s="400" t="s">
        <v>105</v>
      </c>
      <c r="R21" s="401"/>
      <c r="S21" s="401"/>
      <c r="T21" s="401"/>
      <c r="U21" s="401"/>
      <c r="V21" s="401"/>
      <c r="W21" s="401"/>
      <c r="X21" s="401"/>
      <c r="Y21" s="401"/>
      <c r="Z21" s="401"/>
      <c r="AA21" s="401"/>
      <c r="AB21" s="401"/>
      <c r="AC21" s="401"/>
      <c r="AD21" s="402"/>
      <c r="AE21" s="48"/>
      <c r="AF21" s="23"/>
      <c r="AG21" s="23" t="s">
        <v>3</v>
      </c>
      <c r="AH21" s="49"/>
      <c r="AI21" s="23"/>
      <c r="AJ21" s="23"/>
      <c r="AK21" s="23" t="s">
        <v>4</v>
      </c>
      <c r="AL21" s="23"/>
      <c r="AM21" s="23"/>
      <c r="AN21" s="23"/>
      <c r="AO21" s="23" t="s">
        <v>5</v>
      </c>
      <c r="AP21" s="23"/>
      <c r="AQ21" s="339" t="s">
        <v>125</v>
      </c>
      <c r="AR21" s="340"/>
      <c r="AS21" s="340"/>
      <c r="AT21" s="340"/>
      <c r="AU21" s="340"/>
      <c r="AV21" s="341"/>
      <c r="AW21" s="339" t="s">
        <v>127</v>
      </c>
      <c r="AX21" s="340"/>
      <c r="AY21" s="340"/>
      <c r="AZ21" s="340"/>
      <c r="BA21" s="340"/>
      <c r="BB21" s="341"/>
      <c r="BC21" s="406" t="s">
        <v>106</v>
      </c>
      <c r="BD21" s="406"/>
      <c r="BE21" s="406"/>
      <c r="BF21" s="406"/>
      <c r="BG21" s="406"/>
      <c r="BH21" s="406"/>
      <c r="BI21" s="406"/>
      <c r="BJ21" s="406"/>
      <c r="BK21" s="406"/>
      <c r="BL21" s="406"/>
      <c r="BM21" s="406"/>
      <c r="BN21" s="406"/>
      <c r="BO21" s="406"/>
      <c r="BP21" s="406"/>
      <c r="BQ21" s="406"/>
      <c r="BR21" s="406"/>
      <c r="BS21" s="406"/>
      <c r="BT21" s="406"/>
      <c r="BU21" s="406"/>
      <c r="BV21" s="406"/>
      <c r="BW21" s="406"/>
      <c r="BX21" s="406"/>
      <c r="BY21" s="406"/>
      <c r="BZ21" s="406"/>
      <c r="CA21" s="406"/>
      <c r="CB21" s="406"/>
      <c r="CC21" s="406"/>
      <c r="CD21" s="406"/>
      <c r="CE21" s="406"/>
      <c r="CF21" s="406"/>
      <c r="CG21" s="406"/>
      <c r="CH21" s="406"/>
      <c r="CI21" s="406"/>
      <c r="CJ21" s="406"/>
      <c r="CK21" s="406"/>
      <c r="CL21" s="406"/>
      <c r="CM21" s="406"/>
      <c r="CN21" s="406"/>
      <c r="CO21" s="406"/>
      <c r="CP21" s="406"/>
      <c r="CQ21" s="406"/>
      <c r="CR21" s="406"/>
      <c r="CS21" s="406"/>
      <c r="CT21" s="324"/>
      <c r="CU21" s="318"/>
      <c r="CV21" s="318"/>
      <c r="CW21" s="318"/>
      <c r="CX21" s="318"/>
      <c r="CY21" s="318"/>
      <c r="CZ21" s="318"/>
      <c r="DA21" s="318"/>
      <c r="DB21" s="318"/>
      <c r="DC21" s="318"/>
      <c r="DD21" s="318"/>
      <c r="DE21" s="319"/>
    </row>
    <row r="22" spans="1:109" ht="13.5" customHeight="1">
      <c r="A22" s="394"/>
      <c r="B22" s="395"/>
      <c r="C22" s="395"/>
      <c r="D22" s="395"/>
      <c r="E22" s="395"/>
      <c r="F22" s="395"/>
      <c r="G22" s="395"/>
      <c r="H22" s="395"/>
      <c r="I22" s="395"/>
      <c r="J22" s="395"/>
      <c r="K22" s="395"/>
      <c r="L22" s="395"/>
      <c r="M22" s="395"/>
      <c r="N22" s="395"/>
      <c r="O22" s="395"/>
      <c r="P22" s="396"/>
      <c r="Q22" s="400"/>
      <c r="R22" s="401"/>
      <c r="S22" s="401"/>
      <c r="T22" s="401"/>
      <c r="U22" s="401"/>
      <c r="V22" s="401"/>
      <c r="W22" s="401"/>
      <c r="X22" s="401"/>
      <c r="Y22" s="401"/>
      <c r="Z22" s="401"/>
      <c r="AA22" s="401"/>
      <c r="AB22" s="401"/>
      <c r="AC22" s="401"/>
      <c r="AD22" s="402"/>
      <c r="AE22" s="400">
        <v>21</v>
      </c>
      <c r="AF22" s="401"/>
      <c r="AG22" s="401"/>
      <c r="AH22" s="402"/>
      <c r="AI22" s="400">
        <v>0</v>
      </c>
      <c r="AJ22" s="401"/>
      <c r="AK22" s="401"/>
      <c r="AL22" s="23"/>
      <c r="AM22" s="401">
        <v>10</v>
      </c>
      <c r="AN22" s="401"/>
      <c r="AO22" s="401"/>
      <c r="AP22" s="23"/>
      <c r="AQ22" s="339"/>
      <c r="AR22" s="340"/>
      <c r="AS22" s="340"/>
      <c r="AT22" s="340"/>
      <c r="AU22" s="340"/>
      <c r="AV22" s="341"/>
      <c r="AW22" s="339"/>
      <c r="AX22" s="340"/>
      <c r="AY22" s="340"/>
      <c r="AZ22" s="340"/>
      <c r="BA22" s="340"/>
      <c r="BB22" s="341"/>
      <c r="BC22" s="407"/>
      <c r="BD22" s="407"/>
      <c r="BE22" s="407"/>
      <c r="BF22" s="407"/>
      <c r="BG22" s="407"/>
      <c r="BH22" s="407"/>
      <c r="BI22" s="407"/>
      <c r="BJ22" s="407"/>
      <c r="BK22" s="407"/>
      <c r="BL22" s="407"/>
      <c r="BM22" s="407"/>
      <c r="BN22" s="407"/>
      <c r="BO22" s="407"/>
      <c r="BP22" s="407"/>
      <c r="BQ22" s="407"/>
      <c r="BR22" s="407"/>
      <c r="BS22" s="407"/>
      <c r="BT22" s="407"/>
      <c r="BU22" s="407"/>
      <c r="BV22" s="407"/>
      <c r="BW22" s="407"/>
      <c r="BX22" s="407"/>
      <c r="BY22" s="407"/>
      <c r="BZ22" s="407"/>
      <c r="CA22" s="407"/>
      <c r="CB22" s="407"/>
      <c r="CC22" s="407"/>
      <c r="CD22" s="407"/>
      <c r="CE22" s="407"/>
      <c r="CF22" s="407"/>
      <c r="CG22" s="407"/>
      <c r="CH22" s="407"/>
      <c r="CI22" s="407"/>
      <c r="CJ22" s="407"/>
      <c r="CK22" s="407"/>
      <c r="CL22" s="407"/>
      <c r="CM22" s="407"/>
      <c r="CN22" s="407"/>
      <c r="CO22" s="407"/>
      <c r="CP22" s="407"/>
      <c r="CQ22" s="407"/>
      <c r="CR22" s="407"/>
      <c r="CS22" s="407"/>
      <c r="CT22" s="324"/>
      <c r="CU22" s="318"/>
      <c r="CV22" s="318"/>
      <c r="CW22" s="318"/>
      <c r="CX22" s="318"/>
      <c r="CY22" s="318"/>
      <c r="CZ22" s="318"/>
      <c r="DA22" s="318"/>
      <c r="DB22" s="318"/>
      <c r="DC22" s="318"/>
      <c r="DD22" s="318"/>
      <c r="DE22" s="319"/>
    </row>
    <row r="23" spans="1:109" ht="13.5" customHeight="1">
      <c r="A23" s="397"/>
      <c r="B23" s="398"/>
      <c r="C23" s="398"/>
      <c r="D23" s="398"/>
      <c r="E23" s="398"/>
      <c r="F23" s="398"/>
      <c r="G23" s="398"/>
      <c r="H23" s="398"/>
      <c r="I23" s="398"/>
      <c r="J23" s="398"/>
      <c r="K23" s="398"/>
      <c r="L23" s="398"/>
      <c r="M23" s="398"/>
      <c r="N23" s="398"/>
      <c r="O23" s="398"/>
      <c r="P23" s="399"/>
      <c r="Q23" s="403"/>
      <c r="R23" s="404"/>
      <c r="S23" s="404"/>
      <c r="T23" s="404"/>
      <c r="U23" s="404"/>
      <c r="V23" s="404"/>
      <c r="W23" s="404"/>
      <c r="X23" s="404"/>
      <c r="Y23" s="404"/>
      <c r="Z23" s="404"/>
      <c r="AA23" s="404"/>
      <c r="AB23" s="404"/>
      <c r="AC23" s="404"/>
      <c r="AD23" s="405"/>
      <c r="AE23" s="403"/>
      <c r="AF23" s="404"/>
      <c r="AG23" s="404"/>
      <c r="AH23" s="405"/>
      <c r="AI23" s="403"/>
      <c r="AJ23" s="404"/>
      <c r="AK23" s="404"/>
      <c r="AL23" s="24"/>
      <c r="AM23" s="404"/>
      <c r="AN23" s="404"/>
      <c r="AO23" s="404"/>
      <c r="AP23" s="24"/>
      <c r="AQ23" s="339"/>
      <c r="AR23" s="340"/>
      <c r="AS23" s="340"/>
      <c r="AT23" s="340"/>
      <c r="AU23" s="340"/>
      <c r="AV23" s="341"/>
      <c r="AW23" s="339"/>
      <c r="AX23" s="340"/>
      <c r="AY23" s="340"/>
      <c r="AZ23" s="340"/>
      <c r="BA23" s="340"/>
      <c r="BB23" s="341"/>
      <c r="BC23" s="407"/>
      <c r="BD23" s="407"/>
      <c r="BE23" s="407"/>
      <c r="BF23" s="407"/>
      <c r="BG23" s="407"/>
      <c r="BH23" s="407"/>
      <c r="BI23" s="407"/>
      <c r="BJ23" s="407"/>
      <c r="BK23" s="407"/>
      <c r="BL23" s="407"/>
      <c r="BM23" s="407"/>
      <c r="BN23" s="407"/>
      <c r="BO23" s="407"/>
      <c r="BP23" s="407"/>
      <c r="BQ23" s="407"/>
      <c r="BR23" s="407"/>
      <c r="BS23" s="407"/>
      <c r="BT23" s="407"/>
      <c r="BU23" s="407"/>
      <c r="BV23" s="407"/>
      <c r="BW23" s="407"/>
      <c r="BX23" s="407"/>
      <c r="BY23" s="407"/>
      <c r="BZ23" s="407"/>
      <c r="CA23" s="407"/>
      <c r="CB23" s="407"/>
      <c r="CC23" s="407"/>
      <c r="CD23" s="407"/>
      <c r="CE23" s="407"/>
      <c r="CF23" s="407"/>
      <c r="CG23" s="407"/>
      <c r="CH23" s="407"/>
      <c r="CI23" s="407"/>
      <c r="CJ23" s="407"/>
      <c r="CK23" s="407"/>
      <c r="CL23" s="407"/>
      <c r="CM23" s="407"/>
      <c r="CN23" s="407"/>
      <c r="CO23" s="407"/>
      <c r="CP23" s="407"/>
      <c r="CQ23" s="407"/>
      <c r="CR23" s="407"/>
      <c r="CS23" s="407"/>
      <c r="CT23" s="324"/>
      <c r="CU23" s="318"/>
      <c r="CV23" s="318"/>
      <c r="CW23" s="318"/>
      <c r="CX23" s="318"/>
      <c r="CY23" s="318"/>
      <c r="CZ23" s="318"/>
      <c r="DA23" s="318"/>
      <c r="DB23" s="318"/>
      <c r="DC23" s="318"/>
      <c r="DD23" s="318"/>
      <c r="DE23" s="319"/>
    </row>
    <row r="24" spans="1:109" ht="13.5" customHeight="1">
      <c r="A24" s="326"/>
      <c r="B24" s="327"/>
      <c r="C24" s="327"/>
      <c r="D24" s="327"/>
      <c r="E24" s="327"/>
      <c r="F24" s="327"/>
      <c r="G24" s="327"/>
      <c r="H24" s="327"/>
      <c r="I24" s="327"/>
      <c r="J24" s="327"/>
      <c r="K24" s="327"/>
      <c r="L24" s="327"/>
      <c r="M24" s="327"/>
      <c r="N24" s="327"/>
      <c r="O24" s="327"/>
      <c r="P24" s="328"/>
      <c r="Q24" s="385"/>
      <c r="R24" s="386"/>
      <c r="S24" s="386"/>
      <c r="T24" s="386"/>
      <c r="U24" s="386"/>
      <c r="V24" s="386"/>
      <c r="W24" s="386"/>
      <c r="X24" s="386"/>
      <c r="Y24" s="386"/>
      <c r="Z24" s="386"/>
      <c r="AA24" s="386"/>
      <c r="AB24" s="386"/>
      <c r="AC24" s="386"/>
      <c r="AD24" s="387"/>
      <c r="AE24" s="48"/>
      <c r="AF24" s="23"/>
      <c r="AG24" s="23" t="s">
        <v>3</v>
      </c>
      <c r="AH24" s="49"/>
      <c r="AI24" s="23"/>
      <c r="AJ24" s="23"/>
      <c r="AK24" s="23" t="s">
        <v>4</v>
      </c>
      <c r="AL24" s="23"/>
      <c r="AM24" s="23"/>
      <c r="AN24" s="23"/>
      <c r="AO24" s="23" t="s">
        <v>5</v>
      </c>
      <c r="AP24" s="23"/>
      <c r="AQ24" s="339"/>
      <c r="AR24" s="340"/>
      <c r="AS24" s="340"/>
      <c r="AT24" s="340"/>
      <c r="AU24" s="340"/>
      <c r="AV24" s="341"/>
      <c r="AW24" s="339"/>
      <c r="AX24" s="340"/>
      <c r="AY24" s="340"/>
      <c r="AZ24" s="340"/>
      <c r="BA24" s="340"/>
      <c r="BB24" s="341"/>
      <c r="BC24" s="322"/>
      <c r="BD24" s="322"/>
      <c r="BE24" s="322"/>
      <c r="BF24" s="322"/>
      <c r="BG24" s="322"/>
      <c r="BH24" s="322"/>
      <c r="BI24" s="322"/>
      <c r="BJ24" s="322"/>
      <c r="BK24" s="322"/>
      <c r="BL24" s="322"/>
      <c r="BM24" s="322"/>
      <c r="BN24" s="322"/>
      <c r="BO24" s="322"/>
      <c r="BP24" s="322"/>
      <c r="BQ24" s="322"/>
      <c r="BR24" s="322"/>
      <c r="BS24" s="322"/>
      <c r="BT24" s="322"/>
      <c r="BU24" s="322"/>
      <c r="BV24" s="322"/>
      <c r="BW24" s="322"/>
      <c r="BX24" s="322"/>
      <c r="BY24" s="322"/>
      <c r="BZ24" s="322"/>
      <c r="CA24" s="322"/>
      <c r="CB24" s="322"/>
      <c r="CC24" s="322"/>
      <c r="CD24" s="322"/>
      <c r="CE24" s="322"/>
      <c r="CF24" s="322"/>
      <c r="CG24" s="322"/>
      <c r="CH24" s="322"/>
      <c r="CI24" s="322"/>
      <c r="CJ24" s="322"/>
      <c r="CK24" s="322"/>
      <c r="CL24" s="322"/>
      <c r="CM24" s="322"/>
      <c r="CN24" s="322"/>
      <c r="CO24" s="322"/>
      <c r="CP24" s="322"/>
      <c r="CQ24" s="322"/>
      <c r="CR24" s="322"/>
      <c r="CS24" s="322"/>
      <c r="CT24" s="324"/>
      <c r="CU24" s="318"/>
      <c r="CV24" s="318"/>
      <c r="CW24" s="318"/>
      <c r="CX24" s="318"/>
      <c r="CY24" s="318"/>
      <c r="CZ24" s="318"/>
      <c r="DA24" s="318"/>
      <c r="DB24" s="318"/>
      <c r="DC24" s="318"/>
      <c r="DD24" s="318"/>
      <c r="DE24" s="319"/>
    </row>
    <row r="25" spans="1:109" ht="13.5" customHeight="1">
      <c r="A25" s="326"/>
      <c r="B25" s="327"/>
      <c r="C25" s="327"/>
      <c r="D25" s="327"/>
      <c r="E25" s="327"/>
      <c r="F25" s="327"/>
      <c r="G25" s="327"/>
      <c r="H25" s="327"/>
      <c r="I25" s="327"/>
      <c r="J25" s="327"/>
      <c r="K25" s="327"/>
      <c r="L25" s="327"/>
      <c r="M25" s="327"/>
      <c r="N25" s="327"/>
      <c r="O25" s="327"/>
      <c r="P25" s="328"/>
      <c r="Q25" s="385"/>
      <c r="R25" s="386"/>
      <c r="S25" s="386"/>
      <c r="T25" s="386"/>
      <c r="U25" s="386"/>
      <c r="V25" s="386"/>
      <c r="W25" s="386"/>
      <c r="X25" s="386"/>
      <c r="Y25" s="386"/>
      <c r="Z25" s="386"/>
      <c r="AA25" s="386"/>
      <c r="AB25" s="386"/>
      <c r="AC25" s="386"/>
      <c r="AD25" s="387"/>
      <c r="AE25" s="385"/>
      <c r="AF25" s="386"/>
      <c r="AG25" s="386"/>
      <c r="AH25" s="387"/>
      <c r="AI25" s="385"/>
      <c r="AJ25" s="386"/>
      <c r="AK25" s="386"/>
      <c r="AL25" s="23"/>
      <c r="AM25" s="386"/>
      <c r="AN25" s="386"/>
      <c r="AO25" s="386"/>
      <c r="AP25" s="23"/>
      <c r="AQ25" s="339"/>
      <c r="AR25" s="340"/>
      <c r="AS25" s="340"/>
      <c r="AT25" s="340"/>
      <c r="AU25" s="340"/>
      <c r="AV25" s="341"/>
      <c r="AW25" s="339"/>
      <c r="AX25" s="340"/>
      <c r="AY25" s="340"/>
      <c r="AZ25" s="340"/>
      <c r="BA25" s="340"/>
      <c r="BB25" s="341"/>
      <c r="BC25" s="323"/>
      <c r="BD25" s="323"/>
      <c r="BE25" s="323"/>
      <c r="BF25" s="323"/>
      <c r="BG25" s="323"/>
      <c r="BH25" s="323"/>
      <c r="BI25" s="323"/>
      <c r="BJ25" s="323"/>
      <c r="BK25" s="323"/>
      <c r="BL25" s="323"/>
      <c r="BM25" s="323"/>
      <c r="BN25" s="323"/>
      <c r="BO25" s="323"/>
      <c r="BP25" s="323"/>
      <c r="BQ25" s="323"/>
      <c r="BR25" s="323"/>
      <c r="BS25" s="323"/>
      <c r="BT25" s="323"/>
      <c r="BU25" s="323"/>
      <c r="BV25" s="323"/>
      <c r="BW25" s="323"/>
      <c r="BX25" s="323"/>
      <c r="BY25" s="323"/>
      <c r="BZ25" s="323"/>
      <c r="CA25" s="323"/>
      <c r="CB25" s="323"/>
      <c r="CC25" s="323"/>
      <c r="CD25" s="323"/>
      <c r="CE25" s="323"/>
      <c r="CF25" s="323"/>
      <c r="CG25" s="323"/>
      <c r="CH25" s="323"/>
      <c r="CI25" s="323"/>
      <c r="CJ25" s="323"/>
      <c r="CK25" s="323"/>
      <c r="CL25" s="323"/>
      <c r="CM25" s="323"/>
      <c r="CN25" s="323"/>
      <c r="CO25" s="323"/>
      <c r="CP25" s="323"/>
      <c r="CQ25" s="323"/>
      <c r="CR25" s="323"/>
      <c r="CS25" s="323"/>
      <c r="CT25" s="324"/>
      <c r="CU25" s="318"/>
      <c r="CV25" s="318"/>
      <c r="CW25" s="318"/>
      <c r="CX25" s="318"/>
      <c r="CY25" s="318"/>
      <c r="CZ25" s="318"/>
      <c r="DA25" s="318"/>
      <c r="DB25" s="318"/>
      <c r="DC25" s="318"/>
      <c r="DD25" s="318"/>
      <c r="DE25" s="319"/>
    </row>
    <row r="26" spans="1:109" ht="13.5" customHeight="1">
      <c r="A26" s="329"/>
      <c r="B26" s="330"/>
      <c r="C26" s="330"/>
      <c r="D26" s="330"/>
      <c r="E26" s="330"/>
      <c r="F26" s="330"/>
      <c r="G26" s="330"/>
      <c r="H26" s="330"/>
      <c r="I26" s="330"/>
      <c r="J26" s="330"/>
      <c r="K26" s="330"/>
      <c r="L26" s="330"/>
      <c r="M26" s="330"/>
      <c r="N26" s="330"/>
      <c r="O26" s="330"/>
      <c r="P26" s="331"/>
      <c r="Q26" s="391"/>
      <c r="R26" s="392"/>
      <c r="S26" s="392"/>
      <c r="T26" s="392"/>
      <c r="U26" s="392"/>
      <c r="V26" s="392"/>
      <c r="W26" s="392"/>
      <c r="X26" s="392"/>
      <c r="Y26" s="392"/>
      <c r="Z26" s="392"/>
      <c r="AA26" s="392"/>
      <c r="AB26" s="392"/>
      <c r="AC26" s="392"/>
      <c r="AD26" s="393"/>
      <c r="AE26" s="391"/>
      <c r="AF26" s="392"/>
      <c r="AG26" s="392"/>
      <c r="AH26" s="393"/>
      <c r="AI26" s="391"/>
      <c r="AJ26" s="392"/>
      <c r="AK26" s="392"/>
      <c r="AL26" s="24"/>
      <c r="AM26" s="392"/>
      <c r="AN26" s="392"/>
      <c r="AO26" s="392"/>
      <c r="AP26" s="24"/>
      <c r="AQ26" s="339"/>
      <c r="AR26" s="340"/>
      <c r="AS26" s="340"/>
      <c r="AT26" s="340"/>
      <c r="AU26" s="340"/>
      <c r="AV26" s="341"/>
      <c r="AW26" s="339"/>
      <c r="AX26" s="340"/>
      <c r="AY26" s="340"/>
      <c r="AZ26" s="340"/>
      <c r="BA26" s="340"/>
      <c r="BB26" s="341"/>
      <c r="BC26" s="323"/>
      <c r="BD26" s="323"/>
      <c r="BE26" s="323"/>
      <c r="BF26" s="323"/>
      <c r="BG26" s="323"/>
      <c r="BH26" s="323"/>
      <c r="BI26" s="323"/>
      <c r="BJ26" s="323"/>
      <c r="BK26" s="323"/>
      <c r="BL26" s="323"/>
      <c r="BM26" s="323"/>
      <c r="BN26" s="323"/>
      <c r="BO26" s="323"/>
      <c r="BP26" s="323"/>
      <c r="BQ26" s="323"/>
      <c r="BR26" s="323"/>
      <c r="BS26" s="323"/>
      <c r="BT26" s="323"/>
      <c r="BU26" s="323"/>
      <c r="BV26" s="323"/>
      <c r="BW26" s="323"/>
      <c r="BX26" s="323"/>
      <c r="BY26" s="323"/>
      <c r="BZ26" s="323"/>
      <c r="CA26" s="323"/>
      <c r="CB26" s="323"/>
      <c r="CC26" s="323"/>
      <c r="CD26" s="323"/>
      <c r="CE26" s="323"/>
      <c r="CF26" s="323"/>
      <c r="CG26" s="323"/>
      <c r="CH26" s="323"/>
      <c r="CI26" s="323"/>
      <c r="CJ26" s="323"/>
      <c r="CK26" s="323"/>
      <c r="CL26" s="323"/>
      <c r="CM26" s="323"/>
      <c r="CN26" s="323"/>
      <c r="CO26" s="323"/>
      <c r="CP26" s="323"/>
      <c r="CQ26" s="323"/>
      <c r="CR26" s="323"/>
      <c r="CS26" s="323"/>
      <c r="CT26" s="324"/>
      <c r="CU26" s="318"/>
      <c r="CV26" s="318"/>
      <c r="CW26" s="318"/>
      <c r="CX26" s="318"/>
      <c r="CY26" s="318"/>
      <c r="CZ26" s="318"/>
      <c r="DA26" s="318"/>
      <c r="DB26" s="318"/>
      <c r="DC26" s="318"/>
      <c r="DD26" s="318"/>
      <c r="DE26" s="319"/>
    </row>
    <row r="27" spans="1:109" ht="13.5" customHeight="1">
      <c r="A27" s="326"/>
      <c r="B27" s="327"/>
      <c r="C27" s="327"/>
      <c r="D27" s="327"/>
      <c r="E27" s="327"/>
      <c r="F27" s="327"/>
      <c r="G27" s="327"/>
      <c r="H27" s="327"/>
      <c r="I27" s="327"/>
      <c r="J27" s="327"/>
      <c r="K27" s="327"/>
      <c r="L27" s="327"/>
      <c r="M27" s="327"/>
      <c r="N27" s="327"/>
      <c r="O27" s="327"/>
      <c r="P27" s="328"/>
      <c r="Q27" s="385"/>
      <c r="R27" s="386"/>
      <c r="S27" s="386"/>
      <c r="T27" s="386"/>
      <c r="U27" s="386"/>
      <c r="V27" s="386"/>
      <c r="W27" s="386"/>
      <c r="X27" s="386"/>
      <c r="Y27" s="386"/>
      <c r="Z27" s="386"/>
      <c r="AA27" s="386"/>
      <c r="AB27" s="386"/>
      <c r="AC27" s="386"/>
      <c r="AD27" s="387"/>
      <c r="AE27" s="48"/>
      <c r="AF27" s="23"/>
      <c r="AG27" s="23" t="s">
        <v>3</v>
      </c>
      <c r="AH27" s="49"/>
      <c r="AI27" s="23"/>
      <c r="AJ27" s="23"/>
      <c r="AK27" s="23" t="s">
        <v>4</v>
      </c>
      <c r="AL27" s="23"/>
      <c r="AM27" s="23"/>
      <c r="AN27" s="23"/>
      <c r="AO27" s="23" t="s">
        <v>5</v>
      </c>
      <c r="AP27" s="23"/>
      <c r="AQ27" s="339"/>
      <c r="AR27" s="340"/>
      <c r="AS27" s="340"/>
      <c r="AT27" s="340"/>
      <c r="AU27" s="340"/>
      <c r="AV27" s="341"/>
      <c r="AW27" s="339"/>
      <c r="AX27" s="340"/>
      <c r="AY27" s="340"/>
      <c r="AZ27" s="340"/>
      <c r="BA27" s="340"/>
      <c r="BB27" s="341"/>
      <c r="BC27" s="322"/>
      <c r="BD27" s="322"/>
      <c r="BE27" s="322"/>
      <c r="BF27" s="322"/>
      <c r="BG27" s="322"/>
      <c r="BH27" s="322"/>
      <c r="BI27" s="322"/>
      <c r="BJ27" s="322"/>
      <c r="BK27" s="322"/>
      <c r="BL27" s="322"/>
      <c r="BM27" s="322"/>
      <c r="BN27" s="322"/>
      <c r="BO27" s="322"/>
      <c r="BP27" s="322"/>
      <c r="BQ27" s="322"/>
      <c r="BR27" s="322"/>
      <c r="BS27" s="322"/>
      <c r="BT27" s="322"/>
      <c r="BU27" s="322"/>
      <c r="BV27" s="322"/>
      <c r="BW27" s="322"/>
      <c r="BX27" s="322"/>
      <c r="BY27" s="322"/>
      <c r="BZ27" s="322"/>
      <c r="CA27" s="322"/>
      <c r="CB27" s="322"/>
      <c r="CC27" s="322"/>
      <c r="CD27" s="322"/>
      <c r="CE27" s="322"/>
      <c r="CF27" s="322"/>
      <c r="CG27" s="322"/>
      <c r="CH27" s="322"/>
      <c r="CI27" s="322"/>
      <c r="CJ27" s="322"/>
      <c r="CK27" s="322"/>
      <c r="CL27" s="322"/>
      <c r="CM27" s="322"/>
      <c r="CN27" s="322"/>
      <c r="CO27" s="322"/>
      <c r="CP27" s="322"/>
      <c r="CQ27" s="322"/>
      <c r="CR27" s="322"/>
      <c r="CS27" s="322"/>
      <c r="CT27" s="324"/>
      <c r="CU27" s="318"/>
      <c r="CV27" s="318"/>
      <c r="CW27" s="318"/>
      <c r="CX27" s="318"/>
      <c r="CY27" s="318"/>
      <c r="CZ27" s="318"/>
      <c r="DA27" s="318"/>
      <c r="DB27" s="318"/>
      <c r="DC27" s="318"/>
      <c r="DD27" s="318"/>
      <c r="DE27" s="319"/>
    </row>
    <row r="28" spans="1:109" ht="13.5" customHeight="1">
      <c r="A28" s="326"/>
      <c r="B28" s="327"/>
      <c r="C28" s="327"/>
      <c r="D28" s="327"/>
      <c r="E28" s="327"/>
      <c r="F28" s="327"/>
      <c r="G28" s="327"/>
      <c r="H28" s="327"/>
      <c r="I28" s="327"/>
      <c r="J28" s="327"/>
      <c r="K28" s="327"/>
      <c r="L28" s="327"/>
      <c r="M28" s="327"/>
      <c r="N28" s="327"/>
      <c r="O28" s="327"/>
      <c r="P28" s="328"/>
      <c r="Q28" s="385"/>
      <c r="R28" s="386"/>
      <c r="S28" s="386"/>
      <c r="T28" s="386"/>
      <c r="U28" s="386"/>
      <c r="V28" s="386"/>
      <c r="W28" s="386"/>
      <c r="X28" s="386"/>
      <c r="Y28" s="386"/>
      <c r="Z28" s="386"/>
      <c r="AA28" s="386"/>
      <c r="AB28" s="386"/>
      <c r="AC28" s="386"/>
      <c r="AD28" s="387"/>
      <c r="AE28" s="385"/>
      <c r="AF28" s="386"/>
      <c r="AG28" s="386"/>
      <c r="AH28" s="387"/>
      <c r="AI28" s="385"/>
      <c r="AJ28" s="386"/>
      <c r="AK28" s="386"/>
      <c r="AL28" s="23"/>
      <c r="AM28" s="386"/>
      <c r="AN28" s="386"/>
      <c r="AO28" s="386"/>
      <c r="AP28" s="23"/>
      <c r="AQ28" s="339"/>
      <c r="AR28" s="340"/>
      <c r="AS28" s="340"/>
      <c r="AT28" s="340"/>
      <c r="AU28" s="340"/>
      <c r="AV28" s="341"/>
      <c r="AW28" s="339"/>
      <c r="AX28" s="340"/>
      <c r="AY28" s="340"/>
      <c r="AZ28" s="340"/>
      <c r="BA28" s="340"/>
      <c r="BB28" s="341"/>
      <c r="BC28" s="323"/>
      <c r="BD28" s="323"/>
      <c r="BE28" s="323"/>
      <c r="BF28" s="323"/>
      <c r="BG28" s="323"/>
      <c r="BH28" s="323"/>
      <c r="BI28" s="323"/>
      <c r="BJ28" s="323"/>
      <c r="BK28" s="323"/>
      <c r="BL28" s="323"/>
      <c r="BM28" s="323"/>
      <c r="BN28" s="323"/>
      <c r="BO28" s="323"/>
      <c r="BP28" s="323"/>
      <c r="BQ28" s="323"/>
      <c r="BR28" s="323"/>
      <c r="BS28" s="323"/>
      <c r="BT28" s="323"/>
      <c r="BU28" s="323"/>
      <c r="BV28" s="323"/>
      <c r="BW28" s="323"/>
      <c r="BX28" s="323"/>
      <c r="BY28" s="323"/>
      <c r="BZ28" s="323"/>
      <c r="CA28" s="323"/>
      <c r="CB28" s="323"/>
      <c r="CC28" s="323"/>
      <c r="CD28" s="323"/>
      <c r="CE28" s="323"/>
      <c r="CF28" s="323"/>
      <c r="CG28" s="323"/>
      <c r="CH28" s="323"/>
      <c r="CI28" s="323"/>
      <c r="CJ28" s="323"/>
      <c r="CK28" s="323"/>
      <c r="CL28" s="323"/>
      <c r="CM28" s="323"/>
      <c r="CN28" s="323"/>
      <c r="CO28" s="323"/>
      <c r="CP28" s="323"/>
      <c r="CQ28" s="323"/>
      <c r="CR28" s="323"/>
      <c r="CS28" s="323"/>
      <c r="CT28" s="324"/>
      <c r="CU28" s="318"/>
      <c r="CV28" s="318"/>
      <c r="CW28" s="318"/>
      <c r="CX28" s="318"/>
      <c r="CY28" s="318"/>
      <c r="CZ28" s="318"/>
      <c r="DA28" s="318"/>
      <c r="DB28" s="318"/>
      <c r="DC28" s="318"/>
      <c r="DD28" s="318"/>
      <c r="DE28" s="319"/>
    </row>
    <row r="29" spans="1:109" ht="13.5" customHeight="1">
      <c r="A29" s="329"/>
      <c r="B29" s="330"/>
      <c r="C29" s="330"/>
      <c r="D29" s="330"/>
      <c r="E29" s="330"/>
      <c r="F29" s="330"/>
      <c r="G29" s="330"/>
      <c r="H29" s="330"/>
      <c r="I29" s="330"/>
      <c r="J29" s="330"/>
      <c r="K29" s="330"/>
      <c r="L29" s="330"/>
      <c r="M29" s="330"/>
      <c r="N29" s="330"/>
      <c r="O29" s="330"/>
      <c r="P29" s="331"/>
      <c r="Q29" s="391"/>
      <c r="R29" s="392"/>
      <c r="S29" s="392"/>
      <c r="T29" s="392"/>
      <c r="U29" s="392"/>
      <c r="V29" s="392"/>
      <c r="W29" s="392"/>
      <c r="X29" s="392"/>
      <c r="Y29" s="392"/>
      <c r="Z29" s="392"/>
      <c r="AA29" s="392"/>
      <c r="AB29" s="392"/>
      <c r="AC29" s="392"/>
      <c r="AD29" s="393"/>
      <c r="AE29" s="391"/>
      <c r="AF29" s="392"/>
      <c r="AG29" s="392"/>
      <c r="AH29" s="393"/>
      <c r="AI29" s="391"/>
      <c r="AJ29" s="392"/>
      <c r="AK29" s="392"/>
      <c r="AL29" s="24"/>
      <c r="AM29" s="392"/>
      <c r="AN29" s="392"/>
      <c r="AO29" s="392"/>
      <c r="AP29" s="24"/>
      <c r="AQ29" s="339"/>
      <c r="AR29" s="340"/>
      <c r="AS29" s="340"/>
      <c r="AT29" s="340"/>
      <c r="AU29" s="340"/>
      <c r="AV29" s="341"/>
      <c r="AW29" s="339"/>
      <c r="AX29" s="340"/>
      <c r="AY29" s="340"/>
      <c r="AZ29" s="340"/>
      <c r="BA29" s="340"/>
      <c r="BB29" s="341"/>
      <c r="BC29" s="323"/>
      <c r="BD29" s="323"/>
      <c r="BE29" s="323"/>
      <c r="BF29" s="323"/>
      <c r="BG29" s="323"/>
      <c r="BH29" s="323"/>
      <c r="BI29" s="323"/>
      <c r="BJ29" s="323"/>
      <c r="BK29" s="323"/>
      <c r="BL29" s="323"/>
      <c r="BM29" s="323"/>
      <c r="BN29" s="323"/>
      <c r="BO29" s="323"/>
      <c r="BP29" s="323"/>
      <c r="BQ29" s="323"/>
      <c r="BR29" s="323"/>
      <c r="BS29" s="323"/>
      <c r="BT29" s="323"/>
      <c r="BU29" s="323"/>
      <c r="BV29" s="323"/>
      <c r="BW29" s="323"/>
      <c r="BX29" s="323"/>
      <c r="BY29" s="323"/>
      <c r="BZ29" s="323"/>
      <c r="CA29" s="323"/>
      <c r="CB29" s="323"/>
      <c r="CC29" s="323"/>
      <c r="CD29" s="323"/>
      <c r="CE29" s="323"/>
      <c r="CF29" s="323"/>
      <c r="CG29" s="323"/>
      <c r="CH29" s="323"/>
      <c r="CI29" s="323"/>
      <c r="CJ29" s="323"/>
      <c r="CK29" s="323"/>
      <c r="CL29" s="323"/>
      <c r="CM29" s="323"/>
      <c r="CN29" s="323"/>
      <c r="CO29" s="323"/>
      <c r="CP29" s="323"/>
      <c r="CQ29" s="323"/>
      <c r="CR29" s="323"/>
      <c r="CS29" s="323"/>
      <c r="CT29" s="324"/>
      <c r="CU29" s="318"/>
      <c r="CV29" s="318"/>
      <c r="CW29" s="318"/>
      <c r="CX29" s="318"/>
      <c r="CY29" s="318"/>
      <c r="CZ29" s="318"/>
      <c r="DA29" s="318"/>
      <c r="DB29" s="318"/>
      <c r="DC29" s="318"/>
      <c r="DD29" s="318"/>
      <c r="DE29" s="319"/>
    </row>
    <row r="30" spans="1:109" ht="13.5" customHeight="1">
      <c r="A30" s="326"/>
      <c r="B30" s="327"/>
      <c r="C30" s="327"/>
      <c r="D30" s="327"/>
      <c r="E30" s="327"/>
      <c r="F30" s="327"/>
      <c r="G30" s="327"/>
      <c r="H30" s="327"/>
      <c r="I30" s="327"/>
      <c r="J30" s="327"/>
      <c r="K30" s="327"/>
      <c r="L30" s="327"/>
      <c r="M30" s="327"/>
      <c r="N30" s="327"/>
      <c r="O30" s="327"/>
      <c r="P30" s="328"/>
      <c r="Q30" s="385"/>
      <c r="R30" s="386"/>
      <c r="S30" s="386"/>
      <c r="T30" s="386"/>
      <c r="U30" s="386"/>
      <c r="V30" s="386"/>
      <c r="W30" s="386"/>
      <c r="X30" s="386"/>
      <c r="Y30" s="386"/>
      <c r="Z30" s="386"/>
      <c r="AA30" s="386"/>
      <c r="AB30" s="386"/>
      <c r="AC30" s="386"/>
      <c r="AD30" s="387"/>
      <c r="AE30" s="48"/>
      <c r="AF30" s="23"/>
      <c r="AG30" s="23" t="s">
        <v>3</v>
      </c>
      <c r="AH30" s="49"/>
      <c r="AI30" s="23"/>
      <c r="AJ30" s="23"/>
      <c r="AK30" s="23" t="s">
        <v>4</v>
      </c>
      <c r="AL30" s="23"/>
      <c r="AM30" s="23"/>
      <c r="AN30" s="23"/>
      <c r="AO30" s="23" t="s">
        <v>5</v>
      </c>
      <c r="AP30" s="23"/>
      <c r="AQ30" s="342"/>
      <c r="AR30" s="327"/>
      <c r="AS30" s="327"/>
      <c r="AT30" s="327"/>
      <c r="AU30" s="327"/>
      <c r="AV30" s="328"/>
      <c r="AW30" s="342"/>
      <c r="AX30" s="327"/>
      <c r="AY30" s="327"/>
      <c r="AZ30" s="327"/>
      <c r="BA30" s="327"/>
      <c r="BB30" s="328"/>
      <c r="BC30" s="322"/>
      <c r="BD30" s="322"/>
      <c r="BE30" s="322"/>
      <c r="BF30" s="322"/>
      <c r="BG30" s="322"/>
      <c r="BH30" s="322"/>
      <c r="BI30" s="322"/>
      <c r="BJ30" s="322"/>
      <c r="BK30" s="322"/>
      <c r="BL30" s="322"/>
      <c r="BM30" s="322"/>
      <c r="BN30" s="322"/>
      <c r="BO30" s="322"/>
      <c r="BP30" s="322"/>
      <c r="BQ30" s="322"/>
      <c r="BR30" s="322"/>
      <c r="BS30" s="322"/>
      <c r="BT30" s="322"/>
      <c r="BU30" s="322"/>
      <c r="BV30" s="322"/>
      <c r="BW30" s="322"/>
      <c r="BX30" s="322"/>
      <c r="BY30" s="322"/>
      <c r="BZ30" s="322"/>
      <c r="CA30" s="322"/>
      <c r="CB30" s="322"/>
      <c r="CC30" s="322"/>
      <c r="CD30" s="322"/>
      <c r="CE30" s="322"/>
      <c r="CF30" s="322"/>
      <c r="CG30" s="322"/>
      <c r="CH30" s="322"/>
      <c r="CI30" s="322"/>
      <c r="CJ30" s="322"/>
      <c r="CK30" s="322"/>
      <c r="CL30" s="322"/>
      <c r="CM30" s="322"/>
      <c r="CN30" s="322"/>
      <c r="CO30" s="322"/>
      <c r="CP30" s="322"/>
      <c r="CQ30" s="322"/>
      <c r="CR30" s="322"/>
      <c r="CS30" s="322"/>
      <c r="CT30" s="324"/>
      <c r="CU30" s="318"/>
      <c r="CV30" s="318"/>
      <c r="CW30" s="318"/>
      <c r="CX30" s="318"/>
      <c r="CY30" s="318"/>
      <c r="CZ30" s="318"/>
      <c r="DA30" s="318"/>
      <c r="DB30" s="318"/>
      <c r="DC30" s="318"/>
      <c r="DD30" s="318"/>
      <c r="DE30" s="319"/>
    </row>
    <row r="31" spans="1:109" ht="13.5" customHeight="1">
      <c r="A31" s="326"/>
      <c r="B31" s="327"/>
      <c r="C31" s="327"/>
      <c r="D31" s="327"/>
      <c r="E31" s="327"/>
      <c r="F31" s="327"/>
      <c r="G31" s="327"/>
      <c r="H31" s="327"/>
      <c r="I31" s="327"/>
      <c r="J31" s="327"/>
      <c r="K31" s="327"/>
      <c r="L31" s="327"/>
      <c r="M31" s="327"/>
      <c r="N31" s="327"/>
      <c r="O31" s="327"/>
      <c r="P31" s="328"/>
      <c r="Q31" s="385"/>
      <c r="R31" s="386"/>
      <c r="S31" s="386"/>
      <c r="T31" s="386"/>
      <c r="U31" s="386"/>
      <c r="V31" s="386"/>
      <c r="W31" s="386"/>
      <c r="X31" s="386"/>
      <c r="Y31" s="386"/>
      <c r="Z31" s="386"/>
      <c r="AA31" s="386"/>
      <c r="AB31" s="386"/>
      <c r="AC31" s="386"/>
      <c r="AD31" s="387"/>
      <c r="AE31" s="385"/>
      <c r="AF31" s="386"/>
      <c r="AG31" s="386"/>
      <c r="AH31" s="387"/>
      <c r="AI31" s="385"/>
      <c r="AJ31" s="386"/>
      <c r="AK31" s="386"/>
      <c r="AL31" s="23"/>
      <c r="AM31" s="386"/>
      <c r="AN31" s="386"/>
      <c r="AO31" s="386"/>
      <c r="AP31" s="23"/>
      <c r="AQ31" s="342"/>
      <c r="AR31" s="327"/>
      <c r="AS31" s="327"/>
      <c r="AT31" s="327"/>
      <c r="AU31" s="327"/>
      <c r="AV31" s="328"/>
      <c r="AW31" s="342"/>
      <c r="AX31" s="327"/>
      <c r="AY31" s="327"/>
      <c r="AZ31" s="327"/>
      <c r="BA31" s="327"/>
      <c r="BB31" s="328"/>
      <c r="BC31" s="323"/>
      <c r="BD31" s="323"/>
      <c r="BE31" s="323"/>
      <c r="BF31" s="323"/>
      <c r="BG31" s="323"/>
      <c r="BH31" s="323"/>
      <c r="BI31" s="323"/>
      <c r="BJ31" s="323"/>
      <c r="BK31" s="323"/>
      <c r="BL31" s="323"/>
      <c r="BM31" s="323"/>
      <c r="BN31" s="323"/>
      <c r="BO31" s="323"/>
      <c r="BP31" s="323"/>
      <c r="BQ31" s="323"/>
      <c r="BR31" s="323"/>
      <c r="BS31" s="323"/>
      <c r="BT31" s="323"/>
      <c r="BU31" s="323"/>
      <c r="BV31" s="323"/>
      <c r="BW31" s="323"/>
      <c r="BX31" s="323"/>
      <c r="BY31" s="323"/>
      <c r="BZ31" s="323"/>
      <c r="CA31" s="323"/>
      <c r="CB31" s="323"/>
      <c r="CC31" s="323"/>
      <c r="CD31" s="323"/>
      <c r="CE31" s="323"/>
      <c r="CF31" s="323"/>
      <c r="CG31" s="323"/>
      <c r="CH31" s="323"/>
      <c r="CI31" s="323"/>
      <c r="CJ31" s="323"/>
      <c r="CK31" s="323"/>
      <c r="CL31" s="323"/>
      <c r="CM31" s="323"/>
      <c r="CN31" s="323"/>
      <c r="CO31" s="323"/>
      <c r="CP31" s="323"/>
      <c r="CQ31" s="323"/>
      <c r="CR31" s="323"/>
      <c r="CS31" s="323"/>
      <c r="CT31" s="324"/>
      <c r="CU31" s="318"/>
      <c r="CV31" s="318"/>
      <c r="CW31" s="318"/>
      <c r="CX31" s="318"/>
      <c r="CY31" s="318"/>
      <c r="CZ31" s="318"/>
      <c r="DA31" s="318"/>
      <c r="DB31" s="318"/>
      <c r="DC31" s="318"/>
      <c r="DD31" s="318"/>
      <c r="DE31" s="319"/>
    </row>
    <row r="32" spans="1:109" ht="13.5" customHeight="1" thickBot="1">
      <c r="A32" s="347"/>
      <c r="B32" s="344"/>
      <c r="C32" s="344"/>
      <c r="D32" s="344"/>
      <c r="E32" s="344"/>
      <c r="F32" s="344"/>
      <c r="G32" s="344"/>
      <c r="H32" s="344"/>
      <c r="I32" s="344"/>
      <c r="J32" s="344"/>
      <c r="K32" s="344"/>
      <c r="L32" s="344"/>
      <c r="M32" s="344"/>
      <c r="N32" s="344"/>
      <c r="O32" s="344"/>
      <c r="P32" s="345"/>
      <c r="Q32" s="388"/>
      <c r="R32" s="389"/>
      <c r="S32" s="389"/>
      <c r="T32" s="389"/>
      <c r="U32" s="389"/>
      <c r="V32" s="389"/>
      <c r="W32" s="389"/>
      <c r="X32" s="389"/>
      <c r="Y32" s="389"/>
      <c r="Z32" s="389"/>
      <c r="AA32" s="389"/>
      <c r="AB32" s="389"/>
      <c r="AC32" s="389"/>
      <c r="AD32" s="390"/>
      <c r="AE32" s="388"/>
      <c r="AF32" s="389"/>
      <c r="AG32" s="389"/>
      <c r="AH32" s="390"/>
      <c r="AI32" s="388"/>
      <c r="AJ32" s="389"/>
      <c r="AK32" s="389"/>
      <c r="AL32" s="47"/>
      <c r="AM32" s="389"/>
      <c r="AN32" s="389"/>
      <c r="AO32" s="389"/>
      <c r="AP32" s="47"/>
      <c r="AQ32" s="343"/>
      <c r="AR32" s="344"/>
      <c r="AS32" s="344"/>
      <c r="AT32" s="344"/>
      <c r="AU32" s="344"/>
      <c r="AV32" s="345"/>
      <c r="AW32" s="343"/>
      <c r="AX32" s="344"/>
      <c r="AY32" s="344"/>
      <c r="AZ32" s="344"/>
      <c r="BA32" s="344"/>
      <c r="BB32" s="345"/>
      <c r="BC32" s="325"/>
      <c r="BD32" s="325"/>
      <c r="BE32" s="325"/>
      <c r="BF32" s="325"/>
      <c r="BG32" s="325"/>
      <c r="BH32" s="325"/>
      <c r="BI32" s="325"/>
      <c r="BJ32" s="325"/>
      <c r="BK32" s="325"/>
      <c r="BL32" s="325"/>
      <c r="BM32" s="325"/>
      <c r="BN32" s="325"/>
      <c r="BO32" s="325"/>
      <c r="BP32" s="325"/>
      <c r="BQ32" s="325"/>
      <c r="BR32" s="325"/>
      <c r="BS32" s="325"/>
      <c r="BT32" s="325"/>
      <c r="BU32" s="325"/>
      <c r="BV32" s="325"/>
      <c r="BW32" s="325"/>
      <c r="BX32" s="325"/>
      <c r="BY32" s="325"/>
      <c r="BZ32" s="325"/>
      <c r="CA32" s="325"/>
      <c r="CB32" s="325"/>
      <c r="CC32" s="325"/>
      <c r="CD32" s="325"/>
      <c r="CE32" s="325"/>
      <c r="CF32" s="325"/>
      <c r="CG32" s="325"/>
      <c r="CH32" s="325"/>
      <c r="CI32" s="325"/>
      <c r="CJ32" s="325"/>
      <c r="CK32" s="325"/>
      <c r="CL32" s="325"/>
      <c r="CM32" s="325"/>
      <c r="CN32" s="325"/>
      <c r="CO32" s="325"/>
      <c r="CP32" s="325"/>
      <c r="CQ32" s="325"/>
      <c r="CR32" s="325"/>
      <c r="CS32" s="325"/>
      <c r="CT32" s="338"/>
      <c r="CU32" s="320"/>
      <c r="CV32" s="320"/>
      <c r="CW32" s="320"/>
      <c r="CX32" s="320"/>
      <c r="CY32" s="320"/>
      <c r="CZ32" s="320"/>
      <c r="DA32" s="320"/>
      <c r="DB32" s="320"/>
      <c r="DC32" s="320"/>
      <c r="DD32" s="320"/>
      <c r="DE32" s="321"/>
    </row>
    <row r="33" spans="4:12">
      <c r="D33" s="9" t="s">
        <v>6</v>
      </c>
      <c r="H33" s="50" t="s">
        <v>120</v>
      </c>
      <c r="I33" s="50"/>
    </row>
    <row r="34" spans="4:12">
      <c r="H34" s="50" t="s">
        <v>49</v>
      </c>
      <c r="I34" s="50"/>
    </row>
    <row r="35" spans="4:12">
      <c r="H35" s="50" t="s">
        <v>131</v>
      </c>
      <c r="I35" s="50"/>
    </row>
    <row r="36" spans="4:12">
      <c r="H36" s="50" t="s">
        <v>121</v>
      </c>
      <c r="I36" s="50"/>
    </row>
    <row r="37" spans="4:12">
      <c r="I37" s="50"/>
      <c r="L37" s="9" t="s">
        <v>97</v>
      </c>
    </row>
    <row r="38" spans="4:12">
      <c r="H38" s="50" t="s">
        <v>117</v>
      </c>
    </row>
    <row r="39" spans="4:12">
      <c r="H39" s="50" t="s">
        <v>50</v>
      </c>
    </row>
    <row r="40" spans="4:12">
      <c r="H40" s="50" t="s">
        <v>132</v>
      </c>
    </row>
    <row r="43" spans="4:12" ht="13.5" customHeight="1"/>
    <row r="46" spans="4:12" ht="15" customHeight="1"/>
    <row r="47" spans="4:12" ht="15" customHeight="1"/>
    <row r="48" spans="4:12" ht="1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sheetData>
  <mergeCells count="127">
    <mergeCell ref="A6:P8"/>
    <mergeCell ref="Q6:AD8"/>
    <mergeCell ref="BC6:BZ8"/>
    <mergeCell ref="CA6:CS8"/>
    <mergeCell ref="CH1:DC1"/>
    <mergeCell ref="A3:P5"/>
    <mergeCell ref="Q3:AD5"/>
    <mergeCell ref="AE3:AH5"/>
    <mergeCell ref="AI3:AP5"/>
    <mergeCell ref="AQ3:AV5"/>
    <mergeCell ref="AW3:BB5"/>
    <mergeCell ref="BC3:BZ5"/>
    <mergeCell ref="CA3:CS5"/>
    <mergeCell ref="CT3:DE5"/>
    <mergeCell ref="CT6:CV8"/>
    <mergeCell ref="CW6:CY8"/>
    <mergeCell ref="CZ6:DB8"/>
    <mergeCell ref="DC6:DE8"/>
    <mergeCell ref="AE7:AH8"/>
    <mergeCell ref="AI7:AK8"/>
    <mergeCell ref="AM7:AO8"/>
    <mergeCell ref="CZ9:DB11"/>
    <mergeCell ref="DC9:DE11"/>
    <mergeCell ref="AE10:AH11"/>
    <mergeCell ref="AI10:AK11"/>
    <mergeCell ref="AM10:AO11"/>
    <mergeCell ref="CT9:CV11"/>
    <mergeCell ref="CW9:CY11"/>
    <mergeCell ref="AQ6:AV8"/>
    <mergeCell ref="AW6:BB8"/>
    <mergeCell ref="A9:P11"/>
    <mergeCell ref="Q9:AD11"/>
    <mergeCell ref="BC9:BZ11"/>
    <mergeCell ref="CA9:CS11"/>
    <mergeCell ref="A12:P14"/>
    <mergeCell ref="Q12:AD14"/>
    <mergeCell ref="BC12:BZ14"/>
    <mergeCell ref="CA12:CS14"/>
    <mergeCell ref="AQ9:AV11"/>
    <mergeCell ref="AW9:BB11"/>
    <mergeCell ref="CT12:CV14"/>
    <mergeCell ref="CW12:CY14"/>
    <mergeCell ref="CZ12:DB14"/>
    <mergeCell ref="DC12:DE14"/>
    <mergeCell ref="AE13:AH14"/>
    <mergeCell ref="AI13:AK14"/>
    <mergeCell ref="AM13:AO14"/>
    <mergeCell ref="AQ12:AV14"/>
    <mergeCell ref="AW12:BB14"/>
    <mergeCell ref="CZ15:DB17"/>
    <mergeCell ref="DC15:DE17"/>
    <mergeCell ref="AE16:AH17"/>
    <mergeCell ref="AI16:AK17"/>
    <mergeCell ref="AM16:AO17"/>
    <mergeCell ref="A15:P17"/>
    <mergeCell ref="Q15:AD17"/>
    <mergeCell ref="BC15:BZ17"/>
    <mergeCell ref="CA15:CS17"/>
    <mergeCell ref="A18:P20"/>
    <mergeCell ref="Q18:AD20"/>
    <mergeCell ref="BC18:BZ20"/>
    <mergeCell ref="CA18:CS20"/>
    <mergeCell ref="CT15:CV17"/>
    <mergeCell ref="CW15:CY17"/>
    <mergeCell ref="CT18:CV20"/>
    <mergeCell ref="CW18:CY20"/>
    <mergeCell ref="AQ15:AV17"/>
    <mergeCell ref="AW15:BB17"/>
    <mergeCell ref="CZ18:DB20"/>
    <mergeCell ref="DC18:DE20"/>
    <mergeCell ref="AE19:AH20"/>
    <mergeCell ref="AI19:AK20"/>
    <mergeCell ref="AM19:AO20"/>
    <mergeCell ref="CZ21:DB23"/>
    <mergeCell ref="DC21:DE23"/>
    <mergeCell ref="AE22:AH23"/>
    <mergeCell ref="AI22:AK23"/>
    <mergeCell ref="AM22:AO23"/>
    <mergeCell ref="CT21:CV23"/>
    <mergeCell ref="CW21:CY23"/>
    <mergeCell ref="AQ18:AV20"/>
    <mergeCell ref="AW18:BB20"/>
    <mergeCell ref="A21:P23"/>
    <mergeCell ref="Q21:AD23"/>
    <mergeCell ref="BC21:BZ23"/>
    <mergeCell ref="CA21:CS23"/>
    <mergeCell ref="A24:P26"/>
    <mergeCell ref="Q24:AD26"/>
    <mergeCell ref="BC24:BZ26"/>
    <mergeCell ref="CA24:CS26"/>
    <mergeCell ref="AQ21:AV23"/>
    <mergeCell ref="AW21:BB23"/>
    <mergeCell ref="DC30:DE32"/>
    <mergeCell ref="AE31:AH32"/>
    <mergeCell ref="AI31:AK32"/>
    <mergeCell ref="AM31:AO32"/>
    <mergeCell ref="AQ27:AV29"/>
    <mergeCell ref="AW27:BB29"/>
    <mergeCell ref="BC27:BZ29"/>
    <mergeCell ref="CA27:CS29"/>
    <mergeCell ref="CT24:CV26"/>
    <mergeCell ref="CW24:CY26"/>
    <mergeCell ref="CT27:CV29"/>
    <mergeCell ref="CW27:CY29"/>
    <mergeCell ref="AQ24:AV26"/>
    <mergeCell ref="AW24:BB26"/>
    <mergeCell ref="CZ24:DB26"/>
    <mergeCell ref="DC24:DE26"/>
    <mergeCell ref="AE25:AH26"/>
    <mergeCell ref="AI25:AK26"/>
    <mergeCell ref="AM25:AO26"/>
    <mergeCell ref="DC27:DE29"/>
    <mergeCell ref="AE28:AH29"/>
    <mergeCell ref="AI28:AK29"/>
    <mergeCell ref="AM28:AO29"/>
    <mergeCell ref="A30:P32"/>
    <mergeCell ref="Q30:AD32"/>
    <mergeCell ref="BC30:BZ32"/>
    <mergeCell ref="CA30:CS32"/>
    <mergeCell ref="CT30:CV32"/>
    <mergeCell ref="CW30:CY32"/>
    <mergeCell ref="AQ30:AV32"/>
    <mergeCell ref="AW30:BB32"/>
    <mergeCell ref="CZ27:DB29"/>
    <mergeCell ref="A27:P29"/>
    <mergeCell ref="Q27:AD29"/>
    <mergeCell ref="CZ30:DB32"/>
  </mergeCells>
  <phoneticPr fontId="2"/>
  <dataValidations disablePrompts="1" count="2">
    <dataValidation type="list" allowBlank="1" showInputMessage="1" showErrorMessage="1" sqref="AQ6:AV32">
      <formula1>"常勤,非常勤"</formula1>
    </dataValidation>
    <dataValidation type="list" allowBlank="1" showInputMessage="1" showErrorMessage="1" sqref="AW6:BB32">
      <formula1>"専従,兼務"</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&amp;L&amp;"HGP創英角ﾎﾟｯﾌﾟ体,太字"&amp;14&amp;KFF0000※記入例であり、提出は不要です。&amp;C&amp;"HG丸ｺﾞｼｯｸM-PRO,太字"&amp;12介護保険サービス運営指導　事前提出資料&amp;R&amp;"HG丸ｺﾞｼｯｸM-PRO,太字"&amp;12【2．職員の状況】（記入例）</oddHeader>
    <oddFooter>&amp;C２</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M101"/>
  <sheetViews>
    <sheetView view="pageBreakPreview" zoomScaleNormal="100" zoomScaleSheetLayoutView="100" workbookViewId="0">
      <selection activeCell="A17" sqref="A17"/>
    </sheetView>
  </sheetViews>
  <sheetFormatPr defaultRowHeight="12"/>
  <cols>
    <col min="1" max="82" width="1.625" style="8" customWidth="1"/>
    <col min="83" max="83" width="0.125" style="8" customWidth="1"/>
    <col min="84" max="116" width="1.25" style="8" hidden="1" customWidth="1"/>
    <col min="117" max="139" width="1.25" style="8" customWidth="1"/>
    <col min="140" max="16384" width="9" style="8"/>
  </cols>
  <sheetData>
    <row r="1" spans="1:99" s="27" customFormat="1" ht="15.75" customHeight="1">
      <c r="A1" s="446" t="s">
        <v>82</v>
      </c>
      <c r="B1" s="446"/>
      <c r="C1" s="446"/>
      <c r="D1" s="446"/>
      <c r="E1" s="446"/>
      <c r="F1" s="446"/>
      <c r="G1" s="446"/>
      <c r="H1" s="446"/>
      <c r="I1" s="446" t="s">
        <v>88</v>
      </c>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c r="AI1" s="446"/>
      <c r="AJ1" s="446"/>
      <c r="AK1" s="446"/>
      <c r="AL1" s="446"/>
      <c r="AM1" s="446"/>
      <c r="AN1" s="446"/>
      <c r="AO1" s="446"/>
      <c r="AP1" s="446"/>
      <c r="AQ1" s="446"/>
      <c r="AR1" s="446"/>
      <c r="AS1" s="446"/>
      <c r="AT1" s="446"/>
      <c r="AU1" s="446"/>
      <c r="AV1" s="446"/>
      <c r="AW1" s="446"/>
      <c r="AX1" s="446"/>
      <c r="AY1" s="446"/>
      <c r="AZ1" s="446"/>
      <c r="BA1" s="446"/>
      <c r="BB1" s="446"/>
      <c r="BC1" s="446"/>
      <c r="BD1" s="446"/>
      <c r="BE1" s="446"/>
      <c r="BF1" s="446"/>
      <c r="BG1" s="446"/>
      <c r="BH1" s="446"/>
      <c r="BI1" s="446"/>
      <c r="BJ1" s="446"/>
      <c r="BK1" s="446"/>
      <c r="BL1" s="446"/>
      <c r="BM1" s="446"/>
      <c r="BN1" s="446"/>
      <c r="BO1" s="446"/>
      <c r="BP1" s="446"/>
      <c r="BQ1" s="446"/>
      <c r="BR1" s="446"/>
      <c r="BS1" s="446"/>
      <c r="BT1" s="446"/>
      <c r="BU1" s="446"/>
      <c r="BV1" s="446"/>
      <c r="BW1" s="446"/>
      <c r="BX1" s="446"/>
      <c r="BY1" s="446"/>
      <c r="BZ1" s="446"/>
      <c r="CA1" s="446"/>
      <c r="CB1" s="446"/>
      <c r="CC1" s="446"/>
      <c r="CD1" s="446"/>
    </row>
    <row r="2" spans="1:99" s="27" customFormat="1" ht="15.75" customHeight="1">
      <c r="B2" s="65"/>
      <c r="C2" s="65"/>
      <c r="D2" s="65"/>
      <c r="E2" s="65"/>
      <c r="F2" s="65"/>
      <c r="G2" s="65"/>
      <c r="H2" s="65"/>
      <c r="I2" s="446" t="s">
        <v>119</v>
      </c>
      <c r="J2" s="446"/>
      <c r="K2" s="446"/>
      <c r="L2" s="446"/>
      <c r="M2" s="446"/>
      <c r="N2" s="446"/>
      <c r="O2" s="446"/>
      <c r="P2" s="446"/>
      <c r="Q2" s="446"/>
      <c r="R2" s="446"/>
      <c r="S2" s="446"/>
      <c r="T2" s="446"/>
      <c r="U2" s="446"/>
      <c r="V2" s="446"/>
      <c r="W2" s="446"/>
      <c r="X2" s="446"/>
      <c r="Y2" s="446"/>
      <c r="Z2" s="446"/>
      <c r="AA2" s="446"/>
      <c r="AB2" s="446"/>
      <c r="AC2" s="446"/>
      <c r="AD2" s="446"/>
      <c r="AE2" s="446"/>
      <c r="AF2" s="446"/>
      <c r="AG2" s="446"/>
      <c r="AH2" s="446"/>
      <c r="AI2" s="446"/>
      <c r="AJ2" s="446"/>
      <c r="AK2" s="446"/>
      <c r="AL2" s="446"/>
      <c r="AM2" s="446"/>
      <c r="AN2" s="446"/>
      <c r="AO2" s="446"/>
      <c r="AP2" s="446"/>
      <c r="AQ2" s="446"/>
      <c r="AR2" s="446"/>
      <c r="AS2" s="446"/>
      <c r="AT2" s="446"/>
      <c r="AU2" s="446"/>
      <c r="AV2" s="446"/>
      <c r="AW2" s="446"/>
      <c r="AX2" s="446"/>
      <c r="AY2" s="446"/>
      <c r="AZ2" s="446"/>
      <c r="BA2" s="446"/>
      <c r="BB2" s="446"/>
      <c r="BC2" s="446"/>
      <c r="BD2" s="446"/>
      <c r="BE2" s="446"/>
      <c r="BF2" s="446"/>
      <c r="BG2" s="446"/>
      <c r="BH2" s="446"/>
      <c r="BI2" s="446"/>
      <c r="BJ2" s="446"/>
      <c r="BK2" s="446"/>
      <c r="BL2" s="446"/>
      <c r="BM2" s="446"/>
      <c r="BN2" s="446"/>
      <c r="BO2" s="446"/>
      <c r="BP2" s="446"/>
      <c r="BQ2" s="446"/>
      <c r="BR2" s="446"/>
      <c r="BS2" s="446"/>
      <c r="BT2" s="446"/>
      <c r="BU2" s="446"/>
      <c r="BV2" s="446"/>
      <c r="BW2" s="446"/>
      <c r="BX2" s="446"/>
      <c r="BY2" s="446"/>
      <c r="BZ2" s="446"/>
      <c r="CA2" s="446"/>
      <c r="CB2" s="446"/>
      <c r="CC2" s="446"/>
      <c r="CD2" s="446"/>
    </row>
    <row r="3" spans="1:99" s="27" customFormat="1" ht="12" customHeight="1">
      <c r="A3" s="28"/>
    </row>
    <row r="4" spans="1:99" s="29" customFormat="1" ht="20.100000000000001" customHeight="1" thickBot="1">
      <c r="A4" s="28" t="s">
        <v>81</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CE4" s="19"/>
      <c r="CF4" s="19"/>
      <c r="CG4" s="19"/>
      <c r="CH4" s="19"/>
      <c r="CI4" s="19"/>
      <c r="CJ4" s="19"/>
      <c r="CK4" s="19"/>
      <c r="CL4" s="19"/>
      <c r="CN4" s="19"/>
      <c r="CO4" s="30"/>
      <c r="CP4" s="30"/>
      <c r="CQ4" s="30"/>
      <c r="CR4" s="30"/>
    </row>
    <row r="5" spans="1:99" s="29" customFormat="1" ht="27.75" customHeight="1" thickBot="1">
      <c r="A5" s="457" t="s">
        <v>112</v>
      </c>
      <c r="B5" s="458"/>
      <c r="C5" s="458"/>
      <c r="D5" s="458"/>
      <c r="E5" s="458"/>
      <c r="F5" s="458"/>
      <c r="G5" s="458"/>
      <c r="H5" s="458"/>
      <c r="I5" s="458"/>
      <c r="J5" s="458"/>
      <c r="K5" s="458"/>
      <c r="L5" s="458"/>
      <c r="M5" s="459"/>
      <c r="N5" s="460"/>
      <c r="O5" s="460"/>
      <c r="P5" s="460"/>
      <c r="Q5" s="460"/>
      <c r="R5" s="460"/>
      <c r="S5" s="460"/>
      <c r="T5" s="460"/>
      <c r="U5" s="460"/>
      <c r="V5" s="460"/>
      <c r="W5" s="460"/>
      <c r="X5" s="460"/>
      <c r="Y5" s="460"/>
      <c r="Z5" s="460"/>
      <c r="AA5" s="460"/>
      <c r="AB5" s="460"/>
      <c r="AC5" s="460"/>
      <c r="AD5" s="460"/>
      <c r="AE5" s="460"/>
      <c r="AF5" s="460"/>
      <c r="AG5" s="460"/>
      <c r="AH5" s="460"/>
      <c r="AI5" s="460"/>
      <c r="AJ5" s="460"/>
      <c r="AK5" s="460"/>
      <c r="AL5" s="460"/>
      <c r="AM5" s="460"/>
      <c r="AN5" s="460"/>
      <c r="AO5" s="460"/>
      <c r="AP5" s="460"/>
      <c r="AQ5" s="460"/>
      <c r="AR5" s="460"/>
      <c r="AS5" s="460"/>
      <c r="AT5" s="460"/>
      <c r="AU5" s="460"/>
      <c r="AV5" s="460"/>
      <c r="AW5" s="460"/>
      <c r="AX5" s="460"/>
      <c r="AY5" s="460"/>
      <c r="AZ5" s="460"/>
      <c r="BA5" s="460"/>
      <c r="BB5" s="460"/>
      <c r="BC5" s="460"/>
      <c r="BD5" s="460"/>
      <c r="BE5" s="460"/>
      <c r="BF5" s="460"/>
      <c r="BG5" s="460"/>
      <c r="BH5" s="460"/>
      <c r="BI5" s="460"/>
      <c r="BJ5" s="460"/>
      <c r="BK5" s="460"/>
      <c r="BL5" s="460"/>
      <c r="BM5" s="460"/>
      <c r="BN5" s="460"/>
      <c r="BO5" s="460"/>
      <c r="BP5" s="460"/>
      <c r="BQ5" s="460"/>
      <c r="BR5" s="460"/>
      <c r="BS5" s="460"/>
      <c r="BT5" s="460"/>
      <c r="BU5" s="460"/>
      <c r="BV5" s="460"/>
      <c r="BW5" s="460"/>
      <c r="BX5" s="460"/>
      <c r="BY5" s="460"/>
      <c r="BZ5" s="460"/>
      <c r="CA5" s="460"/>
      <c r="CB5" s="460"/>
      <c r="CC5" s="460"/>
      <c r="CD5" s="461"/>
      <c r="CE5" s="19"/>
      <c r="CF5" s="19"/>
      <c r="CG5" s="19"/>
      <c r="CH5" s="19"/>
      <c r="CI5" s="19"/>
      <c r="CJ5" s="19"/>
      <c r="CK5" s="19"/>
      <c r="CL5" s="19"/>
      <c r="CN5" s="19"/>
      <c r="CO5" s="30"/>
      <c r="CP5" s="30"/>
      <c r="CQ5" s="30"/>
      <c r="CR5" s="30"/>
    </row>
    <row r="6" spans="1:99" ht="27.75" customHeight="1">
      <c r="A6" s="246" t="s">
        <v>80</v>
      </c>
      <c r="B6" s="247"/>
      <c r="C6" s="247"/>
      <c r="D6" s="247"/>
      <c r="E6" s="247"/>
      <c r="F6" s="247"/>
      <c r="G6" s="247"/>
      <c r="H6" s="247"/>
      <c r="I6" s="247"/>
      <c r="J6" s="247"/>
      <c r="K6" s="247"/>
      <c r="L6" s="247"/>
      <c r="M6" s="248"/>
      <c r="N6" s="239" t="s">
        <v>45</v>
      </c>
      <c r="O6" s="240"/>
      <c r="P6" s="240"/>
      <c r="Q6" s="240"/>
      <c r="R6" s="240"/>
      <c r="S6" s="240"/>
      <c r="T6" s="449"/>
      <c r="U6" s="450"/>
      <c r="V6" s="442"/>
      <c r="W6" s="442"/>
      <c r="X6" s="443" t="s">
        <v>36</v>
      </c>
      <c r="Y6" s="443"/>
      <c r="Z6" s="443"/>
      <c r="AA6" s="442"/>
      <c r="AB6" s="442"/>
      <c r="AC6" s="442"/>
      <c r="AD6" s="443" t="s">
        <v>35</v>
      </c>
      <c r="AE6" s="443"/>
      <c r="AF6" s="443"/>
      <c r="AG6" s="442"/>
      <c r="AH6" s="442"/>
      <c r="AI6" s="442"/>
      <c r="AJ6" s="443" t="s">
        <v>34</v>
      </c>
      <c r="AK6" s="443"/>
      <c r="AL6" s="443"/>
      <c r="AM6" s="442"/>
      <c r="AN6" s="442"/>
      <c r="AO6" s="442"/>
      <c r="AP6" s="443" t="s">
        <v>10</v>
      </c>
      <c r="AQ6" s="443"/>
      <c r="AR6" s="443"/>
      <c r="AS6" s="442"/>
      <c r="AT6" s="442"/>
      <c r="AU6" s="442"/>
      <c r="AV6" s="443" t="s">
        <v>38</v>
      </c>
      <c r="AW6" s="443"/>
      <c r="AX6" s="443"/>
      <c r="AY6" s="447"/>
      <c r="AZ6" s="447"/>
      <c r="BA6" s="447"/>
      <c r="BB6" s="448" t="s">
        <v>37</v>
      </c>
      <c r="BC6" s="448"/>
      <c r="BD6" s="448"/>
      <c r="BE6" s="447"/>
      <c r="BF6" s="447"/>
      <c r="BG6" s="447"/>
      <c r="BH6" s="448" t="s">
        <v>12</v>
      </c>
      <c r="BI6" s="448"/>
      <c r="BJ6" s="448"/>
      <c r="BK6" s="447"/>
      <c r="BL6" s="447"/>
      <c r="BM6" s="447"/>
      <c r="BN6" s="448" t="s">
        <v>46</v>
      </c>
      <c r="BO6" s="448"/>
      <c r="BP6" s="448"/>
      <c r="BQ6" s="444" t="s">
        <v>129</v>
      </c>
      <c r="BR6" s="444"/>
      <c r="BS6" s="444"/>
      <c r="BT6" s="444"/>
      <c r="BU6" s="444"/>
      <c r="BV6" s="444"/>
      <c r="BW6" s="444"/>
      <c r="BX6" s="444"/>
      <c r="BY6" s="444"/>
      <c r="BZ6" s="444"/>
      <c r="CA6" s="444"/>
      <c r="CB6" s="444"/>
      <c r="CC6" s="444"/>
      <c r="CD6" s="445"/>
      <c r="CL6" s="6"/>
      <c r="CM6" s="6"/>
      <c r="CN6" s="6"/>
      <c r="CO6" s="6"/>
      <c r="CP6" s="32"/>
      <c r="CQ6" s="32"/>
      <c r="CR6" s="32"/>
      <c r="CS6" s="32"/>
      <c r="CT6" s="32"/>
      <c r="CU6" s="32"/>
    </row>
    <row r="7" spans="1:99" ht="27.75" customHeight="1" thickBot="1">
      <c r="A7" s="416"/>
      <c r="B7" s="417"/>
      <c r="C7" s="417"/>
      <c r="D7" s="417"/>
      <c r="E7" s="417"/>
      <c r="F7" s="417"/>
      <c r="G7" s="417"/>
      <c r="H7" s="417"/>
      <c r="I7" s="417"/>
      <c r="J7" s="417"/>
      <c r="K7" s="417"/>
      <c r="L7" s="417"/>
      <c r="M7" s="418"/>
      <c r="N7" s="451" t="s">
        <v>111</v>
      </c>
      <c r="O7" s="452"/>
      <c r="P7" s="452"/>
      <c r="Q7" s="452"/>
      <c r="R7" s="452"/>
      <c r="S7" s="452"/>
      <c r="T7" s="453"/>
      <c r="U7" s="454"/>
      <c r="V7" s="454"/>
      <c r="W7" s="454"/>
      <c r="X7" s="454"/>
      <c r="Y7" s="454"/>
      <c r="Z7" s="454"/>
      <c r="AA7" s="454"/>
      <c r="AB7" s="454"/>
      <c r="AC7" s="454"/>
      <c r="AD7" s="454"/>
      <c r="AE7" s="454"/>
      <c r="AF7" s="454"/>
      <c r="AG7" s="454"/>
      <c r="AH7" s="454"/>
      <c r="AI7" s="454"/>
      <c r="AJ7" s="454"/>
      <c r="AK7" s="454"/>
      <c r="AL7" s="454"/>
      <c r="AM7" s="454"/>
      <c r="AN7" s="454"/>
      <c r="AO7" s="454"/>
      <c r="AP7" s="454"/>
      <c r="AQ7" s="454"/>
      <c r="AR7" s="454"/>
      <c r="AS7" s="454"/>
      <c r="AT7" s="454"/>
      <c r="AU7" s="454"/>
      <c r="AV7" s="454"/>
      <c r="AW7" s="454"/>
      <c r="AX7" s="455"/>
      <c r="AY7" s="408" t="s">
        <v>79</v>
      </c>
      <c r="AZ7" s="409"/>
      <c r="BA7" s="409"/>
      <c r="BB7" s="409"/>
      <c r="BC7" s="409"/>
      <c r="BD7" s="409"/>
      <c r="BE7" s="440"/>
      <c r="BF7" s="68"/>
      <c r="BG7" s="441"/>
      <c r="BH7" s="441"/>
      <c r="BI7" s="441"/>
      <c r="BJ7" s="441"/>
      <c r="BK7" s="441"/>
      <c r="BL7" s="67" t="s">
        <v>78</v>
      </c>
      <c r="BM7" s="441"/>
      <c r="BN7" s="441"/>
      <c r="BO7" s="441"/>
      <c r="BP7" s="441"/>
      <c r="BQ7" s="441"/>
      <c r="BR7" s="270" t="s">
        <v>77</v>
      </c>
      <c r="BS7" s="270"/>
      <c r="BT7" s="441"/>
      <c r="BU7" s="441"/>
      <c r="BV7" s="441"/>
      <c r="BW7" s="441"/>
      <c r="BX7" s="441"/>
      <c r="BY7" s="67" t="s">
        <v>76</v>
      </c>
      <c r="BZ7" s="441"/>
      <c r="CA7" s="441"/>
      <c r="CB7" s="441"/>
      <c r="CC7" s="441"/>
      <c r="CD7" s="464"/>
      <c r="CL7" s="6"/>
      <c r="CM7" s="6"/>
      <c r="CN7" s="6"/>
      <c r="CO7" s="6"/>
      <c r="CP7" s="32"/>
      <c r="CQ7" s="32"/>
      <c r="CR7" s="32"/>
      <c r="CS7" s="32"/>
      <c r="CT7" s="32"/>
      <c r="CU7" s="32"/>
    </row>
    <row r="8" spans="1:99" ht="27.75" customHeight="1">
      <c r="A8" s="246" t="s">
        <v>87</v>
      </c>
      <c r="B8" s="247"/>
      <c r="C8" s="247"/>
      <c r="D8" s="247"/>
      <c r="E8" s="247"/>
      <c r="F8" s="247"/>
      <c r="G8" s="247"/>
      <c r="H8" s="247"/>
      <c r="I8" s="247"/>
      <c r="J8" s="247"/>
      <c r="K8" s="247"/>
      <c r="L8" s="247"/>
      <c r="M8" s="248"/>
      <c r="N8" s="462" t="s">
        <v>133</v>
      </c>
      <c r="O8" s="269"/>
      <c r="P8" s="269"/>
      <c r="Q8" s="269"/>
      <c r="R8" s="269"/>
      <c r="S8" s="269"/>
      <c r="T8" s="269"/>
      <c r="U8" s="269"/>
      <c r="V8" s="269"/>
      <c r="W8" s="269"/>
      <c r="X8" s="463"/>
      <c r="Y8" s="424" t="s">
        <v>75</v>
      </c>
      <c r="Z8" s="424"/>
      <c r="AA8" s="424"/>
      <c r="AB8" s="424"/>
      <c r="AC8" s="424"/>
      <c r="AD8" s="424"/>
      <c r="AE8" s="424"/>
      <c r="AF8" s="424"/>
      <c r="AG8" s="307"/>
      <c r="AH8" s="307"/>
      <c r="AI8" s="307"/>
      <c r="AJ8" s="307"/>
      <c r="AK8" s="424" t="s">
        <v>19</v>
      </c>
      <c r="AL8" s="425"/>
      <c r="AM8" s="423" t="s">
        <v>74</v>
      </c>
      <c r="AN8" s="424"/>
      <c r="AO8" s="424"/>
      <c r="AP8" s="424"/>
      <c r="AQ8" s="424"/>
      <c r="AR8" s="424"/>
      <c r="AS8" s="424"/>
      <c r="AT8" s="424"/>
      <c r="AU8" s="307"/>
      <c r="AV8" s="307"/>
      <c r="AW8" s="307"/>
      <c r="AX8" s="307"/>
      <c r="AY8" s="424" t="s">
        <v>19</v>
      </c>
      <c r="AZ8" s="425"/>
      <c r="BA8" s="423" t="s">
        <v>73</v>
      </c>
      <c r="BB8" s="424"/>
      <c r="BC8" s="424"/>
      <c r="BD8" s="424"/>
      <c r="BE8" s="424"/>
      <c r="BF8" s="424"/>
      <c r="BG8" s="424"/>
      <c r="BH8" s="424"/>
      <c r="BI8" s="424"/>
      <c r="BJ8" s="424"/>
      <c r="BK8" s="307"/>
      <c r="BL8" s="307"/>
      <c r="BM8" s="307"/>
      <c r="BN8" s="307"/>
      <c r="BO8" s="424" t="s">
        <v>19</v>
      </c>
      <c r="BP8" s="425"/>
      <c r="BQ8" s="423"/>
      <c r="BR8" s="424"/>
      <c r="BS8" s="424"/>
      <c r="BT8" s="424"/>
      <c r="BU8" s="424"/>
      <c r="BV8" s="424"/>
      <c r="BW8" s="424"/>
      <c r="BX8" s="424"/>
      <c r="BY8" s="424"/>
      <c r="BZ8" s="424"/>
      <c r="CA8" s="424"/>
      <c r="CB8" s="424"/>
      <c r="CC8" s="424"/>
      <c r="CD8" s="456"/>
      <c r="CL8" s="6"/>
      <c r="CM8" s="6"/>
      <c r="CN8" s="6"/>
      <c r="CO8" s="6"/>
      <c r="CP8" s="32"/>
      <c r="CQ8" s="32"/>
      <c r="CR8" s="32"/>
      <c r="CS8" s="32"/>
      <c r="CT8" s="32"/>
      <c r="CU8" s="32"/>
    </row>
    <row r="9" spans="1:99" ht="27.75" customHeight="1">
      <c r="A9" s="416"/>
      <c r="B9" s="417"/>
      <c r="C9" s="417"/>
      <c r="D9" s="417"/>
      <c r="E9" s="417"/>
      <c r="F9" s="417"/>
      <c r="G9" s="417"/>
      <c r="H9" s="417"/>
      <c r="I9" s="417"/>
      <c r="J9" s="417"/>
      <c r="K9" s="417"/>
      <c r="L9" s="417"/>
      <c r="M9" s="418"/>
      <c r="N9" s="429" t="s">
        <v>72</v>
      </c>
      <c r="O9" s="430"/>
      <c r="P9" s="430"/>
      <c r="Q9" s="430"/>
      <c r="R9" s="430"/>
      <c r="S9" s="430"/>
      <c r="T9" s="430"/>
      <c r="U9" s="430"/>
      <c r="V9" s="430"/>
      <c r="W9" s="430"/>
      <c r="X9" s="431"/>
      <c r="Y9" s="426" t="s">
        <v>63</v>
      </c>
      <c r="Z9" s="426"/>
      <c r="AA9" s="426"/>
      <c r="AB9" s="426"/>
      <c r="AC9" s="426"/>
      <c r="AD9" s="426"/>
      <c r="AE9" s="426"/>
      <c r="AF9" s="426"/>
      <c r="AG9" s="438"/>
      <c r="AH9" s="438"/>
      <c r="AI9" s="438"/>
      <c r="AJ9" s="438"/>
      <c r="AK9" s="426" t="s">
        <v>19</v>
      </c>
      <c r="AL9" s="427"/>
      <c r="AM9" s="428" t="s">
        <v>67</v>
      </c>
      <c r="AN9" s="426"/>
      <c r="AO9" s="426"/>
      <c r="AP9" s="426"/>
      <c r="AQ9" s="426"/>
      <c r="AR9" s="426"/>
      <c r="AS9" s="426"/>
      <c r="AT9" s="426"/>
      <c r="AU9" s="438"/>
      <c r="AV9" s="438"/>
      <c r="AW9" s="438"/>
      <c r="AX9" s="438"/>
      <c r="AY9" s="426" t="s">
        <v>19</v>
      </c>
      <c r="AZ9" s="427"/>
      <c r="BA9" s="435" t="s">
        <v>71</v>
      </c>
      <c r="BB9" s="436"/>
      <c r="BC9" s="436"/>
      <c r="BD9" s="436"/>
      <c r="BE9" s="436"/>
      <c r="BF9" s="436"/>
      <c r="BG9" s="436"/>
      <c r="BH9" s="436"/>
      <c r="BI9" s="436"/>
      <c r="BJ9" s="436"/>
      <c r="BK9" s="336"/>
      <c r="BL9" s="336"/>
      <c r="BM9" s="336"/>
      <c r="BN9" s="336"/>
      <c r="BO9" s="436" t="s">
        <v>19</v>
      </c>
      <c r="BP9" s="439"/>
      <c r="BQ9" s="432"/>
      <c r="BR9" s="433"/>
      <c r="BS9" s="433"/>
      <c r="BT9" s="433"/>
      <c r="BU9" s="433"/>
      <c r="BV9" s="433"/>
      <c r="BW9" s="433"/>
      <c r="BX9" s="433"/>
      <c r="BY9" s="433"/>
      <c r="BZ9" s="433"/>
      <c r="CA9" s="433"/>
      <c r="CB9" s="433"/>
      <c r="CC9" s="433"/>
      <c r="CD9" s="434"/>
      <c r="CL9" s="6"/>
      <c r="CM9" s="6"/>
      <c r="CN9" s="6"/>
      <c r="CO9" s="6"/>
      <c r="CP9" s="32"/>
      <c r="CQ9" s="32"/>
      <c r="CR9" s="32"/>
      <c r="CS9" s="32"/>
      <c r="CT9" s="32"/>
      <c r="CU9" s="32"/>
    </row>
    <row r="10" spans="1:99" ht="27.75" customHeight="1">
      <c r="A10" s="419" t="s">
        <v>310</v>
      </c>
      <c r="B10" s="256"/>
      <c r="C10" s="256"/>
      <c r="D10" s="256"/>
      <c r="E10" s="256"/>
      <c r="F10" s="256"/>
      <c r="G10" s="256"/>
      <c r="H10" s="256"/>
      <c r="I10" s="256"/>
      <c r="J10" s="256"/>
      <c r="K10" s="256"/>
      <c r="L10" s="256"/>
      <c r="M10" s="257"/>
      <c r="N10" s="429" t="s">
        <v>70</v>
      </c>
      <c r="O10" s="430"/>
      <c r="P10" s="430"/>
      <c r="Q10" s="430"/>
      <c r="R10" s="430"/>
      <c r="S10" s="430"/>
      <c r="T10" s="430"/>
      <c r="U10" s="430"/>
      <c r="V10" s="430"/>
      <c r="W10" s="430"/>
      <c r="X10" s="431"/>
      <c r="Y10" s="426" t="s">
        <v>69</v>
      </c>
      <c r="Z10" s="426"/>
      <c r="AA10" s="426"/>
      <c r="AB10" s="426"/>
      <c r="AC10" s="426"/>
      <c r="AD10" s="426"/>
      <c r="AE10" s="426"/>
      <c r="AF10" s="426"/>
      <c r="AG10" s="438"/>
      <c r="AH10" s="438"/>
      <c r="AI10" s="438"/>
      <c r="AJ10" s="438"/>
      <c r="AK10" s="426" t="s">
        <v>19</v>
      </c>
      <c r="AL10" s="427"/>
      <c r="AM10" s="428" t="s">
        <v>67</v>
      </c>
      <c r="AN10" s="426"/>
      <c r="AO10" s="426"/>
      <c r="AP10" s="426"/>
      <c r="AQ10" s="426"/>
      <c r="AR10" s="426"/>
      <c r="AS10" s="426"/>
      <c r="AT10" s="426"/>
      <c r="AU10" s="438"/>
      <c r="AV10" s="438"/>
      <c r="AW10" s="438"/>
      <c r="AX10" s="438"/>
      <c r="AY10" s="426" t="s">
        <v>19</v>
      </c>
      <c r="AZ10" s="427"/>
      <c r="BA10" s="435"/>
      <c r="BB10" s="436"/>
      <c r="BC10" s="436"/>
      <c r="BD10" s="436"/>
      <c r="BE10" s="436"/>
      <c r="BF10" s="436"/>
      <c r="BG10" s="436"/>
      <c r="BH10" s="436"/>
      <c r="BI10" s="436"/>
      <c r="BJ10" s="436"/>
      <c r="BK10" s="436"/>
      <c r="BL10" s="436"/>
      <c r="BM10" s="436"/>
      <c r="BN10" s="436"/>
      <c r="BO10" s="436"/>
      <c r="BP10" s="436"/>
      <c r="BQ10" s="436"/>
      <c r="BR10" s="436"/>
      <c r="BS10" s="436"/>
      <c r="BT10" s="436"/>
      <c r="BU10" s="436"/>
      <c r="BV10" s="436"/>
      <c r="BW10" s="436"/>
      <c r="BX10" s="436"/>
      <c r="BY10" s="436"/>
      <c r="BZ10" s="436"/>
      <c r="CA10" s="436"/>
      <c r="CB10" s="436"/>
      <c r="CC10" s="436"/>
      <c r="CD10" s="437"/>
      <c r="CL10" s="6"/>
      <c r="CM10" s="6"/>
      <c r="CN10" s="6"/>
      <c r="CO10" s="6"/>
      <c r="CP10" s="32"/>
      <c r="CQ10" s="32"/>
      <c r="CR10" s="32"/>
      <c r="CS10" s="32"/>
      <c r="CT10" s="32"/>
      <c r="CU10" s="32"/>
    </row>
    <row r="11" spans="1:99" ht="27.75" customHeight="1">
      <c r="A11" s="255"/>
      <c r="B11" s="256"/>
      <c r="C11" s="256"/>
      <c r="D11" s="256"/>
      <c r="E11" s="256"/>
      <c r="F11" s="256"/>
      <c r="G11" s="256"/>
      <c r="H11" s="256"/>
      <c r="I11" s="256"/>
      <c r="J11" s="256"/>
      <c r="K11" s="256"/>
      <c r="L11" s="256"/>
      <c r="M11" s="257"/>
      <c r="N11" s="429" t="s">
        <v>68</v>
      </c>
      <c r="O11" s="430"/>
      <c r="P11" s="430"/>
      <c r="Q11" s="430"/>
      <c r="R11" s="430"/>
      <c r="S11" s="430"/>
      <c r="T11" s="430"/>
      <c r="U11" s="430"/>
      <c r="V11" s="430"/>
      <c r="W11" s="430"/>
      <c r="X11" s="431"/>
      <c r="Y11" s="426" t="s">
        <v>63</v>
      </c>
      <c r="Z11" s="426"/>
      <c r="AA11" s="426"/>
      <c r="AB11" s="426"/>
      <c r="AC11" s="426"/>
      <c r="AD11" s="426"/>
      <c r="AE11" s="426"/>
      <c r="AF11" s="426"/>
      <c r="AG11" s="438"/>
      <c r="AH11" s="438"/>
      <c r="AI11" s="438"/>
      <c r="AJ11" s="438"/>
      <c r="AK11" s="426" t="s">
        <v>19</v>
      </c>
      <c r="AL11" s="427"/>
      <c r="AM11" s="428" t="s">
        <v>67</v>
      </c>
      <c r="AN11" s="426"/>
      <c r="AO11" s="426"/>
      <c r="AP11" s="426"/>
      <c r="AQ11" s="426"/>
      <c r="AR11" s="426"/>
      <c r="AS11" s="426"/>
      <c r="AT11" s="426"/>
      <c r="AU11" s="438"/>
      <c r="AV11" s="438"/>
      <c r="AW11" s="438"/>
      <c r="AX11" s="438"/>
      <c r="AY11" s="426" t="s">
        <v>19</v>
      </c>
      <c r="AZ11" s="427"/>
      <c r="BA11" s="435"/>
      <c r="BB11" s="436"/>
      <c r="BC11" s="436"/>
      <c r="BD11" s="436"/>
      <c r="BE11" s="436"/>
      <c r="BF11" s="436"/>
      <c r="BG11" s="436"/>
      <c r="BH11" s="436"/>
      <c r="BI11" s="436"/>
      <c r="BJ11" s="436"/>
      <c r="BK11" s="436"/>
      <c r="BL11" s="436"/>
      <c r="BM11" s="436"/>
      <c r="BN11" s="436"/>
      <c r="BO11" s="436"/>
      <c r="BP11" s="436"/>
      <c r="BQ11" s="436"/>
      <c r="BR11" s="436"/>
      <c r="BS11" s="436"/>
      <c r="BT11" s="436"/>
      <c r="BU11" s="436"/>
      <c r="BV11" s="436"/>
      <c r="BW11" s="436"/>
      <c r="BX11" s="436"/>
      <c r="BY11" s="436"/>
      <c r="BZ11" s="436"/>
      <c r="CA11" s="436"/>
      <c r="CB11" s="436"/>
      <c r="CC11" s="436"/>
      <c r="CD11" s="437"/>
      <c r="CL11" s="6"/>
      <c r="CM11" s="6"/>
      <c r="CN11" s="6"/>
      <c r="CO11" s="6"/>
      <c r="CP11" s="32"/>
      <c r="CQ11" s="32"/>
      <c r="CR11" s="32"/>
      <c r="CS11" s="32"/>
      <c r="CT11" s="32"/>
      <c r="CU11" s="32"/>
    </row>
    <row r="12" spans="1:99" ht="27.75" customHeight="1">
      <c r="A12" s="255"/>
      <c r="B12" s="256"/>
      <c r="C12" s="256"/>
      <c r="D12" s="256"/>
      <c r="E12" s="256"/>
      <c r="F12" s="256"/>
      <c r="G12" s="256"/>
      <c r="H12" s="256"/>
      <c r="I12" s="256"/>
      <c r="J12" s="256"/>
      <c r="K12" s="256"/>
      <c r="L12" s="256"/>
      <c r="M12" s="257"/>
      <c r="N12" s="429" t="s">
        <v>83</v>
      </c>
      <c r="O12" s="430"/>
      <c r="P12" s="430"/>
      <c r="Q12" s="430"/>
      <c r="R12" s="430"/>
      <c r="S12" s="430"/>
      <c r="T12" s="430"/>
      <c r="U12" s="430"/>
      <c r="V12" s="430"/>
      <c r="W12" s="430"/>
      <c r="X12" s="431"/>
      <c r="Y12" s="426" t="s">
        <v>63</v>
      </c>
      <c r="Z12" s="426"/>
      <c r="AA12" s="426"/>
      <c r="AB12" s="426"/>
      <c r="AC12" s="426"/>
      <c r="AD12" s="426"/>
      <c r="AE12" s="426"/>
      <c r="AF12" s="426"/>
      <c r="AG12" s="438"/>
      <c r="AH12" s="438"/>
      <c r="AI12" s="438"/>
      <c r="AJ12" s="438"/>
      <c r="AK12" s="426" t="s">
        <v>19</v>
      </c>
      <c r="AL12" s="427"/>
      <c r="AM12" s="428" t="s">
        <v>67</v>
      </c>
      <c r="AN12" s="426"/>
      <c r="AO12" s="426"/>
      <c r="AP12" s="426"/>
      <c r="AQ12" s="426"/>
      <c r="AR12" s="426"/>
      <c r="AS12" s="426"/>
      <c r="AT12" s="426"/>
      <c r="AU12" s="438"/>
      <c r="AV12" s="438"/>
      <c r="AW12" s="438"/>
      <c r="AX12" s="438"/>
      <c r="AY12" s="426" t="s">
        <v>19</v>
      </c>
      <c r="AZ12" s="427"/>
      <c r="BA12" s="435"/>
      <c r="BB12" s="436"/>
      <c r="BC12" s="436"/>
      <c r="BD12" s="436"/>
      <c r="BE12" s="436"/>
      <c r="BF12" s="436"/>
      <c r="BG12" s="436"/>
      <c r="BH12" s="436"/>
      <c r="BI12" s="436"/>
      <c r="BJ12" s="436"/>
      <c r="BK12" s="436"/>
      <c r="BL12" s="436"/>
      <c r="BM12" s="436"/>
      <c r="BN12" s="436"/>
      <c r="BO12" s="436"/>
      <c r="BP12" s="436"/>
      <c r="BQ12" s="436"/>
      <c r="BR12" s="436"/>
      <c r="BS12" s="436"/>
      <c r="BT12" s="436"/>
      <c r="BU12" s="436"/>
      <c r="BV12" s="436"/>
      <c r="BW12" s="436"/>
      <c r="BX12" s="436"/>
      <c r="BY12" s="436"/>
      <c r="BZ12" s="436"/>
      <c r="CA12" s="436"/>
      <c r="CB12" s="436"/>
      <c r="CC12" s="436"/>
      <c r="CD12" s="437"/>
      <c r="CL12" s="6"/>
      <c r="CM12" s="6"/>
      <c r="CN12" s="6"/>
      <c r="CO12" s="6"/>
      <c r="CP12" s="32"/>
      <c r="CQ12" s="32"/>
      <c r="CR12" s="32"/>
      <c r="CS12" s="32"/>
      <c r="CT12" s="32"/>
      <c r="CU12" s="32"/>
    </row>
    <row r="13" spans="1:99" ht="27.75" customHeight="1">
      <c r="A13" s="255"/>
      <c r="B13" s="256"/>
      <c r="C13" s="256"/>
      <c r="D13" s="256"/>
      <c r="E13" s="256"/>
      <c r="F13" s="256"/>
      <c r="G13" s="256"/>
      <c r="H13" s="256"/>
      <c r="I13" s="256"/>
      <c r="J13" s="256"/>
      <c r="K13" s="256"/>
      <c r="L13" s="256"/>
      <c r="M13" s="257"/>
      <c r="N13" s="429" t="s">
        <v>85</v>
      </c>
      <c r="O13" s="430"/>
      <c r="P13" s="430"/>
      <c r="Q13" s="430"/>
      <c r="R13" s="430"/>
      <c r="S13" s="430"/>
      <c r="T13" s="430"/>
      <c r="U13" s="430"/>
      <c r="V13" s="430"/>
      <c r="W13" s="430"/>
      <c r="X13" s="431"/>
      <c r="Y13" s="426" t="s">
        <v>63</v>
      </c>
      <c r="Z13" s="426"/>
      <c r="AA13" s="426"/>
      <c r="AB13" s="426"/>
      <c r="AC13" s="426"/>
      <c r="AD13" s="426"/>
      <c r="AE13" s="426"/>
      <c r="AF13" s="426"/>
      <c r="AG13" s="438"/>
      <c r="AH13" s="438"/>
      <c r="AI13" s="438"/>
      <c r="AJ13" s="438"/>
      <c r="AK13" s="426" t="s">
        <v>19</v>
      </c>
      <c r="AL13" s="427"/>
      <c r="AM13" s="428" t="s">
        <v>67</v>
      </c>
      <c r="AN13" s="426"/>
      <c r="AO13" s="426"/>
      <c r="AP13" s="426"/>
      <c r="AQ13" s="426"/>
      <c r="AR13" s="426"/>
      <c r="AS13" s="426"/>
      <c r="AT13" s="426"/>
      <c r="AU13" s="438"/>
      <c r="AV13" s="438"/>
      <c r="AW13" s="438"/>
      <c r="AX13" s="438"/>
      <c r="AY13" s="426" t="s">
        <v>19</v>
      </c>
      <c r="AZ13" s="427"/>
      <c r="BA13" s="435"/>
      <c r="BB13" s="436"/>
      <c r="BC13" s="436"/>
      <c r="BD13" s="436"/>
      <c r="BE13" s="436"/>
      <c r="BF13" s="436"/>
      <c r="BG13" s="436"/>
      <c r="BH13" s="436"/>
      <c r="BI13" s="436"/>
      <c r="BJ13" s="436"/>
      <c r="BK13" s="436"/>
      <c r="BL13" s="436"/>
      <c r="BM13" s="436"/>
      <c r="BN13" s="436"/>
      <c r="BO13" s="436"/>
      <c r="BP13" s="436"/>
      <c r="BQ13" s="436"/>
      <c r="BR13" s="436"/>
      <c r="BS13" s="436"/>
      <c r="BT13" s="436"/>
      <c r="BU13" s="436"/>
      <c r="BV13" s="436"/>
      <c r="BW13" s="436"/>
      <c r="BX13" s="436"/>
      <c r="BY13" s="436"/>
      <c r="BZ13" s="436"/>
      <c r="CA13" s="436"/>
      <c r="CB13" s="436"/>
      <c r="CC13" s="436"/>
      <c r="CD13" s="437"/>
      <c r="CL13" s="6"/>
      <c r="CM13" s="6"/>
      <c r="CN13" s="6"/>
      <c r="CO13" s="6"/>
      <c r="CP13" s="32"/>
      <c r="CQ13" s="32"/>
      <c r="CR13" s="32"/>
      <c r="CS13" s="32"/>
      <c r="CT13" s="32"/>
      <c r="CU13" s="32"/>
    </row>
    <row r="14" spans="1:99" ht="27.75" customHeight="1">
      <c r="A14" s="255"/>
      <c r="B14" s="256"/>
      <c r="C14" s="256"/>
      <c r="D14" s="256"/>
      <c r="E14" s="256"/>
      <c r="F14" s="256"/>
      <c r="G14" s="256"/>
      <c r="H14" s="256"/>
      <c r="I14" s="256"/>
      <c r="J14" s="256"/>
      <c r="K14" s="256"/>
      <c r="L14" s="256"/>
      <c r="M14" s="257"/>
      <c r="N14" s="429" t="s">
        <v>86</v>
      </c>
      <c r="O14" s="430"/>
      <c r="P14" s="430"/>
      <c r="Q14" s="430"/>
      <c r="R14" s="430"/>
      <c r="S14" s="430"/>
      <c r="T14" s="430"/>
      <c r="U14" s="430"/>
      <c r="V14" s="430"/>
      <c r="W14" s="430"/>
      <c r="X14" s="431"/>
      <c r="Y14" s="426" t="s">
        <v>63</v>
      </c>
      <c r="Z14" s="426"/>
      <c r="AA14" s="426"/>
      <c r="AB14" s="426"/>
      <c r="AC14" s="426"/>
      <c r="AD14" s="426"/>
      <c r="AE14" s="426"/>
      <c r="AF14" s="426"/>
      <c r="AG14" s="438"/>
      <c r="AH14" s="438"/>
      <c r="AI14" s="438"/>
      <c r="AJ14" s="438"/>
      <c r="AK14" s="426" t="s">
        <v>19</v>
      </c>
      <c r="AL14" s="427"/>
      <c r="AM14" s="428" t="s">
        <v>67</v>
      </c>
      <c r="AN14" s="426"/>
      <c r="AO14" s="426"/>
      <c r="AP14" s="426"/>
      <c r="AQ14" s="426"/>
      <c r="AR14" s="426"/>
      <c r="AS14" s="426"/>
      <c r="AT14" s="426"/>
      <c r="AU14" s="438"/>
      <c r="AV14" s="438"/>
      <c r="AW14" s="438"/>
      <c r="AX14" s="438"/>
      <c r="AY14" s="426" t="s">
        <v>19</v>
      </c>
      <c r="AZ14" s="427"/>
      <c r="BA14" s="435"/>
      <c r="BB14" s="436"/>
      <c r="BC14" s="436"/>
      <c r="BD14" s="436"/>
      <c r="BE14" s="436"/>
      <c r="BF14" s="436"/>
      <c r="BG14" s="436"/>
      <c r="BH14" s="436"/>
      <c r="BI14" s="436"/>
      <c r="BJ14" s="436"/>
      <c r="BK14" s="436"/>
      <c r="BL14" s="436"/>
      <c r="BM14" s="436"/>
      <c r="BN14" s="436"/>
      <c r="BO14" s="436"/>
      <c r="BP14" s="436"/>
      <c r="BQ14" s="436"/>
      <c r="BR14" s="436"/>
      <c r="BS14" s="436"/>
      <c r="BT14" s="436"/>
      <c r="BU14" s="436"/>
      <c r="BV14" s="436"/>
      <c r="BW14" s="436"/>
      <c r="BX14" s="436"/>
      <c r="BY14" s="436"/>
      <c r="BZ14" s="436"/>
      <c r="CA14" s="436"/>
      <c r="CB14" s="436"/>
      <c r="CC14" s="436"/>
      <c r="CD14" s="437"/>
      <c r="CL14" s="6"/>
      <c r="CM14" s="6"/>
      <c r="CN14" s="6"/>
      <c r="CO14" s="6"/>
      <c r="CP14" s="32"/>
      <c r="CQ14" s="32"/>
      <c r="CR14" s="32"/>
      <c r="CS14" s="32"/>
      <c r="CT14" s="32"/>
      <c r="CU14" s="32"/>
    </row>
    <row r="15" spans="1:99" ht="27.75" customHeight="1">
      <c r="A15" s="255"/>
      <c r="B15" s="256"/>
      <c r="C15" s="256"/>
      <c r="D15" s="256"/>
      <c r="E15" s="256"/>
      <c r="F15" s="256"/>
      <c r="G15" s="256"/>
      <c r="H15" s="256"/>
      <c r="I15" s="256"/>
      <c r="J15" s="256"/>
      <c r="K15" s="256"/>
      <c r="L15" s="256"/>
      <c r="M15" s="257"/>
      <c r="N15" s="429" t="s">
        <v>84</v>
      </c>
      <c r="O15" s="430"/>
      <c r="P15" s="430"/>
      <c r="Q15" s="430"/>
      <c r="R15" s="430"/>
      <c r="S15" s="430"/>
      <c r="T15" s="430"/>
      <c r="U15" s="430"/>
      <c r="V15" s="430"/>
      <c r="W15" s="430"/>
      <c r="X15" s="431"/>
      <c r="Y15" s="426" t="s">
        <v>66</v>
      </c>
      <c r="Z15" s="426"/>
      <c r="AA15" s="426"/>
      <c r="AB15" s="426"/>
      <c r="AC15" s="426"/>
      <c r="AD15" s="426"/>
      <c r="AE15" s="426"/>
      <c r="AF15" s="426"/>
      <c r="AG15" s="438"/>
      <c r="AH15" s="438"/>
      <c r="AI15" s="438"/>
      <c r="AJ15" s="438"/>
      <c r="AK15" s="426" t="s">
        <v>19</v>
      </c>
      <c r="AL15" s="427"/>
      <c r="AM15" s="428" t="s">
        <v>65</v>
      </c>
      <c r="AN15" s="426"/>
      <c r="AO15" s="426"/>
      <c r="AP15" s="426"/>
      <c r="AQ15" s="426"/>
      <c r="AR15" s="426"/>
      <c r="AS15" s="426"/>
      <c r="AT15" s="426"/>
      <c r="AU15" s="438"/>
      <c r="AV15" s="438"/>
      <c r="AW15" s="438"/>
      <c r="AX15" s="438"/>
      <c r="AY15" s="426" t="s">
        <v>19</v>
      </c>
      <c r="AZ15" s="427"/>
      <c r="BA15" s="435"/>
      <c r="BB15" s="436"/>
      <c r="BC15" s="436"/>
      <c r="BD15" s="436"/>
      <c r="BE15" s="436"/>
      <c r="BF15" s="436"/>
      <c r="BG15" s="436"/>
      <c r="BH15" s="436"/>
      <c r="BI15" s="436"/>
      <c r="BJ15" s="436"/>
      <c r="BK15" s="436"/>
      <c r="BL15" s="436"/>
      <c r="BM15" s="436"/>
      <c r="BN15" s="436"/>
      <c r="BO15" s="436"/>
      <c r="BP15" s="436"/>
      <c r="BQ15" s="436"/>
      <c r="BR15" s="436"/>
      <c r="BS15" s="436"/>
      <c r="BT15" s="436"/>
      <c r="BU15" s="436"/>
      <c r="BV15" s="436"/>
      <c r="BW15" s="436"/>
      <c r="BX15" s="436"/>
      <c r="BY15" s="436"/>
      <c r="BZ15" s="436"/>
      <c r="CA15" s="436"/>
      <c r="CB15" s="436"/>
      <c r="CC15" s="436"/>
      <c r="CD15" s="437"/>
      <c r="CL15" s="6"/>
      <c r="CM15" s="6"/>
      <c r="CN15" s="6"/>
      <c r="CO15" s="6"/>
      <c r="CP15" s="32"/>
      <c r="CQ15" s="32"/>
      <c r="CR15" s="32"/>
      <c r="CS15" s="32"/>
      <c r="CT15" s="32"/>
      <c r="CU15" s="32"/>
    </row>
    <row r="16" spans="1:99" ht="27.75" customHeight="1" thickBot="1">
      <c r="A16" s="420"/>
      <c r="B16" s="421"/>
      <c r="C16" s="421"/>
      <c r="D16" s="421"/>
      <c r="E16" s="421"/>
      <c r="F16" s="421"/>
      <c r="G16" s="421"/>
      <c r="H16" s="421"/>
      <c r="I16" s="421"/>
      <c r="J16" s="421"/>
      <c r="K16" s="421"/>
      <c r="L16" s="421"/>
      <c r="M16" s="422"/>
      <c r="N16" s="408" t="s">
        <v>64</v>
      </c>
      <c r="O16" s="409"/>
      <c r="P16" s="409"/>
      <c r="Q16" s="409"/>
      <c r="R16" s="409"/>
      <c r="S16" s="409"/>
      <c r="T16" s="409"/>
      <c r="U16" s="409"/>
      <c r="V16" s="409"/>
      <c r="W16" s="409"/>
      <c r="X16" s="410"/>
      <c r="Y16" s="411" t="s">
        <v>63</v>
      </c>
      <c r="Z16" s="411"/>
      <c r="AA16" s="411"/>
      <c r="AB16" s="411"/>
      <c r="AC16" s="411"/>
      <c r="AD16" s="411"/>
      <c r="AE16" s="411"/>
      <c r="AF16" s="411"/>
      <c r="AG16" s="412"/>
      <c r="AH16" s="412"/>
      <c r="AI16" s="412"/>
      <c r="AJ16" s="412"/>
      <c r="AK16" s="411" t="s">
        <v>19</v>
      </c>
      <c r="AL16" s="413"/>
      <c r="AM16" s="414"/>
      <c r="AN16" s="411"/>
      <c r="AO16" s="411"/>
      <c r="AP16" s="411"/>
      <c r="AQ16" s="411"/>
      <c r="AR16" s="411"/>
      <c r="AS16" s="411"/>
      <c r="AT16" s="411"/>
      <c r="AU16" s="411"/>
      <c r="AV16" s="411"/>
      <c r="AW16" s="411"/>
      <c r="AX16" s="411"/>
      <c r="AY16" s="411"/>
      <c r="AZ16" s="411"/>
      <c r="BA16" s="411"/>
      <c r="BB16" s="411"/>
      <c r="BC16" s="411"/>
      <c r="BD16" s="411"/>
      <c r="BE16" s="411"/>
      <c r="BF16" s="411"/>
      <c r="BG16" s="411"/>
      <c r="BH16" s="411"/>
      <c r="BI16" s="411"/>
      <c r="BJ16" s="411"/>
      <c r="BK16" s="411"/>
      <c r="BL16" s="411"/>
      <c r="BM16" s="411"/>
      <c r="BN16" s="411"/>
      <c r="BO16" s="411"/>
      <c r="BP16" s="411"/>
      <c r="BQ16" s="411"/>
      <c r="BR16" s="411"/>
      <c r="BS16" s="411"/>
      <c r="BT16" s="411"/>
      <c r="BU16" s="411"/>
      <c r="BV16" s="411"/>
      <c r="BW16" s="411"/>
      <c r="BX16" s="411"/>
      <c r="BY16" s="411"/>
      <c r="BZ16" s="411"/>
      <c r="CA16" s="411"/>
      <c r="CB16" s="411"/>
      <c r="CC16" s="411"/>
      <c r="CD16" s="415"/>
      <c r="CL16" s="6"/>
      <c r="CM16" s="6"/>
      <c r="CN16" s="6"/>
      <c r="CO16" s="6"/>
      <c r="CP16" s="32"/>
      <c r="CQ16" s="32"/>
      <c r="CR16" s="32"/>
      <c r="CS16" s="32"/>
      <c r="CT16" s="32"/>
      <c r="CU16" s="32"/>
    </row>
    <row r="17" spans="1:117" ht="13.5" customHeight="1">
      <c r="BV17" s="20"/>
      <c r="BW17" s="20"/>
      <c r="BX17" s="20"/>
      <c r="BY17" s="20"/>
      <c r="BZ17" s="20"/>
      <c r="CA17" s="20"/>
      <c r="CB17" s="20"/>
      <c r="CC17" s="20"/>
      <c r="CD17" s="20"/>
      <c r="CE17" s="20"/>
      <c r="CF17" s="20"/>
      <c r="CG17" s="20"/>
      <c r="CH17" s="20"/>
      <c r="CI17" s="20"/>
      <c r="CJ17" s="20"/>
      <c r="CK17" s="20"/>
      <c r="CL17" s="20"/>
      <c r="CM17" s="20"/>
      <c r="CN17" s="20"/>
      <c r="CO17" s="20"/>
      <c r="CP17" s="6"/>
      <c r="CQ17" s="6"/>
      <c r="CR17" s="6"/>
      <c r="CS17" s="6"/>
      <c r="CT17" s="6"/>
      <c r="CU17" s="6"/>
      <c r="CV17" s="6"/>
      <c r="CW17" s="6"/>
      <c r="CX17" s="6"/>
      <c r="CY17" s="6"/>
      <c r="CZ17" s="6"/>
      <c r="DA17" s="6"/>
      <c r="DB17" s="6"/>
      <c r="DC17" s="6"/>
      <c r="DD17" s="6"/>
      <c r="DE17" s="6"/>
      <c r="DF17" s="6"/>
      <c r="DG17" s="6"/>
      <c r="DH17" s="6"/>
      <c r="DI17" s="6"/>
      <c r="DJ17" s="6"/>
      <c r="DK17" s="6"/>
      <c r="DL17" s="6"/>
      <c r="DM17" s="6"/>
    </row>
    <row r="18" spans="1:117" s="27" customFormat="1" ht="14.25">
      <c r="BV18" s="6"/>
      <c r="BW18" s="6"/>
      <c r="BX18" s="6"/>
      <c r="BY18" s="6"/>
      <c r="BZ18" s="6"/>
      <c r="CA18" s="6"/>
      <c r="CB18" s="6"/>
      <c r="CC18" s="6"/>
      <c r="CD18" s="6"/>
      <c r="CE18" s="6"/>
      <c r="CF18" s="20"/>
      <c r="CG18" s="20"/>
      <c r="CH18" s="20"/>
      <c r="CI18" s="20"/>
      <c r="CJ18" s="20"/>
      <c r="CK18" s="20"/>
      <c r="CL18" s="20"/>
      <c r="CM18" s="20"/>
      <c r="CN18" s="20"/>
      <c r="CO18" s="20"/>
      <c r="CP18" s="29"/>
      <c r="CQ18" s="29"/>
      <c r="CR18" s="29"/>
      <c r="CS18" s="29"/>
      <c r="CT18" s="29"/>
      <c r="CU18" s="29"/>
      <c r="CV18" s="29"/>
      <c r="CW18" s="29"/>
    </row>
    <row r="19" spans="1:117" s="27" customFormat="1" ht="13.5">
      <c r="A19" s="28"/>
      <c r="B19" s="29"/>
      <c r="C19" s="29"/>
      <c r="D19" s="6"/>
      <c r="E19" s="6"/>
      <c r="F19" s="6"/>
      <c r="G19" s="6"/>
      <c r="H19" s="6"/>
      <c r="I19" s="6"/>
      <c r="J19" s="6"/>
      <c r="K19" s="6"/>
      <c r="L19" s="6"/>
      <c r="M19" s="6"/>
      <c r="N19" s="6"/>
      <c r="O19" s="6"/>
      <c r="P19" s="6"/>
      <c r="CE19" s="6"/>
      <c r="CF19" s="6"/>
      <c r="CG19" s="6"/>
      <c r="CH19" s="6"/>
      <c r="CI19" s="6"/>
      <c r="CJ19" s="6"/>
      <c r="CK19" s="6"/>
      <c r="CL19" s="6"/>
      <c r="CM19" s="6"/>
      <c r="CN19" s="6"/>
      <c r="CO19" s="29"/>
      <c r="CP19" s="29"/>
      <c r="CQ19" s="29"/>
      <c r="CR19" s="29"/>
      <c r="CS19" s="29"/>
      <c r="CT19" s="29"/>
      <c r="CU19" s="29"/>
      <c r="CV19" s="29"/>
    </row>
    <row r="20" spans="1:117" ht="13.5" customHeight="1">
      <c r="A20" s="6"/>
      <c r="B20" s="6"/>
      <c r="C20" s="6"/>
      <c r="D20" s="20"/>
      <c r="E20" s="20"/>
      <c r="F20" s="20"/>
      <c r="G20" s="20"/>
      <c r="H20" s="20"/>
      <c r="I20" s="20"/>
      <c r="J20" s="20"/>
      <c r="K20" s="20"/>
      <c r="L20" s="20"/>
      <c r="M20" s="20"/>
      <c r="N20" s="20"/>
      <c r="O20" s="20"/>
      <c r="P20" s="20"/>
      <c r="Q20" s="6"/>
      <c r="R20" s="6"/>
      <c r="S20" s="6"/>
      <c r="T20" s="6"/>
      <c r="U20" s="6"/>
      <c r="V20" s="6"/>
      <c r="W20" s="6"/>
      <c r="X20" s="6"/>
      <c r="Y20" s="6"/>
      <c r="Z20" s="6"/>
      <c r="AA20" s="6"/>
      <c r="AW20" s="6"/>
      <c r="AX20" s="6"/>
      <c r="AY20" s="6"/>
      <c r="AZ20" s="6"/>
      <c r="BA20" s="6"/>
      <c r="BB20" s="6"/>
      <c r="BC20" s="6"/>
      <c r="BD20" s="6"/>
      <c r="BE20" s="6"/>
      <c r="BF20" s="6"/>
      <c r="BG20" s="6"/>
      <c r="BH20" s="6"/>
      <c r="BI20" s="6"/>
      <c r="BJ20" s="6"/>
      <c r="BK20" s="6"/>
      <c r="BL20" s="6"/>
      <c r="BM20" s="6"/>
      <c r="BN20" s="6"/>
      <c r="BO20" s="26"/>
      <c r="BP20" s="6"/>
      <c r="BQ20" s="6"/>
      <c r="BR20" s="6"/>
      <c r="BS20" s="6"/>
      <c r="BT20" s="6"/>
      <c r="BU20" s="6"/>
      <c r="BV20" s="26"/>
      <c r="BW20" s="6"/>
      <c r="BX20" s="6"/>
      <c r="BY20" s="6"/>
      <c r="BZ20" s="6"/>
      <c r="CA20" s="6"/>
      <c r="CB20" s="6"/>
      <c r="CC20" s="6"/>
      <c r="CD20" s="6"/>
      <c r="CE20" s="27"/>
      <c r="CF20" s="27"/>
      <c r="CG20" s="27"/>
      <c r="CH20" s="27"/>
      <c r="CI20" s="27"/>
      <c r="CJ20" s="27"/>
      <c r="CK20" s="27"/>
      <c r="CL20" s="27"/>
      <c r="CM20" s="27"/>
      <c r="CN20" s="27"/>
      <c r="CO20" s="6"/>
      <c r="CP20" s="6"/>
      <c r="CQ20" s="6"/>
      <c r="CR20" s="6"/>
      <c r="CS20" s="6"/>
      <c r="CT20" s="6"/>
      <c r="CU20" s="6"/>
      <c r="CV20" s="6"/>
      <c r="CW20" s="6"/>
      <c r="CX20" s="6"/>
      <c r="CY20" s="66"/>
      <c r="CZ20" s="66"/>
      <c r="DA20" s="66"/>
      <c r="DB20" s="66"/>
      <c r="DC20" s="66"/>
      <c r="DD20" s="66"/>
      <c r="DE20" s="66"/>
      <c r="DF20" s="66"/>
      <c r="DG20" s="66"/>
      <c r="DH20" s="66"/>
      <c r="DI20" s="66"/>
      <c r="DJ20" s="66"/>
      <c r="DK20" s="66"/>
      <c r="DL20" s="66"/>
    </row>
    <row r="21" spans="1:117" ht="13.5" customHeight="1">
      <c r="A21" s="6"/>
      <c r="B21" s="6"/>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6"/>
      <c r="CF21" s="6"/>
      <c r="CG21" s="6"/>
      <c r="CH21" s="6"/>
      <c r="CI21" s="6"/>
      <c r="CJ21" s="6"/>
      <c r="CK21" s="6"/>
      <c r="CL21" s="6"/>
      <c r="CM21" s="6"/>
      <c r="CN21" s="6"/>
      <c r="CO21" s="20"/>
      <c r="CP21" s="20"/>
      <c r="CQ21" s="20"/>
      <c r="CR21" s="20"/>
      <c r="CS21" s="6"/>
      <c r="CT21" s="6"/>
      <c r="CU21" s="6"/>
      <c r="CV21" s="6"/>
      <c r="CW21" s="6"/>
      <c r="CX21" s="6"/>
      <c r="CY21" s="6"/>
      <c r="CZ21" s="6"/>
      <c r="DA21" s="6"/>
      <c r="DB21" s="6"/>
      <c r="DC21" s="6"/>
      <c r="DD21" s="6"/>
      <c r="DE21" s="6"/>
      <c r="DF21" s="6"/>
      <c r="DG21" s="6"/>
      <c r="DH21" s="6"/>
      <c r="DI21" s="6"/>
      <c r="DJ21" s="6"/>
      <c r="DK21" s="6"/>
      <c r="DL21" s="6"/>
    </row>
    <row r="22" spans="1:117" ht="13.5" customHeight="1">
      <c r="A22" s="6"/>
      <c r="B22" s="6"/>
      <c r="C22" s="20"/>
      <c r="D22" s="6"/>
      <c r="E22" s="6"/>
      <c r="F22" s="6"/>
      <c r="G22" s="6"/>
      <c r="H22" s="6"/>
      <c r="I22" s="6"/>
      <c r="J22" s="6"/>
      <c r="K22" s="6"/>
      <c r="L22" s="6"/>
      <c r="M22" s="6"/>
      <c r="N22" s="6"/>
      <c r="O22" s="6"/>
      <c r="P22" s="6"/>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6"/>
      <c r="CO22" s="20"/>
      <c r="CP22" s="20"/>
      <c r="CQ22" s="20"/>
      <c r="CR22" s="20"/>
      <c r="CS22" s="6"/>
      <c r="CT22" s="6"/>
      <c r="CU22" s="6"/>
      <c r="CV22" s="6"/>
      <c r="CW22" s="6"/>
      <c r="CX22" s="6"/>
      <c r="CY22" s="6"/>
      <c r="CZ22" s="6"/>
      <c r="DA22" s="6"/>
      <c r="DB22" s="6"/>
      <c r="DC22" s="6"/>
      <c r="DD22" s="6"/>
      <c r="DE22" s="6"/>
      <c r="DF22" s="6"/>
      <c r="DG22" s="6"/>
      <c r="DH22" s="6"/>
      <c r="DI22" s="6"/>
      <c r="DJ22" s="6"/>
      <c r="DK22" s="6"/>
      <c r="DL22" s="6"/>
    </row>
    <row r="23" spans="1:117" ht="13.5" customHeight="1">
      <c r="A23" s="6"/>
      <c r="B23" s="6"/>
      <c r="C23" s="20"/>
      <c r="D23" s="6"/>
      <c r="E23" s="6"/>
      <c r="F23" s="6"/>
      <c r="G23" s="6"/>
      <c r="H23" s="6"/>
      <c r="I23" s="6"/>
      <c r="J23" s="6"/>
      <c r="K23" s="6"/>
      <c r="L23" s="6"/>
      <c r="M23" s="6"/>
      <c r="N23" s="6"/>
      <c r="O23" s="6"/>
      <c r="P23" s="6"/>
      <c r="Q23" s="6"/>
      <c r="R23" s="6"/>
      <c r="S23" s="6"/>
      <c r="T23" s="6"/>
      <c r="U23" s="6"/>
      <c r="V23" s="6"/>
      <c r="W23" s="6"/>
      <c r="X23" s="6"/>
      <c r="Y23" s="6"/>
      <c r="Z23" s="6"/>
      <c r="AA23" s="6"/>
      <c r="AW23" s="6"/>
      <c r="AX23" s="6"/>
      <c r="AY23" s="6"/>
      <c r="AZ23" s="6"/>
      <c r="BA23" s="6"/>
      <c r="BB23" s="6"/>
      <c r="BC23" s="6"/>
      <c r="BD23" s="6"/>
      <c r="BE23" s="6"/>
      <c r="BF23" s="6"/>
      <c r="BG23" s="6"/>
      <c r="BH23" s="6"/>
      <c r="BI23" s="6"/>
      <c r="BJ23" s="6"/>
      <c r="BK23" s="6"/>
      <c r="BL23" s="6"/>
      <c r="BM23" s="6"/>
      <c r="BN23" s="6"/>
      <c r="BO23" s="26"/>
      <c r="BP23" s="6"/>
      <c r="BQ23" s="6"/>
      <c r="BR23" s="6"/>
      <c r="BS23" s="6"/>
      <c r="BT23" s="6"/>
      <c r="BU23" s="6"/>
      <c r="BV23" s="26"/>
      <c r="BW23" s="6"/>
      <c r="BX23" s="6"/>
      <c r="BY23" s="6"/>
      <c r="BZ23" s="6"/>
      <c r="CA23" s="6"/>
      <c r="CB23" s="6"/>
      <c r="CC23" s="6"/>
      <c r="CD23" s="6"/>
      <c r="CE23" s="20"/>
      <c r="CF23" s="20"/>
      <c r="CG23" s="20"/>
      <c r="CH23" s="20"/>
      <c r="CI23" s="20"/>
      <c r="CJ23" s="20"/>
      <c r="CK23" s="20"/>
      <c r="CL23" s="20"/>
      <c r="CM23" s="20"/>
      <c r="CN23" s="6"/>
      <c r="CO23" s="20"/>
      <c r="CP23" s="20"/>
      <c r="CQ23" s="20"/>
      <c r="CR23" s="20"/>
      <c r="CS23" s="6"/>
      <c r="CT23" s="6"/>
      <c r="CU23" s="6"/>
      <c r="CV23" s="6"/>
      <c r="CW23" s="6"/>
      <c r="CX23" s="6"/>
      <c r="CY23" s="6"/>
      <c r="CZ23" s="6"/>
      <c r="DA23" s="6"/>
      <c r="DB23" s="6"/>
      <c r="DC23" s="6"/>
      <c r="DD23" s="6"/>
      <c r="DE23" s="6"/>
      <c r="DF23" s="6"/>
      <c r="DG23" s="6"/>
      <c r="DH23" s="6"/>
      <c r="DI23" s="6"/>
      <c r="DJ23" s="6"/>
      <c r="DK23" s="6"/>
      <c r="DL23" s="6"/>
    </row>
    <row r="24" spans="1:117" ht="13.5" customHeight="1">
      <c r="A24" s="6"/>
      <c r="B24" s="6"/>
      <c r="C24" s="20"/>
      <c r="D24" s="27"/>
      <c r="E24" s="27"/>
      <c r="F24" s="27"/>
      <c r="G24" s="27"/>
      <c r="H24" s="27"/>
      <c r="I24" s="27"/>
      <c r="J24" s="27"/>
      <c r="K24" s="27"/>
      <c r="L24" s="27"/>
      <c r="M24" s="27"/>
      <c r="N24" s="27"/>
      <c r="O24" s="27"/>
      <c r="P24" s="27"/>
      <c r="Q24" s="6"/>
      <c r="R24" s="6"/>
      <c r="S24" s="6"/>
      <c r="T24" s="6"/>
      <c r="U24" s="6"/>
      <c r="V24" s="6"/>
      <c r="W24" s="6"/>
      <c r="X24" s="6"/>
      <c r="Y24" s="6"/>
      <c r="Z24" s="6"/>
      <c r="AA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20"/>
      <c r="CP24" s="20"/>
      <c r="CQ24" s="20"/>
      <c r="CR24" s="20"/>
      <c r="CS24" s="6"/>
      <c r="CT24" s="6"/>
      <c r="CU24" s="6"/>
      <c r="CV24" s="6"/>
      <c r="CW24" s="6"/>
      <c r="CX24" s="6"/>
      <c r="CY24" s="6"/>
      <c r="CZ24" s="6"/>
      <c r="DA24" s="6"/>
      <c r="DB24" s="6"/>
      <c r="DC24" s="6"/>
      <c r="DD24" s="6"/>
      <c r="DE24" s="6"/>
      <c r="DF24" s="6"/>
      <c r="DG24" s="6"/>
      <c r="DH24" s="6"/>
      <c r="DI24" s="6"/>
      <c r="DJ24" s="6"/>
      <c r="DK24" s="6"/>
      <c r="DL24" s="6"/>
    </row>
    <row r="25" spans="1:117" ht="13.5" customHeight="1">
      <c r="A25" s="6"/>
      <c r="B25" s="6"/>
      <c r="C25" s="20"/>
      <c r="D25" s="6"/>
      <c r="E25" s="6"/>
      <c r="F25" s="6"/>
      <c r="G25" s="6"/>
      <c r="H25" s="6"/>
      <c r="I25" s="6"/>
      <c r="J25" s="6"/>
      <c r="K25" s="6"/>
      <c r="L25" s="6"/>
      <c r="M25" s="6"/>
      <c r="N25" s="6"/>
      <c r="O25" s="6"/>
      <c r="P25" s="6"/>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6"/>
      <c r="CF25" s="6"/>
      <c r="CG25" s="6"/>
      <c r="CH25" s="6"/>
      <c r="CI25" s="6"/>
      <c r="CJ25" s="6"/>
      <c r="CK25" s="6"/>
      <c r="CL25" s="6"/>
      <c r="CM25" s="6"/>
      <c r="CN25" s="6"/>
      <c r="CO25" s="20"/>
      <c r="CP25" s="20"/>
      <c r="CQ25" s="20"/>
      <c r="CR25" s="20"/>
      <c r="CS25" s="6"/>
      <c r="CT25" s="6"/>
      <c r="CU25" s="6"/>
      <c r="CV25" s="6"/>
      <c r="CW25" s="6"/>
      <c r="CX25" s="6"/>
      <c r="CY25" s="6"/>
      <c r="CZ25" s="6"/>
      <c r="DA25" s="6"/>
      <c r="DB25" s="6"/>
      <c r="DC25" s="6"/>
      <c r="DD25" s="6"/>
      <c r="DE25" s="6"/>
      <c r="DF25" s="6"/>
      <c r="DG25" s="6"/>
      <c r="DH25" s="6"/>
      <c r="DI25" s="6"/>
      <c r="DJ25" s="6"/>
      <c r="DK25" s="6"/>
      <c r="DL25" s="6"/>
    </row>
    <row r="26" spans="1:117" ht="13.5" customHeight="1">
      <c r="A26" s="6"/>
      <c r="B26" s="6"/>
      <c r="C26" s="20"/>
      <c r="D26" s="20"/>
      <c r="E26" s="20"/>
      <c r="F26" s="20"/>
      <c r="G26" s="20"/>
      <c r="H26" s="20"/>
      <c r="I26" s="20"/>
      <c r="J26" s="20"/>
      <c r="K26" s="20"/>
      <c r="L26" s="20"/>
      <c r="M26" s="20"/>
      <c r="N26" s="20"/>
      <c r="O26" s="20"/>
      <c r="P26" s="20"/>
      <c r="Q26" s="6"/>
      <c r="R26" s="6"/>
      <c r="S26" s="6"/>
      <c r="T26" s="6"/>
      <c r="U26" s="6"/>
      <c r="V26" s="6"/>
      <c r="W26" s="6"/>
      <c r="X26" s="6"/>
      <c r="Y26" s="6"/>
      <c r="Z26" s="6"/>
      <c r="AA26" s="6"/>
      <c r="AW26" s="6"/>
      <c r="AX26" s="6"/>
      <c r="AY26" s="6"/>
      <c r="AZ26" s="6"/>
      <c r="BA26" s="6"/>
      <c r="BB26" s="6"/>
      <c r="BC26" s="6"/>
      <c r="BD26" s="6"/>
      <c r="BE26" s="6"/>
      <c r="BF26" s="6"/>
      <c r="BG26" s="6"/>
      <c r="BH26" s="6"/>
      <c r="BI26" s="6"/>
      <c r="BJ26" s="6"/>
      <c r="BK26" s="6"/>
      <c r="BL26" s="6"/>
      <c r="BM26" s="6"/>
      <c r="BN26" s="6"/>
      <c r="BO26" s="26"/>
      <c r="BP26" s="6"/>
      <c r="BQ26" s="6"/>
      <c r="BR26" s="6"/>
      <c r="BS26" s="6"/>
      <c r="BT26" s="6"/>
      <c r="BU26" s="6"/>
      <c r="BV26" s="26"/>
      <c r="BW26" s="6"/>
      <c r="BX26" s="6"/>
      <c r="BY26" s="6"/>
      <c r="BZ26" s="6"/>
      <c r="CA26" s="6"/>
      <c r="CB26" s="6"/>
      <c r="CC26" s="6"/>
      <c r="CD26" s="6"/>
      <c r="CE26" s="27"/>
      <c r="CF26" s="27"/>
      <c r="CG26" s="27"/>
      <c r="CH26" s="27"/>
      <c r="CI26" s="27"/>
      <c r="CJ26" s="27"/>
      <c r="CK26" s="27"/>
      <c r="CL26" s="27"/>
      <c r="CM26" s="27"/>
      <c r="CN26" s="27"/>
      <c r="CO26" s="20"/>
      <c r="CP26" s="20"/>
      <c r="CQ26" s="20"/>
      <c r="CR26" s="20"/>
      <c r="CS26" s="6"/>
      <c r="CT26" s="6"/>
      <c r="CU26" s="6"/>
      <c r="CV26" s="6"/>
      <c r="CW26" s="6"/>
      <c r="CX26" s="6"/>
      <c r="CY26" s="6"/>
      <c r="CZ26" s="6"/>
      <c r="DA26" s="6"/>
      <c r="DB26" s="6"/>
      <c r="DC26" s="6"/>
      <c r="DD26" s="6"/>
      <c r="DE26" s="6"/>
      <c r="DF26" s="6"/>
      <c r="DG26" s="6"/>
      <c r="DH26" s="6"/>
      <c r="DI26" s="6"/>
      <c r="DJ26" s="6"/>
      <c r="DK26" s="6"/>
      <c r="DL26" s="6"/>
    </row>
    <row r="27" spans="1:117" ht="13.5" customHeight="1">
      <c r="A27" s="6"/>
      <c r="B27" s="6"/>
      <c r="C27" s="6"/>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6"/>
      <c r="CF27" s="6"/>
      <c r="CG27" s="6"/>
      <c r="CH27" s="6"/>
      <c r="CI27" s="6"/>
      <c r="CJ27" s="6"/>
      <c r="CK27" s="6"/>
      <c r="CL27" s="6"/>
      <c r="CM27" s="6"/>
      <c r="CN27" s="6"/>
      <c r="CO27" s="6"/>
      <c r="CP27" s="6"/>
      <c r="CQ27" s="6"/>
      <c r="CR27" s="6"/>
      <c r="CS27" s="6"/>
      <c r="CT27" s="6"/>
      <c r="CU27" s="6"/>
      <c r="CV27" s="6"/>
      <c r="CW27" s="6"/>
      <c r="CX27" s="6"/>
      <c r="CY27" s="66"/>
      <c r="CZ27" s="66"/>
      <c r="DA27" s="66"/>
      <c r="DB27" s="66"/>
      <c r="DC27" s="66"/>
      <c r="DD27" s="66"/>
      <c r="DE27" s="66"/>
      <c r="DF27" s="66"/>
      <c r="DG27" s="66"/>
      <c r="DH27" s="66"/>
      <c r="DI27" s="66"/>
      <c r="DJ27" s="66"/>
      <c r="DK27" s="66"/>
      <c r="DL27" s="66"/>
    </row>
    <row r="28" spans="1:117" s="27" customFormat="1" ht="14.25">
      <c r="A28" s="28"/>
      <c r="D28" s="33"/>
      <c r="E28" s="33"/>
      <c r="F28" s="33"/>
      <c r="G28" s="33"/>
      <c r="H28" s="33"/>
      <c r="I28" s="33"/>
      <c r="J28" s="33"/>
      <c r="K28" s="33"/>
      <c r="L28" s="33"/>
      <c r="M28" s="33"/>
      <c r="N28" s="33"/>
      <c r="O28" s="33"/>
      <c r="P28" s="33"/>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6"/>
    </row>
    <row r="29" spans="1:117" ht="13.5" customHeight="1">
      <c r="A29" s="6"/>
      <c r="B29" s="6"/>
      <c r="C29" s="6"/>
      <c r="D29" s="6"/>
      <c r="E29" s="6"/>
      <c r="F29" s="6"/>
      <c r="G29" s="6"/>
      <c r="H29" s="6"/>
      <c r="I29" s="6"/>
      <c r="J29" s="6"/>
      <c r="K29" s="6"/>
      <c r="L29" s="6"/>
      <c r="M29" s="6"/>
      <c r="N29" s="6"/>
      <c r="O29" s="6"/>
      <c r="P29" s="6"/>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6"/>
      <c r="CO29" s="6"/>
      <c r="CP29" s="6"/>
      <c r="CQ29" s="6"/>
      <c r="CR29" s="6"/>
      <c r="CS29" s="6"/>
      <c r="CT29" s="6"/>
      <c r="CU29" s="6"/>
      <c r="CV29" s="6"/>
      <c r="CW29" s="6"/>
      <c r="CX29" s="6"/>
      <c r="CY29" s="6"/>
      <c r="CZ29" s="6"/>
      <c r="DA29" s="6"/>
      <c r="DB29" s="6"/>
      <c r="DC29" s="6"/>
      <c r="DD29" s="6"/>
      <c r="DE29" s="6"/>
      <c r="DF29" s="6"/>
      <c r="DG29" s="6"/>
      <c r="DH29" s="6"/>
      <c r="DI29" s="6"/>
      <c r="DJ29" s="6"/>
      <c r="DK29" s="6"/>
      <c r="DL29" s="6"/>
    </row>
    <row r="30" spans="1:117" ht="13.5" customHeight="1">
      <c r="A30" s="6"/>
      <c r="B30" s="6"/>
      <c r="C30" s="20"/>
      <c r="D30" s="6"/>
      <c r="E30" s="6"/>
      <c r="F30" s="6"/>
      <c r="G30" s="6"/>
      <c r="H30" s="6"/>
      <c r="I30" s="6"/>
      <c r="J30" s="6"/>
      <c r="K30" s="6"/>
      <c r="L30" s="6"/>
      <c r="M30" s="6"/>
      <c r="N30" s="6"/>
      <c r="O30" s="6"/>
      <c r="P30" s="6"/>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6"/>
      <c r="CO30" s="6"/>
      <c r="CP30" s="6"/>
      <c r="CQ30" s="6"/>
      <c r="CR30" s="6"/>
      <c r="CS30" s="6"/>
      <c r="CT30" s="6"/>
      <c r="CU30" s="6"/>
      <c r="CV30" s="6"/>
      <c r="CW30" s="6"/>
      <c r="CX30" s="6"/>
      <c r="CY30" s="66"/>
      <c r="CZ30" s="66"/>
      <c r="DA30" s="66"/>
      <c r="DB30" s="66"/>
      <c r="DC30" s="66"/>
      <c r="DD30" s="66"/>
      <c r="DE30" s="66"/>
      <c r="DF30" s="66"/>
      <c r="DG30" s="66"/>
      <c r="DH30" s="66"/>
      <c r="DI30" s="66"/>
      <c r="DJ30" s="66"/>
      <c r="DK30" s="66"/>
      <c r="DL30" s="66"/>
    </row>
    <row r="31" spans="1:117" ht="13.5" customHeight="1">
      <c r="A31" s="6"/>
      <c r="B31" s="6"/>
      <c r="C31" s="20"/>
      <c r="D31" s="6"/>
      <c r="E31" s="6"/>
      <c r="F31" s="6"/>
      <c r="G31" s="6"/>
      <c r="H31" s="6"/>
      <c r="I31" s="6"/>
      <c r="J31" s="6"/>
      <c r="K31" s="6"/>
      <c r="L31" s="6"/>
      <c r="M31" s="6"/>
      <c r="N31" s="6"/>
      <c r="O31" s="6"/>
      <c r="P31" s="6"/>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6"/>
      <c r="CO31" s="6"/>
      <c r="CP31" s="6"/>
      <c r="CQ31" s="6"/>
      <c r="CR31" s="6"/>
      <c r="CS31" s="6"/>
      <c r="CT31" s="6"/>
      <c r="CU31" s="6"/>
      <c r="CV31" s="6"/>
      <c r="CW31" s="6"/>
      <c r="CX31" s="6"/>
      <c r="CY31" s="6"/>
      <c r="CZ31" s="6"/>
      <c r="DA31" s="6"/>
      <c r="DB31" s="6"/>
      <c r="DC31" s="6"/>
      <c r="DD31" s="6"/>
      <c r="DE31" s="6"/>
      <c r="DF31" s="6"/>
      <c r="DG31" s="6"/>
      <c r="DH31" s="6"/>
      <c r="DI31" s="6"/>
      <c r="DJ31" s="6"/>
      <c r="DK31" s="6"/>
      <c r="DL31" s="6"/>
    </row>
    <row r="32" spans="1:117" ht="13.5" customHeight="1">
      <c r="A32" s="6"/>
      <c r="B32" s="6"/>
      <c r="C32" s="6"/>
      <c r="D32" s="6"/>
      <c r="E32" s="6"/>
      <c r="F32" s="6"/>
      <c r="G32" s="6"/>
      <c r="H32" s="6"/>
      <c r="I32" s="6"/>
      <c r="J32" s="6"/>
      <c r="K32" s="6"/>
      <c r="L32" s="6"/>
      <c r="M32" s="6"/>
      <c r="N32" s="6"/>
      <c r="O32" s="6"/>
      <c r="P32" s="6"/>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32"/>
      <c r="CO32" s="6"/>
      <c r="CP32" s="6"/>
      <c r="CQ32" s="6"/>
      <c r="CR32" s="6"/>
      <c r="CS32" s="6"/>
      <c r="CT32" s="6"/>
      <c r="CU32" s="6"/>
      <c r="CV32" s="6"/>
      <c r="CW32" s="6"/>
      <c r="CX32" s="6"/>
      <c r="CY32" s="6"/>
      <c r="CZ32" s="6"/>
      <c r="DA32" s="6"/>
      <c r="DB32" s="6"/>
      <c r="DC32" s="6"/>
      <c r="DD32" s="6"/>
      <c r="DE32" s="6"/>
      <c r="DF32" s="6"/>
      <c r="DG32" s="6"/>
      <c r="DH32" s="6"/>
      <c r="DI32" s="6"/>
      <c r="DJ32" s="6"/>
      <c r="DK32" s="6"/>
      <c r="DL32" s="6"/>
    </row>
    <row r="33" spans="1:116" ht="13.5" customHeight="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20"/>
      <c r="CF33" s="20"/>
      <c r="CG33" s="20"/>
      <c r="CH33" s="20"/>
      <c r="CI33" s="20"/>
      <c r="CJ33" s="20"/>
      <c r="CK33" s="20"/>
      <c r="CL33" s="20"/>
      <c r="CM33" s="20"/>
      <c r="CN33" s="32"/>
      <c r="CO33" s="6"/>
      <c r="CP33" s="6"/>
      <c r="CQ33" s="6"/>
      <c r="CR33" s="6"/>
      <c r="CS33" s="6"/>
      <c r="CT33" s="6"/>
      <c r="CU33" s="6"/>
      <c r="CV33" s="6"/>
      <c r="CW33" s="6"/>
      <c r="CX33" s="6"/>
      <c r="CY33" s="66"/>
      <c r="CZ33" s="66"/>
      <c r="DA33" s="66"/>
      <c r="DB33" s="66"/>
      <c r="DC33" s="66"/>
      <c r="DD33" s="66"/>
      <c r="DE33" s="66"/>
      <c r="DF33" s="66"/>
      <c r="DG33" s="66"/>
      <c r="DH33" s="66"/>
      <c r="DI33" s="66"/>
      <c r="DJ33" s="66"/>
      <c r="DK33" s="66"/>
      <c r="DL33" s="66"/>
    </row>
    <row r="34" spans="1:116" s="27" customFormat="1" ht="13.5">
      <c r="A34" s="28"/>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row>
    <row r="35" spans="1:116" ht="13.5" customHeight="1">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6"/>
      <c r="CP35" s="6"/>
      <c r="CQ35" s="6"/>
      <c r="CR35" s="6"/>
      <c r="CS35" s="6"/>
      <c r="CT35" s="6"/>
      <c r="CU35" s="6"/>
      <c r="CV35" s="6"/>
      <c r="CW35" s="6"/>
      <c r="CX35" s="6"/>
      <c r="CY35" s="6"/>
      <c r="CZ35" s="6"/>
      <c r="DA35" s="6"/>
      <c r="DB35" s="6"/>
      <c r="DC35" s="6"/>
      <c r="DD35" s="6"/>
      <c r="DE35" s="6"/>
      <c r="DF35" s="6"/>
      <c r="DG35" s="6"/>
      <c r="DH35" s="6"/>
      <c r="DI35" s="6"/>
      <c r="DJ35" s="6"/>
      <c r="DK35" s="6"/>
      <c r="DL35" s="6"/>
    </row>
    <row r="36" spans="1:116" ht="13.5" customHeight="1">
      <c r="A36" s="6"/>
      <c r="B36" s="6"/>
      <c r="C36" s="20"/>
      <c r="D36" s="20"/>
      <c r="E36" s="20"/>
      <c r="F36" s="20"/>
      <c r="G36" s="20"/>
      <c r="H36" s="20"/>
      <c r="I36" s="20"/>
      <c r="J36" s="20"/>
      <c r="K36" s="20"/>
      <c r="L36" s="20"/>
      <c r="M36" s="20"/>
      <c r="N36" s="20"/>
      <c r="O36" s="20"/>
      <c r="P36" s="20"/>
      <c r="Q36" s="6"/>
      <c r="R36" s="6"/>
      <c r="S36" s="6"/>
      <c r="T36" s="6"/>
      <c r="U36" s="6"/>
      <c r="V36" s="6"/>
      <c r="W36" s="6"/>
      <c r="X36" s="6"/>
      <c r="Y36" s="6"/>
      <c r="Z36" s="6"/>
      <c r="AA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32"/>
      <c r="CF36" s="32"/>
      <c r="CG36" s="32"/>
      <c r="CH36" s="32"/>
      <c r="CI36" s="32"/>
      <c r="CJ36" s="32"/>
      <c r="CK36" s="32"/>
      <c r="CL36" s="32"/>
      <c r="CM36" s="32"/>
      <c r="CN36" s="6"/>
      <c r="CO36" s="6"/>
      <c r="CP36" s="6"/>
      <c r="CQ36" s="6"/>
      <c r="CR36" s="6"/>
      <c r="CS36" s="6"/>
      <c r="CT36" s="6"/>
      <c r="CU36" s="6"/>
      <c r="CV36" s="6"/>
      <c r="CW36" s="6"/>
      <c r="CX36" s="6"/>
      <c r="CY36" s="66"/>
      <c r="CZ36" s="66"/>
      <c r="DA36" s="66"/>
      <c r="DB36" s="66"/>
      <c r="DC36" s="66"/>
      <c r="DD36" s="66"/>
      <c r="DE36" s="66"/>
      <c r="DF36" s="66"/>
      <c r="DG36" s="66"/>
      <c r="DH36" s="66"/>
      <c r="DI36" s="66"/>
      <c r="DJ36" s="66"/>
      <c r="DK36" s="66"/>
      <c r="DL36" s="66"/>
    </row>
    <row r="37" spans="1:116" ht="13.5" customHeight="1">
      <c r="A37" s="6"/>
      <c r="B37" s="6"/>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row>
    <row r="38" spans="1:116" ht="13.5" customHeight="1">
      <c r="A38" s="6"/>
      <c r="B38" s="6"/>
      <c r="C38" s="33"/>
      <c r="D38" s="6"/>
      <c r="E38" s="6"/>
      <c r="F38" s="6"/>
      <c r="G38" s="6"/>
      <c r="H38" s="6"/>
      <c r="I38" s="6"/>
      <c r="J38" s="6"/>
      <c r="K38" s="6"/>
      <c r="L38" s="6"/>
      <c r="M38" s="6"/>
      <c r="N38" s="6"/>
      <c r="O38" s="6"/>
      <c r="P38" s="6"/>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6"/>
      <c r="CO38" s="6"/>
      <c r="CP38" s="6"/>
      <c r="CQ38" s="6"/>
      <c r="CR38" s="6"/>
      <c r="CS38" s="6"/>
      <c r="CT38" s="6"/>
      <c r="CU38" s="6"/>
      <c r="CV38" s="6"/>
      <c r="CW38" s="6"/>
      <c r="CX38" s="6"/>
      <c r="CY38" s="6"/>
      <c r="CZ38" s="6"/>
      <c r="DA38" s="6"/>
      <c r="DB38" s="6"/>
      <c r="DC38" s="6"/>
      <c r="DD38" s="6"/>
      <c r="DE38" s="6"/>
      <c r="DF38" s="6"/>
      <c r="DG38" s="6"/>
      <c r="DH38" s="6"/>
      <c r="DI38" s="6"/>
      <c r="DJ38" s="6"/>
      <c r="DK38" s="6"/>
      <c r="DL38" s="6"/>
    </row>
    <row r="39" spans="1:116" ht="13.5" customHeight="1">
      <c r="A39" s="6"/>
      <c r="B39" s="6"/>
      <c r="C39" s="6"/>
      <c r="D39" s="26"/>
      <c r="E39" s="26"/>
      <c r="F39" s="26"/>
      <c r="G39" s="26"/>
      <c r="H39" s="26"/>
      <c r="I39" s="26"/>
      <c r="J39" s="26"/>
      <c r="K39" s="26"/>
      <c r="L39" s="26"/>
      <c r="M39" s="26"/>
      <c r="N39" s="26"/>
      <c r="O39" s="26"/>
      <c r="P39" s="26"/>
      <c r="Q39" s="6"/>
      <c r="R39" s="6"/>
      <c r="S39" s="6"/>
      <c r="T39" s="6"/>
      <c r="U39" s="6"/>
      <c r="V39" s="6"/>
      <c r="W39" s="6"/>
      <c r="X39" s="6"/>
      <c r="Y39" s="6"/>
      <c r="Z39" s="6"/>
      <c r="AA39" s="6"/>
      <c r="AB39" s="6"/>
      <c r="AC39" s="6"/>
      <c r="AD39" s="6"/>
      <c r="AE39" s="6"/>
      <c r="AF39" s="6"/>
      <c r="AG39" s="6"/>
      <c r="AH39" s="6"/>
      <c r="AI39" s="6"/>
      <c r="AJ39" s="6"/>
      <c r="AK39" s="6"/>
      <c r="AL39" s="6"/>
      <c r="AM39" s="6"/>
      <c r="AN39" s="6"/>
      <c r="AQ39" s="6"/>
      <c r="AR39" s="6"/>
      <c r="AS39" s="6"/>
      <c r="AT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20"/>
      <c r="CF39" s="20"/>
      <c r="CG39" s="20"/>
      <c r="CH39" s="20"/>
      <c r="CI39" s="20"/>
      <c r="CJ39" s="20"/>
      <c r="CK39" s="20"/>
      <c r="CL39" s="20"/>
      <c r="CM39" s="20"/>
      <c r="CN39" s="6"/>
      <c r="CO39" s="6"/>
      <c r="CP39" s="6"/>
      <c r="CQ39" s="6"/>
      <c r="CR39" s="6"/>
      <c r="CS39" s="6"/>
      <c r="CT39" s="6"/>
      <c r="CU39" s="6"/>
      <c r="CV39" s="6"/>
      <c r="CW39" s="6"/>
      <c r="CX39" s="6"/>
      <c r="CY39" s="6"/>
      <c r="CZ39" s="6"/>
      <c r="DA39" s="6"/>
      <c r="DB39" s="6"/>
      <c r="DC39" s="6"/>
      <c r="DD39" s="6"/>
      <c r="DE39" s="6"/>
      <c r="DF39" s="6"/>
      <c r="DG39" s="6"/>
      <c r="DH39" s="6"/>
      <c r="DI39" s="6"/>
      <c r="DJ39" s="6"/>
      <c r="DK39" s="6"/>
      <c r="DL39" s="6"/>
    </row>
    <row r="40" spans="1:116" ht="15" customHeight="1">
      <c r="A40" s="6"/>
      <c r="B40" s="6"/>
      <c r="C40" s="6"/>
      <c r="D40" s="26"/>
      <c r="E40" s="26"/>
      <c r="F40" s="26"/>
      <c r="G40" s="26"/>
      <c r="H40" s="26"/>
      <c r="I40" s="26"/>
      <c r="J40" s="26"/>
      <c r="K40" s="26"/>
      <c r="L40" s="26"/>
      <c r="M40" s="26"/>
      <c r="N40" s="26"/>
      <c r="O40" s="26"/>
      <c r="P40" s="26"/>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20"/>
      <c r="BU40" s="20"/>
      <c r="BV40" s="20"/>
      <c r="BW40" s="20"/>
      <c r="BX40" s="20"/>
      <c r="BY40" s="20"/>
      <c r="BZ40" s="20"/>
      <c r="CA40" s="20"/>
      <c r="CB40" s="20"/>
      <c r="CC40" s="20"/>
      <c r="CD40" s="20"/>
      <c r="CE40" s="6"/>
      <c r="CF40" s="6"/>
      <c r="CG40" s="6"/>
      <c r="CH40" s="6"/>
      <c r="CI40" s="6"/>
      <c r="CJ40" s="6"/>
      <c r="CK40" s="6"/>
      <c r="CL40" s="6"/>
      <c r="CM40" s="6"/>
      <c r="CN40" s="6"/>
      <c r="CO40" s="32"/>
      <c r="CP40" s="32"/>
      <c r="CQ40" s="32"/>
      <c r="CR40" s="32"/>
      <c r="CS40" s="32"/>
      <c r="CT40" s="32"/>
      <c r="CU40" s="32"/>
      <c r="CV40" s="32"/>
      <c r="CW40" s="32"/>
      <c r="CX40" s="32"/>
    </row>
    <row r="41" spans="1:116" ht="15" customHeight="1">
      <c r="A41" s="6"/>
      <c r="B41" s="6"/>
      <c r="C41" s="6"/>
      <c r="D41" s="26"/>
      <c r="E41" s="26"/>
      <c r="F41" s="26"/>
      <c r="G41" s="26"/>
      <c r="H41" s="26"/>
      <c r="I41" s="26"/>
      <c r="J41" s="26"/>
      <c r="K41" s="26"/>
      <c r="L41" s="26"/>
      <c r="M41" s="26"/>
      <c r="N41" s="26"/>
      <c r="O41" s="26"/>
      <c r="P41" s="26"/>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20"/>
      <c r="BU41" s="20"/>
      <c r="BV41" s="20"/>
      <c r="BW41" s="20"/>
      <c r="BX41" s="20"/>
      <c r="BY41" s="20"/>
      <c r="BZ41" s="20"/>
      <c r="CA41" s="20"/>
      <c r="CB41" s="20"/>
      <c r="CC41" s="20"/>
      <c r="CD41" s="20"/>
      <c r="CE41" s="20"/>
      <c r="CF41" s="20"/>
      <c r="CG41" s="20"/>
      <c r="CH41" s="20"/>
      <c r="CI41" s="20"/>
      <c r="CJ41" s="20"/>
      <c r="CK41" s="20"/>
      <c r="CL41" s="20"/>
      <c r="CM41" s="20"/>
      <c r="CN41" s="6"/>
      <c r="CO41" s="32"/>
      <c r="CP41" s="32"/>
      <c r="CQ41" s="32"/>
      <c r="CR41" s="32"/>
      <c r="CS41" s="32"/>
      <c r="CT41" s="32"/>
      <c r="CU41" s="32"/>
      <c r="CV41" s="32"/>
      <c r="CW41" s="32"/>
      <c r="CX41" s="32"/>
      <c r="CY41" s="6"/>
      <c r="CZ41" s="6"/>
      <c r="DA41" s="6"/>
      <c r="DB41" s="6"/>
      <c r="DC41" s="6"/>
      <c r="DD41" s="6"/>
      <c r="DE41" s="6"/>
      <c r="DF41" s="6"/>
      <c r="DG41" s="6"/>
      <c r="DH41" s="6"/>
      <c r="DI41" s="6"/>
      <c r="DJ41" s="6"/>
      <c r="DK41" s="6"/>
      <c r="DL41" s="6"/>
    </row>
    <row r="42" spans="1:116" ht="15" customHeight="1">
      <c r="A42" s="6"/>
      <c r="B42" s="6"/>
      <c r="C42" s="6"/>
      <c r="D42" s="6"/>
      <c r="E42" s="6"/>
      <c r="F42" s="6"/>
      <c r="G42" s="6"/>
      <c r="H42" s="6"/>
      <c r="I42" s="6"/>
      <c r="J42" s="6"/>
      <c r="K42" s="6"/>
      <c r="L42" s="6"/>
      <c r="M42" s="6"/>
      <c r="N42" s="6"/>
      <c r="O42" s="6"/>
      <c r="P42" s="6"/>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20"/>
      <c r="BU42" s="20"/>
      <c r="BV42" s="20"/>
      <c r="BW42" s="20"/>
      <c r="BX42" s="20"/>
      <c r="BY42" s="20"/>
      <c r="BZ42" s="20"/>
      <c r="CA42" s="20"/>
      <c r="CB42" s="20"/>
      <c r="CC42" s="20"/>
      <c r="CD42" s="20"/>
      <c r="CE42" s="20"/>
      <c r="CF42" s="20"/>
      <c r="CG42" s="20"/>
      <c r="CH42" s="20"/>
      <c r="CI42" s="20"/>
      <c r="CJ42" s="20"/>
      <c r="CK42" s="20"/>
      <c r="CL42" s="20"/>
      <c r="CM42" s="20"/>
      <c r="CN42" s="32"/>
      <c r="CO42" s="32"/>
      <c r="CP42" s="32"/>
      <c r="CQ42" s="32"/>
      <c r="CR42" s="32"/>
      <c r="CS42" s="32"/>
      <c r="CT42" s="32"/>
      <c r="CU42" s="32"/>
      <c r="CV42" s="32"/>
      <c r="CW42" s="32"/>
      <c r="CX42" s="32"/>
      <c r="CY42" s="6"/>
      <c r="CZ42" s="6"/>
      <c r="DA42" s="6"/>
      <c r="DB42" s="6"/>
      <c r="DC42" s="6"/>
      <c r="DD42" s="6"/>
      <c r="DE42" s="6"/>
      <c r="DF42" s="6"/>
      <c r="DG42" s="6"/>
      <c r="DH42" s="6"/>
      <c r="DI42" s="6"/>
      <c r="DJ42" s="6"/>
      <c r="DK42" s="6"/>
      <c r="DL42" s="6"/>
    </row>
    <row r="43" spans="1:116" ht="1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20"/>
      <c r="CF43" s="20"/>
      <c r="CG43" s="20"/>
      <c r="CH43" s="20"/>
      <c r="CI43" s="20"/>
      <c r="CJ43" s="20"/>
      <c r="CK43" s="20"/>
      <c r="CL43" s="20"/>
      <c r="CM43" s="20"/>
      <c r="CN43" s="32"/>
      <c r="CO43" s="32"/>
      <c r="CP43" s="32"/>
      <c r="CQ43" s="32"/>
      <c r="CR43" s="32"/>
      <c r="CS43" s="32"/>
      <c r="CT43" s="32"/>
      <c r="CU43" s="32"/>
      <c r="CV43" s="32"/>
      <c r="CW43" s="32"/>
      <c r="CX43" s="32"/>
    </row>
    <row r="44" spans="1:116" ht="13.5"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32"/>
      <c r="CO44" s="6"/>
      <c r="CP44" s="6"/>
      <c r="CQ44" s="6"/>
      <c r="CR44" s="6"/>
      <c r="CS44" s="6"/>
      <c r="CT44" s="6"/>
      <c r="CU44" s="6"/>
      <c r="CV44" s="6"/>
      <c r="CW44" s="6"/>
      <c r="CX44" s="6"/>
      <c r="CY44" s="6"/>
      <c r="CZ44" s="6"/>
      <c r="DA44" s="6"/>
      <c r="DB44" s="6"/>
      <c r="DC44" s="6"/>
      <c r="DD44" s="6"/>
      <c r="DE44" s="6"/>
      <c r="DF44" s="6"/>
      <c r="DG44" s="6"/>
      <c r="DH44" s="6"/>
      <c r="DI44" s="6"/>
      <c r="DJ44" s="6"/>
      <c r="DK44" s="6"/>
      <c r="DL44" s="6"/>
    </row>
    <row r="45" spans="1:116" ht="13.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32"/>
      <c r="CO45" s="6"/>
      <c r="CP45" s="6"/>
      <c r="CQ45" s="6"/>
      <c r="CR45" s="6"/>
      <c r="CS45" s="6"/>
      <c r="CT45" s="6"/>
      <c r="CU45" s="6"/>
      <c r="CV45" s="6"/>
      <c r="CW45" s="6"/>
      <c r="CX45" s="6"/>
      <c r="CY45" s="66"/>
      <c r="CZ45" s="66"/>
      <c r="DA45" s="66"/>
      <c r="DB45" s="66"/>
      <c r="DC45" s="66"/>
      <c r="DD45" s="66"/>
      <c r="DE45" s="66"/>
      <c r="DF45" s="66"/>
      <c r="DG45" s="66"/>
      <c r="DH45" s="66"/>
      <c r="DI45" s="66"/>
      <c r="DJ45" s="66"/>
      <c r="DK45" s="66"/>
      <c r="DL45" s="66"/>
    </row>
    <row r="46" spans="1:116" ht="13.5" customHeight="1">
      <c r="A46" s="6"/>
      <c r="B46" s="6"/>
      <c r="C46" s="20"/>
      <c r="D46" s="29"/>
      <c r="E46" s="29"/>
      <c r="F46" s="29"/>
      <c r="G46" s="29"/>
      <c r="H46" s="29"/>
      <c r="I46" s="29"/>
      <c r="J46" s="29"/>
      <c r="K46" s="29"/>
      <c r="L46" s="29"/>
      <c r="M46" s="29"/>
      <c r="N46" s="29"/>
      <c r="O46" s="29"/>
      <c r="P46" s="29"/>
      <c r="Q46" s="6"/>
      <c r="R46" s="6"/>
      <c r="S46" s="6"/>
      <c r="T46" s="6"/>
      <c r="U46" s="6"/>
      <c r="V46" s="6"/>
      <c r="W46" s="6"/>
      <c r="X46" s="6"/>
      <c r="Y46" s="6"/>
      <c r="Z46" s="6"/>
      <c r="AA46" s="6"/>
      <c r="AW46" s="6"/>
      <c r="AX46" s="6"/>
      <c r="AY46" s="6"/>
      <c r="AZ46" s="6"/>
      <c r="BA46" s="6"/>
      <c r="BB46" s="6"/>
      <c r="BC46" s="6"/>
      <c r="BD46" s="6"/>
      <c r="BE46" s="6"/>
      <c r="BF46" s="6"/>
      <c r="BG46" s="6"/>
      <c r="BH46" s="6"/>
      <c r="BI46" s="6"/>
      <c r="BJ46" s="6"/>
      <c r="BK46" s="6"/>
      <c r="BL46" s="6"/>
      <c r="BM46" s="6"/>
      <c r="BN46" s="6"/>
      <c r="BO46" s="26"/>
      <c r="BP46" s="6"/>
      <c r="BQ46" s="6"/>
      <c r="BR46" s="6"/>
      <c r="BS46" s="6"/>
      <c r="BT46" s="6"/>
      <c r="BU46" s="6"/>
      <c r="BV46" s="2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row>
    <row r="47" spans="1:116" ht="13.5" customHeight="1">
      <c r="A47" s="6"/>
      <c r="B47" s="6"/>
      <c r="C47" s="20"/>
      <c r="D47" s="6"/>
      <c r="E47" s="6"/>
      <c r="F47" s="6"/>
      <c r="G47" s="6"/>
      <c r="H47" s="6"/>
      <c r="I47" s="6"/>
      <c r="J47" s="6"/>
      <c r="K47" s="6"/>
      <c r="L47" s="6"/>
      <c r="M47" s="6"/>
      <c r="N47" s="6"/>
      <c r="O47" s="6"/>
      <c r="P47" s="6"/>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6"/>
      <c r="CF47" s="6"/>
      <c r="CG47" s="6"/>
      <c r="CH47" s="6"/>
      <c r="CI47" s="6"/>
      <c r="CJ47" s="6"/>
      <c r="CK47" s="6"/>
      <c r="CL47" s="6"/>
      <c r="CM47" s="6"/>
      <c r="CN47" s="6"/>
      <c r="CO47" s="6"/>
      <c r="CP47" s="6"/>
      <c r="CQ47" s="6"/>
      <c r="CR47" s="6"/>
      <c r="CS47" s="6"/>
      <c r="CT47" s="6"/>
      <c r="CU47" s="6"/>
      <c r="CV47" s="6"/>
      <c r="CW47" s="6"/>
      <c r="CX47" s="6"/>
      <c r="CY47" s="66"/>
      <c r="CZ47" s="66"/>
      <c r="DA47" s="66"/>
      <c r="DB47" s="66"/>
      <c r="DC47" s="66"/>
      <c r="DD47" s="66"/>
      <c r="DE47" s="66"/>
      <c r="DF47" s="66"/>
      <c r="DG47" s="66"/>
      <c r="DH47" s="66"/>
      <c r="DI47" s="66"/>
      <c r="DJ47" s="66"/>
      <c r="DK47" s="66"/>
      <c r="DL47" s="66"/>
    </row>
    <row r="48" spans="1:116" ht="13.5" customHeight="1">
      <c r="A48" s="6"/>
      <c r="B48" s="6"/>
      <c r="C48" s="6"/>
      <c r="D48" s="20"/>
      <c r="E48" s="20"/>
      <c r="F48" s="20"/>
      <c r="G48" s="20"/>
      <c r="H48" s="20"/>
      <c r="I48" s="20"/>
      <c r="J48" s="20"/>
      <c r="K48" s="20"/>
      <c r="L48" s="20"/>
      <c r="M48" s="20"/>
      <c r="N48" s="20"/>
      <c r="O48" s="20"/>
      <c r="P48" s="20"/>
      <c r="Q48" s="6"/>
      <c r="R48" s="6"/>
      <c r="S48" s="6"/>
      <c r="T48" s="6"/>
      <c r="U48" s="6"/>
      <c r="V48" s="6"/>
      <c r="W48" s="6"/>
      <c r="X48" s="6"/>
      <c r="Y48" s="6"/>
      <c r="Z48" s="6"/>
      <c r="AA48" s="6"/>
      <c r="AB48" s="6"/>
      <c r="AC48" s="6"/>
      <c r="AD48" s="6"/>
      <c r="AE48" s="6"/>
      <c r="AF48" s="6"/>
      <c r="AG48" s="6"/>
      <c r="AH48" s="6"/>
      <c r="AI48" s="6"/>
      <c r="AJ48" s="6"/>
      <c r="AK48" s="6"/>
      <c r="AL48" s="6"/>
      <c r="AM48" s="6"/>
      <c r="AN48" s="6"/>
      <c r="AQ48" s="6"/>
      <c r="AR48" s="6"/>
      <c r="AS48" s="6"/>
      <c r="AT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29"/>
      <c r="CF48" s="29"/>
      <c r="CG48" s="29"/>
      <c r="CH48" s="29"/>
      <c r="CI48" s="29"/>
      <c r="CJ48" s="29"/>
      <c r="CK48" s="29"/>
      <c r="CL48" s="29"/>
      <c r="CM48" s="29"/>
      <c r="CN48" s="29"/>
      <c r="CO48" s="6"/>
      <c r="CP48" s="6"/>
      <c r="CQ48" s="6"/>
      <c r="CR48" s="6"/>
      <c r="CS48" s="6"/>
      <c r="CT48" s="6"/>
      <c r="CU48" s="6"/>
      <c r="CV48" s="6"/>
      <c r="CW48" s="6"/>
      <c r="CX48" s="6"/>
      <c r="CY48" s="6"/>
      <c r="CZ48" s="6"/>
      <c r="DA48" s="6"/>
      <c r="DB48" s="6"/>
      <c r="DC48" s="6"/>
      <c r="DD48" s="6"/>
      <c r="DE48" s="6"/>
      <c r="DF48" s="6"/>
      <c r="DG48" s="6"/>
      <c r="DH48" s="6"/>
      <c r="DI48" s="6"/>
      <c r="DJ48" s="6"/>
      <c r="DK48" s="6"/>
      <c r="DL48" s="6"/>
    </row>
    <row r="49" spans="1:116" ht="13.5" customHeight="1">
      <c r="A49" s="6"/>
      <c r="B49" s="6"/>
      <c r="C49" s="26"/>
      <c r="D49" s="20"/>
      <c r="E49" s="20"/>
      <c r="F49" s="20"/>
      <c r="G49" s="20"/>
      <c r="H49" s="20"/>
      <c r="I49" s="20"/>
      <c r="J49" s="20"/>
      <c r="K49" s="20"/>
      <c r="L49" s="20"/>
      <c r="M49" s="20"/>
      <c r="N49" s="20"/>
      <c r="O49" s="20"/>
      <c r="P49" s="20"/>
      <c r="Q49" s="20"/>
      <c r="R49" s="20"/>
      <c r="S49" s="20"/>
      <c r="T49" s="20"/>
      <c r="U49" s="20"/>
      <c r="V49" s="20"/>
      <c r="W49" s="20"/>
      <c r="X49" s="20"/>
      <c r="Y49" s="20"/>
      <c r="Z49" s="20"/>
      <c r="AA49" s="20"/>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row>
    <row r="50" spans="1:116" ht="15" customHeight="1">
      <c r="A50" s="6"/>
      <c r="B50" s="6"/>
      <c r="C50" s="26"/>
      <c r="D50" s="33"/>
      <c r="E50" s="33"/>
      <c r="F50" s="33"/>
      <c r="G50" s="33"/>
      <c r="H50" s="33"/>
      <c r="I50" s="33"/>
      <c r="J50" s="33"/>
      <c r="K50" s="33"/>
      <c r="L50" s="33"/>
      <c r="M50" s="33"/>
      <c r="N50" s="33"/>
      <c r="O50" s="33"/>
      <c r="P50" s="33"/>
      <c r="Q50" s="20"/>
      <c r="R50" s="20"/>
      <c r="S50" s="20"/>
      <c r="T50" s="20"/>
      <c r="U50" s="20"/>
      <c r="V50" s="20"/>
      <c r="W50" s="20"/>
      <c r="X50" s="20"/>
      <c r="Y50" s="20"/>
      <c r="Z50" s="20"/>
      <c r="AA50" s="20"/>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6"/>
      <c r="CO50" s="32"/>
      <c r="CP50" s="32"/>
      <c r="CQ50" s="32"/>
      <c r="CR50" s="32"/>
      <c r="CS50" s="32"/>
      <c r="CT50" s="32"/>
      <c r="CU50" s="32"/>
      <c r="CV50" s="32"/>
      <c r="CW50" s="32"/>
      <c r="CX50" s="32"/>
    </row>
    <row r="51" spans="1:116" ht="15" customHeight="1">
      <c r="A51" s="6"/>
      <c r="B51" s="6"/>
      <c r="C51" s="26"/>
      <c r="D51" s="33"/>
      <c r="E51" s="33"/>
      <c r="F51" s="33"/>
      <c r="G51" s="33"/>
      <c r="H51" s="33"/>
      <c r="I51" s="33"/>
      <c r="J51" s="33"/>
      <c r="K51" s="33"/>
      <c r="L51" s="33"/>
      <c r="M51" s="33"/>
      <c r="N51" s="33"/>
      <c r="O51" s="33"/>
      <c r="P51" s="33"/>
      <c r="Q51" s="33"/>
      <c r="R51" s="33"/>
      <c r="S51" s="33"/>
      <c r="T51" s="33"/>
      <c r="U51" s="33"/>
      <c r="V51" s="33"/>
      <c r="W51" s="33"/>
      <c r="X51" s="33"/>
      <c r="Y51" s="33"/>
      <c r="Z51" s="33"/>
      <c r="AA51" s="20"/>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36"/>
      <c r="BY51" s="36"/>
      <c r="BZ51" s="36"/>
      <c r="CA51" s="36"/>
      <c r="CB51" s="36"/>
      <c r="CC51" s="36"/>
      <c r="CD51" s="36"/>
      <c r="CE51" s="35"/>
      <c r="CF51" s="35"/>
      <c r="CG51" s="35"/>
      <c r="CH51" s="35"/>
      <c r="CI51" s="35"/>
      <c r="CJ51" s="35"/>
      <c r="CK51" s="35"/>
      <c r="CL51" s="35"/>
      <c r="CM51" s="35"/>
      <c r="CN51" s="6"/>
      <c r="CO51" s="32"/>
      <c r="CP51" s="32"/>
      <c r="CQ51" s="32"/>
      <c r="CR51" s="32"/>
      <c r="CS51" s="32"/>
      <c r="CT51" s="32"/>
      <c r="CU51" s="32"/>
      <c r="CV51" s="32"/>
      <c r="CW51" s="32"/>
      <c r="CX51" s="32"/>
      <c r="CY51" s="6"/>
      <c r="CZ51" s="6"/>
      <c r="DA51" s="6"/>
      <c r="DB51" s="6"/>
      <c r="DC51" s="6"/>
      <c r="DD51" s="6"/>
      <c r="DE51" s="6"/>
      <c r="DF51" s="6"/>
      <c r="DG51" s="6"/>
      <c r="DH51" s="6"/>
      <c r="DI51" s="6"/>
      <c r="DJ51" s="6"/>
      <c r="DK51" s="6"/>
      <c r="DL51" s="6"/>
    </row>
    <row r="52" spans="1:116" ht="15" customHeight="1">
      <c r="A52" s="6"/>
      <c r="B52" s="6"/>
      <c r="C52" s="6"/>
      <c r="D52" s="33"/>
      <c r="E52" s="33"/>
      <c r="F52" s="33"/>
      <c r="G52" s="33"/>
      <c r="H52" s="33"/>
      <c r="I52" s="33"/>
      <c r="J52" s="33"/>
      <c r="K52" s="33"/>
      <c r="L52" s="33"/>
      <c r="M52" s="33"/>
      <c r="N52" s="33"/>
      <c r="O52" s="33"/>
      <c r="P52" s="33"/>
      <c r="Q52" s="33"/>
      <c r="R52" s="33"/>
      <c r="S52" s="33"/>
      <c r="T52" s="33"/>
      <c r="U52" s="33"/>
      <c r="V52" s="33"/>
      <c r="W52" s="33"/>
      <c r="X52" s="33"/>
      <c r="Y52" s="33"/>
      <c r="Z52" s="33"/>
      <c r="AA52" s="20"/>
      <c r="AB52" s="36"/>
      <c r="AC52" s="36"/>
      <c r="AD52" s="36"/>
      <c r="AE52" s="36"/>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c r="BG52" s="36"/>
      <c r="BH52" s="36"/>
      <c r="BI52" s="36"/>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6"/>
      <c r="CO52" s="32"/>
      <c r="CP52" s="32"/>
      <c r="CQ52" s="32"/>
      <c r="CR52" s="32"/>
      <c r="CS52" s="32"/>
      <c r="CT52" s="32"/>
      <c r="CU52" s="32"/>
      <c r="CV52" s="32"/>
      <c r="CW52" s="32"/>
      <c r="CX52" s="32"/>
      <c r="CY52" s="6"/>
      <c r="CZ52" s="6"/>
      <c r="DA52" s="6"/>
      <c r="DB52" s="6"/>
      <c r="DC52" s="6"/>
      <c r="DD52" s="6"/>
      <c r="DE52" s="6"/>
      <c r="DF52" s="6"/>
      <c r="DG52" s="6"/>
      <c r="DH52" s="6"/>
      <c r="DI52" s="6"/>
      <c r="DJ52" s="6"/>
      <c r="DK52" s="6"/>
      <c r="DL52" s="6"/>
    </row>
    <row r="53" spans="1:116" ht="15" customHeight="1">
      <c r="A53" s="6"/>
      <c r="B53" s="6"/>
      <c r="C53" s="6"/>
      <c r="D53" s="33"/>
      <c r="E53" s="33"/>
      <c r="F53" s="33"/>
      <c r="G53" s="33"/>
      <c r="H53" s="33"/>
      <c r="I53" s="33"/>
      <c r="J53" s="33"/>
      <c r="K53" s="33"/>
      <c r="L53" s="33"/>
      <c r="M53" s="33"/>
      <c r="N53" s="33"/>
      <c r="O53" s="33"/>
      <c r="P53" s="33"/>
      <c r="Q53" s="33"/>
      <c r="R53" s="33"/>
      <c r="S53" s="33"/>
      <c r="T53" s="33"/>
      <c r="U53" s="33"/>
      <c r="V53" s="33"/>
      <c r="W53" s="33"/>
      <c r="X53" s="33"/>
      <c r="Y53" s="33"/>
      <c r="Z53" s="33"/>
      <c r="AA53" s="20"/>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6"/>
      <c r="CO53" s="32"/>
      <c r="CP53" s="32"/>
      <c r="CQ53" s="32"/>
      <c r="CR53" s="32"/>
      <c r="CS53" s="32"/>
      <c r="CT53" s="32"/>
      <c r="CU53" s="32"/>
      <c r="CV53" s="32"/>
      <c r="CW53" s="32"/>
      <c r="CX53" s="32"/>
    </row>
    <row r="54" spans="1:116" ht="13.5" customHeight="1">
      <c r="A54" s="6"/>
      <c r="B54" s="6"/>
      <c r="C54" s="6"/>
      <c r="D54" s="29"/>
      <c r="E54" s="29"/>
      <c r="F54" s="29"/>
      <c r="G54" s="29"/>
      <c r="H54" s="29"/>
      <c r="I54" s="29"/>
      <c r="J54" s="29"/>
      <c r="K54" s="29"/>
      <c r="L54" s="29"/>
      <c r="M54" s="29"/>
      <c r="N54" s="29"/>
      <c r="O54" s="29"/>
      <c r="P54" s="29"/>
      <c r="Q54" s="33"/>
      <c r="R54" s="33"/>
      <c r="S54" s="33"/>
      <c r="T54" s="33"/>
      <c r="U54" s="33"/>
      <c r="V54" s="33"/>
      <c r="W54" s="33"/>
      <c r="X54" s="33"/>
      <c r="Y54" s="33"/>
      <c r="Z54" s="33"/>
      <c r="AA54" s="20"/>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6"/>
      <c r="CO54" s="6"/>
      <c r="CP54" s="6"/>
      <c r="CQ54" s="6"/>
      <c r="CR54" s="6"/>
      <c r="CS54" s="6"/>
      <c r="CT54" s="6"/>
      <c r="CU54" s="6"/>
      <c r="CV54" s="6"/>
      <c r="CW54" s="6"/>
      <c r="CX54" s="6"/>
      <c r="CY54" s="6"/>
      <c r="CZ54" s="6"/>
      <c r="DA54" s="6"/>
      <c r="DB54" s="6"/>
      <c r="DC54" s="6"/>
      <c r="DD54" s="6"/>
      <c r="DE54" s="6"/>
      <c r="DF54" s="6"/>
      <c r="DG54" s="6"/>
      <c r="DH54" s="6"/>
      <c r="DI54" s="6"/>
      <c r="DJ54" s="6"/>
      <c r="DK54" s="6"/>
      <c r="DL54" s="6"/>
    </row>
    <row r="55" spans="1:116" ht="13.5" customHeight="1">
      <c r="A55" s="6"/>
      <c r="B55" s="6"/>
      <c r="C55" s="6"/>
      <c r="D55" s="6"/>
      <c r="E55" s="6"/>
      <c r="F55" s="6"/>
      <c r="G55" s="6"/>
      <c r="H55" s="6"/>
      <c r="I55" s="6"/>
      <c r="J55" s="6"/>
      <c r="K55" s="6"/>
      <c r="L55" s="6"/>
      <c r="M55" s="6"/>
      <c r="N55" s="6"/>
      <c r="O55" s="6"/>
      <c r="P55" s="6"/>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36"/>
      <c r="CF55" s="36"/>
      <c r="CG55" s="36"/>
      <c r="CH55" s="36"/>
      <c r="CI55" s="36"/>
      <c r="CJ55" s="36"/>
      <c r="CK55" s="36"/>
      <c r="CL55" s="36"/>
      <c r="CM55" s="36"/>
      <c r="CN55" s="6"/>
      <c r="CO55" s="6"/>
      <c r="CP55" s="6"/>
      <c r="CQ55" s="6"/>
      <c r="CR55" s="6"/>
      <c r="CS55" s="6"/>
      <c r="CT55" s="6"/>
      <c r="CU55" s="6"/>
      <c r="CV55" s="6"/>
      <c r="CW55" s="6"/>
      <c r="CX55" s="6"/>
      <c r="CY55" s="6"/>
      <c r="CZ55" s="6"/>
      <c r="DA55" s="6"/>
      <c r="DB55" s="6"/>
      <c r="DC55" s="6"/>
      <c r="DD55" s="6"/>
      <c r="DE55" s="6"/>
      <c r="DF55" s="6"/>
      <c r="DG55" s="6"/>
      <c r="DH55" s="6"/>
      <c r="DI55" s="6"/>
      <c r="DJ55" s="6"/>
      <c r="DK55" s="6"/>
      <c r="DL55" s="6"/>
    </row>
    <row r="56" spans="1:116" s="27" customFormat="1" ht="14.25">
      <c r="A56" s="37"/>
      <c r="B56" s="29"/>
      <c r="C56" s="29"/>
      <c r="D56" s="20"/>
      <c r="E56" s="20"/>
      <c r="F56" s="20"/>
      <c r="G56" s="20"/>
      <c r="H56" s="20"/>
      <c r="I56" s="20"/>
      <c r="J56" s="20"/>
      <c r="K56" s="20"/>
      <c r="L56" s="20"/>
      <c r="M56" s="20"/>
      <c r="N56" s="20"/>
      <c r="O56" s="20"/>
      <c r="P56" s="20"/>
      <c r="Q56" s="6"/>
      <c r="R56" s="6"/>
      <c r="S56" s="6"/>
      <c r="T56" s="6"/>
      <c r="U56" s="6"/>
      <c r="V56" s="6"/>
      <c r="W56" s="6"/>
      <c r="X56" s="6"/>
      <c r="Y56" s="6"/>
      <c r="Z56" s="6"/>
      <c r="AA56" s="6"/>
      <c r="AB56" s="8"/>
      <c r="AC56" s="8"/>
      <c r="AD56" s="8"/>
      <c r="AE56" s="8"/>
      <c r="AF56" s="8"/>
      <c r="AG56" s="8"/>
      <c r="AH56" s="8"/>
      <c r="AI56" s="8"/>
      <c r="AJ56" s="8"/>
      <c r="AK56" s="8"/>
      <c r="AL56" s="8"/>
      <c r="AM56" s="8"/>
      <c r="AN56" s="8"/>
      <c r="AO56" s="8"/>
      <c r="AP56" s="8"/>
      <c r="AQ56" s="8"/>
      <c r="AR56" s="8"/>
      <c r="AS56" s="8"/>
      <c r="AT56" s="8"/>
      <c r="AU56" s="8"/>
      <c r="AV56" s="8"/>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29"/>
      <c r="CF56" s="29"/>
      <c r="CG56" s="29"/>
      <c r="CH56" s="29"/>
      <c r="CI56" s="29"/>
      <c r="CJ56" s="29"/>
      <c r="CK56" s="29"/>
      <c r="CL56" s="29"/>
      <c r="CM56" s="29"/>
      <c r="CN56" s="29"/>
      <c r="CO56" s="29"/>
    </row>
    <row r="57" spans="1:116" ht="13.5" customHeight="1">
      <c r="A57" s="6"/>
      <c r="B57" s="6"/>
      <c r="C57" s="6"/>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row>
    <row r="58" spans="1:116" ht="13.5" customHeight="1">
      <c r="A58" s="6"/>
      <c r="B58" s="6"/>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c r="BQ58" s="20"/>
      <c r="BR58" s="20"/>
      <c r="BS58" s="20"/>
      <c r="BT58" s="20"/>
      <c r="BU58" s="20"/>
      <c r="BV58" s="20"/>
      <c r="BW58" s="20"/>
      <c r="BX58" s="20"/>
      <c r="BY58" s="20"/>
      <c r="BZ58" s="20"/>
      <c r="CA58" s="20"/>
      <c r="CB58" s="20"/>
      <c r="CC58" s="20"/>
      <c r="CD58" s="20"/>
      <c r="CE58" s="20"/>
      <c r="CF58" s="20"/>
      <c r="CG58" s="20"/>
      <c r="CH58" s="20"/>
      <c r="CI58" s="20"/>
      <c r="CJ58" s="20"/>
      <c r="CK58" s="20"/>
      <c r="CL58" s="20"/>
      <c r="CM58" s="20"/>
      <c r="CN58" s="6"/>
      <c r="CO58" s="6"/>
      <c r="CP58" s="6"/>
      <c r="CQ58" s="6"/>
      <c r="CR58" s="6"/>
      <c r="CS58" s="6"/>
      <c r="CT58" s="6"/>
      <c r="CU58" s="6"/>
      <c r="CV58" s="6"/>
      <c r="CW58" s="6"/>
      <c r="CX58" s="6"/>
      <c r="CY58" s="6"/>
      <c r="CZ58" s="6"/>
      <c r="DA58" s="6"/>
      <c r="DB58" s="6"/>
      <c r="DC58" s="6"/>
      <c r="DD58" s="6"/>
      <c r="DE58" s="6"/>
      <c r="DF58" s="6"/>
      <c r="DG58" s="6"/>
      <c r="DH58" s="6"/>
      <c r="DI58" s="6"/>
      <c r="DJ58" s="6"/>
      <c r="DK58" s="6"/>
      <c r="DL58" s="6"/>
    </row>
    <row r="59" spans="1:116" ht="13.5" customHeight="1">
      <c r="A59" s="6"/>
      <c r="B59" s="6"/>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6"/>
      <c r="CO59" s="6"/>
      <c r="CP59" s="6"/>
      <c r="CQ59" s="6"/>
      <c r="CR59" s="6"/>
      <c r="CS59" s="6"/>
      <c r="CT59" s="6"/>
      <c r="CU59" s="6"/>
      <c r="CV59" s="6"/>
      <c r="CW59" s="6"/>
      <c r="CX59" s="6"/>
      <c r="CY59" s="66"/>
      <c r="CZ59" s="66"/>
      <c r="DA59" s="66"/>
      <c r="DB59" s="66"/>
      <c r="DC59" s="66"/>
      <c r="DD59" s="66"/>
      <c r="DE59" s="66"/>
      <c r="DF59" s="66"/>
      <c r="DG59" s="66"/>
      <c r="DH59" s="66"/>
      <c r="DI59" s="66"/>
      <c r="DJ59" s="66"/>
      <c r="DK59" s="66"/>
      <c r="DL59" s="66"/>
    </row>
    <row r="60" spans="1:116" ht="13.5" customHeight="1">
      <c r="A60" s="6"/>
      <c r="B60" s="6"/>
      <c r="C60" s="33"/>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c r="CL60" s="20"/>
      <c r="CM60" s="20"/>
      <c r="CN60" s="6"/>
      <c r="CO60" s="6"/>
      <c r="CP60" s="6"/>
      <c r="CQ60" s="6"/>
      <c r="CR60" s="6"/>
      <c r="CS60" s="6"/>
      <c r="CT60" s="6"/>
      <c r="CU60" s="6"/>
      <c r="CV60" s="6"/>
      <c r="CW60" s="6"/>
      <c r="CX60" s="6"/>
      <c r="CY60" s="66"/>
      <c r="CZ60" s="66"/>
      <c r="DA60" s="66"/>
      <c r="DB60" s="66"/>
      <c r="DC60" s="66"/>
      <c r="DD60" s="66"/>
      <c r="DE60" s="66"/>
      <c r="DF60" s="66"/>
      <c r="DG60" s="66"/>
      <c r="DH60" s="66"/>
      <c r="DI60" s="66"/>
      <c r="DJ60" s="66"/>
      <c r="DK60" s="66"/>
      <c r="DL60" s="66"/>
    </row>
    <row r="61" spans="1:116" ht="13.5" customHeight="1">
      <c r="A61" s="6"/>
      <c r="B61" s="6"/>
      <c r="C61" s="33"/>
      <c r="CE61" s="20"/>
      <c r="CF61" s="20"/>
      <c r="CG61" s="20"/>
      <c r="CH61" s="20"/>
      <c r="CI61" s="20"/>
      <c r="CJ61" s="20"/>
      <c r="CK61" s="20"/>
      <c r="CL61" s="20"/>
      <c r="CM61" s="20"/>
      <c r="CN61" s="6"/>
      <c r="CO61" s="6"/>
      <c r="CP61" s="6"/>
      <c r="CQ61" s="6"/>
      <c r="CR61" s="6"/>
      <c r="CS61" s="6"/>
      <c r="CT61" s="6"/>
      <c r="CU61" s="6"/>
      <c r="CV61" s="6"/>
      <c r="CW61" s="6"/>
      <c r="CX61" s="6"/>
      <c r="CY61" s="66"/>
      <c r="CZ61" s="66"/>
      <c r="DA61" s="66"/>
      <c r="DB61" s="66"/>
      <c r="DC61" s="66"/>
      <c r="DD61" s="66"/>
      <c r="DE61" s="66"/>
      <c r="DF61" s="66"/>
      <c r="DG61" s="66"/>
      <c r="DH61" s="66"/>
      <c r="DI61" s="66"/>
      <c r="DJ61" s="66"/>
      <c r="DK61" s="66"/>
      <c r="DL61" s="66"/>
    </row>
    <row r="62" spans="1:116" ht="13.5" customHeight="1">
      <c r="A62" s="6"/>
      <c r="B62" s="6"/>
      <c r="C62" s="33"/>
      <c r="CO62" s="6"/>
      <c r="CP62" s="6"/>
      <c r="CQ62" s="6"/>
      <c r="CR62" s="6"/>
      <c r="CS62" s="6"/>
      <c r="CT62" s="6"/>
      <c r="CU62" s="6"/>
      <c r="CV62" s="6"/>
      <c r="CW62" s="6"/>
      <c r="CX62" s="6"/>
      <c r="CY62" s="66"/>
      <c r="CZ62" s="66"/>
      <c r="DA62" s="66"/>
      <c r="DB62" s="66"/>
      <c r="DC62" s="66"/>
      <c r="DD62" s="66"/>
      <c r="DE62" s="66"/>
      <c r="DF62" s="66"/>
      <c r="DG62" s="66"/>
      <c r="DH62" s="66"/>
      <c r="DI62" s="66"/>
      <c r="DJ62" s="66"/>
      <c r="DK62" s="66"/>
      <c r="DL62" s="66"/>
    </row>
    <row r="63" spans="1:116" ht="13.5" customHeight="1">
      <c r="A63" s="6"/>
      <c r="B63" s="6"/>
      <c r="C63" s="33"/>
      <c r="D63" s="29"/>
      <c r="E63" s="29"/>
      <c r="F63" s="29"/>
      <c r="G63" s="29"/>
      <c r="H63" s="29"/>
      <c r="I63" s="29"/>
      <c r="J63" s="29"/>
      <c r="K63" s="29"/>
      <c r="L63" s="29"/>
      <c r="M63" s="29"/>
      <c r="N63" s="29"/>
      <c r="O63" s="29"/>
      <c r="P63" s="29"/>
      <c r="CO63" s="6"/>
      <c r="CP63" s="6"/>
      <c r="CQ63" s="6"/>
      <c r="CR63" s="6"/>
      <c r="CS63" s="6"/>
      <c r="CT63" s="6"/>
      <c r="CU63" s="6"/>
      <c r="CV63" s="6"/>
      <c r="CW63" s="6"/>
      <c r="CX63" s="6"/>
      <c r="CY63" s="66"/>
      <c r="CZ63" s="66"/>
      <c r="DA63" s="66"/>
      <c r="DB63" s="66"/>
      <c r="DC63" s="66"/>
      <c r="DD63" s="66"/>
      <c r="DE63" s="66"/>
      <c r="DF63" s="66"/>
      <c r="DG63" s="66"/>
      <c r="DH63" s="66"/>
      <c r="DI63" s="66"/>
      <c r="DJ63" s="66"/>
      <c r="DK63" s="66"/>
      <c r="DL63" s="66"/>
    </row>
    <row r="64" spans="1:116" s="27" customFormat="1" ht="13.5">
      <c r="A64" s="37"/>
      <c r="B64" s="29"/>
      <c r="C64" s="29"/>
      <c r="D64" s="6"/>
      <c r="E64" s="6"/>
      <c r="F64" s="6"/>
      <c r="G64" s="6"/>
      <c r="H64" s="6"/>
      <c r="I64" s="6"/>
      <c r="J64" s="6"/>
      <c r="K64" s="6"/>
      <c r="L64" s="6"/>
      <c r="M64" s="6"/>
      <c r="N64" s="6"/>
      <c r="O64" s="6"/>
      <c r="P64" s="6"/>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8"/>
      <c r="CF64" s="8"/>
      <c r="CG64" s="8"/>
      <c r="CH64" s="8"/>
      <c r="CI64" s="8"/>
      <c r="CJ64" s="8"/>
      <c r="CK64" s="8"/>
      <c r="CL64" s="8"/>
      <c r="CM64" s="8"/>
      <c r="CN64" s="8"/>
      <c r="CO64" s="29"/>
    </row>
    <row r="65" spans="1:116" ht="13.5" customHeight="1">
      <c r="A65" s="6"/>
      <c r="B65" s="6"/>
      <c r="C65" s="6"/>
      <c r="D65" s="20"/>
      <c r="E65" s="20"/>
      <c r="F65" s="20"/>
      <c r="G65" s="20"/>
      <c r="H65" s="20"/>
      <c r="I65" s="20"/>
      <c r="J65" s="20"/>
      <c r="K65" s="20"/>
      <c r="L65" s="20"/>
      <c r="M65" s="20"/>
      <c r="N65" s="20"/>
      <c r="O65" s="20"/>
      <c r="P65" s="20"/>
      <c r="Q65" s="6"/>
      <c r="R65" s="6"/>
      <c r="S65" s="6"/>
      <c r="T65" s="6"/>
      <c r="U65" s="6"/>
      <c r="V65" s="6"/>
      <c r="W65" s="6"/>
      <c r="X65" s="6"/>
      <c r="Y65" s="6"/>
      <c r="Z65" s="6"/>
      <c r="AA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29"/>
      <c r="CF65" s="29"/>
      <c r="CG65" s="29"/>
      <c r="CH65" s="29"/>
      <c r="CI65" s="29"/>
      <c r="CJ65" s="29"/>
      <c r="CK65" s="29"/>
      <c r="CL65" s="29"/>
      <c r="CM65" s="29"/>
      <c r="CN65" s="29"/>
      <c r="CO65" s="6"/>
      <c r="CP65" s="6"/>
      <c r="CQ65" s="6"/>
      <c r="CR65" s="6"/>
      <c r="CS65" s="6"/>
      <c r="CT65" s="6"/>
      <c r="CU65" s="6"/>
      <c r="CV65" s="6"/>
      <c r="CW65" s="6"/>
      <c r="CX65" s="6"/>
      <c r="CY65" s="66"/>
      <c r="CZ65" s="66"/>
      <c r="DA65" s="66"/>
      <c r="DB65" s="66"/>
      <c r="DC65" s="66"/>
      <c r="DD65" s="66"/>
      <c r="DE65" s="66"/>
      <c r="DF65" s="66"/>
      <c r="DG65" s="66"/>
      <c r="DH65" s="66"/>
      <c r="DI65" s="66"/>
      <c r="DJ65" s="66"/>
      <c r="DK65" s="66"/>
      <c r="DL65" s="66"/>
    </row>
    <row r="66" spans="1:116" ht="13.5" customHeight="1">
      <c r="A66" s="6"/>
      <c r="B66" s="6"/>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row>
    <row r="67" spans="1:116" ht="13.5" customHeight="1">
      <c r="A67" s="6"/>
      <c r="B67" s="6"/>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c r="CL67" s="20"/>
      <c r="CM67" s="20"/>
      <c r="CN67" s="6"/>
      <c r="CO67" s="6"/>
      <c r="CP67" s="6"/>
      <c r="CQ67" s="6"/>
      <c r="CR67" s="6"/>
      <c r="CS67" s="6"/>
      <c r="CT67" s="6"/>
      <c r="CU67" s="6"/>
      <c r="CV67" s="6"/>
      <c r="CW67" s="6"/>
      <c r="CX67" s="6"/>
      <c r="CY67" s="6"/>
      <c r="CZ67" s="6"/>
      <c r="DA67" s="6"/>
      <c r="DB67" s="6"/>
      <c r="DC67" s="6"/>
      <c r="DD67" s="6"/>
      <c r="DE67" s="6"/>
      <c r="DF67" s="6"/>
      <c r="DG67" s="6"/>
      <c r="DH67" s="6"/>
      <c r="DI67" s="6"/>
      <c r="DJ67" s="6"/>
      <c r="DK67" s="6"/>
      <c r="DL67" s="6"/>
    </row>
    <row r="68" spans="1:116" ht="13.5" customHeight="1">
      <c r="A68" s="6"/>
      <c r="B68" s="6"/>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c r="BW68" s="20"/>
      <c r="BX68" s="20"/>
      <c r="BY68" s="20"/>
      <c r="BZ68" s="20"/>
      <c r="CA68" s="20"/>
      <c r="CB68" s="20"/>
      <c r="CC68" s="20"/>
      <c r="CD68" s="20"/>
      <c r="CE68" s="20"/>
      <c r="CF68" s="20"/>
      <c r="CG68" s="20"/>
      <c r="CH68" s="20"/>
      <c r="CI68" s="20"/>
      <c r="CJ68" s="20"/>
      <c r="CK68" s="20"/>
      <c r="CL68" s="20"/>
      <c r="CM68" s="20"/>
      <c r="CN68" s="6"/>
      <c r="CO68" s="6"/>
      <c r="CP68" s="6"/>
      <c r="CQ68" s="6"/>
      <c r="CR68" s="6"/>
      <c r="CS68" s="6"/>
      <c r="CT68" s="6"/>
      <c r="CU68" s="6"/>
      <c r="CV68" s="6"/>
      <c r="CW68" s="6"/>
      <c r="CX68" s="6"/>
      <c r="CY68" s="66"/>
      <c r="CZ68" s="66"/>
      <c r="DA68" s="66"/>
      <c r="DB68" s="66"/>
      <c r="DC68" s="66"/>
      <c r="DD68" s="66"/>
      <c r="DE68" s="66"/>
      <c r="DF68" s="66"/>
      <c r="DG68" s="66"/>
      <c r="DH68" s="66"/>
      <c r="DI68" s="66"/>
      <c r="DJ68" s="66"/>
      <c r="DK68" s="66"/>
      <c r="DL68" s="66"/>
    </row>
    <row r="69" spans="1:116" ht="13.5" customHeight="1">
      <c r="A69" s="6"/>
      <c r="B69" s="6"/>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c r="BW69" s="20"/>
      <c r="BX69" s="20"/>
      <c r="BY69" s="20"/>
      <c r="BZ69" s="20"/>
      <c r="CA69" s="20"/>
      <c r="CB69" s="20"/>
      <c r="CC69" s="20"/>
      <c r="CD69" s="20"/>
      <c r="CE69" s="20"/>
      <c r="CF69" s="20"/>
      <c r="CG69" s="20"/>
      <c r="CH69" s="20"/>
      <c r="CI69" s="20"/>
      <c r="CJ69" s="20"/>
      <c r="CK69" s="20"/>
      <c r="CL69" s="20"/>
      <c r="CM69" s="20"/>
      <c r="CN69" s="6"/>
      <c r="CO69" s="6"/>
      <c r="CP69" s="6"/>
      <c r="CQ69" s="6"/>
      <c r="CR69" s="6"/>
      <c r="CS69" s="6"/>
      <c r="CT69" s="6"/>
      <c r="CU69" s="6"/>
      <c r="CV69" s="6"/>
      <c r="CW69" s="6"/>
      <c r="CX69" s="6"/>
      <c r="CY69" s="6"/>
      <c r="CZ69" s="6"/>
      <c r="DA69" s="6"/>
      <c r="DB69" s="6"/>
      <c r="DC69" s="6"/>
      <c r="DD69" s="6"/>
      <c r="DE69" s="6"/>
      <c r="DF69" s="6"/>
      <c r="DG69" s="6"/>
      <c r="DH69" s="6"/>
      <c r="DI69" s="6"/>
      <c r="DJ69" s="6"/>
      <c r="DK69" s="6"/>
      <c r="DL69" s="6"/>
    </row>
    <row r="70" spans="1:116" ht="14.25">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c r="BW70" s="20"/>
      <c r="BX70" s="20"/>
      <c r="BY70" s="20"/>
      <c r="BZ70" s="20"/>
      <c r="CA70" s="20"/>
      <c r="CB70" s="20"/>
      <c r="CC70" s="20"/>
      <c r="CD70" s="20"/>
      <c r="CE70" s="20"/>
      <c r="CF70" s="20"/>
      <c r="CG70" s="20"/>
      <c r="CH70" s="20"/>
      <c r="CI70" s="20"/>
      <c r="CJ70" s="20"/>
      <c r="CK70" s="20"/>
      <c r="CL70" s="20"/>
      <c r="CM70" s="20"/>
      <c r="CN70" s="6"/>
    </row>
    <row r="71" spans="1:116" ht="14.25">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c r="CF71" s="20"/>
      <c r="CG71" s="20"/>
      <c r="CH71" s="20"/>
      <c r="CI71" s="20"/>
      <c r="CJ71" s="20"/>
      <c r="CK71" s="20"/>
      <c r="CL71" s="20"/>
      <c r="CM71" s="20"/>
    </row>
    <row r="72" spans="1:116" ht="14.25">
      <c r="D72" s="26"/>
      <c r="E72" s="26"/>
      <c r="F72" s="26"/>
      <c r="G72" s="26"/>
      <c r="H72" s="26"/>
      <c r="I72" s="26"/>
      <c r="J72" s="26"/>
      <c r="K72" s="26"/>
      <c r="L72" s="26"/>
      <c r="M72" s="26"/>
      <c r="N72" s="26"/>
      <c r="O72" s="26"/>
      <c r="P72" s="26"/>
      <c r="CE72" s="20"/>
      <c r="CF72" s="20"/>
      <c r="CG72" s="20"/>
      <c r="CH72" s="20"/>
      <c r="CI72" s="20"/>
      <c r="CJ72" s="20"/>
      <c r="CK72" s="20"/>
      <c r="CL72" s="20"/>
      <c r="CM72" s="20"/>
    </row>
    <row r="73" spans="1:116" s="27" customFormat="1" ht="14.25">
      <c r="A73" s="37"/>
      <c r="B73" s="29"/>
      <c r="C73" s="29"/>
      <c r="D73" s="26"/>
      <c r="E73" s="26"/>
      <c r="F73" s="26"/>
      <c r="G73" s="26"/>
      <c r="H73" s="26"/>
      <c r="I73" s="26"/>
      <c r="J73" s="26"/>
      <c r="K73" s="26"/>
      <c r="L73" s="26"/>
      <c r="M73" s="26"/>
      <c r="N73" s="26"/>
      <c r="O73" s="26"/>
      <c r="P73" s="26"/>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20"/>
      <c r="BU73" s="20"/>
      <c r="BV73" s="20"/>
      <c r="BW73" s="20"/>
      <c r="BX73" s="20"/>
      <c r="BY73" s="20"/>
      <c r="BZ73" s="20"/>
      <c r="CA73" s="20"/>
      <c r="CB73" s="20"/>
      <c r="CC73" s="20"/>
      <c r="CD73" s="20"/>
      <c r="CE73" s="8"/>
      <c r="CF73" s="8"/>
      <c r="CG73" s="8"/>
      <c r="CH73" s="8"/>
      <c r="CI73" s="8"/>
      <c r="CJ73" s="8"/>
      <c r="CK73" s="8"/>
      <c r="CL73" s="8"/>
      <c r="CM73" s="8"/>
      <c r="CN73" s="8"/>
      <c r="CO73" s="29"/>
    </row>
    <row r="74" spans="1:116" ht="13.5" customHeight="1">
      <c r="A74" s="6"/>
      <c r="B74" s="6"/>
      <c r="C74" s="6"/>
      <c r="D74" s="26"/>
      <c r="E74" s="26"/>
      <c r="F74" s="26"/>
      <c r="G74" s="26"/>
      <c r="H74" s="26"/>
      <c r="I74" s="26"/>
      <c r="J74" s="26"/>
      <c r="K74" s="26"/>
      <c r="L74" s="26"/>
      <c r="M74" s="26"/>
      <c r="N74" s="26"/>
      <c r="O74" s="26"/>
      <c r="P74" s="26"/>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20"/>
      <c r="BU74" s="20"/>
      <c r="BV74" s="20"/>
      <c r="BW74" s="20"/>
      <c r="BX74" s="20"/>
      <c r="BY74" s="20"/>
      <c r="BZ74" s="20"/>
      <c r="CA74" s="20"/>
      <c r="CB74" s="20"/>
      <c r="CC74" s="20"/>
      <c r="CD74" s="20"/>
      <c r="CE74" s="20"/>
      <c r="CF74" s="20"/>
      <c r="CG74" s="20"/>
      <c r="CH74" s="20"/>
      <c r="CI74" s="20"/>
      <c r="CJ74" s="20"/>
      <c r="CK74" s="20"/>
      <c r="CL74" s="20"/>
      <c r="CM74" s="20"/>
      <c r="CN74" s="6"/>
      <c r="CO74" s="6"/>
      <c r="CP74" s="6"/>
      <c r="CQ74" s="6"/>
      <c r="CR74" s="6"/>
      <c r="CS74" s="6"/>
      <c r="CT74" s="6"/>
      <c r="CU74" s="6"/>
      <c r="CV74" s="6"/>
      <c r="CW74" s="6"/>
      <c r="CX74" s="6"/>
      <c r="CY74" s="66"/>
      <c r="CZ74" s="66"/>
      <c r="DA74" s="66"/>
      <c r="DB74" s="66"/>
      <c r="DC74" s="66"/>
      <c r="DD74" s="66"/>
      <c r="DE74" s="66"/>
      <c r="DF74" s="66"/>
      <c r="DG74" s="66"/>
      <c r="DH74" s="66"/>
      <c r="DI74" s="66"/>
      <c r="DJ74" s="66"/>
      <c r="DK74" s="66"/>
      <c r="DL74" s="66"/>
    </row>
    <row r="75" spans="1:116" ht="13.5" customHeight="1">
      <c r="A75" s="6"/>
      <c r="B75" s="6"/>
      <c r="C75" s="20"/>
      <c r="D75" s="6"/>
      <c r="E75" s="6"/>
      <c r="F75" s="6"/>
      <c r="G75" s="6"/>
      <c r="H75" s="6"/>
      <c r="I75" s="6"/>
      <c r="J75" s="6"/>
      <c r="K75" s="6"/>
      <c r="L75" s="6"/>
      <c r="M75" s="6"/>
      <c r="N75" s="6"/>
      <c r="O75" s="6"/>
      <c r="P75" s="6"/>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20"/>
      <c r="BU75" s="20"/>
      <c r="BV75" s="20"/>
      <c r="BW75" s="20"/>
      <c r="BX75" s="20"/>
      <c r="BY75" s="20"/>
      <c r="BZ75" s="20"/>
      <c r="CA75" s="20"/>
      <c r="CB75" s="20"/>
      <c r="CC75" s="20"/>
      <c r="CD75" s="20"/>
      <c r="CE75" s="20"/>
      <c r="CF75" s="20"/>
      <c r="CG75" s="20"/>
      <c r="CH75" s="20"/>
      <c r="CI75" s="20"/>
      <c r="CJ75" s="20"/>
      <c r="CK75" s="20"/>
      <c r="CL75" s="20"/>
      <c r="CM75" s="20"/>
      <c r="CN75" s="32"/>
      <c r="CO75" s="6"/>
      <c r="CP75" s="6"/>
      <c r="CQ75" s="6"/>
      <c r="CR75" s="6"/>
      <c r="CS75" s="6"/>
      <c r="CT75" s="6"/>
      <c r="CU75" s="6"/>
      <c r="CV75" s="6"/>
      <c r="CW75" s="6"/>
      <c r="CX75" s="6"/>
      <c r="CY75" s="6"/>
      <c r="CZ75" s="6"/>
      <c r="DA75" s="6"/>
      <c r="DB75" s="6"/>
      <c r="DC75" s="6"/>
      <c r="DD75" s="6"/>
      <c r="DE75" s="6"/>
      <c r="DF75" s="6"/>
      <c r="DG75" s="6"/>
      <c r="DH75" s="6"/>
      <c r="DI75" s="6"/>
      <c r="DJ75" s="6"/>
      <c r="DK75" s="6"/>
      <c r="DL75" s="6"/>
    </row>
    <row r="76" spans="1:116" ht="13.5" customHeight="1">
      <c r="A76" s="6"/>
      <c r="B76" s="6"/>
      <c r="C76" s="20"/>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20"/>
      <c r="CF76" s="20"/>
      <c r="CG76" s="20"/>
      <c r="CH76" s="20"/>
      <c r="CI76" s="20"/>
      <c r="CJ76" s="20"/>
      <c r="CK76" s="20"/>
      <c r="CL76" s="20"/>
      <c r="CM76" s="20"/>
      <c r="CN76" s="32"/>
      <c r="CO76" s="6"/>
      <c r="CP76" s="6"/>
      <c r="CQ76" s="6"/>
      <c r="CR76" s="6"/>
      <c r="CS76" s="6"/>
      <c r="CT76" s="6"/>
      <c r="CU76" s="6"/>
      <c r="CV76" s="6"/>
      <c r="CW76" s="6"/>
      <c r="CX76" s="6"/>
      <c r="CY76" s="6"/>
      <c r="CZ76" s="6"/>
      <c r="DA76" s="6"/>
      <c r="DB76" s="6"/>
      <c r="DC76" s="6"/>
      <c r="DD76" s="6"/>
      <c r="DE76" s="6"/>
      <c r="DF76" s="6"/>
      <c r="DG76" s="6"/>
      <c r="DH76" s="6"/>
      <c r="DI76" s="6"/>
      <c r="DJ76" s="6"/>
      <c r="DK76" s="6"/>
      <c r="DL76" s="6"/>
    </row>
    <row r="77" spans="1:116" ht="13.5" customHeight="1">
      <c r="A77" s="6"/>
      <c r="B77" s="6"/>
      <c r="C77" s="20"/>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32"/>
      <c r="CO77" s="6"/>
      <c r="CP77" s="6"/>
      <c r="CQ77" s="6"/>
      <c r="CR77" s="6"/>
      <c r="CS77" s="6"/>
      <c r="CT77" s="6"/>
      <c r="CU77" s="6"/>
      <c r="CV77" s="6"/>
      <c r="CW77" s="6"/>
      <c r="CX77" s="6"/>
      <c r="CY77" s="66"/>
      <c r="CZ77" s="66"/>
      <c r="DA77" s="66"/>
      <c r="DB77" s="66"/>
      <c r="DC77" s="66"/>
      <c r="DD77" s="66"/>
      <c r="DE77" s="66"/>
      <c r="DF77" s="66"/>
      <c r="DG77" s="66"/>
      <c r="DH77" s="66"/>
      <c r="DI77" s="66"/>
      <c r="DJ77" s="66"/>
      <c r="DK77" s="66"/>
      <c r="DL77" s="66"/>
    </row>
    <row r="78" spans="1:116" ht="13.5" customHeight="1">
      <c r="A78" s="6"/>
      <c r="B78" s="6"/>
      <c r="C78" s="20"/>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32"/>
      <c r="CO78" s="6"/>
      <c r="CP78" s="6"/>
      <c r="CQ78" s="6"/>
      <c r="CR78" s="6"/>
      <c r="CS78" s="6"/>
      <c r="CT78" s="6"/>
      <c r="CU78" s="6"/>
      <c r="CV78" s="6"/>
      <c r="CW78" s="6"/>
      <c r="CX78" s="6"/>
      <c r="CY78" s="6"/>
      <c r="CZ78" s="6"/>
      <c r="DA78" s="6"/>
      <c r="DB78" s="6"/>
      <c r="DC78" s="6"/>
      <c r="DD78" s="6"/>
      <c r="DE78" s="6"/>
      <c r="DF78" s="6"/>
      <c r="DG78" s="6"/>
      <c r="DH78" s="6"/>
      <c r="DI78" s="6"/>
      <c r="DJ78" s="6"/>
      <c r="DK78" s="6"/>
      <c r="DL78" s="6"/>
    </row>
    <row r="79" spans="1:116" ht="13.5" customHeight="1">
      <c r="A79" s="38"/>
      <c r="B79" s="38"/>
      <c r="C79" s="20"/>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32"/>
    </row>
    <row r="80" spans="1:116" ht="12" customHeight="1">
      <c r="C80" s="20"/>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32"/>
    </row>
    <row r="81" spans="1:116">
      <c r="D81" s="29"/>
      <c r="E81" s="29"/>
      <c r="F81" s="29"/>
      <c r="G81" s="29"/>
      <c r="H81" s="29"/>
      <c r="I81" s="29"/>
      <c r="J81" s="29"/>
      <c r="K81" s="29"/>
      <c r="L81" s="29"/>
      <c r="M81" s="29"/>
      <c r="N81" s="29"/>
      <c r="O81" s="29"/>
      <c r="P81" s="29"/>
      <c r="Q81" s="6"/>
      <c r="R81" s="6"/>
      <c r="S81" s="6"/>
      <c r="T81" s="6"/>
      <c r="U81" s="6"/>
      <c r="V81" s="6"/>
      <c r="W81" s="6"/>
      <c r="X81" s="6"/>
      <c r="Y81" s="6"/>
      <c r="Z81" s="6"/>
      <c r="AA81" s="6"/>
      <c r="AW81" s="6"/>
      <c r="AX81" s="6"/>
      <c r="AY81" s="6"/>
      <c r="AZ81" s="6"/>
      <c r="BA81" s="6"/>
      <c r="BB81" s="6"/>
      <c r="BC81" s="6"/>
      <c r="BD81" s="6"/>
      <c r="BE81" s="6"/>
      <c r="BF81" s="6"/>
      <c r="BG81" s="6"/>
      <c r="BH81" s="6"/>
      <c r="BI81" s="6"/>
      <c r="BJ81" s="6"/>
      <c r="BK81" s="6"/>
      <c r="BL81" s="6"/>
      <c r="BM81" s="6"/>
      <c r="BN81" s="6"/>
      <c r="BO81" s="26"/>
      <c r="BP81" s="6"/>
      <c r="BQ81" s="6"/>
      <c r="BR81" s="6"/>
      <c r="BS81" s="6"/>
      <c r="BT81" s="6"/>
      <c r="BU81" s="6"/>
      <c r="BV81" s="26"/>
      <c r="BW81" s="6"/>
      <c r="BX81" s="6"/>
      <c r="BY81" s="6"/>
      <c r="BZ81" s="6"/>
      <c r="CA81" s="6"/>
      <c r="CB81" s="6"/>
      <c r="CC81" s="6"/>
      <c r="CD81" s="6"/>
      <c r="CE81" s="6"/>
      <c r="CF81" s="6"/>
      <c r="CG81" s="6"/>
      <c r="CH81" s="6"/>
      <c r="CI81" s="6"/>
      <c r="CJ81" s="6"/>
      <c r="CK81" s="6"/>
      <c r="CL81" s="6"/>
      <c r="CM81" s="6"/>
      <c r="CN81" s="6"/>
    </row>
    <row r="82" spans="1:116" ht="13.5" customHeight="1">
      <c r="A82" s="6"/>
      <c r="B82" s="6"/>
      <c r="C82" s="26"/>
      <c r="D82" s="6"/>
      <c r="E82" s="6"/>
      <c r="F82" s="6"/>
      <c r="G82" s="6"/>
      <c r="H82" s="6"/>
      <c r="I82" s="6"/>
      <c r="J82" s="6"/>
      <c r="K82" s="6"/>
      <c r="L82" s="6"/>
      <c r="M82" s="6"/>
      <c r="N82" s="6"/>
      <c r="O82" s="6"/>
      <c r="P82" s="6"/>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row>
    <row r="83" spans="1:116" ht="15" customHeight="1">
      <c r="A83" s="6"/>
      <c r="B83" s="6"/>
      <c r="C83" s="26"/>
      <c r="D83" s="20"/>
      <c r="E83" s="20"/>
      <c r="F83" s="20"/>
      <c r="G83" s="20"/>
      <c r="H83" s="20"/>
      <c r="I83" s="20"/>
      <c r="J83" s="20"/>
      <c r="K83" s="20"/>
      <c r="L83" s="20"/>
      <c r="M83" s="20"/>
      <c r="N83" s="20"/>
      <c r="O83" s="20"/>
      <c r="P83" s="20"/>
      <c r="Q83" s="6"/>
      <c r="R83" s="6"/>
      <c r="S83" s="6"/>
      <c r="T83" s="6"/>
      <c r="U83" s="6"/>
      <c r="V83" s="6"/>
      <c r="W83" s="6"/>
      <c r="X83" s="6"/>
      <c r="Y83" s="6"/>
      <c r="Z83" s="6"/>
      <c r="AA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29"/>
      <c r="CF83" s="29"/>
      <c r="CG83" s="29"/>
      <c r="CH83" s="29"/>
      <c r="CI83" s="29"/>
      <c r="CJ83" s="29"/>
      <c r="CK83" s="29"/>
      <c r="CL83" s="29"/>
      <c r="CM83" s="29"/>
      <c r="CN83" s="29"/>
      <c r="CO83" s="32"/>
      <c r="CP83" s="32"/>
      <c r="CQ83" s="32"/>
      <c r="CR83" s="32"/>
      <c r="CS83" s="32"/>
      <c r="CT83" s="32"/>
      <c r="CU83" s="32"/>
      <c r="CV83" s="32"/>
      <c r="CW83" s="32"/>
      <c r="CX83" s="32"/>
    </row>
    <row r="84" spans="1:116" ht="15" customHeight="1">
      <c r="A84" s="6"/>
      <c r="B84" s="6"/>
      <c r="C84" s="26"/>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6"/>
      <c r="CF84" s="6"/>
      <c r="CG84" s="6"/>
      <c r="CH84" s="6"/>
      <c r="CI84" s="6"/>
      <c r="CJ84" s="6"/>
      <c r="CK84" s="6"/>
      <c r="CL84" s="6"/>
      <c r="CM84" s="6"/>
      <c r="CN84" s="6"/>
      <c r="CO84" s="32"/>
      <c r="CP84" s="32"/>
      <c r="CQ84" s="32"/>
      <c r="CR84" s="32"/>
      <c r="CS84" s="32"/>
      <c r="CT84" s="32"/>
      <c r="CU84" s="32"/>
      <c r="CV84" s="32"/>
      <c r="CW84" s="32"/>
      <c r="CX84" s="32"/>
      <c r="CY84" s="6"/>
      <c r="CZ84" s="6"/>
      <c r="DA84" s="6"/>
      <c r="DB84" s="6"/>
      <c r="DC84" s="6"/>
      <c r="DD84" s="6"/>
      <c r="DE84" s="6"/>
      <c r="DF84" s="6"/>
      <c r="DG84" s="6"/>
      <c r="DH84" s="6"/>
      <c r="DI84" s="6"/>
      <c r="DJ84" s="6"/>
      <c r="DK84" s="6"/>
      <c r="DL84" s="6"/>
    </row>
    <row r="85" spans="1:116" ht="15" customHeight="1">
      <c r="A85" s="6"/>
      <c r="B85" s="6"/>
      <c r="C85" s="6"/>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20"/>
      <c r="BY85" s="20"/>
      <c r="BZ85" s="20"/>
      <c r="CA85" s="20"/>
      <c r="CB85" s="20"/>
      <c r="CC85" s="20"/>
      <c r="CD85" s="20"/>
      <c r="CE85" s="20"/>
      <c r="CF85" s="20"/>
      <c r="CG85" s="20"/>
      <c r="CH85" s="20"/>
      <c r="CI85" s="20"/>
      <c r="CJ85" s="20"/>
      <c r="CK85" s="20"/>
      <c r="CL85" s="20"/>
      <c r="CM85" s="20"/>
      <c r="CN85" s="6"/>
      <c r="CO85" s="32"/>
      <c r="CP85" s="32"/>
      <c r="CQ85" s="32"/>
      <c r="CR85" s="32"/>
      <c r="CS85" s="32"/>
      <c r="CT85" s="32"/>
      <c r="CU85" s="32"/>
      <c r="CV85" s="32"/>
      <c r="CW85" s="32"/>
      <c r="CX85" s="32"/>
      <c r="CY85" s="6"/>
      <c r="CZ85" s="6"/>
      <c r="DA85" s="6"/>
      <c r="DB85" s="6"/>
      <c r="DC85" s="6"/>
      <c r="DD85" s="6"/>
      <c r="DE85" s="6"/>
      <c r="DF85" s="6"/>
      <c r="DG85" s="6"/>
      <c r="DH85" s="6"/>
      <c r="DI85" s="6"/>
      <c r="DJ85" s="6"/>
      <c r="DK85" s="6"/>
      <c r="DL85" s="6"/>
    </row>
    <row r="86" spans="1:116" ht="15" customHeight="1">
      <c r="A86" s="6"/>
      <c r="B86" s="6"/>
      <c r="C86" s="6"/>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6"/>
      <c r="CO86" s="32"/>
      <c r="CP86" s="32"/>
      <c r="CQ86" s="32"/>
      <c r="CR86" s="32"/>
      <c r="CS86" s="32"/>
      <c r="CT86" s="32"/>
      <c r="CU86" s="32"/>
      <c r="CV86" s="32"/>
      <c r="CW86" s="32"/>
      <c r="CX86" s="32"/>
      <c r="CY86" s="6"/>
      <c r="CZ86" s="6"/>
      <c r="DA86" s="6"/>
      <c r="DB86" s="6"/>
      <c r="DC86" s="6"/>
      <c r="DD86" s="6"/>
      <c r="DE86" s="6"/>
      <c r="DF86" s="6"/>
      <c r="DG86" s="6"/>
      <c r="DH86" s="6"/>
      <c r="DI86" s="6"/>
      <c r="DJ86" s="6"/>
      <c r="DK86" s="6"/>
      <c r="DL86" s="6"/>
    </row>
    <row r="87" spans="1:116" ht="15" customHeight="1">
      <c r="A87" s="6"/>
      <c r="B87" s="6"/>
      <c r="C87" s="6"/>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20"/>
      <c r="BY87" s="20"/>
      <c r="BZ87" s="20"/>
      <c r="CA87" s="20"/>
      <c r="CB87" s="20"/>
      <c r="CC87" s="20"/>
      <c r="CD87" s="20"/>
      <c r="CE87" s="20"/>
      <c r="CF87" s="20"/>
      <c r="CG87" s="20"/>
      <c r="CH87" s="20"/>
      <c r="CI87" s="20"/>
      <c r="CJ87" s="20"/>
      <c r="CK87" s="20"/>
      <c r="CL87" s="20"/>
      <c r="CM87" s="20"/>
      <c r="CN87" s="6"/>
      <c r="CO87" s="32"/>
      <c r="CP87" s="32"/>
      <c r="CQ87" s="32"/>
      <c r="CR87" s="32"/>
      <c r="CS87" s="32"/>
      <c r="CT87" s="32"/>
      <c r="CU87" s="32"/>
      <c r="CV87" s="32"/>
      <c r="CW87" s="32"/>
      <c r="CX87" s="32"/>
      <c r="CY87" s="6"/>
      <c r="CZ87" s="6"/>
      <c r="DA87" s="6"/>
      <c r="DB87" s="6"/>
      <c r="DC87" s="6"/>
      <c r="DD87" s="6"/>
      <c r="DE87" s="6"/>
      <c r="DF87" s="6"/>
      <c r="DG87" s="6"/>
      <c r="DH87" s="6"/>
      <c r="DI87" s="6"/>
      <c r="DJ87" s="6"/>
      <c r="DK87" s="6"/>
      <c r="DL87" s="6"/>
    </row>
    <row r="88" spans="1:116" ht="15" customHeight="1">
      <c r="A88" s="6"/>
      <c r="B88" s="6"/>
      <c r="C88" s="6"/>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c r="CF88" s="20"/>
      <c r="CG88" s="20"/>
      <c r="CH88" s="20"/>
      <c r="CI88" s="20"/>
      <c r="CJ88" s="20"/>
      <c r="CK88" s="20"/>
      <c r="CL88" s="20"/>
      <c r="CM88" s="20"/>
      <c r="CN88" s="6"/>
      <c r="CO88" s="32"/>
      <c r="CP88" s="32"/>
      <c r="CQ88" s="32"/>
      <c r="CR88" s="32"/>
      <c r="CS88" s="32"/>
      <c r="CT88" s="32"/>
      <c r="CU88" s="32"/>
      <c r="CV88" s="32"/>
      <c r="CW88" s="32"/>
      <c r="CX88" s="32"/>
    </row>
    <row r="89" spans="1:116" ht="13.5" customHeight="1">
      <c r="A89" s="6"/>
      <c r="B89" s="6"/>
      <c r="C89" s="6"/>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0"/>
      <c r="CA89" s="20"/>
      <c r="CB89" s="20"/>
      <c r="CC89" s="20"/>
      <c r="CD89" s="20"/>
      <c r="CE89" s="20"/>
      <c r="CF89" s="20"/>
      <c r="CG89" s="20"/>
      <c r="CH89" s="20"/>
      <c r="CI89" s="20"/>
      <c r="CJ89" s="20"/>
      <c r="CK89" s="20"/>
      <c r="CL89" s="20"/>
      <c r="CM89" s="20"/>
      <c r="CO89" s="6"/>
      <c r="CP89" s="6"/>
      <c r="CQ89" s="6"/>
      <c r="CR89" s="6"/>
      <c r="CS89" s="6"/>
      <c r="CT89" s="6"/>
      <c r="CU89" s="6"/>
      <c r="CV89" s="6"/>
      <c r="CW89" s="6"/>
      <c r="CX89" s="6"/>
      <c r="CY89" s="6"/>
      <c r="CZ89" s="6"/>
      <c r="DA89" s="6"/>
      <c r="DB89" s="6"/>
      <c r="DC89" s="6"/>
      <c r="DD89" s="6"/>
      <c r="DE89" s="6"/>
      <c r="DF89" s="6"/>
      <c r="DG89" s="6"/>
      <c r="DH89" s="6"/>
      <c r="DI89" s="6"/>
      <c r="DJ89" s="6"/>
      <c r="DK89" s="6"/>
      <c r="DL89" s="6"/>
    </row>
    <row r="90" spans="1:116" ht="13.5" customHeight="1">
      <c r="A90" s="6"/>
      <c r="B90" s="6"/>
      <c r="C90" s="6"/>
      <c r="D90" s="6"/>
      <c r="E90" s="6"/>
      <c r="F90" s="6"/>
      <c r="G90" s="6"/>
      <c r="H90" s="6"/>
      <c r="I90" s="6"/>
      <c r="J90" s="6"/>
      <c r="K90" s="6"/>
      <c r="L90" s="6"/>
      <c r="M90" s="6"/>
      <c r="N90" s="6"/>
      <c r="O90" s="6"/>
      <c r="P90" s="6"/>
      <c r="CE90" s="20"/>
      <c r="CF90" s="20"/>
      <c r="CG90" s="20"/>
      <c r="CH90" s="20"/>
      <c r="CI90" s="20"/>
      <c r="CJ90" s="20"/>
      <c r="CK90" s="20"/>
      <c r="CL90" s="20"/>
      <c r="CM90" s="20"/>
      <c r="CO90" s="6"/>
      <c r="CP90" s="6"/>
      <c r="CQ90" s="6"/>
      <c r="CR90" s="6"/>
      <c r="CS90" s="6"/>
      <c r="CT90" s="6"/>
      <c r="CU90" s="6"/>
      <c r="CV90" s="6"/>
      <c r="CW90" s="6"/>
      <c r="CX90" s="6"/>
      <c r="CY90" s="6"/>
      <c r="CZ90" s="6"/>
      <c r="DA90" s="6"/>
      <c r="DB90" s="6"/>
      <c r="DC90" s="6"/>
      <c r="DD90" s="6"/>
      <c r="DE90" s="6"/>
      <c r="DF90" s="6"/>
      <c r="DG90" s="6"/>
      <c r="DH90" s="6"/>
      <c r="DI90" s="6"/>
      <c r="DJ90" s="6"/>
      <c r="DK90" s="6"/>
      <c r="DL90" s="6"/>
    </row>
    <row r="91" spans="1:116" s="27" customFormat="1" ht="13.5">
      <c r="A91" s="37"/>
      <c r="B91" s="29"/>
      <c r="C91" s="29"/>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8"/>
      <c r="AP91" s="8"/>
      <c r="AQ91" s="6"/>
      <c r="AR91" s="6"/>
      <c r="AS91" s="6"/>
      <c r="AT91" s="6"/>
      <c r="AU91" s="8"/>
      <c r="AV91" s="8"/>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8"/>
      <c r="CF91" s="8"/>
      <c r="CG91" s="8"/>
      <c r="CH91" s="8"/>
      <c r="CI91" s="8"/>
      <c r="CJ91" s="8"/>
      <c r="CK91" s="8"/>
      <c r="CL91" s="8"/>
      <c r="CM91" s="8"/>
      <c r="CN91" s="8"/>
      <c r="CO91" s="29"/>
    </row>
    <row r="92" spans="1:116" ht="13.5" customHeight="1">
      <c r="A92" s="6"/>
      <c r="B92" s="6"/>
      <c r="C92" s="6"/>
      <c r="Q92" s="6"/>
      <c r="R92" s="6"/>
      <c r="S92" s="6"/>
      <c r="T92" s="6"/>
      <c r="U92" s="6"/>
      <c r="V92" s="6"/>
      <c r="W92" s="6"/>
      <c r="X92" s="6"/>
      <c r="Y92" s="6"/>
      <c r="Z92" s="6"/>
      <c r="AA92" s="6"/>
      <c r="AB92" s="6"/>
      <c r="AC92" s="6"/>
      <c r="AD92" s="6"/>
      <c r="AE92" s="6"/>
      <c r="AF92" s="6"/>
      <c r="AG92" s="6"/>
      <c r="AH92" s="6"/>
      <c r="AI92" s="6"/>
      <c r="AJ92" s="6"/>
      <c r="AK92" s="6"/>
      <c r="AL92" s="6"/>
      <c r="AM92" s="6"/>
      <c r="AN92" s="6"/>
      <c r="AQ92" s="6"/>
      <c r="AR92" s="6"/>
      <c r="AS92" s="6"/>
      <c r="AT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39"/>
      <c r="CE92" s="6"/>
      <c r="CF92" s="6"/>
      <c r="CG92" s="6"/>
      <c r="CH92" s="6"/>
      <c r="CI92" s="6"/>
      <c r="CJ92" s="6"/>
      <c r="CK92" s="6"/>
      <c r="CL92" s="6"/>
      <c r="CM92" s="6"/>
      <c r="CN92" s="6"/>
      <c r="CO92" s="6"/>
      <c r="CP92" s="6"/>
      <c r="CQ92" s="6"/>
      <c r="CR92" s="6"/>
      <c r="CS92" s="6"/>
      <c r="CT92" s="6"/>
      <c r="CU92" s="6"/>
      <c r="CV92" s="6"/>
      <c r="CW92" s="6"/>
      <c r="CX92" s="6"/>
      <c r="CY92" s="66"/>
      <c r="CZ92" s="66"/>
      <c r="DA92" s="66"/>
      <c r="DB92" s="66"/>
      <c r="DC92" s="66"/>
      <c r="DD92" s="66"/>
      <c r="DE92" s="66"/>
      <c r="DF92" s="66"/>
      <c r="DG92" s="66"/>
      <c r="DH92" s="66"/>
      <c r="DI92" s="66"/>
      <c r="DJ92" s="66"/>
      <c r="DK92" s="66"/>
      <c r="DL92" s="66"/>
    </row>
    <row r="93" spans="1:116" ht="13.5" customHeight="1">
      <c r="A93" s="6"/>
      <c r="B93" s="6"/>
      <c r="C93" s="20"/>
      <c r="CE93" s="39"/>
      <c r="CF93" s="39"/>
      <c r="CG93" s="39"/>
      <c r="CH93" s="39"/>
      <c r="CI93" s="39"/>
      <c r="CJ93" s="39"/>
      <c r="CK93" s="39"/>
      <c r="CL93" s="39"/>
      <c r="CM93" s="39"/>
      <c r="CN93" s="39"/>
      <c r="CO93" s="6"/>
      <c r="CP93" s="6"/>
      <c r="CQ93" s="6"/>
      <c r="CR93" s="6"/>
      <c r="CS93" s="6"/>
      <c r="CT93" s="6"/>
      <c r="CU93" s="6"/>
      <c r="CV93" s="6"/>
      <c r="CW93" s="6"/>
      <c r="CX93" s="6"/>
      <c r="CY93" s="6"/>
      <c r="CZ93" s="6"/>
      <c r="DA93" s="6"/>
      <c r="DB93" s="6"/>
      <c r="DC93" s="6"/>
      <c r="DD93" s="6"/>
      <c r="DE93" s="6"/>
      <c r="DF93" s="6"/>
      <c r="DG93" s="6"/>
      <c r="DH93" s="6"/>
      <c r="DI93" s="6"/>
      <c r="DJ93" s="6"/>
      <c r="DK93" s="6"/>
      <c r="DL93" s="6"/>
    </row>
    <row r="94" spans="1:116" ht="13.5" customHeight="1">
      <c r="A94" s="6"/>
      <c r="B94" s="6"/>
      <c r="C94" s="20"/>
      <c r="CO94" s="6"/>
      <c r="CP94" s="6"/>
      <c r="CQ94" s="6"/>
      <c r="CR94" s="6"/>
      <c r="CS94" s="6"/>
      <c r="CT94" s="6"/>
      <c r="CU94" s="6"/>
      <c r="CV94" s="6"/>
      <c r="CW94" s="6"/>
      <c r="CX94" s="6"/>
      <c r="CY94" s="6"/>
      <c r="CZ94" s="6"/>
      <c r="DA94" s="6"/>
      <c r="DB94" s="6"/>
      <c r="DC94" s="6"/>
      <c r="DD94" s="6"/>
      <c r="DE94" s="6"/>
      <c r="DF94" s="6"/>
      <c r="DG94" s="6"/>
      <c r="DH94" s="6"/>
      <c r="DI94" s="6"/>
      <c r="DJ94" s="6"/>
      <c r="DK94" s="6"/>
      <c r="DL94" s="6"/>
    </row>
    <row r="95" spans="1:116" ht="13.5" customHeight="1">
      <c r="A95" s="6"/>
      <c r="B95" s="6"/>
      <c r="C95" s="20"/>
      <c r="CO95" s="6"/>
      <c r="CP95" s="6"/>
      <c r="CQ95" s="6"/>
      <c r="CR95" s="6"/>
      <c r="CS95" s="6"/>
      <c r="CT95" s="6"/>
      <c r="CU95" s="6"/>
      <c r="CV95" s="6"/>
      <c r="CW95" s="6"/>
      <c r="CX95" s="6"/>
      <c r="CY95" s="66"/>
      <c r="CZ95" s="66"/>
      <c r="DA95" s="66"/>
      <c r="DB95" s="66"/>
      <c r="DC95" s="66"/>
      <c r="DD95" s="66"/>
      <c r="DE95" s="66"/>
      <c r="DF95" s="66"/>
      <c r="DG95" s="66"/>
      <c r="DH95" s="66"/>
      <c r="DI95" s="66"/>
      <c r="DJ95" s="66"/>
      <c r="DK95" s="66"/>
      <c r="DL95" s="66"/>
    </row>
    <row r="96" spans="1:116" ht="13.5" customHeight="1">
      <c r="A96" s="6"/>
      <c r="B96" s="6"/>
      <c r="C96" s="20"/>
      <c r="CO96" s="6"/>
      <c r="CP96" s="6"/>
      <c r="CQ96" s="6"/>
      <c r="CR96" s="6"/>
      <c r="CS96" s="6"/>
      <c r="CT96" s="6"/>
      <c r="CU96" s="6"/>
      <c r="CV96" s="6"/>
      <c r="CW96" s="6"/>
      <c r="CX96" s="6"/>
      <c r="CY96" s="6"/>
      <c r="CZ96" s="6"/>
      <c r="DA96" s="6"/>
      <c r="DB96" s="6"/>
      <c r="DC96" s="6"/>
      <c r="DD96" s="6"/>
      <c r="DE96" s="6"/>
      <c r="DF96" s="6"/>
      <c r="DG96" s="6"/>
      <c r="DH96" s="6"/>
      <c r="DI96" s="6"/>
      <c r="DJ96" s="6"/>
      <c r="DK96" s="6"/>
      <c r="DL96" s="6"/>
    </row>
    <row r="97" spans="1:116" ht="12" customHeight="1">
      <c r="C97" s="20"/>
    </row>
    <row r="98" spans="1:116" ht="12" customHeight="1">
      <c r="C98" s="20"/>
    </row>
    <row r="100" spans="1:116" ht="13.5" customHeight="1">
      <c r="A100" s="6"/>
      <c r="B100" s="6"/>
      <c r="C100" s="6"/>
      <c r="CO100" s="6"/>
      <c r="CP100" s="6"/>
      <c r="CQ100" s="6"/>
      <c r="CR100" s="6"/>
      <c r="CS100" s="6"/>
      <c r="CT100" s="6"/>
      <c r="CU100" s="6"/>
      <c r="CV100" s="6"/>
      <c r="CW100" s="6"/>
      <c r="CX100" s="6"/>
      <c r="CY100" s="66"/>
      <c r="CZ100" s="66"/>
      <c r="DA100" s="66"/>
      <c r="DB100" s="66"/>
      <c r="DC100" s="66"/>
      <c r="DD100" s="66"/>
      <c r="DE100" s="66"/>
      <c r="DF100" s="66"/>
      <c r="DG100" s="66"/>
      <c r="DH100" s="66"/>
      <c r="DI100" s="66"/>
      <c r="DJ100" s="66"/>
      <c r="DK100" s="66"/>
      <c r="DL100" s="66"/>
    </row>
    <row r="101" spans="1:116" ht="13.5" customHeight="1">
      <c r="A101" s="6"/>
      <c r="B101" s="6"/>
      <c r="C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row>
  </sheetData>
  <mergeCells count="109">
    <mergeCell ref="N7:T7"/>
    <mergeCell ref="U7:AX7"/>
    <mergeCell ref="BQ8:CD8"/>
    <mergeCell ref="A5:M5"/>
    <mergeCell ref="N5:CD5"/>
    <mergeCell ref="N13:X13"/>
    <mergeCell ref="Y13:AF13"/>
    <mergeCell ref="AG13:AJ13"/>
    <mergeCell ref="AK13:AL13"/>
    <mergeCell ref="AM13:AT13"/>
    <mergeCell ref="AU13:AX13"/>
    <mergeCell ref="AY13:AZ13"/>
    <mergeCell ref="BA13:CD13"/>
    <mergeCell ref="N8:X8"/>
    <mergeCell ref="N9:X9"/>
    <mergeCell ref="N10:X10"/>
    <mergeCell ref="BA8:BJ8"/>
    <mergeCell ref="BA10:CD10"/>
    <mergeCell ref="AM9:AT9"/>
    <mergeCell ref="A6:M7"/>
    <mergeCell ref="BR7:BS7"/>
    <mergeCell ref="BT7:BX7"/>
    <mergeCell ref="BZ7:CD7"/>
    <mergeCell ref="X6:Z6"/>
    <mergeCell ref="AA6:AC6"/>
    <mergeCell ref="A1:H1"/>
    <mergeCell ref="I1:CD1"/>
    <mergeCell ref="I2:CD2"/>
    <mergeCell ref="BK6:BM6"/>
    <mergeCell ref="BN6:BP6"/>
    <mergeCell ref="BH6:BJ6"/>
    <mergeCell ref="AV6:AX6"/>
    <mergeCell ref="AY6:BA6"/>
    <mergeCell ref="BB6:BD6"/>
    <mergeCell ref="BE6:BG6"/>
    <mergeCell ref="AD6:AF6"/>
    <mergeCell ref="AS6:AU6"/>
    <mergeCell ref="N6:T6"/>
    <mergeCell ref="U6:W6"/>
    <mergeCell ref="AY7:BE7"/>
    <mergeCell ref="BG7:BK7"/>
    <mergeCell ref="BM7:BQ7"/>
    <mergeCell ref="AG6:AI6"/>
    <mergeCell ref="AJ6:AL6"/>
    <mergeCell ref="AM6:AO6"/>
    <mergeCell ref="AP6:AR6"/>
    <mergeCell ref="AM14:AT14"/>
    <mergeCell ref="AU14:AX14"/>
    <mergeCell ref="AU9:AX9"/>
    <mergeCell ref="AU12:AX12"/>
    <mergeCell ref="AM10:AT10"/>
    <mergeCell ref="BQ6:CD6"/>
    <mergeCell ref="Y15:AF15"/>
    <mergeCell ref="AG15:AJ15"/>
    <mergeCell ref="AK15:AL15"/>
    <mergeCell ref="AM15:AT15"/>
    <mergeCell ref="AU15:AX15"/>
    <mergeCell ref="Y12:AF12"/>
    <mergeCell ref="AG12:AJ12"/>
    <mergeCell ref="AY10:AZ10"/>
    <mergeCell ref="AM11:AT11"/>
    <mergeCell ref="Y14:AF14"/>
    <mergeCell ref="AG14:AJ14"/>
    <mergeCell ref="AK14:AL14"/>
    <mergeCell ref="AG10:AJ10"/>
    <mergeCell ref="AK10:AL10"/>
    <mergeCell ref="N11:X11"/>
    <mergeCell ref="N14:X14"/>
    <mergeCell ref="Y11:AF11"/>
    <mergeCell ref="AG11:AJ11"/>
    <mergeCell ref="AK11:AL11"/>
    <mergeCell ref="AU10:AX10"/>
    <mergeCell ref="BO8:BP8"/>
    <mergeCell ref="AY9:AZ9"/>
    <mergeCell ref="BA9:BJ9"/>
    <mergeCell ref="BO9:BP9"/>
    <mergeCell ref="BK8:BN8"/>
    <mergeCell ref="AY12:AZ12"/>
    <mergeCell ref="BA12:CD12"/>
    <mergeCell ref="Y9:AF9"/>
    <mergeCell ref="AG9:AJ9"/>
    <mergeCell ref="AK9:AL9"/>
    <mergeCell ref="Y8:AF8"/>
    <mergeCell ref="AG8:AJ8"/>
    <mergeCell ref="AK8:AL8"/>
    <mergeCell ref="N16:X16"/>
    <mergeCell ref="Y16:AF16"/>
    <mergeCell ref="AG16:AJ16"/>
    <mergeCell ref="AK16:AL16"/>
    <mergeCell ref="AM16:CD16"/>
    <mergeCell ref="A8:M9"/>
    <mergeCell ref="A10:M16"/>
    <mergeCell ref="AM8:AT8"/>
    <mergeCell ref="AU8:AX8"/>
    <mergeCell ref="AY8:AZ8"/>
    <mergeCell ref="Y10:AF10"/>
    <mergeCell ref="AK12:AL12"/>
    <mergeCell ref="AM12:AT12"/>
    <mergeCell ref="N15:X15"/>
    <mergeCell ref="BK9:BN9"/>
    <mergeCell ref="BQ9:CD9"/>
    <mergeCell ref="BA11:CD11"/>
    <mergeCell ref="AY15:AZ15"/>
    <mergeCell ref="BA15:CD15"/>
    <mergeCell ref="BA14:CD14"/>
    <mergeCell ref="AU11:AX11"/>
    <mergeCell ref="AY11:AZ11"/>
    <mergeCell ref="AY14:AZ14"/>
    <mergeCell ref="N12:X12"/>
  </mergeCells>
  <phoneticPr fontId="2"/>
  <dataValidations disablePrompts="1" count="1">
    <dataValidation type="list" allowBlank="1" showInputMessage="1" showErrorMessage="1" sqref="U6:W6 AA6:AC6 AG6:AI6 AM6:AO6 AS6:AU6 AY6:BA6 BE6:BG6 BK6:BM6">
      <formula1>"■,□"</formula1>
    </dataValidation>
  </dataValidations>
  <printOptions horizontalCentered="1"/>
  <pageMargins left="0.70866141732283472" right="0.70866141732283472" top="0.98425196850393704" bottom="0.74803149606299213" header="0.55118110236220474" footer="0.31496062992125984"/>
  <pageSetup paperSize="9" scale="99" fitToHeight="0" orientation="landscape" r:id="rId1"/>
  <headerFooter scaleWithDoc="0" alignWithMargins="0">
    <oddHeader>&amp;C&amp;"HG丸ｺﾞｼｯｸM-PRO,太字"&amp;12介護保険サービス運営指導　事前提出資料&amp;R&amp;"HG丸ｺﾞｼｯｸM-PRO,太字"&amp;12【３．運営の状況（訪問系サービス）】</oddHeader>
    <oddFooter>&amp;C&amp;"HG丸ｺﾞｼｯｸM-PRO,標準"3</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0" zoomScaleNormal="55" zoomScaleSheetLayoutView="50" workbookViewId="0">
      <selection activeCell="E13" sqref="E13:F13"/>
    </sheetView>
  </sheetViews>
  <sheetFormatPr defaultColWidth="4.5" defaultRowHeight="20.25" customHeight="1"/>
  <cols>
    <col min="1" max="1" width="1.375" style="113" customWidth="1"/>
    <col min="2" max="56" width="5.625" style="113" customWidth="1"/>
    <col min="57" max="16384" width="4.5" style="113"/>
  </cols>
  <sheetData>
    <row r="1" spans="1:57" s="75" customFormat="1" ht="20.25" customHeight="1">
      <c r="A1" s="70"/>
      <c r="B1" s="70"/>
      <c r="C1" s="71" t="s">
        <v>135</v>
      </c>
      <c r="D1" s="71"/>
      <c r="E1" s="70"/>
      <c r="F1" s="70"/>
      <c r="G1" s="72" t="s">
        <v>136</v>
      </c>
      <c r="H1" s="70"/>
      <c r="I1" s="70"/>
      <c r="J1" s="71"/>
      <c r="K1" s="71"/>
      <c r="L1" s="71"/>
      <c r="M1" s="71"/>
      <c r="N1" s="70"/>
      <c r="O1" s="70"/>
      <c r="P1" s="70"/>
      <c r="Q1" s="70"/>
      <c r="R1" s="70"/>
      <c r="S1" s="70"/>
      <c r="T1" s="70"/>
      <c r="U1" s="70"/>
      <c r="V1" s="70"/>
      <c r="W1" s="70"/>
      <c r="X1" s="70"/>
      <c r="Y1" s="70"/>
      <c r="Z1" s="70"/>
      <c r="AA1" s="70"/>
      <c r="AB1" s="70"/>
      <c r="AC1" s="70"/>
      <c r="AD1" s="70"/>
      <c r="AE1" s="70"/>
      <c r="AF1" s="70"/>
      <c r="AG1" s="70"/>
      <c r="AH1" s="70"/>
      <c r="AI1" s="70"/>
      <c r="AJ1" s="70"/>
      <c r="AK1" s="73" t="s">
        <v>137</v>
      </c>
      <c r="AL1" s="73" t="s">
        <v>138</v>
      </c>
      <c r="AM1" s="589" t="s">
        <v>139</v>
      </c>
      <c r="AN1" s="589"/>
      <c r="AO1" s="589"/>
      <c r="AP1" s="589"/>
      <c r="AQ1" s="589"/>
      <c r="AR1" s="589"/>
      <c r="AS1" s="589"/>
      <c r="AT1" s="589"/>
      <c r="AU1" s="589"/>
      <c r="AV1" s="589"/>
      <c r="AW1" s="589"/>
      <c r="AX1" s="589"/>
      <c r="AY1" s="589"/>
      <c r="AZ1" s="589"/>
      <c r="BA1" s="589"/>
      <c r="BB1" s="74" t="s">
        <v>140</v>
      </c>
      <c r="BC1" s="70"/>
      <c r="BD1" s="70"/>
    </row>
    <row r="2" spans="1:57" s="78" customFormat="1" ht="20.25" customHeight="1">
      <c r="A2" s="76"/>
      <c r="B2" s="76"/>
      <c r="C2" s="76"/>
      <c r="D2" s="72"/>
      <c r="E2" s="76"/>
      <c r="F2" s="76"/>
      <c r="G2" s="76"/>
      <c r="H2" s="72"/>
      <c r="I2" s="73"/>
      <c r="J2" s="73"/>
      <c r="K2" s="73"/>
      <c r="L2" s="73"/>
      <c r="M2" s="73"/>
      <c r="N2" s="76"/>
      <c r="O2" s="76"/>
      <c r="P2" s="76"/>
      <c r="Q2" s="76"/>
      <c r="R2" s="76"/>
      <c r="S2" s="76"/>
      <c r="T2" s="73" t="s">
        <v>141</v>
      </c>
      <c r="U2" s="590">
        <v>6</v>
      </c>
      <c r="V2" s="590"/>
      <c r="W2" s="73" t="s">
        <v>138</v>
      </c>
      <c r="X2" s="591">
        <f>IF(U2=0,"",YEAR(DATE(2018+U2,1,1)))</f>
        <v>2024</v>
      </c>
      <c r="Y2" s="591"/>
      <c r="Z2" s="76" t="s">
        <v>142</v>
      </c>
      <c r="AA2" s="76" t="s">
        <v>143</v>
      </c>
      <c r="AB2" s="590">
        <v>4</v>
      </c>
      <c r="AC2" s="590"/>
      <c r="AD2" s="76" t="s">
        <v>144</v>
      </c>
      <c r="AE2" s="76"/>
      <c r="AF2" s="76"/>
      <c r="AG2" s="76"/>
      <c r="AH2" s="76"/>
      <c r="AI2" s="76"/>
      <c r="AJ2" s="74"/>
      <c r="AK2" s="73" t="s">
        <v>145</v>
      </c>
      <c r="AL2" s="73" t="s">
        <v>138</v>
      </c>
      <c r="AM2" s="590"/>
      <c r="AN2" s="590"/>
      <c r="AO2" s="590"/>
      <c r="AP2" s="590"/>
      <c r="AQ2" s="590"/>
      <c r="AR2" s="590"/>
      <c r="AS2" s="590"/>
      <c r="AT2" s="590"/>
      <c r="AU2" s="590"/>
      <c r="AV2" s="590"/>
      <c r="AW2" s="590"/>
      <c r="AX2" s="590"/>
      <c r="AY2" s="590"/>
      <c r="AZ2" s="590"/>
      <c r="BA2" s="590"/>
      <c r="BB2" s="74" t="s">
        <v>140</v>
      </c>
      <c r="BC2" s="73"/>
      <c r="BD2" s="73"/>
      <c r="BE2" s="77"/>
    </row>
    <row r="3" spans="1:57" s="78" customFormat="1" ht="20.25" customHeight="1">
      <c r="A3" s="76"/>
      <c r="B3" s="76"/>
      <c r="C3" s="76"/>
      <c r="D3" s="72"/>
      <c r="E3" s="76"/>
      <c r="F3" s="76"/>
      <c r="G3" s="76"/>
      <c r="H3" s="72"/>
      <c r="I3" s="73"/>
      <c r="J3" s="73"/>
      <c r="K3" s="73"/>
      <c r="L3" s="73"/>
      <c r="M3" s="73"/>
      <c r="N3" s="76"/>
      <c r="O3" s="76"/>
      <c r="P3" s="76"/>
      <c r="Q3" s="76"/>
      <c r="R3" s="76"/>
      <c r="S3" s="76"/>
      <c r="T3" s="79"/>
      <c r="U3" s="80"/>
      <c r="V3" s="80"/>
      <c r="W3" s="81"/>
      <c r="X3" s="80"/>
      <c r="Y3" s="80"/>
      <c r="Z3" s="82"/>
      <c r="AA3" s="82"/>
      <c r="AB3" s="80"/>
      <c r="AC3" s="80"/>
      <c r="AD3" s="83"/>
      <c r="AE3" s="76"/>
      <c r="AF3" s="76"/>
      <c r="AG3" s="76"/>
      <c r="AH3" s="76"/>
      <c r="AI3" s="76"/>
      <c r="AJ3" s="74"/>
      <c r="AK3" s="73"/>
      <c r="AL3" s="73"/>
      <c r="AM3" s="84"/>
      <c r="AN3" s="84"/>
      <c r="AO3" s="84"/>
      <c r="AP3" s="84"/>
      <c r="AQ3" s="84"/>
      <c r="AR3" s="84"/>
      <c r="AS3" s="84"/>
      <c r="AT3" s="84"/>
      <c r="AU3" s="84"/>
      <c r="AV3" s="84"/>
      <c r="AW3" s="84"/>
      <c r="AX3" s="84"/>
      <c r="AY3" s="85" t="s">
        <v>146</v>
      </c>
      <c r="AZ3" s="592" t="s">
        <v>147</v>
      </c>
      <c r="BA3" s="592"/>
      <c r="BB3" s="592"/>
      <c r="BC3" s="592"/>
      <c r="BD3" s="73"/>
      <c r="BE3" s="77"/>
    </row>
    <row r="4" spans="1:57" s="78" customFormat="1" ht="20.25" customHeight="1">
      <c r="A4" s="76"/>
      <c r="B4" s="86"/>
      <c r="C4" s="86"/>
      <c r="D4" s="86"/>
      <c r="E4" s="86"/>
      <c r="F4" s="86"/>
      <c r="G4" s="86"/>
      <c r="H4" s="86"/>
      <c r="I4" s="86"/>
      <c r="J4" s="87"/>
      <c r="K4" s="88"/>
      <c r="L4" s="88"/>
      <c r="M4" s="88"/>
      <c r="N4" s="88"/>
      <c r="O4" s="88"/>
      <c r="P4" s="89"/>
      <c r="Q4" s="88"/>
      <c r="R4" s="88"/>
      <c r="S4" s="90"/>
      <c r="T4" s="76"/>
      <c r="U4" s="76"/>
      <c r="V4" s="76"/>
      <c r="W4" s="76"/>
      <c r="X4" s="76"/>
      <c r="Y4" s="76"/>
      <c r="Z4" s="82"/>
      <c r="AA4" s="82"/>
      <c r="AB4" s="80"/>
      <c r="AC4" s="80"/>
      <c r="AD4" s="83"/>
      <c r="AE4" s="76"/>
      <c r="AF4" s="76"/>
      <c r="AG4" s="76"/>
      <c r="AH4" s="76"/>
      <c r="AI4" s="76"/>
      <c r="AJ4" s="74"/>
      <c r="AK4" s="73"/>
      <c r="AL4" s="73"/>
      <c r="AM4" s="84"/>
      <c r="AN4" s="84"/>
      <c r="AO4" s="84"/>
      <c r="AP4" s="84"/>
      <c r="AQ4" s="84"/>
      <c r="AR4" s="84"/>
      <c r="AS4" s="84"/>
      <c r="AT4" s="84"/>
      <c r="AU4" s="84"/>
      <c r="AV4" s="84"/>
      <c r="AW4" s="84"/>
      <c r="AX4" s="84"/>
      <c r="AY4" s="85" t="s">
        <v>148</v>
      </c>
      <c r="AZ4" s="592" t="s">
        <v>149</v>
      </c>
      <c r="BA4" s="592"/>
      <c r="BB4" s="592"/>
      <c r="BC4" s="592"/>
      <c r="BD4" s="73"/>
      <c r="BE4" s="77"/>
    </row>
    <row r="5" spans="1:57" s="78" customFormat="1" ht="20.25" customHeight="1">
      <c r="A5" s="76"/>
      <c r="B5" s="91"/>
      <c r="C5" s="91"/>
      <c r="D5" s="91"/>
      <c r="E5" s="91"/>
      <c r="F5" s="91"/>
      <c r="G5" s="91"/>
      <c r="H5" s="91"/>
      <c r="I5" s="91"/>
      <c r="J5" s="92"/>
      <c r="K5" s="93"/>
      <c r="L5" s="94"/>
      <c r="M5" s="94"/>
      <c r="N5" s="94"/>
      <c r="O5" s="94"/>
      <c r="P5" s="91"/>
      <c r="Q5" s="95"/>
      <c r="R5" s="95"/>
      <c r="S5" s="96"/>
      <c r="T5" s="76"/>
      <c r="U5" s="76"/>
      <c r="V5" s="76"/>
      <c r="W5" s="76"/>
      <c r="X5" s="76"/>
      <c r="Y5" s="76"/>
      <c r="Z5" s="82"/>
      <c r="AA5" s="82"/>
      <c r="AB5" s="80"/>
      <c r="AC5" s="80"/>
      <c r="AD5" s="97"/>
      <c r="AE5" s="97"/>
      <c r="AF5" s="97"/>
      <c r="AG5" s="97"/>
      <c r="AH5" s="76"/>
      <c r="AI5" s="76"/>
      <c r="AJ5" s="97" t="s">
        <v>150</v>
      </c>
      <c r="AK5" s="97"/>
      <c r="AL5" s="97"/>
      <c r="AM5" s="97"/>
      <c r="AN5" s="97"/>
      <c r="AO5" s="97"/>
      <c r="AP5" s="97"/>
      <c r="AQ5" s="97"/>
      <c r="AR5" s="86"/>
      <c r="AS5" s="86"/>
      <c r="AT5" s="98"/>
      <c r="AU5" s="97"/>
      <c r="AV5" s="606">
        <v>40</v>
      </c>
      <c r="AW5" s="607"/>
      <c r="AX5" s="98" t="s">
        <v>151</v>
      </c>
      <c r="AY5" s="97"/>
      <c r="AZ5" s="606">
        <v>160</v>
      </c>
      <c r="BA5" s="607"/>
      <c r="BB5" s="98" t="s">
        <v>152</v>
      </c>
      <c r="BC5" s="97"/>
      <c r="BD5" s="76"/>
      <c r="BE5" s="77"/>
    </row>
    <row r="6" spans="1:57" s="78" customFormat="1" ht="20.25" customHeight="1">
      <c r="A6" s="76"/>
      <c r="B6" s="91"/>
      <c r="C6" s="91"/>
      <c r="D6" s="91"/>
      <c r="E6" s="91"/>
      <c r="F6" s="91"/>
      <c r="G6" s="91"/>
      <c r="H6" s="91"/>
      <c r="I6" s="91"/>
      <c r="J6" s="91"/>
      <c r="K6" s="99"/>
      <c r="L6" s="99"/>
      <c r="M6" s="99"/>
      <c r="N6" s="91"/>
      <c r="O6" s="100"/>
      <c r="P6" s="101"/>
      <c r="Q6" s="101"/>
      <c r="R6" s="102"/>
      <c r="S6" s="103"/>
      <c r="T6" s="76"/>
      <c r="U6" s="76"/>
      <c r="V6" s="76"/>
      <c r="W6" s="76"/>
      <c r="X6" s="76"/>
      <c r="Y6" s="76"/>
      <c r="Z6" s="82"/>
      <c r="AA6" s="82"/>
      <c r="AB6" s="80"/>
      <c r="AC6" s="80"/>
      <c r="AD6" s="104"/>
      <c r="AE6" s="70"/>
      <c r="AF6" s="70"/>
      <c r="AG6" s="70"/>
      <c r="AH6" s="76"/>
      <c r="AI6" s="76"/>
      <c r="AJ6" s="76"/>
      <c r="AK6" s="76"/>
      <c r="AL6" s="70"/>
      <c r="AM6" s="70"/>
      <c r="AN6" s="105"/>
      <c r="AO6" s="106"/>
      <c r="AP6" s="106"/>
      <c r="AQ6" s="107"/>
      <c r="AR6" s="107"/>
      <c r="AS6" s="107"/>
      <c r="AT6" s="107"/>
      <c r="AU6" s="107"/>
      <c r="AV6" s="107"/>
      <c r="AW6" s="97" t="s">
        <v>153</v>
      </c>
      <c r="AX6" s="97"/>
      <c r="AY6" s="97"/>
      <c r="AZ6" s="608">
        <f>DAY(EOMONTH(DATE(X2,AB2,1),0))</f>
        <v>30</v>
      </c>
      <c r="BA6" s="609"/>
      <c r="BB6" s="98" t="s">
        <v>154</v>
      </c>
      <c r="BC6" s="76"/>
      <c r="BD6" s="76"/>
      <c r="BE6" s="77"/>
    </row>
    <row r="7" spans="1:57" ht="20.25" customHeight="1" thickBot="1">
      <c r="A7" s="108"/>
      <c r="B7" s="108"/>
      <c r="C7" s="109"/>
      <c r="D7" s="109"/>
      <c r="E7" s="108"/>
      <c r="F7" s="108"/>
      <c r="G7" s="110"/>
      <c r="H7" s="108"/>
      <c r="I7" s="108"/>
      <c r="J7" s="108"/>
      <c r="K7" s="108"/>
      <c r="L7" s="108"/>
      <c r="M7" s="108"/>
      <c r="N7" s="108"/>
      <c r="O7" s="108"/>
      <c r="P7" s="108"/>
      <c r="Q7" s="108"/>
      <c r="R7" s="108"/>
      <c r="S7" s="109"/>
      <c r="T7" s="108"/>
      <c r="U7" s="108"/>
      <c r="V7" s="108"/>
      <c r="W7" s="108"/>
      <c r="X7" s="108"/>
      <c r="Y7" s="108"/>
      <c r="Z7" s="108"/>
      <c r="AA7" s="108"/>
      <c r="AB7" s="108"/>
      <c r="AC7" s="108"/>
      <c r="AD7" s="108"/>
      <c r="AE7" s="108"/>
      <c r="AF7" s="108"/>
      <c r="AG7" s="108"/>
      <c r="AH7" s="108"/>
      <c r="AI7" s="108"/>
      <c r="AJ7" s="109"/>
      <c r="AK7" s="108"/>
      <c r="AL7" s="108"/>
      <c r="AM7" s="108"/>
      <c r="AN7" s="108"/>
      <c r="AO7" s="108"/>
      <c r="AP7" s="108"/>
      <c r="AQ7" s="108"/>
      <c r="AR7" s="108"/>
      <c r="AS7" s="108"/>
      <c r="AT7" s="108"/>
      <c r="AU7" s="108"/>
      <c r="AV7" s="108"/>
      <c r="AW7" s="108"/>
      <c r="AX7" s="108"/>
      <c r="AY7" s="108"/>
      <c r="AZ7" s="108"/>
      <c r="BA7" s="108"/>
      <c r="BB7" s="108"/>
      <c r="BC7" s="111"/>
      <c r="BD7" s="111"/>
      <c r="BE7" s="112"/>
    </row>
    <row r="8" spans="1:57" ht="20.25" customHeight="1" thickBot="1">
      <c r="A8" s="108"/>
      <c r="B8" s="572" t="s">
        <v>155</v>
      </c>
      <c r="C8" s="575" t="s">
        <v>156</v>
      </c>
      <c r="D8" s="576"/>
      <c r="E8" s="581" t="s">
        <v>157</v>
      </c>
      <c r="F8" s="576"/>
      <c r="G8" s="581" t="s">
        <v>158</v>
      </c>
      <c r="H8" s="575"/>
      <c r="I8" s="575"/>
      <c r="J8" s="575"/>
      <c r="K8" s="576"/>
      <c r="L8" s="581" t="s">
        <v>159</v>
      </c>
      <c r="M8" s="575"/>
      <c r="N8" s="575"/>
      <c r="O8" s="584"/>
      <c r="P8" s="587" t="s">
        <v>160</v>
      </c>
      <c r="Q8" s="588"/>
      <c r="R8" s="588"/>
      <c r="S8" s="588"/>
      <c r="T8" s="588"/>
      <c r="U8" s="588"/>
      <c r="V8" s="588"/>
      <c r="W8" s="588"/>
      <c r="X8" s="588"/>
      <c r="Y8" s="588"/>
      <c r="Z8" s="588"/>
      <c r="AA8" s="588"/>
      <c r="AB8" s="588"/>
      <c r="AC8" s="588"/>
      <c r="AD8" s="588"/>
      <c r="AE8" s="588"/>
      <c r="AF8" s="588"/>
      <c r="AG8" s="588"/>
      <c r="AH8" s="588"/>
      <c r="AI8" s="588"/>
      <c r="AJ8" s="588"/>
      <c r="AK8" s="588"/>
      <c r="AL8" s="588"/>
      <c r="AM8" s="588"/>
      <c r="AN8" s="588"/>
      <c r="AO8" s="588"/>
      <c r="AP8" s="588"/>
      <c r="AQ8" s="588"/>
      <c r="AR8" s="588"/>
      <c r="AS8" s="588"/>
      <c r="AT8" s="588"/>
      <c r="AU8" s="593" t="str">
        <f>IF(AZ3="４週","(9)1～4週目の勤務時間数合計","(9)1か月の勤務時間数合計")</f>
        <v>(9)1～4週目の勤務時間数合計</v>
      </c>
      <c r="AV8" s="594"/>
      <c r="AW8" s="593" t="s">
        <v>161</v>
      </c>
      <c r="AX8" s="594"/>
      <c r="AY8" s="601" t="s">
        <v>162</v>
      </c>
      <c r="AZ8" s="601"/>
      <c r="BA8" s="601"/>
      <c r="BB8" s="601"/>
      <c r="BC8" s="601"/>
      <c r="BD8" s="601"/>
    </row>
    <row r="9" spans="1:57" ht="20.25" customHeight="1" thickBot="1">
      <c r="A9" s="108"/>
      <c r="B9" s="573"/>
      <c r="C9" s="577"/>
      <c r="D9" s="578"/>
      <c r="E9" s="582"/>
      <c r="F9" s="578"/>
      <c r="G9" s="582"/>
      <c r="H9" s="577"/>
      <c r="I9" s="577"/>
      <c r="J9" s="577"/>
      <c r="K9" s="578"/>
      <c r="L9" s="582"/>
      <c r="M9" s="577"/>
      <c r="N9" s="577"/>
      <c r="O9" s="585"/>
      <c r="P9" s="603" t="s">
        <v>163</v>
      </c>
      <c r="Q9" s="604"/>
      <c r="R9" s="604"/>
      <c r="S9" s="604"/>
      <c r="T9" s="604"/>
      <c r="U9" s="604"/>
      <c r="V9" s="605"/>
      <c r="W9" s="603" t="s">
        <v>164</v>
      </c>
      <c r="X9" s="604"/>
      <c r="Y9" s="604"/>
      <c r="Z9" s="604"/>
      <c r="AA9" s="604"/>
      <c r="AB9" s="604"/>
      <c r="AC9" s="605"/>
      <c r="AD9" s="603" t="s">
        <v>165</v>
      </c>
      <c r="AE9" s="604"/>
      <c r="AF9" s="604"/>
      <c r="AG9" s="604"/>
      <c r="AH9" s="604"/>
      <c r="AI9" s="604"/>
      <c r="AJ9" s="605"/>
      <c r="AK9" s="603" t="s">
        <v>166</v>
      </c>
      <c r="AL9" s="604"/>
      <c r="AM9" s="604"/>
      <c r="AN9" s="604"/>
      <c r="AO9" s="604"/>
      <c r="AP9" s="604"/>
      <c r="AQ9" s="605"/>
      <c r="AR9" s="603" t="s">
        <v>167</v>
      </c>
      <c r="AS9" s="604"/>
      <c r="AT9" s="605"/>
      <c r="AU9" s="595"/>
      <c r="AV9" s="596"/>
      <c r="AW9" s="595"/>
      <c r="AX9" s="596"/>
      <c r="AY9" s="601"/>
      <c r="AZ9" s="601"/>
      <c r="BA9" s="601"/>
      <c r="BB9" s="601"/>
      <c r="BC9" s="601"/>
      <c r="BD9" s="601"/>
    </row>
    <row r="10" spans="1:57" ht="20.25" customHeight="1" thickBot="1">
      <c r="A10" s="108"/>
      <c r="B10" s="573"/>
      <c r="C10" s="577"/>
      <c r="D10" s="578"/>
      <c r="E10" s="582"/>
      <c r="F10" s="578"/>
      <c r="G10" s="582"/>
      <c r="H10" s="577"/>
      <c r="I10" s="577"/>
      <c r="J10" s="577"/>
      <c r="K10" s="578"/>
      <c r="L10" s="582"/>
      <c r="M10" s="577"/>
      <c r="N10" s="577"/>
      <c r="O10" s="585"/>
      <c r="P10" s="114">
        <f>DAY(DATE($X$2,$AB$2,1))</f>
        <v>1</v>
      </c>
      <c r="Q10" s="115">
        <f>DAY(DATE($X$2,$AB$2,2))</f>
        <v>2</v>
      </c>
      <c r="R10" s="115">
        <f>DAY(DATE($X$2,$AB$2,3))</f>
        <v>3</v>
      </c>
      <c r="S10" s="115">
        <f>DAY(DATE($X$2,$AB$2,4))</f>
        <v>4</v>
      </c>
      <c r="T10" s="115">
        <f>DAY(DATE($X$2,$AB$2,5))</f>
        <v>5</v>
      </c>
      <c r="U10" s="115">
        <f>DAY(DATE($X$2,$AB$2,6))</f>
        <v>6</v>
      </c>
      <c r="V10" s="116">
        <f>DAY(DATE($X$2,$AB$2,7))</f>
        <v>7</v>
      </c>
      <c r="W10" s="114">
        <f>DAY(DATE($X$2,$AB$2,8))</f>
        <v>8</v>
      </c>
      <c r="X10" s="115">
        <f>DAY(DATE($X$2,$AB$2,9))</f>
        <v>9</v>
      </c>
      <c r="Y10" s="115">
        <f>DAY(DATE($X$2,$AB$2,10))</f>
        <v>10</v>
      </c>
      <c r="Z10" s="115">
        <f>DAY(DATE($X$2,$AB$2,11))</f>
        <v>11</v>
      </c>
      <c r="AA10" s="115">
        <f>DAY(DATE($X$2,$AB$2,12))</f>
        <v>12</v>
      </c>
      <c r="AB10" s="115">
        <f>DAY(DATE($X$2,$AB$2,13))</f>
        <v>13</v>
      </c>
      <c r="AC10" s="116">
        <f>DAY(DATE($X$2,$AB$2,14))</f>
        <v>14</v>
      </c>
      <c r="AD10" s="114">
        <f>DAY(DATE($X$2,$AB$2,15))</f>
        <v>15</v>
      </c>
      <c r="AE10" s="115">
        <f>DAY(DATE($X$2,$AB$2,16))</f>
        <v>16</v>
      </c>
      <c r="AF10" s="115">
        <f>DAY(DATE($X$2,$AB$2,17))</f>
        <v>17</v>
      </c>
      <c r="AG10" s="115">
        <f>DAY(DATE($X$2,$AB$2,18))</f>
        <v>18</v>
      </c>
      <c r="AH10" s="115">
        <f>DAY(DATE($X$2,$AB$2,19))</f>
        <v>19</v>
      </c>
      <c r="AI10" s="115">
        <f>DAY(DATE($X$2,$AB$2,20))</f>
        <v>20</v>
      </c>
      <c r="AJ10" s="116">
        <f>DAY(DATE($X$2,$AB$2,21))</f>
        <v>21</v>
      </c>
      <c r="AK10" s="114">
        <f>DAY(DATE($X$2,$AB$2,22))</f>
        <v>22</v>
      </c>
      <c r="AL10" s="115">
        <f>DAY(DATE($X$2,$AB$2,23))</f>
        <v>23</v>
      </c>
      <c r="AM10" s="115">
        <f>DAY(DATE($X$2,$AB$2,24))</f>
        <v>24</v>
      </c>
      <c r="AN10" s="115">
        <f>DAY(DATE($X$2,$AB$2,25))</f>
        <v>25</v>
      </c>
      <c r="AO10" s="115">
        <f>DAY(DATE($X$2,$AB$2,26))</f>
        <v>26</v>
      </c>
      <c r="AP10" s="115">
        <f>DAY(DATE($X$2,$AB$2,27))</f>
        <v>27</v>
      </c>
      <c r="AQ10" s="116">
        <f>DAY(DATE($X$2,$AB$2,28))</f>
        <v>28</v>
      </c>
      <c r="AR10" s="114" t="str">
        <f>IF(AZ3="暦月",IF(DAY(DATE($X$2,$AB$2,29))=29,29,""),"")</f>
        <v/>
      </c>
      <c r="AS10" s="115" t="str">
        <f>IF(AZ3="暦月",IF(DAY(DATE($X$2,$AB$2,30))=30,30,""),"")</f>
        <v/>
      </c>
      <c r="AT10" s="117" t="str">
        <f>IF(AZ3="暦月",IF(DAY(DATE($X$2,$AB$2,31))=31,31,""),"")</f>
        <v/>
      </c>
      <c r="AU10" s="595"/>
      <c r="AV10" s="596"/>
      <c r="AW10" s="595"/>
      <c r="AX10" s="596"/>
      <c r="AY10" s="601"/>
      <c r="AZ10" s="601"/>
      <c r="BA10" s="601"/>
      <c r="BB10" s="601"/>
      <c r="BC10" s="601"/>
      <c r="BD10" s="601"/>
    </row>
    <row r="11" spans="1:57" ht="20.25" hidden="1" customHeight="1" thickBot="1">
      <c r="A11" s="108"/>
      <c r="B11" s="573"/>
      <c r="C11" s="577"/>
      <c r="D11" s="578"/>
      <c r="E11" s="582"/>
      <c r="F11" s="578"/>
      <c r="G11" s="582"/>
      <c r="H11" s="577"/>
      <c r="I11" s="577"/>
      <c r="J11" s="577"/>
      <c r="K11" s="578"/>
      <c r="L11" s="582"/>
      <c r="M11" s="577"/>
      <c r="N11" s="577"/>
      <c r="O11" s="585"/>
      <c r="P11" s="114">
        <f>WEEKDAY(DATE($X$2,$AB$2,1))</f>
        <v>2</v>
      </c>
      <c r="Q11" s="115">
        <f>WEEKDAY(DATE($X$2,$AB$2,2))</f>
        <v>3</v>
      </c>
      <c r="R11" s="115">
        <f>WEEKDAY(DATE($X$2,$AB$2,3))</f>
        <v>4</v>
      </c>
      <c r="S11" s="115">
        <f>WEEKDAY(DATE($X$2,$AB$2,4))</f>
        <v>5</v>
      </c>
      <c r="T11" s="115">
        <f>WEEKDAY(DATE($X$2,$AB$2,5))</f>
        <v>6</v>
      </c>
      <c r="U11" s="115">
        <f>WEEKDAY(DATE($X$2,$AB$2,6))</f>
        <v>7</v>
      </c>
      <c r="V11" s="116">
        <f>WEEKDAY(DATE($X$2,$AB$2,7))</f>
        <v>1</v>
      </c>
      <c r="W11" s="114">
        <f>WEEKDAY(DATE($X$2,$AB$2,8))</f>
        <v>2</v>
      </c>
      <c r="X11" s="115">
        <f>WEEKDAY(DATE($X$2,$AB$2,9))</f>
        <v>3</v>
      </c>
      <c r="Y11" s="115">
        <f>WEEKDAY(DATE($X$2,$AB$2,10))</f>
        <v>4</v>
      </c>
      <c r="Z11" s="115">
        <f>WEEKDAY(DATE($X$2,$AB$2,11))</f>
        <v>5</v>
      </c>
      <c r="AA11" s="115">
        <f>WEEKDAY(DATE($X$2,$AB$2,12))</f>
        <v>6</v>
      </c>
      <c r="AB11" s="115">
        <f>WEEKDAY(DATE($X$2,$AB$2,13))</f>
        <v>7</v>
      </c>
      <c r="AC11" s="116">
        <f>WEEKDAY(DATE($X$2,$AB$2,14))</f>
        <v>1</v>
      </c>
      <c r="AD11" s="114">
        <f>WEEKDAY(DATE($X$2,$AB$2,15))</f>
        <v>2</v>
      </c>
      <c r="AE11" s="115">
        <f>WEEKDAY(DATE($X$2,$AB$2,16))</f>
        <v>3</v>
      </c>
      <c r="AF11" s="115">
        <f>WEEKDAY(DATE($X$2,$AB$2,17))</f>
        <v>4</v>
      </c>
      <c r="AG11" s="115">
        <f>WEEKDAY(DATE($X$2,$AB$2,18))</f>
        <v>5</v>
      </c>
      <c r="AH11" s="115">
        <f>WEEKDAY(DATE($X$2,$AB$2,19))</f>
        <v>6</v>
      </c>
      <c r="AI11" s="115">
        <f>WEEKDAY(DATE($X$2,$AB$2,20))</f>
        <v>7</v>
      </c>
      <c r="AJ11" s="116">
        <f>WEEKDAY(DATE($X$2,$AB$2,21))</f>
        <v>1</v>
      </c>
      <c r="AK11" s="114">
        <f>WEEKDAY(DATE($X$2,$AB$2,22))</f>
        <v>2</v>
      </c>
      <c r="AL11" s="115">
        <f>WEEKDAY(DATE($X$2,$AB$2,23))</f>
        <v>3</v>
      </c>
      <c r="AM11" s="115">
        <f>WEEKDAY(DATE($X$2,$AB$2,24))</f>
        <v>4</v>
      </c>
      <c r="AN11" s="115">
        <f>WEEKDAY(DATE($X$2,$AB$2,25))</f>
        <v>5</v>
      </c>
      <c r="AO11" s="115">
        <f>WEEKDAY(DATE($X$2,$AB$2,26))</f>
        <v>6</v>
      </c>
      <c r="AP11" s="115">
        <f>WEEKDAY(DATE($X$2,$AB$2,27))</f>
        <v>7</v>
      </c>
      <c r="AQ11" s="116">
        <f>WEEKDAY(DATE($X$2,$AB$2,28))</f>
        <v>1</v>
      </c>
      <c r="AR11" s="114">
        <f>IF(AR10=29,WEEKDAY(DATE($X$2,$AB$2,29)),0)</f>
        <v>0</v>
      </c>
      <c r="AS11" s="115">
        <f>IF(AS10=30,WEEKDAY(DATE($X$2,$AB$2,30)),0)</f>
        <v>0</v>
      </c>
      <c r="AT11" s="117">
        <f>IF(AT10=31,WEEKDAY(DATE($X$2,$AB$2,31)),0)</f>
        <v>0</v>
      </c>
      <c r="AU11" s="597"/>
      <c r="AV11" s="598"/>
      <c r="AW11" s="597"/>
      <c r="AX11" s="598"/>
      <c r="AY11" s="602"/>
      <c r="AZ11" s="602"/>
      <c r="BA11" s="602"/>
      <c r="BB11" s="602"/>
      <c r="BC11" s="602"/>
      <c r="BD11" s="602"/>
    </row>
    <row r="12" spans="1:57" ht="20.25" customHeight="1" thickBot="1">
      <c r="A12" s="108"/>
      <c r="B12" s="574"/>
      <c r="C12" s="579"/>
      <c r="D12" s="580"/>
      <c r="E12" s="583"/>
      <c r="F12" s="580"/>
      <c r="G12" s="583"/>
      <c r="H12" s="579"/>
      <c r="I12" s="579"/>
      <c r="J12" s="579"/>
      <c r="K12" s="580"/>
      <c r="L12" s="583"/>
      <c r="M12" s="579"/>
      <c r="N12" s="579"/>
      <c r="O12" s="586"/>
      <c r="P12" s="118" t="str">
        <f>IF(P11=1,"日",IF(P11=2,"月",IF(P11=3,"火",IF(P11=4,"水",IF(P11=5,"木",IF(P11=6,"金","土"))))))</f>
        <v>月</v>
      </c>
      <c r="Q12" s="119" t="str">
        <f t="shared" ref="Q12:AQ12" si="0">IF(Q11=1,"日",IF(Q11=2,"月",IF(Q11=3,"火",IF(Q11=4,"水",IF(Q11=5,"木",IF(Q11=6,"金","土"))))))</f>
        <v>火</v>
      </c>
      <c r="R12" s="119" t="str">
        <f t="shared" si="0"/>
        <v>水</v>
      </c>
      <c r="S12" s="119" t="str">
        <f t="shared" si="0"/>
        <v>木</v>
      </c>
      <c r="T12" s="119" t="str">
        <f t="shared" si="0"/>
        <v>金</v>
      </c>
      <c r="U12" s="119" t="str">
        <f t="shared" si="0"/>
        <v>土</v>
      </c>
      <c r="V12" s="120" t="str">
        <f t="shared" si="0"/>
        <v>日</v>
      </c>
      <c r="W12" s="118" t="str">
        <f t="shared" si="0"/>
        <v>月</v>
      </c>
      <c r="X12" s="119" t="str">
        <f t="shared" si="0"/>
        <v>火</v>
      </c>
      <c r="Y12" s="119" t="str">
        <f t="shared" si="0"/>
        <v>水</v>
      </c>
      <c r="Z12" s="119" t="str">
        <f t="shared" si="0"/>
        <v>木</v>
      </c>
      <c r="AA12" s="119" t="str">
        <f t="shared" si="0"/>
        <v>金</v>
      </c>
      <c r="AB12" s="119" t="str">
        <f t="shared" si="0"/>
        <v>土</v>
      </c>
      <c r="AC12" s="120" t="str">
        <f t="shared" si="0"/>
        <v>日</v>
      </c>
      <c r="AD12" s="118" t="str">
        <f t="shared" si="0"/>
        <v>月</v>
      </c>
      <c r="AE12" s="119" t="str">
        <f t="shared" si="0"/>
        <v>火</v>
      </c>
      <c r="AF12" s="119" t="str">
        <f t="shared" si="0"/>
        <v>水</v>
      </c>
      <c r="AG12" s="119" t="str">
        <f t="shared" si="0"/>
        <v>木</v>
      </c>
      <c r="AH12" s="119" t="str">
        <f t="shared" si="0"/>
        <v>金</v>
      </c>
      <c r="AI12" s="119" t="str">
        <f t="shared" si="0"/>
        <v>土</v>
      </c>
      <c r="AJ12" s="120" t="str">
        <f t="shared" si="0"/>
        <v>日</v>
      </c>
      <c r="AK12" s="118" t="str">
        <f t="shared" si="0"/>
        <v>月</v>
      </c>
      <c r="AL12" s="119" t="str">
        <f t="shared" si="0"/>
        <v>火</v>
      </c>
      <c r="AM12" s="119" t="str">
        <f t="shared" si="0"/>
        <v>水</v>
      </c>
      <c r="AN12" s="119" t="str">
        <f t="shared" si="0"/>
        <v>木</v>
      </c>
      <c r="AO12" s="119" t="str">
        <f t="shared" si="0"/>
        <v>金</v>
      </c>
      <c r="AP12" s="119" t="str">
        <f t="shared" si="0"/>
        <v>土</v>
      </c>
      <c r="AQ12" s="120" t="str">
        <f t="shared" si="0"/>
        <v>日</v>
      </c>
      <c r="AR12" s="119" t="str">
        <f>IF(AR11=1,"日",IF(AR11=2,"月",IF(AR11=3,"火",IF(AR11=4,"水",IF(AR11=5,"木",IF(AR11=6,"金",IF(AR11=0,"","土")))))))</f>
        <v/>
      </c>
      <c r="AS12" s="119" t="str">
        <f>IF(AS11=1,"日",IF(AS11=2,"月",IF(AS11=3,"火",IF(AS11=4,"水",IF(AS11=5,"木",IF(AS11=6,"金",IF(AS11=0,"","土")))))))</f>
        <v/>
      </c>
      <c r="AT12" s="121" t="str">
        <f>IF(AT11=1,"日",IF(AT11=2,"月",IF(AT11=3,"火",IF(AT11=4,"水",IF(AT11=5,"木",IF(AT11=6,"金",IF(AT11=0,"","土")))))))</f>
        <v/>
      </c>
      <c r="AU12" s="599"/>
      <c r="AV12" s="600"/>
      <c r="AW12" s="599"/>
      <c r="AX12" s="600"/>
      <c r="AY12" s="602"/>
      <c r="AZ12" s="602"/>
      <c r="BA12" s="602"/>
      <c r="BB12" s="602"/>
      <c r="BC12" s="602"/>
      <c r="BD12" s="602"/>
    </row>
    <row r="13" spans="1:57" ht="39.950000000000003" customHeight="1">
      <c r="A13" s="108"/>
      <c r="B13" s="122">
        <v>1</v>
      </c>
      <c r="C13" s="558"/>
      <c r="D13" s="559"/>
      <c r="E13" s="560"/>
      <c r="F13" s="561"/>
      <c r="G13" s="562"/>
      <c r="H13" s="563"/>
      <c r="I13" s="563"/>
      <c r="J13" s="563"/>
      <c r="K13" s="564"/>
      <c r="L13" s="565"/>
      <c r="M13" s="566"/>
      <c r="N13" s="566"/>
      <c r="O13" s="567"/>
      <c r="P13" s="123"/>
      <c r="Q13" s="124"/>
      <c r="R13" s="124"/>
      <c r="S13" s="124"/>
      <c r="T13" s="124"/>
      <c r="U13" s="124"/>
      <c r="V13" s="125"/>
      <c r="W13" s="123"/>
      <c r="X13" s="124"/>
      <c r="Y13" s="124"/>
      <c r="Z13" s="124"/>
      <c r="AA13" s="124"/>
      <c r="AB13" s="124"/>
      <c r="AC13" s="125"/>
      <c r="AD13" s="123"/>
      <c r="AE13" s="124"/>
      <c r="AF13" s="124"/>
      <c r="AG13" s="124"/>
      <c r="AH13" s="124"/>
      <c r="AI13" s="124"/>
      <c r="AJ13" s="125"/>
      <c r="AK13" s="123"/>
      <c r="AL13" s="124"/>
      <c r="AM13" s="124"/>
      <c r="AN13" s="124"/>
      <c r="AO13" s="124"/>
      <c r="AP13" s="124"/>
      <c r="AQ13" s="125"/>
      <c r="AR13" s="123"/>
      <c r="AS13" s="124"/>
      <c r="AT13" s="125"/>
      <c r="AU13" s="568">
        <f>IF($AZ$3="４週",SUM(P13:AQ13),IF($AZ$3="暦月",SUM(P13:AT13),""))</f>
        <v>0</v>
      </c>
      <c r="AV13" s="569"/>
      <c r="AW13" s="570">
        <f t="shared" ref="AW13:AW30" si="1">IF($AZ$3="４週",AU13/4,IF($AZ$3="暦月",AU13/($AZ$6/7),""))</f>
        <v>0</v>
      </c>
      <c r="AX13" s="571"/>
      <c r="AY13" s="555"/>
      <c r="AZ13" s="556"/>
      <c r="BA13" s="556"/>
      <c r="BB13" s="556"/>
      <c r="BC13" s="556"/>
      <c r="BD13" s="557"/>
    </row>
    <row r="14" spans="1:57" ht="39.950000000000003" customHeight="1">
      <c r="A14" s="108"/>
      <c r="B14" s="126">
        <f t="shared" ref="B14:B30" si="2">B13+1</f>
        <v>2</v>
      </c>
      <c r="C14" s="541"/>
      <c r="D14" s="542"/>
      <c r="E14" s="543"/>
      <c r="F14" s="544"/>
      <c r="G14" s="545"/>
      <c r="H14" s="546"/>
      <c r="I14" s="546"/>
      <c r="J14" s="546"/>
      <c r="K14" s="547"/>
      <c r="L14" s="548"/>
      <c r="M14" s="549"/>
      <c r="N14" s="549"/>
      <c r="O14" s="550"/>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551">
        <f>IF($AZ$3="４週",SUM(P14:AQ14),IF($AZ$3="暦月",SUM(P14:AT14),""))</f>
        <v>0</v>
      </c>
      <c r="AV14" s="552"/>
      <c r="AW14" s="553">
        <f t="shared" si="1"/>
        <v>0</v>
      </c>
      <c r="AX14" s="554"/>
      <c r="AY14" s="521"/>
      <c r="AZ14" s="522"/>
      <c r="BA14" s="522"/>
      <c r="BB14" s="522"/>
      <c r="BC14" s="522"/>
      <c r="BD14" s="523"/>
    </row>
    <row r="15" spans="1:57" ht="39.950000000000003" customHeight="1">
      <c r="A15" s="108"/>
      <c r="B15" s="126">
        <f t="shared" si="2"/>
        <v>3</v>
      </c>
      <c r="C15" s="541"/>
      <c r="D15" s="542"/>
      <c r="E15" s="543"/>
      <c r="F15" s="544"/>
      <c r="G15" s="545"/>
      <c r="H15" s="546"/>
      <c r="I15" s="546"/>
      <c r="J15" s="546"/>
      <c r="K15" s="547"/>
      <c r="L15" s="548"/>
      <c r="M15" s="549"/>
      <c r="N15" s="549"/>
      <c r="O15" s="550"/>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551">
        <f>IF($AZ$3="４週",SUM(P15:AQ15),IF($AZ$3="暦月",SUM(P15:AT15),""))</f>
        <v>0</v>
      </c>
      <c r="AV15" s="552"/>
      <c r="AW15" s="553">
        <f t="shared" si="1"/>
        <v>0</v>
      </c>
      <c r="AX15" s="554"/>
      <c r="AY15" s="521"/>
      <c r="AZ15" s="522"/>
      <c r="BA15" s="522"/>
      <c r="BB15" s="522"/>
      <c r="BC15" s="522"/>
      <c r="BD15" s="523"/>
    </row>
    <row r="16" spans="1:57" ht="39.950000000000003" customHeight="1">
      <c r="A16" s="108"/>
      <c r="B16" s="126">
        <f t="shared" si="2"/>
        <v>4</v>
      </c>
      <c r="C16" s="541"/>
      <c r="D16" s="542"/>
      <c r="E16" s="543"/>
      <c r="F16" s="544"/>
      <c r="G16" s="545"/>
      <c r="H16" s="546"/>
      <c r="I16" s="546"/>
      <c r="J16" s="546"/>
      <c r="K16" s="547"/>
      <c r="L16" s="548"/>
      <c r="M16" s="549"/>
      <c r="N16" s="549"/>
      <c r="O16" s="550"/>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551">
        <f>IF($AZ$3="４週",SUM(P16:AQ16),IF($AZ$3="暦月",SUM(P16:AT16),""))</f>
        <v>0</v>
      </c>
      <c r="AV16" s="552"/>
      <c r="AW16" s="553">
        <f t="shared" si="1"/>
        <v>0</v>
      </c>
      <c r="AX16" s="554"/>
      <c r="AY16" s="521"/>
      <c r="AZ16" s="522"/>
      <c r="BA16" s="522"/>
      <c r="BB16" s="522"/>
      <c r="BC16" s="522"/>
      <c r="BD16" s="523"/>
    </row>
    <row r="17" spans="1:56" ht="39.950000000000003" customHeight="1">
      <c r="A17" s="108"/>
      <c r="B17" s="126">
        <f t="shared" si="2"/>
        <v>5</v>
      </c>
      <c r="C17" s="541"/>
      <c r="D17" s="542"/>
      <c r="E17" s="543"/>
      <c r="F17" s="544"/>
      <c r="G17" s="545"/>
      <c r="H17" s="546"/>
      <c r="I17" s="546"/>
      <c r="J17" s="546"/>
      <c r="K17" s="547"/>
      <c r="L17" s="548"/>
      <c r="M17" s="549"/>
      <c r="N17" s="549"/>
      <c r="O17" s="550"/>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551">
        <f t="shared" ref="AU17:AU30" si="3">IF($AZ$3="４週",SUM(P17:AQ17),IF($AZ$3="暦月",SUM(P17:AT17),""))</f>
        <v>0</v>
      </c>
      <c r="AV17" s="552"/>
      <c r="AW17" s="553">
        <f t="shared" si="1"/>
        <v>0</v>
      </c>
      <c r="AX17" s="554"/>
      <c r="AY17" s="521"/>
      <c r="AZ17" s="522"/>
      <c r="BA17" s="522"/>
      <c r="BB17" s="522"/>
      <c r="BC17" s="522"/>
      <c r="BD17" s="523"/>
    </row>
    <row r="18" spans="1:56" ht="39.950000000000003" customHeight="1">
      <c r="A18" s="108"/>
      <c r="B18" s="126">
        <f t="shared" si="2"/>
        <v>6</v>
      </c>
      <c r="C18" s="541"/>
      <c r="D18" s="542"/>
      <c r="E18" s="543"/>
      <c r="F18" s="544"/>
      <c r="G18" s="545"/>
      <c r="H18" s="546"/>
      <c r="I18" s="546"/>
      <c r="J18" s="546"/>
      <c r="K18" s="547"/>
      <c r="L18" s="548"/>
      <c r="M18" s="549"/>
      <c r="N18" s="549"/>
      <c r="O18" s="550"/>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551">
        <f t="shared" si="3"/>
        <v>0</v>
      </c>
      <c r="AV18" s="552"/>
      <c r="AW18" s="553">
        <f t="shared" si="1"/>
        <v>0</v>
      </c>
      <c r="AX18" s="554"/>
      <c r="AY18" s="521"/>
      <c r="AZ18" s="522"/>
      <c r="BA18" s="522"/>
      <c r="BB18" s="522"/>
      <c r="BC18" s="522"/>
      <c r="BD18" s="523"/>
    </row>
    <row r="19" spans="1:56" ht="39.950000000000003" customHeight="1">
      <c r="A19" s="108"/>
      <c r="B19" s="126">
        <f t="shared" si="2"/>
        <v>7</v>
      </c>
      <c r="C19" s="541"/>
      <c r="D19" s="542"/>
      <c r="E19" s="543"/>
      <c r="F19" s="544"/>
      <c r="G19" s="545"/>
      <c r="H19" s="546"/>
      <c r="I19" s="546"/>
      <c r="J19" s="546"/>
      <c r="K19" s="547"/>
      <c r="L19" s="548"/>
      <c r="M19" s="549"/>
      <c r="N19" s="549"/>
      <c r="O19" s="550"/>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551">
        <f>IF($AZ$3="４週",SUM(P19:AQ19),IF($AZ$3="暦月",SUM(P19:AT19),""))</f>
        <v>0</v>
      </c>
      <c r="AV19" s="552"/>
      <c r="AW19" s="553">
        <f t="shared" si="1"/>
        <v>0</v>
      </c>
      <c r="AX19" s="554"/>
      <c r="AY19" s="521"/>
      <c r="AZ19" s="522"/>
      <c r="BA19" s="522"/>
      <c r="BB19" s="522"/>
      <c r="BC19" s="522"/>
      <c r="BD19" s="523"/>
    </row>
    <row r="20" spans="1:56" ht="39.950000000000003" customHeight="1">
      <c r="A20" s="108"/>
      <c r="B20" s="126">
        <f t="shared" si="2"/>
        <v>8</v>
      </c>
      <c r="C20" s="541"/>
      <c r="D20" s="542"/>
      <c r="E20" s="543"/>
      <c r="F20" s="544"/>
      <c r="G20" s="545"/>
      <c r="H20" s="546"/>
      <c r="I20" s="546"/>
      <c r="J20" s="546"/>
      <c r="K20" s="547"/>
      <c r="L20" s="548"/>
      <c r="M20" s="549"/>
      <c r="N20" s="549"/>
      <c r="O20" s="550"/>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551">
        <f t="shared" si="3"/>
        <v>0</v>
      </c>
      <c r="AV20" s="552"/>
      <c r="AW20" s="553">
        <f t="shared" si="1"/>
        <v>0</v>
      </c>
      <c r="AX20" s="554"/>
      <c r="AY20" s="521"/>
      <c r="AZ20" s="522"/>
      <c r="BA20" s="522"/>
      <c r="BB20" s="522"/>
      <c r="BC20" s="522"/>
      <c r="BD20" s="523"/>
    </row>
    <row r="21" spans="1:56" ht="39.950000000000003" customHeight="1">
      <c r="A21" s="108"/>
      <c r="B21" s="126">
        <f t="shared" si="2"/>
        <v>9</v>
      </c>
      <c r="C21" s="541"/>
      <c r="D21" s="542"/>
      <c r="E21" s="543"/>
      <c r="F21" s="544"/>
      <c r="G21" s="545"/>
      <c r="H21" s="546"/>
      <c r="I21" s="546"/>
      <c r="J21" s="546"/>
      <c r="K21" s="547"/>
      <c r="L21" s="548"/>
      <c r="M21" s="549"/>
      <c r="N21" s="549"/>
      <c r="O21" s="550"/>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551">
        <f t="shared" si="3"/>
        <v>0</v>
      </c>
      <c r="AV21" s="552"/>
      <c r="AW21" s="553">
        <f t="shared" si="1"/>
        <v>0</v>
      </c>
      <c r="AX21" s="554"/>
      <c r="AY21" s="521"/>
      <c r="AZ21" s="522"/>
      <c r="BA21" s="522"/>
      <c r="BB21" s="522"/>
      <c r="BC21" s="522"/>
      <c r="BD21" s="523"/>
    </row>
    <row r="22" spans="1:56" ht="39.950000000000003" customHeight="1">
      <c r="A22" s="108"/>
      <c r="B22" s="126">
        <f t="shared" si="2"/>
        <v>10</v>
      </c>
      <c r="C22" s="541"/>
      <c r="D22" s="542"/>
      <c r="E22" s="543"/>
      <c r="F22" s="544"/>
      <c r="G22" s="545"/>
      <c r="H22" s="546"/>
      <c r="I22" s="546"/>
      <c r="J22" s="546"/>
      <c r="K22" s="547"/>
      <c r="L22" s="548"/>
      <c r="M22" s="549"/>
      <c r="N22" s="549"/>
      <c r="O22" s="550"/>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551">
        <f t="shared" si="3"/>
        <v>0</v>
      </c>
      <c r="AV22" s="552"/>
      <c r="AW22" s="553">
        <f t="shared" si="1"/>
        <v>0</v>
      </c>
      <c r="AX22" s="554"/>
      <c r="AY22" s="521"/>
      <c r="AZ22" s="522"/>
      <c r="BA22" s="522"/>
      <c r="BB22" s="522"/>
      <c r="BC22" s="522"/>
      <c r="BD22" s="523"/>
    </row>
    <row r="23" spans="1:56" ht="39.950000000000003" customHeight="1">
      <c r="A23" s="108"/>
      <c r="B23" s="126">
        <f t="shared" si="2"/>
        <v>11</v>
      </c>
      <c r="C23" s="541"/>
      <c r="D23" s="542"/>
      <c r="E23" s="543"/>
      <c r="F23" s="544"/>
      <c r="G23" s="545"/>
      <c r="H23" s="546"/>
      <c r="I23" s="546"/>
      <c r="J23" s="546"/>
      <c r="K23" s="547"/>
      <c r="L23" s="548"/>
      <c r="M23" s="549"/>
      <c r="N23" s="549"/>
      <c r="O23" s="550"/>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551">
        <f t="shared" si="3"/>
        <v>0</v>
      </c>
      <c r="AV23" s="552"/>
      <c r="AW23" s="553">
        <f t="shared" si="1"/>
        <v>0</v>
      </c>
      <c r="AX23" s="554"/>
      <c r="AY23" s="521"/>
      <c r="AZ23" s="522"/>
      <c r="BA23" s="522"/>
      <c r="BB23" s="522"/>
      <c r="BC23" s="522"/>
      <c r="BD23" s="523"/>
    </row>
    <row r="24" spans="1:56" ht="39.950000000000003" customHeight="1">
      <c r="A24" s="108"/>
      <c r="B24" s="126">
        <f t="shared" si="2"/>
        <v>12</v>
      </c>
      <c r="C24" s="541"/>
      <c r="D24" s="542"/>
      <c r="E24" s="543"/>
      <c r="F24" s="544"/>
      <c r="G24" s="545"/>
      <c r="H24" s="546"/>
      <c r="I24" s="546"/>
      <c r="J24" s="546"/>
      <c r="K24" s="547"/>
      <c r="L24" s="548"/>
      <c r="M24" s="549"/>
      <c r="N24" s="549"/>
      <c r="O24" s="550"/>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551">
        <f t="shared" si="3"/>
        <v>0</v>
      </c>
      <c r="AV24" s="552"/>
      <c r="AW24" s="553">
        <f t="shared" si="1"/>
        <v>0</v>
      </c>
      <c r="AX24" s="554"/>
      <c r="AY24" s="521"/>
      <c r="AZ24" s="522"/>
      <c r="BA24" s="522"/>
      <c r="BB24" s="522"/>
      <c r="BC24" s="522"/>
      <c r="BD24" s="523"/>
    </row>
    <row r="25" spans="1:56" ht="39.950000000000003" customHeight="1">
      <c r="A25" s="108"/>
      <c r="B25" s="126">
        <f t="shared" si="2"/>
        <v>13</v>
      </c>
      <c r="C25" s="541"/>
      <c r="D25" s="542"/>
      <c r="E25" s="543"/>
      <c r="F25" s="544"/>
      <c r="G25" s="545"/>
      <c r="H25" s="546"/>
      <c r="I25" s="546"/>
      <c r="J25" s="546"/>
      <c r="K25" s="547"/>
      <c r="L25" s="548"/>
      <c r="M25" s="549"/>
      <c r="N25" s="549"/>
      <c r="O25" s="550"/>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551">
        <f t="shared" si="3"/>
        <v>0</v>
      </c>
      <c r="AV25" s="552"/>
      <c r="AW25" s="553">
        <f t="shared" si="1"/>
        <v>0</v>
      </c>
      <c r="AX25" s="554"/>
      <c r="AY25" s="521"/>
      <c r="AZ25" s="522"/>
      <c r="BA25" s="522"/>
      <c r="BB25" s="522"/>
      <c r="BC25" s="522"/>
      <c r="BD25" s="523"/>
    </row>
    <row r="26" spans="1:56" ht="39.950000000000003" customHeight="1">
      <c r="A26" s="108"/>
      <c r="B26" s="126">
        <f t="shared" si="2"/>
        <v>14</v>
      </c>
      <c r="C26" s="541"/>
      <c r="D26" s="542"/>
      <c r="E26" s="543"/>
      <c r="F26" s="544"/>
      <c r="G26" s="545"/>
      <c r="H26" s="546"/>
      <c r="I26" s="546"/>
      <c r="J26" s="546"/>
      <c r="K26" s="547"/>
      <c r="L26" s="548"/>
      <c r="M26" s="549"/>
      <c r="N26" s="549"/>
      <c r="O26" s="550"/>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551">
        <f t="shared" si="3"/>
        <v>0</v>
      </c>
      <c r="AV26" s="552"/>
      <c r="AW26" s="553">
        <f t="shared" si="1"/>
        <v>0</v>
      </c>
      <c r="AX26" s="554"/>
      <c r="AY26" s="521"/>
      <c r="AZ26" s="522"/>
      <c r="BA26" s="522"/>
      <c r="BB26" s="522"/>
      <c r="BC26" s="522"/>
      <c r="BD26" s="523"/>
    </row>
    <row r="27" spans="1:56" ht="39.950000000000003" customHeight="1">
      <c r="A27" s="108"/>
      <c r="B27" s="126">
        <f t="shared" si="2"/>
        <v>15</v>
      </c>
      <c r="C27" s="541"/>
      <c r="D27" s="542"/>
      <c r="E27" s="543"/>
      <c r="F27" s="544"/>
      <c r="G27" s="545"/>
      <c r="H27" s="546"/>
      <c r="I27" s="546"/>
      <c r="J27" s="546"/>
      <c r="K27" s="547"/>
      <c r="L27" s="548"/>
      <c r="M27" s="549"/>
      <c r="N27" s="549"/>
      <c r="O27" s="550"/>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551">
        <f t="shared" si="3"/>
        <v>0</v>
      </c>
      <c r="AV27" s="552"/>
      <c r="AW27" s="553">
        <f t="shared" si="1"/>
        <v>0</v>
      </c>
      <c r="AX27" s="554"/>
      <c r="AY27" s="521"/>
      <c r="AZ27" s="522"/>
      <c r="BA27" s="522"/>
      <c r="BB27" s="522"/>
      <c r="BC27" s="522"/>
      <c r="BD27" s="523"/>
    </row>
    <row r="28" spans="1:56" ht="39.950000000000003" customHeight="1">
      <c r="A28" s="108"/>
      <c r="B28" s="126">
        <f t="shared" si="2"/>
        <v>16</v>
      </c>
      <c r="C28" s="541"/>
      <c r="D28" s="542"/>
      <c r="E28" s="543"/>
      <c r="F28" s="544"/>
      <c r="G28" s="545"/>
      <c r="H28" s="546"/>
      <c r="I28" s="546"/>
      <c r="J28" s="546"/>
      <c r="K28" s="547"/>
      <c r="L28" s="548"/>
      <c r="M28" s="549"/>
      <c r="N28" s="549"/>
      <c r="O28" s="550"/>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551">
        <f t="shared" si="3"/>
        <v>0</v>
      </c>
      <c r="AV28" s="552"/>
      <c r="AW28" s="553">
        <f t="shared" si="1"/>
        <v>0</v>
      </c>
      <c r="AX28" s="554"/>
      <c r="AY28" s="521"/>
      <c r="AZ28" s="522"/>
      <c r="BA28" s="522"/>
      <c r="BB28" s="522"/>
      <c r="BC28" s="522"/>
      <c r="BD28" s="523"/>
    </row>
    <row r="29" spans="1:56" ht="39.950000000000003" customHeight="1">
      <c r="A29" s="108"/>
      <c r="B29" s="126">
        <f t="shared" si="2"/>
        <v>17</v>
      </c>
      <c r="C29" s="541"/>
      <c r="D29" s="542"/>
      <c r="E29" s="543"/>
      <c r="F29" s="544"/>
      <c r="G29" s="545"/>
      <c r="H29" s="546"/>
      <c r="I29" s="546"/>
      <c r="J29" s="546"/>
      <c r="K29" s="547"/>
      <c r="L29" s="548"/>
      <c r="M29" s="549"/>
      <c r="N29" s="549"/>
      <c r="O29" s="550"/>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551">
        <f t="shared" si="3"/>
        <v>0</v>
      </c>
      <c r="AV29" s="552"/>
      <c r="AW29" s="553">
        <f t="shared" si="1"/>
        <v>0</v>
      </c>
      <c r="AX29" s="554"/>
      <c r="AY29" s="521"/>
      <c r="AZ29" s="522"/>
      <c r="BA29" s="522"/>
      <c r="BB29" s="522"/>
      <c r="BC29" s="522"/>
      <c r="BD29" s="523"/>
    </row>
    <row r="30" spans="1:56" ht="39.950000000000003" customHeight="1" thickBot="1">
      <c r="A30" s="108"/>
      <c r="B30" s="130">
        <f t="shared" si="2"/>
        <v>18</v>
      </c>
      <c r="C30" s="524"/>
      <c r="D30" s="525"/>
      <c r="E30" s="526"/>
      <c r="F30" s="527"/>
      <c r="G30" s="528"/>
      <c r="H30" s="529"/>
      <c r="I30" s="529"/>
      <c r="J30" s="529"/>
      <c r="K30" s="530"/>
      <c r="L30" s="531"/>
      <c r="M30" s="532"/>
      <c r="N30" s="532"/>
      <c r="O30" s="533"/>
      <c r="P30" s="131"/>
      <c r="Q30" s="132"/>
      <c r="R30" s="132"/>
      <c r="S30" s="132"/>
      <c r="T30" s="132"/>
      <c r="U30" s="132"/>
      <c r="V30" s="133"/>
      <c r="W30" s="131"/>
      <c r="X30" s="132"/>
      <c r="Y30" s="132"/>
      <c r="Z30" s="132"/>
      <c r="AA30" s="132"/>
      <c r="AB30" s="132"/>
      <c r="AC30" s="133"/>
      <c r="AD30" s="131"/>
      <c r="AE30" s="132"/>
      <c r="AF30" s="132"/>
      <c r="AG30" s="132"/>
      <c r="AH30" s="132"/>
      <c r="AI30" s="132"/>
      <c r="AJ30" s="133"/>
      <c r="AK30" s="131"/>
      <c r="AL30" s="132"/>
      <c r="AM30" s="132"/>
      <c r="AN30" s="132"/>
      <c r="AO30" s="132"/>
      <c r="AP30" s="132"/>
      <c r="AQ30" s="133"/>
      <c r="AR30" s="131"/>
      <c r="AS30" s="132"/>
      <c r="AT30" s="133"/>
      <c r="AU30" s="534">
        <f t="shared" si="3"/>
        <v>0</v>
      </c>
      <c r="AV30" s="535"/>
      <c r="AW30" s="536">
        <f t="shared" si="1"/>
        <v>0</v>
      </c>
      <c r="AX30" s="537"/>
      <c r="AY30" s="538"/>
      <c r="AZ30" s="539"/>
      <c r="BA30" s="539"/>
      <c r="BB30" s="539"/>
      <c r="BC30" s="539"/>
      <c r="BD30" s="540"/>
    </row>
    <row r="31" spans="1:56" ht="20.25" customHeight="1">
      <c r="A31" s="108"/>
      <c r="B31" s="108"/>
      <c r="C31" s="134"/>
      <c r="D31" s="135"/>
      <c r="E31" s="136"/>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37"/>
      <c r="AD31" s="110"/>
      <c r="AE31" s="110"/>
      <c r="AF31" s="110"/>
      <c r="AG31" s="110"/>
      <c r="AH31" s="110"/>
      <c r="AI31" s="110"/>
      <c r="AJ31" s="110"/>
      <c r="AK31" s="110"/>
      <c r="AL31" s="110"/>
      <c r="AM31" s="110"/>
      <c r="AN31" s="110"/>
      <c r="AO31" s="110"/>
      <c r="AP31" s="110"/>
      <c r="AQ31" s="110"/>
      <c r="AR31" s="110"/>
      <c r="AS31" s="110"/>
      <c r="AT31" s="110"/>
      <c r="AU31" s="110"/>
      <c r="AV31" s="108"/>
      <c r="AW31" s="108"/>
      <c r="AX31" s="108"/>
      <c r="AY31" s="108"/>
      <c r="AZ31" s="108"/>
      <c r="BA31" s="108"/>
      <c r="BB31" s="108"/>
      <c r="BC31" s="108"/>
      <c r="BD31" s="108"/>
    </row>
    <row r="32" spans="1:56" ht="20.25" customHeight="1">
      <c r="A32" s="108"/>
      <c r="B32" s="108"/>
      <c r="C32" s="104" t="s">
        <v>168</v>
      </c>
      <c r="D32" s="138"/>
      <c r="E32" s="138"/>
      <c r="F32" s="139"/>
      <c r="G32" s="139"/>
      <c r="H32" s="139"/>
      <c r="I32" s="139"/>
      <c r="J32" s="139"/>
      <c r="K32" s="139"/>
      <c r="L32" s="139"/>
      <c r="M32" s="139"/>
      <c r="N32" s="139"/>
      <c r="O32" s="139"/>
      <c r="P32" s="139"/>
      <c r="Q32" s="139" t="s">
        <v>169</v>
      </c>
      <c r="R32" s="139"/>
      <c r="S32" s="139"/>
      <c r="T32" s="139"/>
      <c r="U32" s="139"/>
      <c r="V32" s="139"/>
      <c r="W32" s="139"/>
      <c r="X32" s="139"/>
      <c r="Y32" s="139"/>
      <c r="Z32" s="139"/>
      <c r="AA32" s="140"/>
      <c r="AB32" s="139"/>
      <c r="AC32" s="139"/>
      <c r="AD32" s="139"/>
      <c r="AE32" s="139"/>
      <c r="AF32" s="139"/>
      <c r="AG32" s="139"/>
      <c r="AH32" s="139"/>
      <c r="AI32" s="139" t="s">
        <v>170</v>
      </c>
      <c r="AJ32" s="139"/>
      <c r="AK32" s="139"/>
      <c r="AL32" s="139"/>
      <c r="AM32" s="139"/>
      <c r="AN32" s="139"/>
      <c r="AO32" s="141"/>
      <c r="AP32" s="141"/>
      <c r="AQ32" s="141"/>
      <c r="AR32" s="141"/>
      <c r="AS32" s="142"/>
      <c r="AT32" s="141"/>
      <c r="AU32" s="141"/>
      <c r="AV32" s="141"/>
      <c r="AW32" s="141"/>
      <c r="AX32" s="108"/>
      <c r="AY32" s="108"/>
      <c r="AZ32" s="108"/>
      <c r="BA32" s="108"/>
      <c r="BB32" s="108"/>
      <c r="BC32" s="108"/>
      <c r="BD32" s="108"/>
    </row>
    <row r="33" spans="1:56" ht="20.25" customHeight="1">
      <c r="A33" s="108"/>
      <c r="B33" s="108"/>
      <c r="C33" s="104" t="s">
        <v>171</v>
      </c>
      <c r="D33" s="138"/>
      <c r="E33" s="138"/>
      <c r="F33" s="139"/>
      <c r="G33" s="139"/>
      <c r="H33" s="139"/>
      <c r="I33" s="139"/>
      <c r="J33" s="139"/>
      <c r="K33" s="139"/>
      <c r="L33" s="518" t="s">
        <v>172</v>
      </c>
      <c r="M33" s="518"/>
      <c r="N33" s="139"/>
      <c r="O33" s="139"/>
      <c r="P33" s="139"/>
      <c r="Q33" s="139"/>
      <c r="R33" s="511" t="s">
        <v>173</v>
      </c>
      <c r="S33" s="511"/>
      <c r="T33" s="511" t="s">
        <v>174</v>
      </c>
      <c r="U33" s="511"/>
      <c r="V33" s="511"/>
      <c r="W33" s="511"/>
      <c r="X33" s="139"/>
      <c r="Y33" s="519" t="s">
        <v>175</v>
      </c>
      <c r="Z33" s="519"/>
      <c r="AA33" s="519"/>
      <c r="AB33" s="519"/>
      <c r="AC33" s="104"/>
      <c r="AD33" s="104"/>
      <c r="AE33" s="143" t="s">
        <v>176</v>
      </c>
      <c r="AF33" s="143"/>
      <c r="AG33" s="139"/>
      <c r="AH33" s="139"/>
      <c r="AI33" s="488" t="s">
        <v>177</v>
      </c>
      <c r="AJ33" s="490"/>
      <c r="AK33" s="488" t="s">
        <v>178</v>
      </c>
      <c r="AL33" s="489"/>
      <c r="AM33" s="489"/>
      <c r="AN33" s="490"/>
      <c r="AO33" s="141"/>
      <c r="AP33" s="141"/>
      <c r="AQ33" s="141"/>
      <c r="AR33" s="141"/>
      <c r="AS33" s="466"/>
      <c r="AT33" s="466"/>
      <c r="AU33" s="141"/>
      <c r="AV33" s="141"/>
      <c r="AW33" s="141"/>
      <c r="AX33" s="108"/>
      <c r="AY33" s="108"/>
      <c r="AZ33" s="108"/>
      <c r="BA33" s="108"/>
      <c r="BB33" s="108"/>
      <c r="BC33" s="108"/>
      <c r="BD33" s="108"/>
    </row>
    <row r="34" spans="1:56" ht="20.25" customHeight="1">
      <c r="A34" s="108"/>
      <c r="B34" s="108"/>
      <c r="C34" s="506"/>
      <c r="D34" s="507"/>
      <c r="E34" s="508"/>
      <c r="F34" s="516">
        <f>IF(AB2=1,10,IF(AB2=2,11,IF(AB2=3,12,AB2-3)))</f>
        <v>1</v>
      </c>
      <c r="G34" s="517"/>
      <c r="H34" s="516">
        <f>IF(AB2=1,11,IF(AB2=2,12,AB2-2))</f>
        <v>2</v>
      </c>
      <c r="I34" s="517"/>
      <c r="J34" s="516">
        <f>IF(AB2=1,12,AB2-1)</f>
        <v>3</v>
      </c>
      <c r="K34" s="517"/>
      <c r="L34" s="488" t="s">
        <v>179</v>
      </c>
      <c r="M34" s="490"/>
      <c r="N34" s="139"/>
      <c r="O34" s="139"/>
      <c r="P34" s="139"/>
      <c r="Q34" s="139"/>
      <c r="R34" s="467"/>
      <c r="S34" s="467"/>
      <c r="T34" s="467" t="s">
        <v>180</v>
      </c>
      <c r="U34" s="467"/>
      <c r="V34" s="467" t="s">
        <v>181</v>
      </c>
      <c r="W34" s="467"/>
      <c r="X34" s="139"/>
      <c r="Y34" s="467" t="s">
        <v>180</v>
      </c>
      <c r="Z34" s="467"/>
      <c r="AA34" s="467" t="s">
        <v>181</v>
      </c>
      <c r="AB34" s="467"/>
      <c r="AC34" s="104"/>
      <c r="AD34" s="104"/>
      <c r="AE34" s="143" t="s">
        <v>182</v>
      </c>
      <c r="AF34" s="143"/>
      <c r="AG34" s="139"/>
      <c r="AH34" s="139"/>
      <c r="AI34" s="488" t="s">
        <v>183</v>
      </c>
      <c r="AJ34" s="490"/>
      <c r="AK34" s="488" t="s">
        <v>184</v>
      </c>
      <c r="AL34" s="489"/>
      <c r="AM34" s="489"/>
      <c r="AN34" s="490"/>
      <c r="AO34" s="144"/>
      <c r="AP34" s="144"/>
      <c r="AQ34" s="141"/>
      <c r="AR34" s="145"/>
      <c r="AS34" s="520"/>
      <c r="AT34" s="520"/>
      <c r="AU34" s="141"/>
      <c r="AV34" s="141"/>
      <c r="AW34" s="141"/>
      <c r="AX34" s="108"/>
      <c r="AY34" s="108"/>
      <c r="AZ34" s="108"/>
      <c r="BA34" s="108"/>
      <c r="BB34" s="108"/>
      <c r="BC34" s="108"/>
      <c r="BD34" s="108"/>
    </row>
    <row r="35" spans="1:56" ht="20.25" customHeight="1">
      <c r="A35" s="108"/>
      <c r="B35" s="108"/>
      <c r="C35" s="506" t="s">
        <v>185</v>
      </c>
      <c r="D35" s="507"/>
      <c r="E35" s="508"/>
      <c r="F35" s="512"/>
      <c r="G35" s="512"/>
      <c r="H35" s="512"/>
      <c r="I35" s="512"/>
      <c r="J35" s="512"/>
      <c r="K35" s="512"/>
      <c r="L35" s="509">
        <f>SUM(F35:K35)</f>
        <v>0</v>
      </c>
      <c r="M35" s="509"/>
      <c r="N35" s="139"/>
      <c r="O35" s="139"/>
      <c r="P35" s="139"/>
      <c r="Q35" s="139"/>
      <c r="R35" s="488" t="s">
        <v>183</v>
      </c>
      <c r="S35" s="490"/>
      <c r="T35" s="496">
        <f>SUMIFS($AU$13:$AV$30,$C$13:$D$30,"訪問介護員",$E$13:$F$30,"A")+SUMIFS($AU$13:$AV$30,$C$13:$D$30,"サービス提供責任者",$E$13:$F$30,"A")</f>
        <v>0</v>
      </c>
      <c r="U35" s="497"/>
      <c r="V35" s="498">
        <f>SUMIFS($AW$13:$AX$30,$C$13:$D$30,"訪問介護員",$E$13:$F$30,"A")+SUMIFS($AW$13:$AX$30,$C$13:$D$30,"サービス提供責任者",$E$13:$F$30,"A")</f>
        <v>0</v>
      </c>
      <c r="W35" s="499"/>
      <c r="X35" s="139"/>
      <c r="Y35" s="502">
        <v>0</v>
      </c>
      <c r="Z35" s="503"/>
      <c r="AA35" s="513">
        <v>0</v>
      </c>
      <c r="AB35" s="514"/>
      <c r="AC35" s="104"/>
      <c r="AD35" s="104"/>
      <c r="AE35" s="502">
        <v>0</v>
      </c>
      <c r="AF35" s="503"/>
      <c r="AG35" s="139"/>
      <c r="AH35" s="139"/>
      <c r="AI35" s="488" t="s">
        <v>186</v>
      </c>
      <c r="AJ35" s="490"/>
      <c r="AK35" s="488" t="s">
        <v>187</v>
      </c>
      <c r="AL35" s="489"/>
      <c r="AM35" s="489"/>
      <c r="AN35" s="490"/>
      <c r="AO35" s="145"/>
      <c r="AP35" s="141"/>
      <c r="AQ35" s="515"/>
      <c r="AR35" s="515"/>
      <c r="AS35" s="515"/>
      <c r="AT35" s="515"/>
      <c r="AU35" s="141"/>
      <c r="AV35" s="141"/>
      <c r="AW35" s="141"/>
      <c r="AX35" s="108"/>
      <c r="AY35" s="108"/>
      <c r="AZ35" s="108"/>
      <c r="BA35" s="108"/>
      <c r="BB35" s="108"/>
      <c r="BC35" s="108"/>
      <c r="BD35" s="108"/>
    </row>
    <row r="36" spans="1:56" ht="20.25" customHeight="1">
      <c r="A36" s="108"/>
      <c r="B36" s="108"/>
      <c r="C36" s="506" t="s">
        <v>188</v>
      </c>
      <c r="D36" s="507"/>
      <c r="E36" s="508"/>
      <c r="F36" s="512"/>
      <c r="G36" s="512"/>
      <c r="H36" s="512"/>
      <c r="I36" s="512"/>
      <c r="J36" s="512"/>
      <c r="K36" s="512"/>
      <c r="L36" s="509">
        <f>SUM(F36:K36)</f>
        <v>0</v>
      </c>
      <c r="M36" s="509"/>
      <c r="N36" s="139"/>
      <c r="O36" s="139"/>
      <c r="P36" s="139"/>
      <c r="Q36" s="139"/>
      <c r="R36" s="488" t="s">
        <v>186</v>
      </c>
      <c r="S36" s="490"/>
      <c r="T36" s="496">
        <f>SUMIFS($AU$13:$AV$30,$C$13:$D$30,"訪問介護員",$E$13:$F$30,"B")+SUMIFS($AU$13:$AV$30,$C$13:$D$30,"サービス提供責任者",$E$13:$F$30,"B")</f>
        <v>0</v>
      </c>
      <c r="U36" s="497"/>
      <c r="V36" s="498">
        <f>SUMIFS($AW$13:$AX$30,$C$13:$D$30,"訪問介護員",$E$13:$F$30,"B")+SUMIFS($AW$13:$AX$30,$C$13:$D$30,"サービス提供責任者",$E$13:$F$30,"B")</f>
        <v>0</v>
      </c>
      <c r="W36" s="499"/>
      <c r="X36" s="139"/>
      <c r="Y36" s="502">
        <v>0</v>
      </c>
      <c r="Z36" s="503"/>
      <c r="AA36" s="513">
        <v>0</v>
      </c>
      <c r="AB36" s="514"/>
      <c r="AC36" s="104"/>
      <c r="AD36" s="104"/>
      <c r="AE36" s="502">
        <v>0</v>
      </c>
      <c r="AF36" s="503"/>
      <c r="AG36" s="139"/>
      <c r="AH36" s="139"/>
      <c r="AI36" s="488" t="s">
        <v>189</v>
      </c>
      <c r="AJ36" s="490"/>
      <c r="AK36" s="488" t="s">
        <v>190</v>
      </c>
      <c r="AL36" s="489"/>
      <c r="AM36" s="489"/>
      <c r="AN36" s="490"/>
      <c r="AO36" s="145"/>
      <c r="AP36" s="141"/>
      <c r="AQ36" s="465"/>
      <c r="AR36" s="465"/>
      <c r="AS36" s="465"/>
      <c r="AT36" s="465"/>
      <c r="AU36" s="141"/>
      <c r="AV36" s="141"/>
      <c r="AW36" s="141"/>
      <c r="AX36" s="108"/>
      <c r="AY36" s="108"/>
      <c r="AZ36" s="108"/>
      <c r="BA36" s="108"/>
      <c r="BB36" s="108"/>
      <c r="BC36" s="108"/>
      <c r="BD36" s="108"/>
    </row>
    <row r="37" spans="1:56" ht="20.25" customHeight="1">
      <c r="A37" s="108"/>
      <c r="B37" s="108"/>
      <c r="C37" s="506" t="s">
        <v>191</v>
      </c>
      <c r="D37" s="507"/>
      <c r="E37" s="508"/>
      <c r="F37" s="512"/>
      <c r="G37" s="512"/>
      <c r="H37" s="512"/>
      <c r="I37" s="512"/>
      <c r="J37" s="512"/>
      <c r="K37" s="512"/>
      <c r="L37" s="509">
        <f>SUM(F37:K37)</f>
        <v>0</v>
      </c>
      <c r="M37" s="509"/>
      <c r="N37" s="139"/>
      <c r="O37" s="139"/>
      <c r="P37" s="139"/>
      <c r="Q37" s="139"/>
      <c r="R37" s="488" t="s">
        <v>189</v>
      </c>
      <c r="S37" s="490"/>
      <c r="T37" s="496">
        <f>SUMIFS($AU$13:$AV$30,$C$13:$D$30,"訪問介護員",$E$13:$F$30,"C")+SUMIFS($AU$13:$AV$30,$C$13:$D$30,"サービス提供責任者",$E$13:$F$30,"C")</f>
        <v>0</v>
      </c>
      <c r="U37" s="497"/>
      <c r="V37" s="498">
        <f>SUMIFS($AW$13:$AX$30,$C$13:$D$30,"訪問介護員",$E$13:$F$30,"C")+SUMIFS($AW$13:$AX$30,$C$13:$D$30,"サービス提供責任者",$E$13:$F$30,"C")</f>
        <v>0</v>
      </c>
      <c r="W37" s="499"/>
      <c r="X37" s="139"/>
      <c r="Y37" s="502">
        <v>0</v>
      </c>
      <c r="Z37" s="503"/>
      <c r="AA37" s="504">
        <v>0</v>
      </c>
      <c r="AB37" s="505"/>
      <c r="AC37" s="104"/>
      <c r="AD37" s="104"/>
      <c r="AE37" s="496" t="s">
        <v>192</v>
      </c>
      <c r="AF37" s="497"/>
      <c r="AG37" s="139"/>
      <c r="AH37" s="139"/>
      <c r="AI37" s="488" t="s">
        <v>193</v>
      </c>
      <c r="AJ37" s="490"/>
      <c r="AK37" s="488" t="s">
        <v>194</v>
      </c>
      <c r="AL37" s="489"/>
      <c r="AM37" s="489"/>
      <c r="AN37" s="490"/>
      <c r="AO37" s="146"/>
      <c r="AP37" s="141"/>
      <c r="AQ37" s="491"/>
      <c r="AR37" s="491"/>
      <c r="AS37" s="494"/>
      <c r="AT37" s="494"/>
      <c r="AU37" s="141"/>
      <c r="AV37" s="141"/>
      <c r="AW37" s="141"/>
      <c r="AX37" s="108"/>
      <c r="AY37" s="108"/>
      <c r="AZ37" s="108"/>
      <c r="BA37" s="108"/>
      <c r="BB37" s="108"/>
      <c r="BC37" s="108"/>
      <c r="BD37" s="108"/>
    </row>
    <row r="38" spans="1:56" ht="20.25" customHeight="1">
      <c r="A38" s="108"/>
      <c r="B38" s="108"/>
      <c r="C38" s="506" t="s">
        <v>179</v>
      </c>
      <c r="D38" s="507"/>
      <c r="E38" s="508"/>
      <c r="F38" s="509">
        <f>SUM(F35:G37)</f>
        <v>0</v>
      </c>
      <c r="G38" s="509"/>
      <c r="H38" s="509">
        <f>SUM(H35:I37)</f>
        <v>0</v>
      </c>
      <c r="I38" s="509"/>
      <c r="J38" s="509">
        <f>SUM(J35:K37)</f>
        <v>0</v>
      </c>
      <c r="K38" s="509"/>
      <c r="L38" s="509">
        <f>SUM(L35:M37)</f>
        <v>0</v>
      </c>
      <c r="M38" s="509"/>
      <c r="N38" s="510"/>
      <c r="O38" s="511"/>
      <c r="P38" s="139"/>
      <c r="Q38" s="139"/>
      <c r="R38" s="488" t="s">
        <v>193</v>
      </c>
      <c r="S38" s="490"/>
      <c r="T38" s="496">
        <f>SUMIFS($AU$13:$AV$30,$C$13:$D$30,"訪問介護員",$E$13:$F$30,"D")+SUMIFS($AU$13:$AV$30,$C$13:$D$30,"サービス提供責任者",$E$13:$F$30,"D")</f>
        <v>0</v>
      </c>
      <c r="U38" s="497"/>
      <c r="V38" s="498">
        <f>SUMIFS($AW$13:$AX$30,$C$13:$D$30,"訪問介護員",$E$13:$F$30,"D")+SUMIFS($AW$13:$AX$30,$C$13:$D$30,"サービス提供責任者",$E$13:$F$30,"D")</f>
        <v>0</v>
      </c>
      <c r="W38" s="499"/>
      <c r="X38" s="139"/>
      <c r="Y38" s="502">
        <v>0</v>
      </c>
      <c r="Z38" s="503"/>
      <c r="AA38" s="504">
        <v>0</v>
      </c>
      <c r="AB38" s="505"/>
      <c r="AC38" s="104"/>
      <c r="AD38" s="104"/>
      <c r="AE38" s="496" t="s">
        <v>192</v>
      </c>
      <c r="AF38" s="497"/>
      <c r="AG38" s="139"/>
      <c r="AH38" s="139"/>
      <c r="AI38" s="139"/>
      <c r="AJ38" s="465"/>
      <c r="AK38" s="465"/>
      <c r="AL38" s="491"/>
      <c r="AM38" s="491"/>
      <c r="AN38" s="494"/>
      <c r="AO38" s="494"/>
      <c r="AP38" s="141"/>
      <c r="AQ38" s="491"/>
      <c r="AR38" s="491"/>
      <c r="AS38" s="494"/>
      <c r="AT38" s="494"/>
      <c r="AU38" s="141"/>
      <c r="AV38" s="141"/>
      <c r="AW38" s="141"/>
      <c r="AX38" s="110"/>
      <c r="AY38" s="110"/>
      <c r="AZ38" s="108"/>
      <c r="BA38" s="108"/>
      <c r="BB38" s="108"/>
      <c r="BC38" s="108"/>
      <c r="BD38" s="108"/>
    </row>
    <row r="39" spans="1:56" ht="20.25" customHeight="1">
      <c r="A39" s="108"/>
      <c r="B39" s="108"/>
      <c r="C39" s="104"/>
      <c r="D39" s="104"/>
      <c r="E39" s="104"/>
      <c r="F39" s="104"/>
      <c r="G39" s="104"/>
      <c r="H39" s="104"/>
      <c r="I39" s="104"/>
      <c r="J39" s="104"/>
      <c r="K39" s="104"/>
      <c r="L39" s="143" t="s">
        <v>195</v>
      </c>
      <c r="M39" s="143"/>
      <c r="N39" s="104"/>
      <c r="O39" s="104"/>
      <c r="P39" s="139"/>
      <c r="Q39" s="139"/>
      <c r="R39" s="488" t="s">
        <v>179</v>
      </c>
      <c r="S39" s="490"/>
      <c r="T39" s="496">
        <f>SUM(T35:U38)</f>
        <v>0</v>
      </c>
      <c r="U39" s="497"/>
      <c r="V39" s="498">
        <f>SUM(V35:W38)</f>
        <v>0</v>
      </c>
      <c r="W39" s="499"/>
      <c r="X39" s="139"/>
      <c r="Y39" s="496">
        <f>SUM(Y35:Z38)</f>
        <v>0</v>
      </c>
      <c r="Z39" s="497"/>
      <c r="AA39" s="500">
        <f>SUM(AA35:AB38)</f>
        <v>0</v>
      </c>
      <c r="AB39" s="501"/>
      <c r="AC39" s="104"/>
      <c r="AD39" s="104"/>
      <c r="AE39" s="496">
        <f>SUM(AE35:AF36)</f>
        <v>0</v>
      </c>
      <c r="AF39" s="497"/>
      <c r="AG39" s="139"/>
      <c r="AH39" s="139"/>
      <c r="AI39" s="139"/>
      <c r="AJ39" s="465"/>
      <c r="AK39" s="465"/>
      <c r="AL39" s="491"/>
      <c r="AM39" s="491"/>
      <c r="AN39" s="493"/>
      <c r="AO39" s="493"/>
      <c r="AP39" s="141"/>
      <c r="AQ39" s="491"/>
      <c r="AR39" s="491"/>
      <c r="AS39" s="494"/>
      <c r="AT39" s="494"/>
      <c r="AU39" s="141"/>
      <c r="AV39" s="141"/>
      <c r="AW39" s="141"/>
      <c r="AX39" s="110"/>
      <c r="AY39" s="110"/>
      <c r="AZ39" s="108"/>
      <c r="BA39" s="108"/>
      <c r="BB39" s="108"/>
      <c r="BC39" s="108"/>
      <c r="BD39" s="108"/>
    </row>
    <row r="40" spans="1:56" ht="20.25" customHeight="1">
      <c r="A40" s="108"/>
      <c r="B40" s="108"/>
      <c r="C40" s="104"/>
      <c r="D40" s="104"/>
      <c r="E40" s="104"/>
      <c r="F40" s="104"/>
      <c r="G40" s="104"/>
      <c r="H40" s="104"/>
      <c r="I40" s="104"/>
      <c r="J40" s="104"/>
      <c r="K40" s="104"/>
      <c r="L40" s="495">
        <f>L38/3</f>
        <v>0</v>
      </c>
      <c r="M40" s="495"/>
      <c r="N40" s="104"/>
      <c r="O40" s="104"/>
      <c r="P40" s="139"/>
      <c r="Q40" s="139"/>
      <c r="R40" s="139"/>
      <c r="S40" s="139"/>
      <c r="T40" s="139"/>
      <c r="U40" s="139"/>
      <c r="V40" s="139"/>
      <c r="W40" s="139"/>
      <c r="X40" s="139"/>
      <c r="Y40" s="139"/>
      <c r="Z40" s="139"/>
      <c r="AA40" s="140"/>
      <c r="AB40" s="139"/>
      <c r="AC40" s="139"/>
      <c r="AD40" s="139"/>
      <c r="AE40" s="139"/>
      <c r="AF40" s="139"/>
      <c r="AG40" s="139"/>
      <c r="AH40" s="139"/>
      <c r="AI40" s="139"/>
      <c r="AJ40" s="141"/>
      <c r="AK40" s="141"/>
      <c r="AL40" s="141"/>
      <c r="AM40" s="141"/>
      <c r="AN40" s="141"/>
      <c r="AO40" s="141"/>
      <c r="AP40" s="141"/>
      <c r="AQ40" s="141"/>
      <c r="AR40" s="141"/>
      <c r="AS40" s="142"/>
      <c r="AT40" s="141"/>
      <c r="AU40" s="141"/>
      <c r="AV40" s="141"/>
      <c r="AW40" s="141"/>
      <c r="AX40" s="110"/>
      <c r="AY40" s="110"/>
      <c r="AZ40" s="108"/>
      <c r="BA40" s="108"/>
      <c r="BB40" s="108"/>
      <c r="BC40" s="108"/>
      <c r="BD40" s="108"/>
    </row>
    <row r="41" spans="1:56" ht="20.25" customHeight="1">
      <c r="A41" s="108"/>
      <c r="B41" s="108"/>
      <c r="C41" s="104"/>
      <c r="D41" s="104"/>
      <c r="E41" s="104"/>
      <c r="F41" s="104"/>
      <c r="G41" s="104"/>
      <c r="H41" s="104"/>
      <c r="I41" s="104"/>
      <c r="J41" s="104"/>
      <c r="K41" s="104"/>
      <c r="L41" s="104"/>
      <c r="M41" s="104"/>
      <c r="N41" s="104"/>
      <c r="O41" s="104"/>
      <c r="P41" s="139"/>
      <c r="Q41" s="139"/>
      <c r="R41" s="140" t="s">
        <v>196</v>
      </c>
      <c r="S41" s="139"/>
      <c r="T41" s="139"/>
      <c r="U41" s="139"/>
      <c r="V41" s="139"/>
      <c r="W41" s="139"/>
      <c r="X41" s="147" t="s">
        <v>197</v>
      </c>
      <c r="Y41" s="477" t="s">
        <v>198</v>
      </c>
      <c r="Z41" s="478"/>
      <c r="AA41" s="148"/>
      <c r="AB41" s="147"/>
      <c r="AC41" s="139"/>
      <c r="AD41" s="139"/>
      <c r="AE41" s="139"/>
      <c r="AF41" s="139"/>
      <c r="AG41" s="139"/>
      <c r="AH41" s="139"/>
      <c r="AI41" s="139"/>
      <c r="AJ41" s="142"/>
      <c r="AK41" s="141"/>
      <c r="AL41" s="141"/>
      <c r="AM41" s="141"/>
      <c r="AN41" s="141"/>
      <c r="AO41" s="141"/>
      <c r="AP41" s="141"/>
      <c r="AQ41" s="141"/>
      <c r="AR41" s="141"/>
      <c r="AS41" s="149"/>
      <c r="AT41" s="149"/>
      <c r="AU41" s="141"/>
      <c r="AV41" s="141"/>
      <c r="AW41" s="141"/>
      <c r="AX41" s="110"/>
      <c r="AY41" s="110"/>
      <c r="AZ41" s="108"/>
      <c r="BA41" s="108"/>
      <c r="BB41" s="108"/>
      <c r="BC41" s="108"/>
      <c r="BD41" s="108"/>
    </row>
    <row r="42" spans="1:56" ht="20.25" customHeight="1">
      <c r="A42" s="108"/>
      <c r="B42" s="108"/>
      <c r="C42" s="83"/>
      <c r="D42" s="138"/>
      <c r="E42" s="138"/>
      <c r="F42" s="139"/>
      <c r="G42" s="139"/>
      <c r="H42" s="139"/>
      <c r="I42" s="139"/>
      <c r="J42" s="139"/>
      <c r="K42" s="139"/>
      <c r="L42" s="150" t="s">
        <v>199</v>
      </c>
      <c r="M42" s="140"/>
      <c r="N42" s="140"/>
      <c r="O42" s="151"/>
      <c r="P42" s="139"/>
      <c r="Q42" s="139"/>
      <c r="R42" s="139" t="s">
        <v>200</v>
      </c>
      <c r="S42" s="139"/>
      <c r="T42" s="139"/>
      <c r="U42" s="139"/>
      <c r="V42" s="139"/>
      <c r="W42" s="139" t="s">
        <v>201</v>
      </c>
      <c r="X42" s="139"/>
      <c r="Y42" s="139"/>
      <c r="Z42" s="139"/>
      <c r="AA42" s="140"/>
      <c r="AB42" s="139"/>
      <c r="AC42" s="139"/>
      <c r="AD42" s="139"/>
      <c r="AE42" s="139"/>
      <c r="AF42" s="139"/>
      <c r="AG42" s="139"/>
      <c r="AH42" s="139"/>
      <c r="AI42" s="139"/>
      <c r="AJ42" s="141"/>
      <c r="AK42" s="141"/>
      <c r="AL42" s="141"/>
      <c r="AM42" s="141"/>
      <c r="AN42" s="141"/>
      <c r="AO42" s="141"/>
      <c r="AP42" s="141"/>
      <c r="AQ42" s="141"/>
      <c r="AR42" s="141"/>
      <c r="AS42" s="142"/>
      <c r="AT42" s="141"/>
      <c r="AU42" s="141"/>
      <c r="AV42" s="141"/>
      <c r="AW42" s="141"/>
      <c r="AX42" s="110"/>
      <c r="AY42" s="110"/>
      <c r="AZ42" s="108"/>
      <c r="BA42" s="108"/>
      <c r="BB42" s="108"/>
      <c r="BC42" s="108"/>
      <c r="BD42" s="108"/>
    </row>
    <row r="43" spans="1:56" ht="20.25" customHeight="1">
      <c r="A43" s="108"/>
      <c r="B43" s="108"/>
      <c r="C43" s="152" t="s">
        <v>202</v>
      </c>
      <c r="D43" s="152"/>
      <c r="E43" s="139"/>
      <c r="F43" s="152" t="s">
        <v>203</v>
      </c>
      <c r="G43" s="152"/>
      <c r="H43" s="139"/>
      <c r="I43" s="153"/>
      <c r="J43" s="153"/>
      <c r="K43" s="139"/>
      <c r="L43" s="143" t="s">
        <v>204</v>
      </c>
      <c r="M43" s="143"/>
      <c r="N43" s="143"/>
      <c r="O43" s="139"/>
      <c r="P43" s="139"/>
      <c r="Q43" s="139"/>
      <c r="R43" s="139" t="str">
        <f>IF($Y$41="週","対象時間数（週平均）","対象時間数（当月合計）")</f>
        <v>対象時間数（週平均）</v>
      </c>
      <c r="S43" s="139"/>
      <c r="T43" s="139"/>
      <c r="U43" s="139"/>
      <c r="V43" s="139"/>
      <c r="W43" s="139" t="str">
        <f>IF($Y$41="週","週に勤務すべき時間数","当月に勤務すべき時間数")</f>
        <v>週に勤務すべき時間数</v>
      </c>
      <c r="X43" s="139"/>
      <c r="Y43" s="139"/>
      <c r="Z43" s="139"/>
      <c r="AA43" s="140"/>
      <c r="AB43" s="467" t="s">
        <v>205</v>
      </c>
      <c r="AC43" s="467"/>
      <c r="AD43" s="467"/>
      <c r="AE43" s="467"/>
      <c r="AF43" s="139"/>
      <c r="AG43" s="139"/>
      <c r="AH43" s="139"/>
      <c r="AI43" s="139"/>
      <c r="AJ43" s="141"/>
      <c r="AK43" s="141"/>
      <c r="AL43" s="141"/>
      <c r="AM43" s="141"/>
      <c r="AN43" s="141"/>
      <c r="AO43" s="141"/>
      <c r="AP43" s="141"/>
      <c r="AQ43" s="141"/>
      <c r="AR43" s="141"/>
      <c r="AS43" s="142"/>
      <c r="AT43" s="141"/>
      <c r="AU43" s="141"/>
      <c r="AV43" s="141"/>
      <c r="AW43" s="141"/>
      <c r="AX43" s="110"/>
      <c r="AY43" s="110"/>
      <c r="AZ43" s="108"/>
      <c r="BA43" s="108"/>
      <c r="BB43" s="108"/>
      <c r="BC43" s="108"/>
      <c r="BD43" s="108"/>
    </row>
    <row r="44" spans="1:56" ht="20.25" customHeight="1">
      <c r="A44" s="108"/>
      <c r="B44" s="108"/>
      <c r="C44" s="479">
        <f>L40</f>
        <v>0</v>
      </c>
      <c r="D44" s="480"/>
      <c r="E44" s="143" t="s">
        <v>206</v>
      </c>
      <c r="F44" s="481">
        <v>40</v>
      </c>
      <c r="G44" s="482"/>
      <c r="H44" s="143" t="s">
        <v>207</v>
      </c>
      <c r="I44" s="483">
        <f>C44/F44</f>
        <v>0</v>
      </c>
      <c r="J44" s="484"/>
      <c r="K44" s="143" t="s">
        <v>208</v>
      </c>
      <c r="L44" s="485">
        <f>IF(C44&lt;40,1,ROUNDUP(I44,1))</f>
        <v>1</v>
      </c>
      <c r="M44" s="486"/>
      <c r="N44" s="487"/>
      <c r="O44" s="139"/>
      <c r="P44" s="139"/>
      <c r="Q44" s="139"/>
      <c r="R44" s="468">
        <f>IF($Y$41="週",AA39,Y39)</f>
        <v>0</v>
      </c>
      <c r="S44" s="469"/>
      <c r="T44" s="469"/>
      <c r="U44" s="470"/>
      <c r="V44" s="143" t="s">
        <v>206</v>
      </c>
      <c r="W44" s="488">
        <f>IF($Y$41="週",$AV$5,$AZ$5)</f>
        <v>40</v>
      </c>
      <c r="X44" s="489"/>
      <c r="Y44" s="489"/>
      <c r="Z44" s="490"/>
      <c r="AA44" s="143" t="s">
        <v>207</v>
      </c>
      <c r="AB44" s="471">
        <f>ROUNDDOWN(R44/W44,1)</f>
        <v>0</v>
      </c>
      <c r="AC44" s="472"/>
      <c r="AD44" s="472"/>
      <c r="AE44" s="473"/>
      <c r="AF44" s="139"/>
      <c r="AG44" s="139"/>
      <c r="AH44" s="139"/>
      <c r="AI44" s="139"/>
      <c r="AJ44" s="492"/>
      <c r="AK44" s="492"/>
      <c r="AL44" s="492"/>
      <c r="AM44" s="492"/>
      <c r="AN44" s="145"/>
      <c r="AO44" s="465"/>
      <c r="AP44" s="465"/>
      <c r="AQ44" s="465"/>
      <c r="AR44" s="465"/>
      <c r="AS44" s="145"/>
      <c r="AT44" s="466"/>
      <c r="AU44" s="466"/>
      <c r="AV44" s="466"/>
      <c r="AW44" s="466"/>
      <c r="AX44" s="110"/>
      <c r="AY44" s="110"/>
      <c r="AZ44" s="108"/>
      <c r="BA44" s="108"/>
      <c r="BB44" s="108"/>
      <c r="BC44" s="108"/>
      <c r="BD44" s="108"/>
    </row>
    <row r="45" spans="1:56" ht="20.25" customHeight="1">
      <c r="A45" s="108"/>
      <c r="B45" s="108"/>
      <c r="C45" s="104"/>
      <c r="D45" s="139"/>
      <c r="E45" s="139"/>
      <c r="F45" s="139"/>
      <c r="G45" s="139"/>
      <c r="H45" s="139"/>
      <c r="I45" s="139"/>
      <c r="J45" s="139"/>
      <c r="K45" s="139"/>
      <c r="L45" s="139" t="s">
        <v>209</v>
      </c>
      <c r="M45" s="139"/>
      <c r="N45" s="139"/>
      <c r="O45" s="139"/>
      <c r="P45" s="139"/>
      <c r="Q45" s="139"/>
      <c r="R45" s="139"/>
      <c r="S45" s="139"/>
      <c r="T45" s="139"/>
      <c r="U45" s="139"/>
      <c r="V45" s="139"/>
      <c r="W45" s="139"/>
      <c r="X45" s="139"/>
      <c r="Y45" s="139"/>
      <c r="Z45" s="139"/>
      <c r="AA45" s="140"/>
      <c r="AB45" s="139" t="s">
        <v>210</v>
      </c>
      <c r="AC45" s="139"/>
      <c r="AD45" s="139"/>
      <c r="AE45" s="139"/>
      <c r="AF45" s="139"/>
      <c r="AG45" s="139"/>
      <c r="AH45" s="139"/>
      <c r="AI45" s="139"/>
      <c r="AJ45" s="141"/>
      <c r="AK45" s="141"/>
      <c r="AL45" s="141"/>
      <c r="AM45" s="141"/>
      <c r="AN45" s="141"/>
      <c r="AO45" s="141"/>
      <c r="AP45" s="141"/>
      <c r="AQ45" s="141"/>
      <c r="AR45" s="141"/>
      <c r="AS45" s="142"/>
      <c r="AT45" s="141"/>
      <c r="AU45" s="141"/>
      <c r="AV45" s="141"/>
      <c r="AW45" s="141"/>
      <c r="AX45" s="110"/>
      <c r="AY45" s="110"/>
      <c r="AZ45" s="108"/>
      <c r="BA45" s="108"/>
      <c r="BB45" s="108"/>
      <c r="BC45" s="108"/>
      <c r="BD45" s="108"/>
    </row>
    <row r="46" spans="1:56" ht="20.25" customHeight="1">
      <c r="A46" s="108"/>
      <c r="B46" s="108"/>
      <c r="C46" s="104" t="s">
        <v>211</v>
      </c>
      <c r="D46" s="139"/>
      <c r="E46" s="139"/>
      <c r="F46" s="139"/>
      <c r="G46" s="139"/>
      <c r="H46" s="139"/>
      <c r="I46" s="139"/>
      <c r="J46" s="139"/>
      <c r="K46" s="139"/>
      <c r="L46" s="139"/>
      <c r="M46" s="139"/>
      <c r="N46" s="139"/>
      <c r="O46" s="139"/>
      <c r="P46" s="139"/>
      <c r="Q46" s="139"/>
      <c r="R46" s="139" t="s">
        <v>212</v>
      </c>
      <c r="S46" s="139"/>
      <c r="T46" s="139"/>
      <c r="U46" s="139"/>
      <c r="V46" s="139"/>
      <c r="W46" s="139"/>
      <c r="X46" s="139"/>
      <c r="Y46" s="139"/>
      <c r="Z46" s="139"/>
      <c r="AA46" s="140"/>
      <c r="AB46" s="139"/>
      <c r="AC46" s="139"/>
      <c r="AD46" s="139"/>
      <c r="AE46" s="139"/>
      <c r="AF46" s="139"/>
      <c r="AG46" s="139"/>
      <c r="AH46" s="139"/>
      <c r="AI46" s="139"/>
      <c r="AJ46" s="139"/>
      <c r="AK46" s="154"/>
      <c r="AL46" s="155"/>
      <c r="AM46" s="155"/>
      <c r="AN46" s="139"/>
      <c r="AO46" s="139"/>
      <c r="AP46" s="139"/>
      <c r="AQ46" s="139"/>
      <c r="AR46" s="139"/>
      <c r="AS46" s="139"/>
      <c r="AT46" s="139"/>
      <c r="AU46" s="139"/>
      <c r="AV46" s="104"/>
      <c r="AW46" s="104"/>
      <c r="AX46" s="110"/>
      <c r="AY46" s="110"/>
      <c r="AZ46" s="108"/>
      <c r="BA46" s="108"/>
      <c r="BB46" s="108"/>
      <c r="BC46" s="108"/>
      <c r="BD46" s="108"/>
    </row>
    <row r="47" spans="1:56" ht="20.25" customHeight="1">
      <c r="A47" s="108"/>
      <c r="B47" s="108"/>
      <c r="C47" s="104"/>
      <c r="D47" s="139" t="s">
        <v>213</v>
      </c>
      <c r="E47" s="139"/>
      <c r="F47" s="139"/>
      <c r="G47" s="139"/>
      <c r="H47" s="139"/>
      <c r="I47" s="139"/>
      <c r="J47" s="139"/>
      <c r="K47" s="139"/>
      <c r="L47" s="139"/>
      <c r="M47" s="139"/>
      <c r="N47" s="139"/>
      <c r="O47" s="139"/>
      <c r="P47" s="139"/>
      <c r="Q47" s="139"/>
      <c r="R47" s="139" t="s">
        <v>176</v>
      </c>
      <c r="S47" s="139"/>
      <c r="T47" s="139"/>
      <c r="U47" s="139"/>
      <c r="V47" s="139"/>
      <c r="W47" s="139"/>
      <c r="X47" s="139"/>
      <c r="Y47" s="139"/>
      <c r="Z47" s="139"/>
      <c r="AA47" s="140"/>
      <c r="AB47" s="143"/>
      <c r="AC47" s="143"/>
      <c r="AD47" s="143"/>
      <c r="AE47" s="143"/>
      <c r="AF47" s="139"/>
      <c r="AG47" s="139"/>
      <c r="AH47" s="139"/>
      <c r="AI47" s="139"/>
      <c r="AJ47" s="139"/>
      <c r="AK47" s="154"/>
      <c r="AL47" s="155"/>
      <c r="AM47" s="155"/>
      <c r="AN47" s="139"/>
      <c r="AO47" s="139"/>
      <c r="AP47" s="139"/>
      <c r="AQ47" s="139"/>
      <c r="AR47" s="139"/>
      <c r="AS47" s="139"/>
      <c r="AT47" s="139"/>
      <c r="AU47" s="139"/>
      <c r="AV47" s="104"/>
      <c r="AW47" s="104"/>
      <c r="AX47" s="110"/>
      <c r="AY47" s="110"/>
      <c r="AZ47" s="108"/>
      <c r="BA47" s="108"/>
      <c r="BB47" s="108"/>
      <c r="BC47" s="108"/>
      <c r="BD47" s="108"/>
    </row>
    <row r="48" spans="1:56" ht="20.25" customHeight="1">
      <c r="A48" s="108"/>
      <c r="B48" s="108"/>
      <c r="C48" s="104" t="s">
        <v>214</v>
      </c>
      <c r="D48" s="139"/>
      <c r="E48" s="139"/>
      <c r="F48" s="139"/>
      <c r="G48" s="139"/>
      <c r="H48" s="139"/>
      <c r="I48" s="139"/>
      <c r="J48" s="139"/>
      <c r="K48" s="139"/>
      <c r="L48" s="139"/>
      <c r="M48" s="139"/>
      <c r="N48" s="139"/>
      <c r="O48" s="139"/>
      <c r="P48" s="139"/>
      <c r="Q48" s="139"/>
      <c r="R48" s="104" t="s">
        <v>215</v>
      </c>
      <c r="S48" s="104"/>
      <c r="T48" s="104"/>
      <c r="U48" s="104"/>
      <c r="V48" s="104"/>
      <c r="W48" s="139" t="s">
        <v>216</v>
      </c>
      <c r="X48" s="104"/>
      <c r="Y48" s="104"/>
      <c r="Z48" s="104"/>
      <c r="AA48" s="104"/>
      <c r="AB48" s="467" t="s">
        <v>179</v>
      </c>
      <c r="AC48" s="467"/>
      <c r="AD48" s="467"/>
      <c r="AE48" s="467"/>
      <c r="AF48" s="139"/>
      <c r="AG48" s="139"/>
      <c r="AH48" s="139"/>
      <c r="AI48" s="139"/>
      <c r="AJ48" s="139"/>
      <c r="AK48" s="154"/>
      <c r="AL48" s="155"/>
      <c r="AM48" s="155"/>
      <c r="AN48" s="139"/>
      <c r="AO48" s="139"/>
      <c r="AP48" s="139"/>
      <c r="AQ48" s="139"/>
      <c r="AR48" s="139"/>
      <c r="AS48" s="139"/>
      <c r="AT48" s="139"/>
      <c r="AU48" s="139"/>
      <c r="AV48" s="104"/>
      <c r="AW48" s="104"/>
      <c r="AX48" s="110"/>
      <c r="AY48" s="110"/>
      <c r="AZ48" s="108"/>
      <c r="BA48" s="108"/>
      <c r="BB48" s="108"/>
      <c r="BC48" s="108"/>
      <c r="BD48" s="108"/>
    </row>
    <row r="49" spans="1:58" ht="20.25" customHeight="1">
      <c r="A49" s="108"/>
      <c r="B49" s="108"/>
      <c r="C49" s="104" t="s">
        <v>217</v>
      </c>
      <c r="D49" s="139"/>
      <c r="E49" s="139"/>
      <c r="F49" s="139"/>
      <c r="G49" s="139"/>
      <c r="H49" s="139"/>
      <c r="I49" s="139"/>
      <c r="J49" s="139"/>
      <c r="K49" s="139"/>
      <c r="L49" s="139"/>
      <c r="M49" s="139"/>
      <c r="N49" s="139"/>
      <c r="O49" s="139"/>
      <c r="P49" s="139"/>
      <c r="Q49" s="139"/>
      <c r="R49" s="468">
        <f>AE39</f>
        <v>0</v>
      </c>
      <c r="S49" s="469"/>
      <c r="T49" s="469"/>
      <c r="U49" s="470"/>
      <c r="V49" s="143" t="s">
        <v>218</v>
      </c>
      <c r="W49" s="471">
        <f>AB44</f>
        <v>0</v>
      </c>
      <c r="X49" s="472"/>
      <c r="Y49" s="472"/>
      <c r="Z49" s="473"/>
      <c r="AA49" s="143" t="s">
        <v>207</v>
      </c>
      <c r="AB49" s="474">
        <f>ROUNDDOWN(R49+W49,1)</f>
        <v>0</v>
      </c>
      <c r="AC49" s="475"/>
      <c r="AD49" s="475"/>
      <c r="AE49" s="476"/>
      <c r="AF49" s="139"/>
      <c r="AG49" s="139"/>
      <c r="AH49" s="139"/>
      <c r="AI49" s="139"/>
      <c r="AJ49" s="139"/>
      <c r="AK49" s="154"/>
      <c r="AL49" s="155"/>
      <c r="AM49" s="155"/>
      <c r="AN49" s="139"/>
      <c r="AO49" s="139"/>
      <c r="AP49" s="139"/>
      <c r="AQ49" s="139"/>
      <c r="AR49" s="139"/>
      <c r="AS49" s="139"/>
      <c r="AT49" s="139"/>
      <c r="AU49" s="139"/>
      <c r="AV49" s="104"/>
      <c r="AW49" s="104"/>
      <c r="AX49" s="110"/>
      <c r="AY49" s="110"/>
      <c r="AZ49" s="108"/>
      <c r="BA49" s="108"/>
      <c r="BB49" s="108"/>
      <c r="BC49" s="108"/>
      <c r="BD49" s="108"/>
    </row>
    <row r="50" spans="1:58" ht="20.25" customHeight="1">
      <c r="A50" s="108"/>
      <c r="B50" s="108"/>
      <c r="C50" s="104" t="s">
        <v>219</v>
      </c>
      <c r="D50" s="138"/>
      <c r="E50" s="138"/>
      <c r="F50" s="104"/>
      <c r="G50" s="139"/>
      <c r="H50" s="139"/>
      <c r="I50" s="139"/>
      <c r="J50" s="139"/>
      <c r="K50" s="139"/>
      <c r="L50" s="139"/>
      <c r="M50" s="139"/>
      <c r="N50" s="139"/>
      <c r="O50" s="139"/>
      <c r="P50" s="139"/>
      <c r="Q50" s="139"/>
      <c r="R50" s="139"/>
      <c r="S50" s="139"/>
      <c r="T50" s="139"/>
      <c r="U50" s="139"/>
      <c r="V50" s="139"/>
      <c r="W50" s="139"/>
      <c r="X50" s="139"/>
      <c r="Y50" s="139"/>
      <c r="Z50" s="139"/>
      <c r="AA50" s="139"/>
      <c r="AB50" s="139"/>
      <c r="AC50" s="140"/>
      <c r="AD50" s="139"/>
      <c r="AE50" s="139"/>
      <c r="AF50" s="139"/>
      <c r="AG50" s="139"/>
      <c r="AH50" s="139"/>
      <c r="AI50" s="139"/>
      <c r="AJ50" s="139"/>
      <c r="AK50" s="154"/>
      <c r="AL50" s="155"/>
      <c r="AM50" s="155"/>
      <c r="AN50" s="139"/>
      <c r="AO50" s="139"/>
      <c r="AP50" s="139"/>
      <c r="AQ50" s="139"/>
      <c r="AR50" s="139"/>
      <c r="AS50" s="139"/>
      <c r="AT50" s="139"/>
      <c r="AU50" s="139"/>
      <c r="AV50" s="104"/>
      <c r="AW50" s="104"/>
      <c r="AX50" s="108"/>
      <c r="AY50" s="108"/>
      <c r="AZ50" s="108"/>
      <c r="BA50" s="108"/>
      <c r="BB50" s="108"/>
      <c r="BC50" s="108"/>
      <c r="BD50" s="108"/>
    </row>
    <row r="51" spans="1:58" ht="20.25" customHeight="1">
      <c r="C51" s="156"/>
      <c r="D51" s="156"/>
      <c r="E51" s="157"/>
      <c r="F51" s="157"/>
      <c r="G51" s="157"/>
      <c r="H51" s="157"/>
      <c r="I51" s="157"/>
      <c r="J51" s="157"/>
      <c r="K51" s="157"/>
      <c r="L51" s="157"/>
      <c r="M51" s="157"/>
      <c r="N51" s="157"/>
      <c r="O51" s="157"/>
      <c r="P51" s="157"/>
      <c r="Q51" s="157"/>
      <c r="R51" s="157"/>
      <c r="S51" s="157"/>
      <c r="T51" s="156"/>
      <c r="U51" s="157"/>
      <c r="V51" s="157"/>
      <c r="W51" s="157"/>
      <c r="X51" s="157"/>
      <c r="Y51" s="157"/>
      <c r="Z51" s="157"/>
      <c r="AA51" s="157"/>
      <c r="AB51" s="157"/>
      <c r="AC51" s="157"/>
      <c r="AD51" s="157"/>
      <c r="AE51" s="157"/>
      <c r="AF51" s="157"/>
      <c r="AJ51" s="158"/>
      <c r="AK51" s="159"/>
      <c r="AL51" s="159"/>
      <c r="AM51" s="157"/>
      <c r="AN51" s="157"/>
      <c r="AO51" s="157"/>
      <c r="AP51" s="157"/>
      <c r="AQ51" s="157"/>
      <c r="AR51" s="157"/>
      <c r="AS51" s="157"/>
      <c r="AT51" s="157"/>
      <c r="AU51" s="157"/>
      <c r="AV51" s="157"/>
      <c r="AW51" s="157"/>
      <c r="AX51" s="157"/>
      <c r="AY51" s="157"/>
      <c r="AZ51" s="157"/>
      <c r="BA51" s="157"/>
      <c r="BB51" s="157"/>
      <c r="BC51" s="157"/>
      <c r="BD51" s="157"/>
      <c r="BE51" s="159"/>
    </row>
    <row r="52" spans="1:58" ht="20.25" customHeight="1">
      <c r="A52" s="157"/>
      <c r="B52" s="157"/>
      <c r="C52" s="156"/>
      <c r="D52" s="156"/>
      <c r="E52" s="157"/>
      <c r="F52" s="157"/>
      <c r="G52" s="157"/>
      <c r="H52" s="157"/>
      <c r="I52" s="157"/>
      <c r="J52" s="157"/>
      <c r="K52" s="157"/>
      <c r="L52" s="157"/>
      <c r="M52" s="157"/>
      <c r="N52" s="157"/>
      <c r="O52" s="157"/>
      <c r="P52" s="157"/>
      <c r="Q52" s="157"/>
      <c r="R52" s="157"/>
      <c r="S52" s="157"/>
      <c r="T52" s="157"/>
      <c r="U52" s="156"/>
      <c r="V52" s="157"/>
      <c r="W52" s="157"/>
      <c r="X52" s="157"/>
      <c r="Y52" s="157"/>
      <c r="Z52" s="157"/>
      <c r="AA52" s="157"/>
      <c r="AB52" s="157"/>
      <c r="AC52" s="157"/>
      <c r="AD52" s="157"/>
      <c r="AE52" s="157"/>
      <c r="AF52" s="157"/>
      <c r="AG52" s="157"/>
      <c r="AK52" s="158"/>
      <c r="AL52" s="159"/>
      <c r="AM52" s="159"/>
      <c r="AN52" s="157"/>
      <c r="AO52" s="157"/>
      <c r="AP52" s="157"/>
      <c r="AQ52" s="157"/>
      <c r="AR52" s="157"/>
      <c r="AS52" s="157"/>
      <c r="AT52" s="157"/>
      <c r="AU52" s="157"/>
      <c r="AV52" s="157"/>
      <c r="AW52" s="157"/>
      <c r="AX52" s="157"/>
      <c r="AY52" s="157"/>
      <c r="AZ52" s="157"/>
      <c r="BA52" s="157"/>
      <c r="BB52" s="157"/>
      <c r="BC52" s="157"/>
      <c r="BD52" s="157"/>
      <c r="BE52" s="157"/>
      <c r="BF52" s="159"/>
    </row>
    <row r="53" spans="1:58" ht="20.25" customHeight="1">
      <c r="A53" s="157"/>
      <c r="B53" s="157"/>
      <c r="C53" s="157"/>
      <c r="D53" s="156"/>
      <c r="E53" s="157"/>
      <c r="F53" s="157"/>
      <c r="G53" s="157"/>
      <c r="H53" s="157"/>
      <c r="I53" s="157"/>
      <c r="J53" s="157"/>
      <c r="K53" s="157"/>
      <c r="L53" s="157"/>
      <c r="M53" s="157"/>
      <c r="N53" s="157"/>
      <c r="O53" s="157"/>
      <c r="P53" s="157"/>
      <c r="Q53" s="157"/>
      <c r="R53" s="157"/>
      <c r="S53" s="157"/>
      <c r="T53" s="157"/>
      <c r="U53" s="156"/>
      <c r="V53" s="157"/>
      <c r="W53" s="157"/>
      <c r="X53" s="157"/>
      <c r="Y53" s="157"/>
      <c r="Z53" s="157"/>
      <c r="AA53" s="157"/>
      <c r="AB53" s="157"/>
      <c r="AC53" s="157"/>
      <c r="AD53" s="157"/>
      <c r="AE53" s="157"/>
      <c r="AF53" s="157"/>
      <c r="AG53" s="157"/>
      <c r="AK53" s="158"/>
      <c r="AL53" s="159"/>
      <c r="AM53" s="159"/>
      <c r="AN53" s="157"/>
      <c r="AO53" s="157"/>
      <c r="AP53" s="157"/>
      <c r="AQ53" s="157"/>
      <c r="AR53" s="157"/>
      <c r="AS53" s="157"/>
      <c r="AT53" s="157"/>
      <c r="AU53" s="157"/>
      <c r="AV53" s="157"/>
      <c r="AW53" s="157"/>
      <c r="AX53" s="157"/>
      <c r="AY53" s="157"/>
      <c r="AZ53" s="157"/>
      <c r="BA53" s="157"/>
      <c r="BB53" s="157"/>
      <c r="BC53" s="157"/>
      <c r="BD53" s="157"/>
      <c r="BE53" s="157"/>
      <c r="BF53" s="159"/>
    </row>
    <row r="54" spans="1:58" ht="20.25" customHeight="1">
      <c r="A54" s="157"/>
      <c r="B54" s="157"/>
      <c r="C54" s="156"/>
      <c r="D54" s="156"/>
      <c r="E54" s="157"/>
      <c r="F54" s="157"/>
      <c r="G54" s="157"/>
      <c r="H54" s="157"/>
      <c r="I54" s="157"/>
      <c r="J54" s="157"/>
      <c r="K54" s="157"/>
      <c r="L54" s="157"/>
      <c r="M54" s="157"/>
      <c r="N54" s="157"/>
      <c r="O54" s="157"/>
      <c r="P54" s="157"/>
      <c r="Q54" s="157"/>
      <c r="R54" s="157"/>
      <c r="S54" s="157"/>
      <c r="T54" s="157"/>
      <c r="U54" s="156"/>
      <c r="V54" s="157"/>
      <c r="W54" s="157"/>
      <c r="X54" s="157"/>
      <c r="Y54" s="157"/>
      <c r="Z54" s="157"/>
      <c r="AA54" s="157"/>
      <c r="AB54" s="157"/>
      <c r="AC54" s="157"/>
      <c r="AD54" s="157"/>
      <c r="AE54" s="157"/>
      <c r="AF54" s="157"/>
      <c r="AG54" s="157"/>
      <c r="AK54" s="158"/>
      <c r="AL54" s="159"/>
      <c r="AM54" s="159"/>
      <c r="AN54" s="157"/>
      <c r="AO54" s="157"/>
      <c r="AP54" s="157"/>
      <c r="AQ54" s="157"/>
      <c r="AR54" s="157"/>
      <c r="AS54" s="157"/>
      <c r="AT54" s="157"/>
      <c r="AU54" s="157"/>
      <c r="AV54" s="157"/>
      <c r="AW54" s="157"/>
      <c r="AX54" s="157"/>
      <c r="AY54" s="157"/>
      <c r="AZ54" s="157"/>
      <c r="BA54" s="157"/>
      <c r="BB54" s="157"/>
      <c r="BC54" s="157"/>
      <c r="BD54" s="157"/>
      <c r="BE54" s="157"/>
      <c r="BF54" s="159"/>
    </row>
    <row r="55" spans="1:58" ht="20.25" customHeight="1">
      <c r="C55" s="158"/>
      <c r="D55" s="158"/>
      <c r="E55" s="158"/>
      <c r="F55" s="158"/>
      <c r="G55" s="158"/>
      <c r="H55" s="158"/>
      <c r="I55" s="158"/>
      <c r="J55" s="158"/>
      <c r="K55" s="158"/>
      <c r="L55" s="158"/>
      <c r="M55" s="158"/>
      <c r="N55" s="158"/>
      <c r="O55" s="158"/>
      <c r="P55" s="158"/>
      <c r="Q55" s="158"/>
      <c r="R55" s="158"/>
      <c r="S55" s="158"/>
      <c r="T55" s="158"/>
      <c r="U55" s="159"/>
      <c r="V55" s="159"/>
      <c r="W55" s="158"/>
      <c r="X55" s="158"/>
      <c r="Y55" s="158"/>
      <c r="Z55" s="158"/>
      <c r="AA55" s="158"/>
      <c r="AB55" s="158"/>
      <c r="AC55" s="158"/>
      <c r="AD55" s="158"/>
      <c r="AE55" s="158"/>
      <c r="AF55" s="158"/>
      <c r="AG55" s="158"/>
      <c r="AH55" s="158"/>
      <c r="AI55" s="158"/>
      <c r="AJ55" s="158"/>
      <c r="AK55" s="158"/>
      <c r="AL55" s="159"/>
      <c r="AM55" s="159"/>
      <c r="AN55" s="157"/>
      <c r="AO55" s="157"/>
      <c r="AP55" s="157"/>
      <c r="AQ55" s="157"/>
      <c r="AR55" s="157"/>
      <c r="AS55" s="157"/>
      <c r="AT55" s="157"/>
      <c r="AU55" s="157"/>
      <c r="AV55" s="157"/>
      <c r="AW55" s="157"/>
      <c r="AX55" s="157"/>
      <c r="AY55" s="157"/>
      <c r="AZ55" s="157"/>
      <c r="BA55" s="157"/>
      <c r="BB55" s="157"/>
      <c r="BC55" s="157"/>
      <c r="BD55" s="157"/>
      <c r="BE55" s="157"/>
      <c r="BF55" s="159"/>
    </row>
    <row r="56" spans="1:58" ht="20.25" customHeight="1">
      <c r="C56" s="158"/>
      <c r="D56" s="158"/>
      <c r="E56" s="158"/>
      <c r="F56" s="158"/>
      <c r="G56" s="158"/>
      <c r="H56" s="158"/>
      <c r="I56" s="158"/>
      <c r="J56" s="158"/>
      <c r="K56" s="158"/>
      <c r="L56" s="158"/>
      <c r="M56" s="158"/>
      <c r="N56" s="158"/>
      <c r="O56" s="158"/>
      <c r="P56" s="158"/>
      <c r="Q56" s="158"/>
      <c r="R56" s="158"/>
      <c r="S56" s="158"/>
      <c r="T56" s="158"/>
      <c r="U56" s="159"/>
      <c r="V56" s="159"/>
      <c r="W56" s="158"/>
      <c r="X56" s="158"/>
      <c r="Y56" s="158"/>
      <c r="Z56" s="158"/>
      <c r="AA56" s="158"/>
      <c r="AB56" s="158"/>
      <c r="AC56" s="158"/>
      <c r="AD56" s="158"/>
      <c r="AE56" s="158"/>
      <c r="AF56" s="158"/>
      <c r="AG56" s="158"/>
      <c r="AH56" s="158"/>
      <c r="AI56" s="158"/>
      <c r="AJ56" s="158"/>
      <c r="AK56" s="158"/>
      <c r="AL56" s="159"/>
      <c r="AM56" s="159"/>
      <c r="AN56" s="157"/>
      <c r="AO56" s="157"/>
      <c r="AP56" s="157"/>
      <c r="AQ56" s="157"/>
      <c r="AR56" s="157"/>
      <c r="AS56" s="157"/>
      <c r="AT56" s="157"/>
      <c r="AU56" s="157"/>
      <c r="AV56" s="157"/>
      <c r="AW56" s="157"/>
      <c r="AX56" s="157"/>
      <c r="AY56" s="157"/>
      <c r="AZ56" s="157"/>
      <c r="BA56" s="157"/>
      <c r="BB56" s="157"/>
      <c r="BC56" s="157"/>
      <c r="BD56" s="157"/>
      <c r="BE56" s="157"/>
      <c r="BF56" s="159"/>
    </row>
  </sheetData>
  <sheetProtection insertRows="0"/>
  <mergeCells count="258">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L35:M35"/>
    <mergeCell ref="R35:S35"/>
    <mergeCell ref="T35:U35"/>
    <mergeCell ref="V35:W35"/>
    <mergeCell ref="Y35:Z35"/>
    <mergeCell ref="AS33:AT33"/>
    <mergeCell ref="C34:E34"/>
    <mergeCell ref="F34:G34"/>
    <mergeCell ref="H34:I34"/>
    <mergeCell ref="J34:K34"/>
    <mergeCell ref="L34:M34"/>
    <mergeCell ref="T34:U34"/>
    <mergeCell ref="V34:W34"/>
    <mergeCell ref="Y34:Z34"/>
    <mergeCell ref="AA34:AB34"/>
    <mergeCell ref="L33:M33"/>
    <mergeCell ref="R33:S34"/>
    <mergeCell ref="T33:W33"/>
    <mergeCell ref="Y33:AB33"/>
    <mergeCell ref="AI33:AJ33"/>
    <mergeCell ref="AK33:AN33"/>
    <mergeCell ref="AI34:AJ34"/>
    <mergeCell ref="AK34:AN34"/>
    <mergeCell ref="AS34:AT34"/>
    <mergeCell ref="R36:S36"/>
    <mergeCell ref="T36:U36"/>
    <mergeCell ref="V36:W36"/>
    <mergeCell ref="AA35:AB35"/>
    <mergeCell ref="AE35:AF35"/>
    <mergeCell ref="AI35:AJ35"/>
    <mergeCell ref="AK35:AN35"/>
    <mergeCell ref="AQ35:AT35"/>
    <mergeCell ref="C36:E36"/>
    <mergeCell ref="F36:G36"/>
    <mergeCell ref="H36:I36"/>
    <mergeCell ref="J36:K36"/>
    <mergeCell ref="L36:M36"/>
    <mergeCell ref="AI36:AJ36"/>
    <mergeCell ref="AK36:AN36"/>
    <mergeCell ref="AQ36:AR36"/>
    <mergeCell ref="AS36:AT36"/>
    <mergeCell ref="Y36:Z36"/>
    <mergeCell ref="AA36:AB36"/>
    <mergeCell ref="AE36:AF36"/>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2"/>
  <conditionalFormatting sqref="F35:M38">
    <cfRule type="expression" dxfId="9" priority="6">
      <formula>INDIRECT(ADDRESS(ROW(),COLUMN()))=TRUNC(INDIRECT(ADDRESS(ROW(),COLUMN())))</formula>
    </cfRule>
  </conditionalFormatting>
  <conditionalFormatting sqref="L40:M40">
    <cfRule type="expression" dxfId="8" priority="5">
      <formula>INDIRECT(ADDRESS(ROW(),COLUMN()))=TRUNC(INDIRECT(ADDRESS(ROW(),COLUMN())))</formula>
    </cfRule>
  </conditionalFormatting>
  <conditionalFormatting sqref="C44:D44">
    <cfRule type="expression" dxfId="7" priority="4">
      <formula>INDIRECT(ADDRESS(ROW(),COLUMN()))=TRUNC(INDIRECT(ADDRESS(ROW(),COLUMN())))</formula>
    </cfRule>
  </conditionalFormatting>
  <conditionalFormatting sqref="R44:U44">
    <cfRule type="expression" dxfId="6" priority="3">
      <formula>INDIRECT(ADDRESS(ROW(),COLUMN()))=TRUNC(INDIRECT(ADDRESS(ROW(),COLUMN())))</formula>
    </cfRule>
  </conditionalFormatting>
  <conditionalFormatting sqref="R49:U49">
    <cfRule type="expression" dxfId="5" priority="2">
      <formula>INDIRECT(ADDRESS(ROW(),COLUMN()))=TRUNC(INDIRECT(ADDRESS(ROW(),COLUMN())))</formula>
    </cfRule>
  </conditionalFormatting>
  <conditionalFormatting sqref="AU13:AX30">
    <cfRule type="expression" dxfId="4" priority="1">
      <formula>INDIRECT(ADDRESS(ROW(),COLUMN()))=TRUNC(INDIRECT(ADDRESS(ROW(),COLUMN())))</formula>
    </cfRule>
  </conditionalFormatting>
  <dataValidations count="8">
    <dataValidation type="list" allowBlank="1" showInputMessage="1" showErrorMessage="1" sqref="AZ4">
      <formula1>"予定,実績,予定・実績"</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qref="C13:D30">
      <formula1>職種</formula1>
    </dataValidation>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s>
  <printOptions horizontalCentered="1"/>
  <pageMargins left="0.23622047244094491" right="0.23622047244094491" top="0.23622047244094491" bottom="7.874015748031496E-2"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'C:\Users\1193020\Desktop\勤務形態\[01_訪問介護.xlsx]プルダウン・リスト'!#REF!</xm:f>
          </x14:formula1>
          <xm:sqref>AM1:BA1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0" zoomScaleNormal="55" zoomScaleSheetLayoutView="50" workbookViewId="0">
      <selection activeCell="G13" sqref="G13:K13"/>
    </sheetView>
  </sheetViews>
  <sheetFormatPr defaultColWidth="4.5" defaultRowHeight="20.25" customHeight="1"/>
  <cols>
    <col min="1" max="1" width="1.375" style="164" customWidth="1"/>
    <col min="2" max="56" width="5.625" style="164" customWidth="1"/>
    <col min="57" max="16384" width="4.5" style="164"/>
  </cols>
  <sheetData>
    <row r="1" spans="1:57" s="160" customFormat="1" ht="20.25" customHeight="1">
      <c r="A1" s="70"/>
      <c r="B1" s="70"/>
      <c r="C1" s="71" t="s">
        <v>135</v>
      </c>
      <c r="D1" s="71"/>
      <c r="E1" s="70"/>
      <c r="F1" s="70"/>
      <c r="G1" s="72" t="s">
        <v>136</v>
      </c>
      <c r="H1" s="70"/>
      <c r="I1" s="70"/>
      <c r="J1" s="71"/>
      <c r="K1" s="71"/>
      <c r="L1" s="71"/>
      <c r="M1" s="71"/>
      <c r="N1" s="70"/>
      <c r="O1" s="70"/>
      <c r="P1" s="70"/>
      <c r="Q1" s="70"/>
      <c r="R1" s="70"/>
      <c r="S1" s="70"/>
      <c r="T1" s="70"/>
      <c r="U1" s="70"/>
      <c r="V1" s="70"/>
      <c r="W1" s="70"/>
      <c r="X1" s="70"/>
      <c r="Y1" s="70"/>
      <c r="Z1" s="70"/>
      <c r="AA1" s="70"/>
      <c r="AB1" s="70"/>
      <c r="AC1" s="70"/>
      <c r="AD1" s="70"/>
      <c r="AE1" s="70"/>
      <c r="AF1" s="70"/>
      <c r="AG1" s="70"/>
      <c r="AH1" s="70"/>
      <c r="AI1" s="70"/>
      <c r="AJ1" s="70"/>
      <c r="AK1" s="73" t="s">
        <v>137</v>
      </c>
      <c r="AL1" s="73" t="s">
        <v>138</v>
      </c>
      <c r="AM1" s="589" t="s">
        <v>139</v>
      </c>
      <c r="AN1" s="589"/>
      <c r="AO1" s="589"/>
      <c r="AP1" s="589"/>
      <c r="AQ1" s="589"/>
      <c r="AR1" s="589"/>
      <c r="AS1" s="589"/>
      <c r="AT1" s="589"/>
      <c r="AU1" s="589"/>
      <c r="AV1" s="589"/>
      <c r="AW1" s="589"/>
      <c r="AX1" s="589"/>
      <c r="AY1" s="589"/>
      <c r="AZ1" s="589"/>
      <c r="BA1" s="589"/>
      <c r="BB1" s="74" t="s">
        <v>140</v>
      </c>
      <c r="BC1" s="70"/>
      <c r="BD1" s="70"/>
    </row>
    <row r="2" spans="1:57" s="162" customFormat="1" ht="20.25" customHeight="1">
      <c r="A2" s="76"/>
      <c r="B2" s="76"/>
      <c r="C2" s="76"/>
      <c r="D2" s="72"/>
      <c r="E2" s="76"/>
      <c r="F2" s="76"/>
      <c r="G2" s="76"/>
      <c r="H2" s="72"/>
      <c r="I2" s="73"/>
      <c r="J2" s="73"/>
      <c r="K2" s="73"/>
      <c r="L2" s="73"/>
      <c r="M2" s="73"/>
      <c r="N2" s="76"/>
      <c r="O2" s="76"/>
      <c r="P2" s="76"/>
      <c r="Q2" s="76"/>
      <c r="R2" s="76"/>
      <c r="S2" s="76"/>
      <c r="T2" s="73" t="s">
        <v>141</v>
      </c>
      <c r="U2" s="590">
        <v>6</v>
      </c>
      <c r="V2" s="590"/>
      <c r="W2" s="73" t="s">
        <v>138</v>
      </c>
      <c r="X2" s="591">
        <f>IF(U2=0,"",YEAR(DATE(2018+U2,1,1)))</f>
        <v>2024</v>
      </c>
      <c r="Y2" s="591"/>
      <c r="Z2" s="76" t="s">
        <v>142</v>
      </c>
      <c r="AA2" s="76" t="s">
        <v>143</v>
      </c>
      <c r="AB2" s="590">
        <v>4</v>
      </c>
      <c r="AC2" s="590"/>
      <c r="AD2" s="76" t="s">
        <v>144</v>
      </c>
      <c r="AE2" s="76"/>
      <c r="AF2" s="76"/>
      <c r="AG2" s="76"/>
      <c r="AH2" s="76"/>
      <c r="AI2" s="76"/>
      <c r="AJ2" s="74"/>
      <c r="AK2" s="73" t="s">
        <v>145</v>
      </c>
      <c r="AL2" s="73" t="s">
        <v>138</v>
      </c>
      <c r="AM2" s="590"/>
      <c r="AN2" s="590"/>
      <c r="AO2" s="590"/>
      <c r="AP2" s="590"/>
      <c r="AQ2" s="590"/>
      <c r="AR2" s="590"/>
      <c r="AS2" s="590"/>
      <c r="AT2" s="590"/>
      <c r="AU2" s="590"/>
      <c r="AV2" s="590"/>
      <c r="AW2" s="590"/>
      <c r="AX2" s="590"/>
      <c r="AY2" s="590"/>
      <c r="AZ2" s="590"/>
      <c r="BA2" s="590"/>
      <c r="BB2" s="74" t="s">
        <v>140</v>
      </c>
      <c r="BC2" s="73"/>
      <c r="BD2" s="73"/>
      <c r="BE2" s="161"/>
    </row>
    <row r="3" spans="1:57" s="162" customFormat="1" ht="20.25" customHeight="1">
      <c r="A3" s="76"/>
      <c r="B3" s="76"/>
      <c r="C3" s="76"/>
      <c r="D3" s="72"/>
      <c r="E3" s="76"/>
      <c r="F3" s="76"/>
      <c r="G3" s="76"/>
      <c r="H3" s="72"/>
      <c r="I3" s="73"/>
      <c r="J3" s="73"/>
      <c r="K3" s="73"/>
      <c r="L3" s="73"/>
      <c r="M3" s="73"/>
      <c r="N3" s="76"/>
      <c r="O3" s="76"/>
      <c r="P3" s="76"/>
      <c r="Q3" s="76"/>
      <c r="R3" s="76"/>
      <c r="S3" s="76"/>
      <c r="T3" s="79"/>
      <c r="U3" s="80"/>
      <c r="V3" s="80"/>
      <c r="W3" s="81"/>
      <c r="X3" s="80"/>
      <c r="Y3" s="80"/>
      <c r="Z3" s="82"/>
      <c r="AA3" s="82"/>
      <c r="AB3" s="80"/>
      <c r="AC3" s="80"/>
      <c r="AD3" s="83"/>
      <c r="AE3" s="76"/>
      <c r="AF3" s="76"/>
      <c r="AG3" s="76"/>
      <c r="AH3" s="76"/>
      <c r="AI3" s="76"/>
      <c r="AJ3" s="74"/>
      <c r="AK3" s="73"/>
      <c r="AL3" s="73"/>
      <c r="AM3" s="84"/>
      <c r="AN3" s="84"/>
      <c r="AO3" s="84"/>
      <c r="AP3" s="84"/>
      <c r="AQ3" s="84"/>
      <c r="AR3" s="84"/>
      <c r="AS3" s="84"/>
      <c r="AT3" s="84"/>
      <c r="AU3" s="84"/>
      <c r="AV3" s="84"/>
      <c r="AW3" s="84"/>
      <c r="AX3" s="84"/>
      <c r="AY3" s="85" t="s">
        <v>146</v>
      </c>
      <c r="AZ3" s="592" t="s">
        <v>147</v>
      </c>
      <c r="BA3" s="592"/>
      <c r="BB3" s="592"/>
      <c r="BC3" s="592"/>
      <c r="BD3" s="73"/>
      <c r="BE3" s="161"/>
    </row>
    <row r="4" spans="1:57" s="162" customFormat="1" ht="20.25" customHeight="1">
      <c r="A4" s="76"/>
      <c r="B4" s="86"/>
      <c r="C4" s="86"/>
      <c r="D4" s="86"/>
      <c r="E4" s="86"/>
      <c r="F4" s="86"/>
      <c r="G4" s="86"/>
      <c r="H4" s="86"/>
      <c r="I4" s="86"/>
      <c r="J4" s="87"/>
      <c r="K4" s="88"/>
      <c r="L4" s="88"/>
      <c r="M4" s="88"/>
      <c r="N4" s="88"/>
      <c r="O4" s="88"/>
      <c r="P4" s="89"/>
      <c r="Q4" s="88"/>
      <c r="R4" s="88"/>
      <c r="S4" s="90"/>
      <c r="T4" s="76"/>
      <c r="U4" s="76"/>
      <c r="V4" s="76"/>
      <c r="W4" s="76"/>
      <c r="X4" s="76"/>
      <c r="Y4" s="76"/>
      <c r="Z4" s="82"/>
      <c r="AA4" s="82"/>
      <c r="AB4" s="80"/>
      <c r="AC4" s="80"/>
      <c r="AD4" s="83"/>
      <c r="AE4" s="76"/>
      <c r="AF4" s="76"/>
      <c r="AG4" s="76"/>
      <c r="AH4" s="76"/>
      <c r="AI4" s="76"/>
      <c r="AJ4" s="74"/>
      <c r="AK4" s="73"/>
      <c r="AL4" s="73"/>
      <c r="AM4" s="84"/>
      <c r="AN4" s="84"/>
      <c r="AO4" s="84"/>
      <c r="AP4" s="84"/>
      <c r="AQ4" s="84"/>
      <c r="AR4" s="84"/>
      <c r="AS4" s="84"/>
      <c r="AT4" s="84"/>
      <c r="AU4" s="84"/>
      <c r="AV4" s="84"/>
      <c r="AW4" s="84"/>
      <c r="AX4" s="84"/>
      <c r="AY4" s="85" t="s">
        <v>148</v>
      </c>
      <c r="AZ4" s="592" t="s">
        <v>149</v>
      </c>
      <c r="BA4" s="592"/>
      <c r="BB4" s="592"/>
      <c r="BC4" s="592"/>
      <c r="BD4" s="73"/>
      <c r="BE4" s="161"/>
    </row>
    <row r="5" spans="1:57" s="162" customFormat="1" ht="20.25" customHeight="1">
      <c r="A5" s="76"/>
      <c r="B5" s="91"/>
      <c r="C5" s="91"/>
      <c r="D5" s="91"/>
      <c r="E5" s="91"/>
      <c r="F5" s="91"/>
      <c r="G5" s="91"/>
      <c r="H5" s="91"/>
      <c r="I5" s="91"/>
      <c r="J5" s="92"/>
      <c r="K5" s="93"/>
      <c r="L5" s="94"/>
      <c r="M5" s="94"/>
      <c r="N5" s="94"/>
      <c r="O5" s="94"/>
      <c r="P5" s="91"/>
      <c r="Q5" s="95"/>
      <c r="R5" s="95"/>
      <c r="S5" s="96"/>
      <c r="T5" s="76"/>
      <c r="U5" s="76"/>
      <c r="V5" s="76"/>
      <c r="W5" s="76"/>
      <c r="X5" s="76"/>
      <c r="Y5" s="76"/>
      <c r="Z5" s="82"/>
      <c r="AA5" s="82"/>
      <c r="AB5" s="80"/>
      <c r="AC5" s="80"/>
      <c r="AD5" s="97"/>
      <c r="AE5" s="97"/>
      <c r="AF5" s="97"/>
      <c r="AG5" s="97"/>
      <c r="AH5" s="76"/>
      <c r="AI5" s="76"/>
      <c r="AJ5" s="97" t="s">
        <v>150</v>
      </c>
      <c r="AK5" s="97"/>
      <c r="AL5" s="97"/>
      <c r="AM5" s="97"/>
      <c r="AN5" s="97"/>
      <c r="AO5" s="97"/>
      <c r="AP5" s="97"/>
      <c r="AQ5" s="97"/>
      <c r="AR5" s="86"/>
      <c r="AS5" s="86"/>
      <c r="AT5" s="98"/>
      <c r="AU5" s="97"/>
      <c r="AV5" s="606">
        <v>40</v>
      </c>
      <c r="AW5" s="607"/>
      <c r="AX5" s="98" t="s">
        <v>151</v>
      </c>
      <c r="AY5" s="97"/>
      <c r="AZ5" s="625">
        <v>160</v>
      </c>
      <c r="BA5" s="626"/>
      <c r="BB5" s="98" t="s">
        <v>152</v>
      </c>
      <c r="BC5" s="97"/>
      <c r="BD5" s="76"/>
      <c r="BE5" s="161"/>
    </row>
    <row r="6" spans="1:57" s="162" customFormat="1" ht="20.25" customHeight="1">
      <c r="A6" s="76"/>
      <c r="B6" s="91"/>
      <c r="C6" s="91"/>
      <c r="D6" s="91"/>
      <c r="E6" s="91"/>
      <c r="F6" s="91"/>
      <c r="G6" s="91"/>
      <c r="H6" s="91"/>
      <c r="I6" s="91"/>
      <c r="J6" s="91"/>
      <c r="K6" s="99"/>
      <c r="L6" s="99"/>
      <c r="M6" s="99"/>
      <c r="N6" s="91"/>
      <c r="O6" s="100"/>
      <c r="P6" s="101"/>
      <c r="Q6" s="101"/>
      <c r="R6" s="102"/>
      <c r="S6" s="103"/>
      <c r="T6" s="76"/>
      <c r="U6" s="76"/>
      <c r="V6" s="76"/>
      <c r="W6" s="76"/>
      <c r="X6" s="76"/>
      <c r="Y6" s="76"/>
      <c r="Z6" s="82"/>
      <c r="AA6" s="82"/>
      <c r="AB6" s="80"/>
      <c r="AC6" s="80"/>
      <c r="AD6" s="104"/>
      <c r="AE6" s="70"/>
      <c r="AF6" s="70"/>
      <c r="AG6" s="70"/>
      <c r="AH6" s="76"/>
      <c r="AI6" s="76"/>
      <c r="AJ6" s="76"/>
      <c r="AK6" s="76"/>
      <c r="AL6" s="70"/>
      <c r="AM6" s="70"/>
      <c r="AN6" s="105"/>
      <c r="AO6" s="106"/>
      <c r="AP6" s="106"/>
      <c r="AQ6" s="107"/>
      <c r="AR6" s="107"/>
      <c r="AS6" s="107"/>
      <c r="AT6" s="107"/>
      <c r="AU6" s="107"/>
      <c r="AV6" s="107"/>
      <c r="AW6" s="97" t="s">
        <v>153</v>
      </c>
      <c r="AX6" s="97"/>
      <c r="AY6" s="97"/>
      <c r="AZ6" s="608">
        <f>DAY(EOMONTH(DATE(X2,AB2,1),0))</f>
        <v>30</v>
      </c>
      <c r="BA6" s="609"/>
      <c r="BB6" s="98" t="s">
        <v>154</v>
      </c>
      <c r="BC6" s="76"/>
      <c r="BD6" s="76"/>
      <c r="BE6" s="161"/>
    </row>
    <row r="7" spans="1:57" ht="20.25" customHeight="1" thickBot="1">
      <c r="A7" s="108"/>
      <c r="B7" s="108"/>
      <c r="C7" s="109"/>
      <c r="D7" s="109"/>
      <c r="E7" s="108"/>
      <c r="F7" s="108"/>
      <c r="G7" s="110"/>
      <c r="H7" s="108"/>
      <c r="I7" s="108"/>
      <c r="J7" s="108"/>
      <c r="K7" s="108"/>
      <c r="L7" s="108"/>
      <c r="M7" s="108"/>
      <c r="N7" s="108"/>
      <c r="O7" s="108"/>
      <c r="P7" s="108"/>
      <c r="Q7" s="108"/>
      <c r="R7" s="108"/>
      <c r="S7" s="109"/>
      <c r="T7" s="108"/>
      <c r="U7" s="108"/>
      <c r="V7" s="108"/>
      <c r="W7" s="108"/>
      <c r="X7" s="108"/>
      <c r="Y7" s="108"/>
      <c r="Z7" s="108"/>
      <c r="AA7" s="108"/>
      <c r="AB7" s="108"/>
      <c r="AC7" s="108"/>
      <c r="AD7" s="108"/>
      <c r="AE7" s="108"/>
      <c r="AF7" s="108"/>
      <c r="AG7" s="108"/>
      <c r="AH7" s="108"/>
      <c r="AI7" s="108"/>
      <c r="AJ7" s="109"/>
      <c r="AK7" s="108"/>
      <c r="AL7" s="108"/>
      <c r="AM7" s="108"/>
      <c r="AN7" s="108"/>
      <c r="AO7" s="108"/>
      <c r="AP7" s="108"/>
      <c r="AQ7" s="108"/>
      <c r="AR7" s="108"/>
      <c r="AS7" s="108"/>
      <c r="AT7" s="108"/>
      <c r="AU7" s="108"/>
      <c r="AV7" s="108"/>
      <c r="AW7" s="108"/>
      <c r="AX7" s="108"/>
      <c r="AY7" s="108"/>
      <c r="AZ7" s="108"/>
      <c r="BA7" s="108"/>
      <c r="BB7" s="108"/>
      <c r="BC7" s="111"/>
      <c r="BD7" s="111"/>
      <c r="BE7" s="163"/>
    </row>
    <row r="8" spans="1:57" ht="20.25" customHeight="1" thickBot="1">
      <c r="A8" s="108"/>
      <c r="B8" s="572" t="s">
        <v>155</v>
      </c>
      <c r="C8" s="575" t="s">
        <v>156</v>
      </c>
      <c r="D8" s="576"/>
      <c r="E8" s="581" t="s">
        <v>157</v>
      </c>
      <c r="F8" s="576"/>
      <c r="G8" s="581" t="s">
        <v>158</v>
      </c>
      <c r="H8" s="575"/>
      <c r="I8" s="575"/>
      <c r="J8" s="575"/>
      <c r="K8" s="576"/>
      <c r="L8" s="581" t="s">
        <v>159</v>
      </c>
      <c r="M8" s="575"/>
      <c r="N8" s="575"/>
      <c r="O8" s="584"/>
      <c r="P8" s="587" t="s">
        <v>160</v>
      </c>
      <c r="Q8" s="588"/>
      <c r="R8" s="588"/>
      <c r="S8" s="588"/>
      <c r="T8" s="588"/>
      <c r="U8" s="588"/>
      <c r="V8" s="588"/>
      <c r="W8" s="588"/>
      <c r="X8" s="588"/>
      <c r="Y8" s="588"/>
      <c r="Z8" s="588"/>
      <c r="AA8" s="588"/>
      <c r="AB8" s="588"/>
      <c r="AC8" s="588"/>
      <c r="AD8" s="588"/>
      <c r="AE8" s="588"/>
      <c r="AF8" s="588"/>
      <c r="AG8" s="588"/>
      <c r="AH8" s="588"/>
      <c r="AI8" s="588"/>
      <c r="AJ8" s="588"/>
      <c r="AK8" s="588"/>
      <c r="AL8" s="588"/>
      <c r="AM8" s="588"/>
      <c r="AN8" s="588"/>
      <c r="AO8" s="588"/>
      <c r="AP8" s="588"/>
      <c r="AQ8" s="588"/>
      <c r="AR8" s="588"/>
      <c r="AS8" s="588"/>
      <c r="AT8" s="588"/>
      <c r="AU8" s="593" t="str">
        <f>IF(AZ3="４週","(9)1～4週目の勤務時間数合計","(9)1か月の勤務時間数合計")</f>
        <v>(9)1～4週目の勤務時間数合計</v>
      </c>
      <c r="AV8" s="594"/>
      <c r="AW8" s="593" t="s">
        <v>161</v>
      </c>
      <c r="AX8" s="594"/>
      <c r="AY8" s="601" t="s">
        <v>162</v>
      </c>
      <c r="AZ8" s="601"/>
      <c r="BA8" s="601"/>
      <c r="BB8" s="601"/>
      <c r="BC8" s="601"/>
      <c r="BD8" s="601"/>
    </row>
    <row r="9" spans="1:57" ht="20.25" customHeight="1" thickBot="1">
      <c r="A9" s="108"/>
      <c r="B9" s="573"/>
      <c r="C9" s="577"/>
      <c r="D9" s="578"/>
      <c r="E9" s="582"/>
      <c r="F9" s="578"/>
      <c r="G9" s="582"/>
      <c r="H9" s="577"/>
      <c r="I9" s="577"/>
      <c r="J9" s="577"/>
      <c r="K9" s="578"/>
      <c r="L9" s="582"/>
      <c r="M9" s="577"/>
      <c r="N9" s="577"/>
      <c r="O9" s="585"/>
      <c r="P9" s="603" t="s">
        <v>163</v>
      </c>
      <c r="Q9" s="604"/>
      <c r="R9" s="604"/>
      <c r="S9" s="604"/>
      <c r="T9" s="604"/>
      <c r="U9" s="604"/>
      <c r="V9" s="605"/>
      <c r="W9" s="603" t="s">
        <v>164</v>
      </c>
      <c r="X9" s="604"/>
      <c r="Y9" s="604"/>
      <c r="Z9" s="604"/>
      <c r="AA9" s="604"/>
      <c r="AB9" s="604"/>
      <c r="AC9" s="605"/>
      <c r="AD9" s="603" t="s">
        <v>165</v>
      </c>
      <c r="AE9" s="604"/>
      <c r="AF9" s="604"/>
      <c r="AG9" s="604"/>
      <c r="AH9" s="604"/>
      <c r="AI9" s="604"/>
      <c r="AJ9" s="605"/>
      <c r="AK9" s="603" t="s">
        <v>166</v>
      </c>
      <c r="AL9" s="604"/>
      <c r="AM9" s="604"/>
      <c r="AN9" s="604"/>
      <c r="AO9" s="604"/>
      <c r="AP9" s="604"/>
      <c r="AQ9" s="605"/>
      <c r="AR9" s="603" t="s">
        <v>167</v>
      </c>
      <c r="AS9" s="604"/>
      <c r="AT9" s="605"/>
      <c r="AU9" s="595"/>
      <c r="AV9" s="596"/>
      <c r="AW9" s="595"/>
      <c r="AX9" s="596"/>
      <c r="AY9" s="601"/>
      <c r="AZ9" s="601"/>
      <c r="BA9" s="601"/>
      <c r="BB9" s="601"/>
      <c r="BC9" s="601"/>
      <c r="BD9" s="601"/>
    </row>
    <row r="10" spans="1:57" ht="20.25" customHeight="1" thickBot="1">
      <c r="A10" s="108"/>
      <c r="B10" s="573"/>
      <c r="C10" s="577"/>
      <c r="D10" s="578"/>
      <c r="E10" s="582"/>
      <c r="F10" s="578"/>
      <c r="G10" s="582"/>
      <c r="H10" s="577"/>
      <c r="I10" s="577"/>
      <c r="J10" s="577"/>
      <c r="K10" s="578"/>
      <c r="L10" s="582"/>
      <c r="M10" s="577"/>
      <c r="N10" s="577"/>
      <c r="O10" s="585"/>
      <c r="P10" s="114">
        <f>DAY(DATE($X$2,$AB$2,1))</f>
        <v>1</v>
      </c>
      <c r="Q10" s="115">
        <f>DAY(DATE($X$2,$AB$2,2))</f>
        <v>2</v>
      </c>
      <c r="R10" s="115">
        <f>DAY(DATE($X$2,$AB$2,3))</f>
        <v>3</v>
      </c>
      <c r="S10" s="115">
        <f>DAY(DATE($X$2,$AB$2,4))</f>
        <v>4</v>
      </c>
      <c r="T10" s="115">
        <f>DAY(DATE($X$2,$AB$2,5))</f>
        <v>5</v>
      </c>
      <c r="U10" s="115">
        <f>DAY(DATE($X$2,$AB$2,6))</f>
        <v>6</v>
      </c>
      <c r="V10" s="116">
        <f>DAY(DATE($X$2,$AB$2,7))</f>
        <v>7</v>
      </c>
      <c r="W10" s="114">
        <f>DAY(DATE($X$2,$AB$2,8))</f>
        <v>8</v>
      </c>
      <c r="X10" s="115">
        <f>DAY(DATE($X$2,$AB$2,9))</f>
        <v>9</v>
      </c>
      <c r="Y10" s="115">
        <f>DAY(DATE($X$2,$AB$2,10))</f>
        <v>10</v>
      </c>
      <c r="Z10" s="115">
        <f>DAY(DATE($X$2,$AB$2,11))</f>
        <v>11</v>
      </c>
      <c r="AA10" s="115">
        <f>DAY(DATE($X$2,$AB$2,12))</f>
        <v>12</v>
      </c>
      <c r="AB10" s="115">
        <f>DAY(DATE($X$2,$AB$2,13))</f>
        <v>13</v>
      </c>
      <c r="AC10" s="116">
        <f>DAY(DATE($X$2,$AB$2,14))</f>
        <v>14</v>
      </c>
      <c r="AD10" s="114">
        <f>DAY(DATE($X$2,$AB$2,15))</f>
        <v>15</v>
      </c>
      <c r="AE10" s="115">
        <f>DAY(DATE($X$2,$AB$2,16))</f>
        <v>16</v>
      </c>
      <c r="AF10" s="115">
        <f>DAY(DATE($X$2,$AB$2,17))</f>
        <v>17</v>
      </c>
      <c r="AG10" s="115">
        <f>DAY(DATE($X$2,$AB$2,18))</f>
        <v>18</v>
      </c>
      <c r="AH10" s="115">
        <f>DAY(DATE($X$2,$AB$2,19))</f>
        <v>19</v>
      </c>
      <c r="AI10" s="115">
        <f>DAY(DATE($X$2,$AB$2,20))</f>
        <v>20</v>
      </c>
      <c r="AJ10" s="116">
        <f>DAY(DATE($X$2,$AB$2,21))</f>
        <v>21</v>
      </c>
      <c r="AK10" s="114">
        <f>DAY(DATE($X$2,$AB$2,22))</f>
        <v>22</v>
      </c>
      <c r="AL10" s="115">
        <f>DAY(DATE($X$2,$AB$2,23))</f>
        <v>23</v>
      </c>
      <c r="AM10" s="115">
        <f>DAY(DATE($X$2,$AB$2,24))</f>
        <v>24</v>
      </c>
      <c r="AN10" s="115">
        <f>DAY(DATE($X$2,$AB$2,25))</f>
        <v>25</v>
      </c>
      <c r="AO10" s="115">
        <f>DAY(DATE($X$2,$AB$2,26))</f>
        <v>26</v>
      </c>
      <c r="AP10" s="115">
        <f>DAY(DATE($X$2,$AB$2,27))</f>
        <v>27</v>
      </c>
      <c r="AQ10" s="116">
        <f>DAY(DATE($X$2,$AB$2,28))</f>
        <v>28</v>
      </c>
      <c r="AR10" s="114" t="str">
        <f>IF(AZ3="暦月",IF(DAY(DATE($X$2,$AB$2,29))=29,29,""),"")</f>
        <v/>
      </c>
      <c r="AS10" s="115" t="str">
        <f>IF(AZ3="暦月",IF(DAY(DATE($X$2,$AB$2,30))=30,30,""),"")</f>
        <v/>
      </c>
      <c r="AT10" s="116" t="str">
        <f>IF(AZ3="暦月",IF(DAY(DATE($X$2,$AB$2,31))=31,31,""),"")</f>
        <v/>
      </c>
      <c r="AU10" s="595"/>
      <c r="AV10" s="596"/>
      <c r="AW10" s="595"/>
      <c r="AX10" s="596"/>
      <c r="AY10" s="601"/>
      <c r="AZ10" s="601"/>
      <c r="BA10" s="601"/>
      <c r="BB10" s="601"/>
      <c r="BC10" s="601"/>
      <c r="BD10" s="601"/>
    </row>
    <row r="11" spans="1:57" ht="20.25" hidden="1" customHeight="1" thickBot="1">
      <c r="A11" s="108"/>
      <c r="B11" s="573"/>
      <c r="C11" s="577"/>
      <c r="D11" s="578"/>
      <c r="E11" s="582"/>
      <c r="F11" s="578"/>
      <c r="G11" s="582"/>
      <c r="H11" s="577"/>
      <c r="I11" s="577"/>
      <c r="J11" s="577"/>
      <c r="K11" s="578"/>
      <c r="L11" s="582"/>
      <c r="M11" s="577"/>
      <c r="N11" s="577"/>
      <c r="O11" s="585"/>
      <c r="P11" s="114">
        <f>WEEKDAY(DATE($X$2,$AB$2,1))</f>
        <v>2</v>
      </c>
      <c r="Q11" s="115">
        <f>WEEKDAY(DATE($X$2,$AB$2,2))</f>
        <v>3</v>
      </c>
      <c r="R11" s="115">
        <f>WEEKDAY(DATE($X$2,$AB$2,3))</f>
        <v>4</v>
      </c>
      <c r="S11" s="115">
        <f>WEEKDAY(DATE($X$2,$AB$2,4))</f>
        <v>5</v>
      </c>
      <c r="T11" s="115">
        <f>WEEKDAY(DATE($X$2,$AB$2,5))</f>
        <v>6</v>
      </c>
      <c r="U11" s="115">
        <f>WEEKDAY(DATE($X$2,$AB$2,6))</f>
        <v>7</v>
      </c>
      <c r="V11" s="116">
        <f>WEEKDAY(DATE($X$2,$AB$2,7))</f>
        <v>1</v>
      </c>
      <c r="W11" s="114">
        <f>WEEKDAY(DATE($X$2,$AB$2,8))</f>
        <v>2</v>
      </c>
      <c r="X11" s="115">
        <f>WEEKDAY(DATE($X$2,$AB$2,9))</f>
        <v>3</v>
      </c>
      <c r="Y11" s="115">
        <f>WEEKDAY(DATE($X$2,$AB$2,10))</f>
        <v>4</v>
      </c>
      <c r="Z11" s="115">
        <f>WEEKDAY(DATE($X$2,$AB$2,11))</f>
        <v>5</v>
      </c>
      <c r="AA11" s="115">
        <f>WEEKDAY(DATE($X$2,$AB$2,12))</f>
        <v>6</v>
      </c>
      <c r="AB11" s="115">
        <f>WEEKDAY(DATE($X$2,$AB$2,13))</f>
        <v>7</v>
      </c>
      <c r="AC11" s="116">
        <f>WEEKDAY(DATE($X$2,$AB$2,14))</f>
        <v>1</v>
      </c>
      <c r="AD11" s="114">
        <f>WEEKDAY(DATE($X$2,$AB$2,15))</f>
        <v>2</v>
      </c>
      <c r="AE11" s="115">
        <f>WEEKDAY(DATE($X$2,$AB$2,16))</f>
        <v>3</v>
      </c>
      <c r="AF11" s="115">
        <f>WEEKDAY(DATE($X$2,$AB$2,17))</f>
        <v>4</v>
      </c>
      <c r="AG11" s="115">
        <f>WEEKDAY(DATE($X$2,$AB$2,18))</f>
        <v>5</v>
      </c>
      <c r="AH11" s="115">
        <f>WEEKDAY(DATE($X$2,$AB$2,19))</f>
        <v>6</v>
      </c>
      <c r="AI11" s="115">
        <f>WEEKDAY(DATE($X$2,$AB$2,20))</f>
        <v>7</v>
      </c>
      <c r="AJ11" s="116">
        <f>WEEKDAY(DATE($X$2,$AB$2,21))</f>
        <v>1</v>
      </c>
      <c r="AK11" s="114">
        <f>WEEKDAY(DATE($X$2,$AB$2,22))</f>
        <v>2</v>
      </c>
      <c r="AL11" s="115">
        <f>WEEKDAY(DATE($X$2,$AB$2,23))</f>
        <v>3</v>
      </c>
      <c r="AM11" s="115">
        <f>WEEKDAY(DATE($X$2,$AB$2,24))</f>
        <v>4</v>
      </c>
      <c r="AN11" s="115">
        <f>WEEKDAY(DATE($X$2,$AB$2,25))</f>
        <v>5</v>
      </c>
      <c r="AO11" s="115">
        <f>WEEKDAY(DATE($X$2,$AB$2,26))</f>
        <v>6</v>
      </c>
      <c r="AP11" s="115">
        <f>WEEKDAY(DATE($X$2,$AB$2,27))</f>
        <v>7</v>
      </c>
      <c r="AQ11" s="116">
        <f>WEEKDAY(DATE($X$2,$AB$2,28))</f>
        <v>1</v>
      </c>
      <c r="AR11" s="114">
        <f>IF(AR10=29,WEEKDAY(DATE($X$2,$AB$2,29)),0)</f>
        <v>0</v>
      </c>
      <c r="AS11" s="115">
        <f>IF(AS10=30,WEEKDAY(DATE($X$2,$AB$2,30)),0)</f>
        <v>0</v>
      </c>
      <c r="AT11" s="116">
        <f>IF(AT10=31,WEEKDAY(DATE($X$2,$AB$2,31)),0)</f>
        <v>0</v>
      </c>
      <c r="AU11" s="597"/>
      <c r="AV11" s="598"/>
      <c r="AW11" s="597"/>
      <c r="AX11" s="598"/>
      <c r="AY11" s="602"/>
      <c r="AZ11" s="602"/>
      <c r="BA11" s="602"/>
      <c r="BB11" s="602"/>
      <c r="BC11" s="602"/>
      <c r="BD11" s="602"/>
    </row>
    <row r="12" spans="1:57" ht="20.25" customHeight="1" thickBot="1">
      <c r="A12" s="108"/>
      <c r="B12" s="574"/>
      <c r="C12" s="579"/>
      <c r="D12" s="580"/>
      <c r="E12" s="583"/>
      <c r="F12" s="580"/>
      <c r="G12" s="583"/>
      <c r="H12" s="579"/>
      <c r="I12" s="579"/>
      <c r="J12" s="579"/>
      <c r="K12" s="580"/>
      <c r="L12" s="583"/>
      <c r="M12" s="579"/>
      <c r="N12" s="579"/>
      <c r="O12" s="586"/>
      <c r="P12" s="118" t="str">
        <f>IF(P11=1,"日",IF(P11=2,"月",IF(P11=3,"火",IF(P11=4,"水",IF(P11=5,"木",IF(P11=6,"金","土"))))))</f>
        <v>月</v>
      </c>
      <c r="Q12" s="119" t="str">
        <f t="shared" ref="Q12:AQ12" si="0">IF(Q11=1,"日",IF(Q11=2,"月",IF(Q11=3,"火",IF(Q11=4,"水",IF(Q11=5,"木",IF(Q11=6,"金","土"))))))</f>
        <v>火</v>
      </c>
      <c r="R12" s="119" t="str">
        <f t="shared" si="0"/>
        <v>水</v>
      </c>
      <c r="S12" s="119" t="str">
        <f t="shared" si="0"/>
        <v>木</v>
      </c>
      <c r="T12" s="119" t="str">
        <f t="shared" si="0"/>
        <v>金</v>
      </c>
      <c r="U12" s="119" t="str">
        <f t="shared" si="0"/>
        <v>土</v>
      </c>
      <c r="V12" s="120" t="str">
        <f t="shared" si="0"/>
        <v>日</v>
      </c>
      <c r="W12" s="118" t="str">
        <f t="shared" si="0"/>
        <v>月</v>
      </c>
      <c r="X12" s="119" t="str">
        <f t="shared" si="0"/>
        <v>火</v>
      </c>
      <c r="Y12" s="119" t="str">
        <f t="shared" si="0"/>
        <v>水</v>
      </c>
      <c r="Z12" s="119" t="str">
        <f t="shared" si="0"/>
        <v>木</v>
      </c>
      <c r="AA12" s="119" t="str">
        <f t="shared" si="0"/>
        <v>金</v>
      </c>
      <c r="AB12" s="119" t="str">
        <f t="shared" si="0"/>
        <v>土</v>
      </c>
      <c r="AC12" s="120" t="str">
        <f t="shared" si="0"/>
        <v>日</v>
      </c>
      <c r="AD12" s="118" t="str">
        <f t="shared" si="0"/>
        <v>月</v>
      </c>
      <c r="AE12" s="119" t="str">
        <f t="shared" si="0"/>
        <v>火</v>
      </c>
      <c r="AF12" s="119" t="str">
        <f t="shared" si="0"/>
        <v>水</v>
      </c>
      <c r="AG12" s="119" t="str">
        <f t="shared" si="0"/>
        <v>木</v>
      </c>
      <c r="AH12" s="119" t="str">
        <f t="shared" si="0"/>
        <v>金</v>
      </c>
      <c r="AI12" s="119" t="str">
        <f t="shared" si="0"/>
        <v>土</v>
      </c>
      <c r="AJ12" s="120" t="str">
        <f t="shared" si="0"/>
        <v>日</v>
      </c>
      <c r="AK12" s="118" t="str">
        <f t="shared" si="0"/>
        <v>月</v>
      </c>
      <c r="AL12" s="119" t="str">
        <f t="shared" si="0"/>
        <v>火</v>
      </c>
      <c r="AM12" s="119" t="str">
        <f t="shared" si="0"/>
        <v>水</v>
      </c>
      <c r="AN12" s="119" t="str">
        <f t="shared" si="0"/>
        <v>木</v>
      </c>
      <c r="AO12" s="119" t="str">
        <f t="shared" si="0"/>
        <v>金</v>
      </c>
      <c r="AP12" s="119" t="str">
        <f t="shared" si="0"/>
        <v>土</v>
      </c>
      <c r="AQ12" s="120" t="str">
        <f t="shared" si="0"/>
        <v>日</v>
      </c>
      <c r="AR12" s="119" t="str">
        <f>IF(AR11=1,"日",IF(AR11=2,"月",IF(AR11=3,"火",IF(AR11=4,"水",IF(AR11=5,"木",IF(AR11=6,"金",IF(AR11=0,"","土")))))))</f>
        <v/>
      </c>
      <c r="AS12" s="119" t="str">
        <f>IF(AS11=1,"日",IF(AS11=2,"月",IF(AS11=3,"火",IF(AS11=4,"水",IF(AS11=5,"木",IF(AS11=6,"金",IF(AS11=0,"","土")))))))</f>
        <v/>
      </c>
      <c r="AT12" s="119" t="str">
        <f>IF(AT11=1,"日",IF(AT11=2,"月",IF(AT11=3,"火",IF(AT11=4,"水",IF(AT11=5,"木",IF(AT11=6,"金",IF(AT11=0,"","土")))))))</f>
        <v/>
      </c>
      <c r="AU12" s="599"/>
      <c r="AV12" s="600"/>
      <c r="AW12" s="599"/>
      <c r="AX12" s="600"/>
      <c r="AY12" s="602"/>
      <c r="AZ12" s="602"/>
      <c r="BA12" s="602"/>
      <c r="BB12" s="602"/>
      <c r="BC12" s="602"/>
      <c r="BD12" s="602"/>
    </row>
    <row r="13" spans="1:57" ht="39.950000000000003" customHeight="1">
      <c r="A13" s="108"/>
      <c r="B13" s="122">
        <v>1</v>
      </c>
      <c r="C13" s="558" t="s">
        <v>220</v>
      </c>
      <c r="D13" s="559"/>
      <c r="E13" s="560" t="s">
        <v>221</v>
      </c>
      <c r="F13" s="561"/>
      <c r="G13" s="562" t="s">
        <v>222</v>
      </c>
      <c r="H13" s="563"/>
      <c r="I13" s="563"/>
      <c r="J13" s="563"/>
      <c r="K13" s="564"/>
      <c r="L13" s="565" t="s">
        <v>223</v>
      </c>
      <c r="M13" s="566"/>
      <c r="N13" s="566"/>
      <c r="O13" s="567"/>
      <c r="P13" s="123">
        <v>8</v>
      </c>
      <c r="Q13" s="124">
        <v>8</v>
      </c>
      <c r="R13" s="124">
        <v>8</v>
      </c>
      <c r="S13" s="124"/>
      <c r="T13" s="124"/>
      <c r="U13" s="124">
        <v>8</v>
      </c>
      <c r="V13" s="125">
        <v>8</v>
      </c>
      <c r="W13" s="123">
        <v>8</v>
      </c>
      <c r="X13" s="124">
        <v>8</v>
      </c>
      <c r="Y13" s="124">
        <v>8</v>
      </c>
      <c r="Z13" s="124"/>
      <c r="AA13" s="124"/>
      <c r="AB13" s="124">
        <v>8</v>
      </c>
      <c r="AC13" s="125">
        <v>8</v>
      </c>
      <c r="AD13" s="123">
        <v>8</v>
      </c>
      <c r="AE13" s="124">
        <v>8</v>
      </c>
      <c r="AF13" s="124">
        <v>8</v>
      </c>
      <c r="AG13" s="124"/>
      <c r="AH13" s="124"/>
      <c r="AI13" s="124">
        <v>8</v>
      </c>
      <c r="AJ13" s="125">
        <v>8</v>
      </c>
      <c r="AK13" s="123">
        <v>8</v>
      </c>
      <c r="AL13" s="124">
        <v>8</v>
      </c>
      <c r="AM13" s="124">
        <v>8</v>
      </c>
      <c r="AN13" s="124"/>
      <c r="AO13" s="124"/>
      <c r="AP13" s="124">
        <v>8</v>
      </c>
      <c r="AQ13" s="125">
        <v>8</v>
      </c>
      <c r="AR13" s="123"/>
      <c r="AS13" s="124"/>
      <c r="AT13" s="125"/>
      <c r="AU13" s="568">
        <f>IF($AZ$3="４週",SUM(P13:AQ13),IF($AZ$3="暦月",SUM(P13:AT13),""))</f>
        <v>160</v>
      </c>
      <c r="AV13" s="569"/>
      <c r="AW13" s="570">
        <f t="shared" ref="AW13:AW30" si="1">IF($AZ$3="４週",AU13/4,IF($AZ$3="暦月",AU13/($AZ$6/7),""))</f>
        <v>40</v>
      </c>
      <c r="AX13" s="571"/>
      <c r="AY13" s="555"/>
      <c r="AZ13" s="556"/>
      <c r="BA13" s="556"/>
      <c r="BB13" s="556"/>
      <c r="BC13" s="556"/>
      <c r="BD13" s="557"/>
    </row>
    <row r="14" spans="1:57" ht="39.950000000000003" customHeight="1">
      <c r="A14" s="108"/>
      <c r="B14" s="126">
        <f t="shared" ref="B14:B30" si="2">B13+1</f>
        <v>2</v>
      </c>
      <c r="C14" s="541" t="s">
        <v>224</v>
      </c>
      <c r="D14" s="542"/>
      <c r="E14" s="543" t="s">
        <v>221</v>
      </c>
      <c r="F14" s="544"/>
      <c r="G14" s="545" t="s">
        <v>225</v>
      </c>
      <c r="H14" s="546"/>
      <c r="I14" s="546"/>
      <c r="J14" s="546"/>
      <c r="K14" s="547"/>
      <c r="L14" s="548" t="s">
        <v>226</v>
      </c>
      <c r="M14" s="549"/>
      <c r="N14" s="549"/>
      <c r="O14" s="550"/>
      <c r="P14" s="127">
        <v>8</v>
      </c>
      <c r="Q14" s="128">
        <v>8</v>
      </c>
      <c r="R14" s="128"/>
      <c r="S14" s="128">
        <v>8</v>
      </c>
      <c r="T14" s="128">
        <v>8</v>
      </c>
      <c r="U14" s="128">
        <v>8</v>
      </c>
      <c r="V14" s="129"/>
      <c r="W14" s="127">
        <v>8</v>
      </c>
      <c r="X14" s="128">
        <v>8</v>
      </c>
      <c r="Y14" s="128"/>
      <c r="Z14" s="128">
        <v>8</v>
      </c>
      <c r="AA14" s="128">
        <v>8</v>
      </c>
      <c r="AB14" s="128">
        <v>8</v>
      </c>
      <c r="AC14" s="129"/>
      <c r="AD14" s="127">
        <v>8</v>
      </c>
      <c r="AE14" s="128">
        <v>8</v>
      </c>
      <c r="AF14" s="128"/>
      <c r="AG14" s="128">
        <v>8</v>
      </c>
      <c r="AH14" s="128">
        <v>8</v>
      </c>
      <c r="AI14" s="128">
        <v>8</v>
      </c>
      <c r="AJ14" s="129"/>
      <c r="AK14" s="127">
        <v>8</v>
      </c>
      <c r="AL14" s="128">
        <v>8</v>
      </c>
      <c r="AM14" s="128"/>
      <c r="AN14" s="128">
        <v>8</v>
      </c>
      <c r="AO14" s="128">
        <v>8</v>
      </c>
      <c r="AP14" s="128">
        <v>8</v>
      </c>
      <c r="AQ14" s="129"/>
      <c r="AR14" s="127"/>
      <c r="AS14" s="128"/>
      <c r="AT14" s="129"/>
      <c r="AU14" s="551">
        <f>IF($AZ$3="４週",SUM(P14:AQ14),IF($AZ$3="暦月",SUM(P14:AT14),""))</f>
        <v>160</v>
      </c>
      <c r="AV14" s="552"/>
      <c r="AW14" s="553">
        <f t="shared" si="1"/>
        <v>40</v>
      </c>
      <c r="AX14" s="554"/>
      <c r="AY14" s="521"/>
      <c r="AZ14" s="522"/>
      <c r="BA14" s="522"/>
      <c r="BB14" s="522"/>
      <c r="BC14" s="522"/>
      <c r="BD14" s="523"/>
    </row>
    <row r="15" spans="1:57" ht="39.950000000000003" customHeight="1">
      <c r="A15" s="108"/>
      <c r="B15" s="126">
        <f t="shared" si="2"/>
        <v>3</v>
      </c>
      <c r="C15" s="541" t="s">
        <v>227</v>
      </c>
      <c r="D15" s="542"/>
      <c r="E15" s="543" t="s">
        <v>221</v>
      </c>
      <c r="F15" s="544"/>
      <c r="G15" s="545" t="s">
        <v>228</v>
      </c>
      <c r="H15" s="546"/>
      <c r="I15" s="546"/>
      <c r="J15" s="546"/>
      <c r="K15" s="547"/>
      <c r="L15" s="548" t="s">
        <v>229</v>
      </c>
      <c r="M15" s="549"/>
      <c r="N15" s="549"/>
      <c r="O15" s="550"/>
      <c r="P15" s="127"/>
      <c r="Q15" s="128">
        <v>8</v>
      </c>
      <c r="R15" s="128">
        <v>8</v>
      </c>
      <c r="S15" s="128"/>
      <c r="T15" s="128">
        <v>8</v>
      </c>
      <c r="U15" s="128">
        <v>8</v>
      </c>
      <c r="V15" s="129">
        <v>8</v>
      </c>
      <c r="W15" s="127"/>
      <c r="X15" s="128">
        <v>8</v>
      </c>
      <c r="Y15" s="128">
        <v>8</v>
      </c>
      <c r="Z15" s="128"/>
      <c r="AA15" s="128">
        <v>8</v>
      </c>
      <c r="AB15" s="128">
        <v>8</v>
      </c>
      <c r="AC15" s="129">
        <v>8</v>
      </c>
      <c r="AD15" s="127"/>
      <c r="AE15" s="128">
        <v>8</v>
      </c>
      <c r="AF15" s="128">
        <v>8</v>
      </c>
      <c r="AG15" s="128"/>
      <c r="AH15" s="128">
        <v>8</v>
      </c>
      <c r="AI15" s="128">
        <v>8</v>
      </c>
      <c r="AJ15" s="129">
        <v>8</v>
      </c>
      <c r="AK15" s="127"/>
      <c r="AL15" s="128">
        <v>8</v>
      </c>
      <c r="AM15" s="128">
        <v>8</v>
      </c>
      <c r="AN15" s="128"/>
      <c r="AO15" s="128">
        <v>8</v>
      </c>
      <c r="AP15" s="128">
        <v>8</v>
      </c>
      <c r="AQ15" s="129">
        <v>8</v>
      </c>
      <c r="AR15" s="127"/>
      <c r="AS15" s="128"/>
      <c r="AT15" s="129"/>
      <c r="AU15" s="551">
        <f>IF($AZ$3="４週",SUM(P15:AQ15),IF($AZ$3="暦月",SUM(P15:AT15),""))</f>
        <v>160</v>
      </c>
      <c r="AV15" s="552"/>
      <c r="AW15" s="553">
        <f t="shared" si="1"/>
        <v>40</v>
      </c>
      <c r="AX15" s="554"/>
      <c r="AY15" s="521"/>
      <c r="AZ15" s="522"/>
      <c r="BA15" s="522"/>
      <c r="BB15" s="522"/>
      <c r="BC15" s="522"/>
      <c r="BD15" s="523"/>
    </row>
    <row r="16" spans="1:57" ht="39.950000000000003" customHeight="1">
      <c r="A16" s="108"/>
      <c r="B16" s="126">
        <f t="shared" si="2"/>
        <v>4</v>
      </c>
      <c r="C16" s="541" t="s">
        <v>224</v>
      </c>
      <c r="D16" s="542"/>
      <c r="E16" s="543" t="s">
        <v>230</v>
      </c>
      <c r="F16" s="544"/>
      <c r="G16" s="545" t="s">
        <v>231</v>
      </c>
      <c r="H16" s="546"/>
      <c r="I16" s="546"/>
      <c r="J16" s="546"/>
      <c r="K16" s="547"/>
      <c r="L16" s="548" t="s">
        <v>232</v>
      </c>
      <c r="M16" s="549"/>
      <c r="N16" s="549"/>
      <c r="O16" s="550"/>
      <c r="P16" s="127">
        <v>4</v>
      </c>
      <c r="Q16" s="128">
        <v>4</v>
      </c>
      <c r="R16" s="128"/>
      <c r="S16" s="128"/>
      <c r="T16" s="128">
        <v>4</v>
      </c>
      <c r="U16" s="128">
        <v>4</v>
      </c>
      <c r="V16" s="129">
        <v>4</v>
      </c>
      <c r="W16" s="127">
        <v>4</v>
      </c>
      <c r="X16" s="128">
        <v>4</v>
      </c>
      <c r="Y16" s="128"/>
      <c r="Z16" s="128"/>
      <c r="AA16" s="128">
        <v>4</v>
      </c>
      <c r="AB16" s="128">
        <v>4</v>
      </c>
      <c r="AC16" s="129">
        <v>4</v>
      </c>
      <c r="AD16" s="127">
        <v>4</v>
      </c>
      <c r="AE16" s="128">
        <v>4</v>
      </c>
      <c r="AF16" s="128"/>
      <c r="AG16" s="128"/>
      <c r="AH16" s="128">
        <v>4</v>
      </c>
      <c r="AI16" s="128">
        <v>4</v>
      </c>
      <c r="AJ16" s="129">
        <v>4</v>
      </c>
      <c r="AK16" s="127">
        <v>4</v>
      </c>
      <c r="AL16" s="128">
        <v>4</v>
      </c>
      <c r="AM16" s="128"/>
      <c r="AN16" s="128"/>
      <c r="AO16" s="128">
        <v>4</v>
      </c>
      <c r="AP16" s="128">
        <v>4</v>
      </c>
      <c r="AQ16" s="129">
        <v>4</v>
      </c>
      <c r="AR16" s="127"/>
      <c r="AS16" s="128"/>
      <c r="AT16" s="129"/>
      <c r="AU16" s="551">
        <f>IF($AZ$3="４週",SUM(P16:AQ16),IF($AZ$3="暦月",SUM(P16:AT16),""))</f>
        <v>80</v>
      </c>
      <c r="AV16" s="552"/>
      <c r="AW16" s="553">
        <f t="shared" si="1"/>
        <v>20</v>
      </c>
      <c r="AX16" s="554"/>
      <c r="AY16" s="521"/>
      <c r="AZ16" s="522"/>
      <c r="BA16" s="522"/>
      <c r="BB16" s="522"/>
      <c r="BC16" s="522"/>
      <c r="BD16" s="523"/>
    </row>
    <row r="17" spans="1:56" ht="39.950000000000003" customHeight="1">
      <c r="A17" s="108"/>
      <c r="B17" s="126">
        <f t="shared" si="2"/>
        <v>5</v>
      </c>
      <c r="C17" s="541" t="s">
        <v>224</v>
      </c>
      <c r="D17" s="542"/>
      <c r="E17" s="543" t="s">
        <v>230</v>
      </c>
      <c r="F17" s="544"/>
      <c r="G17" s="545" t="s">
        <v>231</v>
      </c>
      <c r="H17" s="546"/>
      <c r="I17" s="546"/>
      <c r="J17" s="546"/>
      <c r="K17" s="547"/>
      <c r="L17" s="548" t="s">
        <v>233</v>
      </c>
      <c r="M17" s="549"/>
      <c r="N17" s="549"/>
      <c r="O17" s="550"/>
      <c r="P17" s="127">
        <v>4</v>
      </c>
      <c r="Q17" s="128">
        <v>4</v>
      </c>
      <c r="R17" s="128"/>
      <c r="S17" s="128"/>
      <c r="T17" s="128">
        <v>4</v>
      </c>
      <c r="U17" s="128">
        <v>4</v>
      </c>
      <c r="V17" s="129">
        <v>4</v>
      </c>
      <c r="W17" s="127">
        <v>4</v>
      </c>
      <c r="X17" s="128">
        <v>4</v>
      </c>
      <c r="Y17" s="128"/>
      <c r="Z17" s="128"/>
      <c r="AA17" s="128">
        <v>4</v>
      </c>
      <c r="AB17" s="128">
        <v>4</v>
      </c>
      <c r="AC17" s="129">
        <v>4</v>
      </c>
      <c r="AD17" s="127">
        <v>4</v>
      </c>
      <c r="AE17" s="128">
        <v>4</v>
      </c>
      <c r="AF17" s="128"/>
      <c r="AG17" s="128"/>
      <c r="AH17" s="128">
        <v>4</v>
      </c>
      <c r="AI17" s="128">
        <v>4</v>
      </c>
      <c r="AJ17" s="129">
        <v>4</v>
      </c>
      <c r="AK17" s="127">
        <v>4</v>
      </c>
      <c r="AL17" s="128">
        <v>4</v>
      </c>
      <c r="AM17" s="128"/>
      <c r="AN17" s="128"/>
      <c r="AO17" s="128">
        <v>4</v>
      </c>
      <c r="AP17" s="128">
        <v>4</v>
      </c>
      <c r="AQ17" s="129">
        <v>4</v>
      </c>
      <c r="AR17" s="127"/>
      <c r="AS17" s="128"/>
      <c r="AT17" s="129"/>
      <c r="AU17" s="551">
        <f t="shared" ref="AU17:AU30" si="3">IF($AZ$3="４週",SUM(P17:AQ17),IF($AZ$3="暦月",SUM(P17:AT17),""))</f>
        <v>80</v>
      </c>
      <c r="AV17" s="552"/>
      <c r="AW17" s="553">
        <f t="shared" si="1"/>
        <v>20</v>
      </c>
      <c r="AX17" s="554"/>
      <c r="AY17" s="521"/>
      <c r="AZ17" s="522"/>
      <c r="BA17" s="522"/>
      <c r="BB17" s="522"/>
      <c r="BC17" s="522"/>
      <c r="BD17" s="523"/>
    </row>
    <row r="18" spans="1:56" ht="39.950000000000003" customHeight="1">
      <c r="A18" s="108"/>
      <c r="B18" s="126">
        <f t="shared" si="2"/>
        <v>6</v>
      </c>
      <c r="C18" s="541" t="s">
        <v>224</v>
      </c>
      <c r="D18" s="542"/>
      <c r="E18" s="543" t="s">
        <v>230</v>
      </c>
      <c r="F18" s="544"/>
      <c r="G18" s="545" t="s">
        <v>231</v>
      </c>
      <c r="H18" s="546"/>
      <c r="I18" s="546"/>
      <c r="J18" s="546"/>
      <c r="K18" s="547"/>
      <c r="L18" s="548" t="s">
        <v>234</v>
      </c>
      <c r="M18" s="549"/>
      <c r="N18" s="549"/>
      <c r="O18" s="550"/>
      <c r="P18" s="127"/>
      <c r="Q18" s="128">
        <v>4</v>
      </c>
      <c r="R18" s="128">
        <v>4</v>
      </c>
      <c r="S18" s="128">
        <v>4</v>
      </c>
      <c r="T18" s="128">
        <v>4</v>
      </c>
      <c r="U18" s="128"/>
      <c r="V18" s="129">
        <v>4</v>
      </c>
      <c r="W18" s="127"/>
      <c r="X18" s="128">
        <v>4</v>
      </c>
      <c r="Y18" s="128">
        <v>4</v>
      </c>
      <c r="Z18" s="128">
        <v>4</v>
      </c>
      <c r="AA18" s="128">
        <v>4</v>
      </c>
      <c r="AB18" s="128"/>
      <c r="AC18" s="129">
        <v>4</v>
      </c>
      <c r="AD18" s="127"/>
      <c r="AE18" s="128">
        <v>4</v>
      </c>
      <c r="AF18" s="128">
        <v>4</v>
      </c>
      <c r="AG18" s="128">
        <v>4</v>
      </c>
      <c r="AH18" s="128">
        <v>4</v>
      </c>
      <c r="AI18" s="128"/>
      <c r="AJ18" s="129">
        <v>4</v>
      </c>
      <c r="AK18" s="127"/>
      <c r="AL18" s="128">
        <v>4</v>
      </c>
      <c r="AM18" s="128">
        <v>4</v>
      </c>
      <c r="AN18" s="128">
        <v>4</v>
      </c>
      <c r="AO18" s="128">
        <v>4</v>
      </c>
      <c r="AP18" s="128"/>
      <c r="AQ18" s="129">
        <v>4</v>
      </c>
      <c r="AR18" s="127"/>
      <c r="AS18" s="128"/>
      <c r="AT18" s="129"/>
      <c r="AU18" s="551">
        <f t="shared" si="3"/>
        <v>80</v>
      </c>
      <c r="AV18" s="552"/>
      <c r="AW18" s="553">
        <f t="shared" si="1"/>
        <v>20</v>
      </c>
      <c r="AX18" s="554"/>
      <c r="AY18" s="521"/>
      <c r="AZ18" s="522"/>
      <c r="BA18" s="522"/>
      <c r="BB18" s="522"/>
      <c r="BC18" s="522"/>
      <c r="BD18" s="523"/>
    </row>
    <row r="19" spans="1:56" ht="39.950000000000003" customHeight="1">
      <c r="A19" s="108"/>
      <c r="B19" s="126">
        <f t="shared" si="2"/>
        <v>7</v>
      </c>
      <c r="C19" s="541" t="s">
        <v>224</v>
      </c>
      <c r="D19" s="542"/>
      <c r="E19" s="543" t="s">
        <v>230</v>
      </c>
      <c r="F19" s="544"/>
      <c r="G19" s="545" t="s">
        <v>231</v>
      </c>
      <c r="H19" s="546"/>
      <c r="I19" s="546"/>
      <c r="J19" s="546"/>
      <c r="K19" s="547"/>
      <c r="L19" s="548" t="s">
        <v>235</v>
      </c>
      <c r="M19" s="549"/>
      <c r="N19" s="549"/>
      <c r="O19" s="550"/>
      <c r="P19" s="127">
        <v>4</v>
      </c>
      <c r="Q19" s="128"/>
      <c r="R19" s="128">
        <v>4</v>
      </c>
      <c r="S19" s="128">
        <v>4</v>
      </c>
      <c r="T19" s="128"/>
      <c r="U19" s="128">
        <v>4</v>
      </c>
      <c r="V19" s="129">
        <v>4</v>
      </c>
      <c r="W19" s="127">
        <v>4</v>
      </c>
      <c r="X19" s="128"/>
      <c r="Y19" s="128">
        <v>4</v>
      </c>
      <c r="Z19" s="128">
        <v>4</v>
      </c>
      <c r="AA19" s="128"/>
      <c r="AB19" s="128"/>
      <c r="AC19" s="129">
        <v>4</v>
      </c>
      <c r="AD19" s="127">
        <v>4</v>
      </c>
      <c r="AE19" s="128"/>
      <c r="AF19" s="128">
        <v>4</v>
      </c>
      <c r="AG19" s="128">
        <v>4</v>
      </c>
      <c r="AH19" s="128"/>
      <c r="AI19" s="128"/>
      <c r="AJ19" s="129">
        <v>4</v>
      </c>
      <c r="AK19" s="127">
        <v>4</v>
      </c>
      <c r="AL19" s="128"/>
      <c r="AM19" s="128">
        <v>4</v>
      </c>
      <c r="AN19" s="128">
        <v>4</v>
      </c>
      <c r="AO19" s="128"/>
      <c r="AP19" s="128"/>
      <c r="AQ19" s="129">
        <v>4</v>
      </c>
      <c r="AR19" s="127"/>
      <c r="AS19" s="128"/>
      <c r="AT19" s="129"/>
      <c r="AU19" s="551">
        <f>IF($AZ$3="４週",SUM(P19:AQ19),IF($AZ$3="暦月",SUM(P19:AT19),""))</f>
        <v>68</v>
      </c>
      <c r="AV19" s="552"/>
      <c r="AW19" s="553">
        <f t="shared" si="1"/>
        <v>17</v>
      </c>
      <c r="AX19" s="554"/>
      <c r="AY19" s="521"/>
      <c r="AZ19" s="522"/>
      <c r="BA19" s="522"/>
      <c r="BB19" s="522"/>
      <c r="BC19" s="522"/>
      <c r="BD19" s="523"/>
    </row>
    <row r="20" spans="1:56" ht="39.950000000000003" customHeight="1">
      <c r="A20" s="108"/>
      <c r="B20" s="126">
        <f t="shared" si="2"/>
        <v>8</v>
      </c>
      <c r="C20" s="541" t="s">
        <v>224</v>
      </c>
      <c r="D20" s="542"/>
      <c r="E20" s="543" t="s">
        <v>230</v>
      </c>
      <c r="F20" s="544"/>
      <c r="G20" s="545" t="s">
        <v>231</v>
      </c>
      <c r="H20" s="546"/>
      <c r="I20" s="546"/>
      <c r="J20" s="546"/>
      <c r="K20" s="547"/>
      <c r="L20" s="548" t="s">
        <v>236</v>
      </c>
      <c r="M20" s="549"/>
      <c r="N20" s="549"/>
      <c r="O20" s="550"/>
      <c r="P20" s="127">
        <v>4</v>
      </c>
      <c r="Q20" s="128"/>
      <c r="R20" s="128">
        <v>4</v>
      </c>
      <c r="S20" s="128">
        <v>4</v>
      </c>
      <c r="T20" s="128"/>
      <c r="U20" s="128"/>
      <c r="V20" s="129">
        <v>4</v>
      </c>
      <c r="W20" s="127">
        <v>4</v>
      </c>
      <c r="X20" s="128"/>
      <c r="Y20" s="128">
        <v>4</v>
      </c>
      <c r="Z20" s="128">
        <v>4</v>
      </c>
      <c r="AA20" s="128"/>
      <c r="AB20" s="128"/>
      <c r="AC20" s="129">
        <v>4</v>
      </c>
      <c r="AD20" s="127">
        <v>4</v>
      </c>
      <c r="AE20" s="128"/>
      <c r="AF20" s="128">
        <v>4</v>
      </c>
      <c r="AG20" s="128">
        <v>4</v>
      </c>
      <c r="AH20" s="128"/>
      <c r="AI20" s="128"/>
      <c r="AJ20" s="129">
        <v>4</v>
      </c>
      <c r="AK20" s="127">
        <v>4</v>
      </c>
      <c r="AL20" s="128"/>
      <c r="AM20" s="128">
        <v>4</v>
      </c>
      <c r="AN20" s="128">
        <v>4</v>
      </c>
      <c r="AO20" s="128"/>
      <c r="AP20" s="128"/>
      <c r="AQ20" s="129">
        <v>4</v>
      </c>
      <c r="AR20" s="127"/>
      <c r="AS20" s="128"/>
      <c r="AT20" s="129"/>
      <c r="AU20" s="551">
        <f t="shared" si="3"/>
        <v>64</v>
      </c>
      <c r="AV20" s="552"/>
      <c r="AW20" s="553">
        <f t="shared" si="1"/>
        <v>16</v>
      </c>
      <c r="AX20" s="554"/>
      <c r="AY20" s="521"/>
      <c r="AZ20" s="522"/>
      <c r="BA20" s="522"/>
      <c r="BB20" s="522"/>
      <c r="BC20" s="522"/>
      <c r="BD20" s="523"/>
    </row>
    <row r="21" spans="1:56" ht="39.950000000000003" customHeight="1">
      <c r="A21" s="108"/>
      <c r="B21" s="126">
        <f t="shared" si="2"/>
        <v>9</v>
      </c>
      <c r="C21" s="541" t="s">
        <v>224</v>
      </c>
      <c r="D21" s="542"/>
      <c r="E21" s="543" t="s">
        <v>230</v>
      </c>
      <c r="F21" s="544"/>
      <c r="G21" s="545" t="s">
        <v>231</v>
      </c>
      <c r="H21" s="546"/>
      <c r="I21" s="546"/>
      <c r="J21" s="546"/>
      <c r="K21" s="547"/>
      <c r="L21" s="548" t="s">
        <v>237</v>
      </c>
      <c r="M21" s="549"/>
      <c r="N21" s="549"/>
      <c r="O21" s="550"/>
      <c r="P21" s="127">
        <v>4</v>
      </c>
      <c r="Q21" s="128"/>
      <c r="R21" s="128">
        <v>4</v>
      </c>
      <c r="S21" s="128">
        <v>4</v>
      </c>
      <c r="T21" s="128"/>
      <c r="U21" s="128"/>
      <c r="V21" s="129"/>
      <c r="W21" s="127">
        <v>4</v>
      </c>
      <c r="X21" s="128"/>
      <c r="Y21" s="128">
        <v>4</v>
      </c>
      <c r="Z21" s="128">
        <v>4</v>
      </c>
      <c r="AA21" s="128"/>
      <c r="AB21" s="128">
        <v>4</v>
      </c>
      <c r="AC21" s="129"/>
      <c r="AD21" s="127">
        <v>4</v>
      </c>
      <c r="AE21" s="128"/>
      <c r="AF21" s="128">
        <v>4</v>
      </c>
      <c r="AG21" s="128">
        <v>4</v>
      </c>
      <c r="AH21" s="128"/>
      <c r="AI21" s="128">
        <v>4</v>
      </c>
      <c r="AJ21" s="129"/>
      <c r="AK21" s="127">
        <v>4</v>
      </c>
      <c r="AL21" s="128"/>
      <c r="AM21" s="128">
        <v>4</v>
      </c>
      <c r="AN21" s="128">
        <v>4</v>
      </c>
      <c r="AO21" s="128"/>
      <c r="AP21" s="128">
        <v>4</v>
      </c>
      <c r="AQ21" s="129"/>
      <c r="AR21" s="127"/>
      <c r="AS21" s="128"/>
      <c r="AT21" s="129"/>
      <c r="AU21" s="551">
        <f t="shared" si="3"/>
        <v>60</v>
      </c>
      <c r="AV21" s="552"/>
      <c r="AW21" s="553">
        <f t="shared" si="1"/>
        <v>15</v>
      </c>
      <c r="AX21" s="554"/>
      <c r="AY21" s="521"/>
      <c r="AZ21" s="522"/>
      <c r="BA21" s="522"/>
      <c r="BB21" s="522"/>
      <c r="BC21" s="522"/>
      <c r="BD21" s="523"/>
    </row>
    <row r="22" spans="1:56" ht="39.950000000000003" customHeight="1">
      <c r="A22" s="108"/>
      <c r="B22" s="126">
        <f t="shared" si="2"/>
        <v>10</v>
      </c>
      <c r="C22" s="541"/>
      <c r="D22" s="542"/>
      <c r="E22" s="543"/>
      <c r="F22" s="544"/>
      <c r="G22" s="545"/>
      <c r="H22" s="546"/>
      <c r="I22" s="546"/>
      <c r="J22" s="546"/>
      <c r="K22" s="547"/>
      <c r="L22" s="548"/>
      <c r="M22" s="549"/>
      <c r="N22" s="549"/>
      <c r="O22" s="550"/>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551">
        <f t="shared" si="3"/>
        <v>0</v>
      </c>
      <c r="AV22" s="552"/>
      <c r="AW22" s="553">
        <f t="shared" si="1"/>
        <v>0</v>
      </c>
      <c r="AX22" s="554"/>
      <c r="AY22" s="521"/>
      <c r="AZ22" s="522"/>
      <c r="BA22" s="522"/>
      <c r="BB22" s="522"/>
      <c r="BC22" s="522"/>
      <c r="BD22" s="523"/>
    </row>
    <row r="23" spans="1:56" ht="39.950000000000003" customHeight="1">
      <c r="A23" s="108"/>
      <c r="B23" s="126">
        <f t="shared" si="2"/>
        <v>11</v>
      </c>
      <c r="C23" s="541"/>
      <c r="D23" s="542"/>
      <c r="E23" s="543"/>
      <c r="F23" s="544"/>
      <c r="G23" s="545"/>
      <c r="H23" s="546"/>
      <c r="I23" s="546"/>
      <c r="J23" s="546"/>
      <c r="K23" s="547"/>
      <c r="L23" s="548"/>
      <c r="M23" s="549"/>
      <c r="N23" s="549"/>
      <c r="O23" s="550"/>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551">
        <f t="shared" si="3"/>
        <v>0</v>
      </c>
      <c r="AV23" s="552"/>
      <c r="AW23" s="553">
        <f t="shared" si="1"/>
        <v>0</v>
      </c>
      <c r="AX23" s="554"/>
      <c r="AY23" s="521"/>
      <c r="AZ23" s="522"/>
      <c r="BA23" s="522"/>
      <c r="BB23" s="522"/>
      <c r="BC23" s="522"/>
      <c r="BD23" s="523"/>
    </row>
    <row r="24" spans="1:56" ht="39.950000000000003" customHeight="1">
      <c r="A24" s="108"/>
      <c r="B24" s="126">
        <f t="shared" si="2"/>
        <v>12</v>
      </c>
      <c r="C24" s="541"/>
      <c r="D24" s="542"/>
      <c r="E24" s="543"/>
      <c r="F24" s="544"/>
      <c r="G24" s="545"/>
      <c r="H24" s="546"/>
      <c r="I24" s="546"/>
      <c r="J24" s="546"/>
      <c r="K24" s="547"/>
      <c r="L24" s="548"/>
      <c r="M24" s="549"/>
      <c r="N24" s="549"/>
      <c r="O24" s="550"/>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551">
        <f t="shared" si="3"/>
        <v>0</v>
      </c>
      <c r="AV24" s="552"/>
      <c r="AW24" s="553">
        <f t="shared" si="1"/>
        <v>0</v>
      </c>
      <c r="AX24" s="554"/>
      <c r="AY24" s="521"/>
      <c r="AZ24" s="522"/>
      <c r="BA24" s="522"/>
      <c r="BB24" s="522"/>
      <c r="BC24" s="522"/>
      <c r="BD24" s="523"/>
    </row>
    <row r="25" spans="1:56" ht="39.950000000000003" customHeight="1">
      <c r="A25" s="108"/>
      <c r="B25" s="126">
        <f t="shared" si="2"/>
        <v>13</v>
      </c>
      <c r="C25" s="541"/>
      <c r="D25" s="542"/>
      <c r="E25" s="543"/>
      <c r="F25" s="544"/>
      <c r="G25" s="545"/>
      <c r="H25" s="546"/>
      <c r="I25" s="546"/>
      <c r="J25" s="546"/>
      <c r="K25" s="547"/>
      <c r="L25" s="548"/>
      <c r="M25" s="549"/>
      <c r="N25" s="549"/>
      <c r="O25" s="550"/>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551">
        <f t="shared" si="3"/>
        <v>0</v>
      </c>
      <c r="AV25" s="552"/>
      <c r="AW25" s="553">
        <f t="shared" si="1"/>
        <v>0</v>
      </c>
      <c r="AX25" s="554"/>
      <c r="AY25" s="521"/>
      <c r="AZ25" s="522"/>
      <c r="BA25" s="522"/>
      <c r="BB25" s="522"/>
      <c r="BC25" s="522"/>
      <c r="BD25" s="523"/>
    </row>
    <row r="26" spans="1:56" ht="39.950000000000003" customHeight="1">
      <c r="A26" s="108"/>
      <c r="B26" s="126">
        <f t="shared" si="2"/>
        <v>14</v>
      </c>
      <c r="C26" s="541"/>
      <c r="D26" s="542"/>
      <c r="E26" s="543"/>
      <c r="F26" s="544"/>
      <c r="G26" s="545"/>
      <c r="H26" s="546"/>
      <c r="I26" s="546"/>
      <c r="J26" s="546"/>
      <c r="K26" s="547"/>
      <c r="L26" s="548"/>
      <c r="M26" s="549"/>
      <c r="N26" s="549"/>
      <c r="O26" s="550"/>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551">
        <f t="shared" si="3"/>
        <v>0</v>
      </c>
      <c r="AV26" s="552"/>
      <c r="AW26" s="553">
        <f t="shared" si="1"/>
        <v>0</v>
      </c>
      <c r="AX26" s="554"/>
      <c r="AY26" s="521"/>
      <c r="AZ26" s="522"/>
      <c r="BA26" s="522"/>
      <c r="BB26" s="522"/>
      <c r="BC26" s="522"/>
      <c r="BD26" s="523"/>
    </row>
    <row r="27" spans="1:56" ht="39.950000000000003" customHeight="1">
      <c r="A27" s="108"/>
      <c r="B27" s="126">
        <f t="shared" si="2"/>
        <v>15</v>
      </c>
      <c r="C27" s="541"/>
      <c r="D27" s="542"/>
      <c r="E27" s="543"/>
      <c r="F27" s="544"/>
      <c r="G27" s="545"/>
      <c r="H27" s="546"/>
      <c r="I27" s="546"/>
      <c r="J27" s="546"/>
      <c r="K27" s="547"/>
      <c r="L27" s="548"/>
      <c r="M27" s="549"/>
      <c r="N27" s="549"/>
      <c r="O27" s="550"/>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551">
        <f t="shared" si="3"/>
        <v>0</v>
      </c>
      <c r="AV27" s="552"/>
      <c r="AW27" s="553">
        <f t="shared" si="1"/>
        <v>0</v>
      </c>
      <c r="AX27" s="554"/>
      <c r="AY27" s="521"/>
      <c r="AZ27" s="522"/>
      <c r="BA27" s="522"/>
      <c r="BB27" s="522"/>
      <c r="BC27" s="522"/>
      <c r="BD27" s="523"/>
    </row>
    <row r="28" spans="1:56" ht="39.950000000000003" customHeight="1">
      <c r="A28" s="108"/>
      <c r="B28" s="126">
        <f t="shared" si="2"/>
        <v>16</v>
      </c>
      <c r="C28" s="541"/>
      <c r="D28" s="542"/>
      <c r="E28" s="543"/>
      <c r="F28" s="544"/>
      <c r="G28" s="545"/>
      <c r="H28" s="546"/>
      <c r="I28" s="546"/>
      <c r="J28" s="546"/>
      <c r="K28" s="547"/>
      <c r="L28" s="548"/>
      <c r="M28" s="549"/>
      <c r="N28" s="549"/>
      <c r="O28" s="550"/>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551">
        <f t="shared" si="3"/>
        <v>0</v>
      </c>
      <c r="AV28" s="552"/>
      <c r="AW28" s="553">
        <f t="shared" si="1"/>
        <v>0</v>
      </c>
      <c r="AX28" s="554"/>
      <c r="AY28" s="521"/>
      <c r="AZ28" s="522"/>
      <c r="BA28" s="522"/>
      <c r="BB28" s="522"/>
      <c r="BC28" s="522"/>
      <c r="BD28" s="523"/>
    </row>
    <row r="29" spans="1:56" ht="39.950000000000003" customHeight="1">
      <c r="A29" s="108"/>
      <c r="B29" s="126">
        <f t="shared" si="2"/>
        <v>17</v>
      </c>
      <c r="C29" s="541"/>
      <c r="D29" s="542"/>
      <c r="E29" s="543"/>
      <c r="F29" s="544"/>
      <c r="G29" s="545"/>
      <c r="H29" s="546"/>
      <c r="I29" s="546"/>
      <c r="J29" s="546"/>
      <c r="K29" s="547"/>
      <c r="L29" s="548"/>
      <c r="M29" s="549"/>
      <c r="N29" s="549"/>
      <c r="O29" s="550"/>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551">
        <f t="shared" si="3"/>
        <v>0</v>
      </c>
      <c r="AV29" s="552"/>
      <c r="AW29" s="553">
        <f t="shared" si="1"/>
        <v>0</v>
      </c>
      <c r="AX29" s="554"/>
      <c r="AY29" s="521"/>
      <c r="AZ29" s="522"/>
      <c r="BA29" s="522"/>
      <c r="BB29" s="522"/>
      <c r="BC29" s="522"/>
      <c r="BD29" s="523"/>
    </row>
    <row r="30" spans="1:56" ht="39.950000000000003" customHeight="1" thickBot="1">
      <c r="A30" s="108"/>
      <c r="B30" s="130">
        <f t="shared" si="2"/>
        <v>18</v>
      </c>
      <c r="C30" s="524"/>
      <c r="D30" s="525"/>
      <c r="E30" s="526"/>
      <c r="F30" s="527"/>
      <c r="G30" s="528"/>
      <c r="H30" s="529"/>
      <c r="I30" s="529"/>
      <c r="J30" s="529"/>
      <c r="K30" s="530"/>
      <c r="L30" s="531"/>
      <c r="M30" s="532"/>
      <c r="N30" s="532"/>
      <c r="O30" s="533"/>
      <c r="P30" s="131"/>
      <c r="Q30" s="132"/>
      <c r="R30" s="132"/>
      <c r="S30" s="132"/>
      <c r="T30" s="132"/>
      <c r="U30" s="132"/>
      <c r="V30" s="133"/>
      <c r="W30" s="131"/>
      <c r="X30" s="132"/>
      <c r="Y30" s="132"/>
      <c r="Z30" s="132"/>
      <c r="AA30" s="132"/>
      <c r="AB30" s="132"/>
      <c r="AC30" s="133"/>
      <c r="AD30" s="131"/>
      <c r="AE30" s="132"/>
      <c r="AF30" s="132"/>
      <c r="AG30" s="132"/>
      <c r="AH30" s="132"/>
      <c r="AI30" s="132"/>
      <c r="AJ30" s="133"/>
      <c r="AK30" s="131"/>
      <c r="AL30" s="132"/>
      <c r="AM30" s="132"/>
      <c r="AN30" s="132"/>
      <c r="AO30" s="132"/>
      <c r="AP30" s="132"/>
      <c r="AQ30" s="133"/>
      <c r="AR30" s="131"/>
      <c r="AS30" s="132"/>
      <c r="AT30" s="133"/>
      <c r="AU30" s="534">
        <f t="shared" si="3"/>
        <v>0</v>
      </c>
      <c r="AV30" s="535"/>
      <c r="AW30" s="536">
        <f t="shared" si="1"/>
        <v>0</v>
      </c>
      <c r="AX30" s="537"/>
      <c r="AY30" s="538"/>
      <c r="AZ30" s="539"/>
      <c r="BA30" s="539"/>
      <c r="BB30" s="539"/>
      <c r="BC30" s="539"/>
      <c r="BD30" s="540"/>
    </row>
    <row r="31" spans="1:56" ht="20.25" customHeight="1">
      <c r="A31" s="108"/>
      <c r="B31" s="108"/>
      <c r="C31" s="134"/>
      <c r="D31" s="135"/>
      <c r="E31" s="136"/>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37"/>
      <c r="AD31" s="110"/>
      <c r="AE31" s="110"/>
      <c r="AF31" s="110"/>
      <c r="AG31" s="110"/>
      <c r="AH31" s="110"/>
      <c r="AI31" s="110"/>
      <c r="AJ31" s="110"/>
      <c r="AK31" s="110"/>
      <c r="AL31" s="110"/>
      <c r="AM31" s="110"/>
      <c r="AN31" s="110"/>
      <c r="AO31" s="110"/>
      <c r="AP31" s="110"/>
      <c r="AQ31" s="110"/>
      <c r="AR31" s="110"/>
      <c r="AS31" s="110"/>
      <c r="AT31" s="110"/>
      <c r="AU31" s="110"/>
      <c r="AV31" s="108"/>
      <c r="AW31" s="108"/>
      <c r="AX31" s="108"/>
      <c r="AY31" s="108"/>
      <c r="AZ31" s="108"/>
      <c r="BA31" s="108"/>
      <c r="BB31" s="108"/>
      <c r="BC31" s="108"/>
      <c r="BD31" s="108"/>
    </row>
    <row r="32" spans="1:56" ht="20.25" customHeight="1">
      <c r="A32" s="108"/>
      <c r="B32" s="108"/>
      <c r="C32" s="104" t="s">
        <v>168</v>
      </c>
      <c r="D32" s="135"/>
      <c r="E32" s="136"/>
      <c r="F32" s="110"/>
      <c r="G32" s="110"/>
      <c r="H32" s="110"/>
      <c r="I32" s="110"/>
      <c r="J32" s="110"/>
      <c r="K32" s="110"/>
      <c r="L32" s="110"/>
      <c r="M32" s="110"/>
      <c r="N32" s="110"/>
      <c r="O32" s="110"/>
      <c r="P32" s="110"/>
      <c r="Q32" s="139" t="s">
        <v>169</v>
      </c>
      <c r="R32" s="139"/>
      <c r="S32" s="139"/>
      <c r="T32" s="139"/>
      <c r="U32" s="139"/>
      <c r="V32" s="139"/>
      <c r="W32" s="139"/>
      <c r="X32" s="139"/>
      <c r="Y32" s="139"/>
      <c r="Z32" s="139"/>
      <c r="AA32" s="140"/>
      <c r="AB32" s="139"/>
      <c r="AC32" s="139"/>
      <c r="AD32" s="139"/>
      <c r="AE32" s="139"/>
      <c r="AF32" s="139"/>
      <c r="AG32" s="139"/>
      <c r="AH32" s="139"/>
      <c r="AI32" s="139" t="s">
        <v>170</v>
      </c>
      <c r="AJ32" s="139"/>
      <c r="AK32" s="139"/>
      <c r="AL32" s="139"/>
      <c r="AM32" s="139"/>
      <c r="AN32" s="139"/>
      <c r="AO32" s="141"/>
      <c r="AP32" s="141"/>
      <c r="AQ32" s="141"/>
      <c r="AR32" s="141"/>
      <c r="AS32" s="142"/>
      <c r="AT32" s="141"/>
      <c r="AU32" s="141"/>
      <c r="AV32" s="141"/>
      <c r="AW32" s="141"/>
      <c r="AX32" s="108"/>
      <c r="AY32" s="108"/>
      <c r="AZ32" s="108"/>
      <c r="BA32" s="108"/>
      <c r="BB32" s="108"/>
      <c r="BC32" s="108"/>
      <c r="BD32" s="108"/>
    </row>
    <row r="33" spans="1:56" ht="20.25" customHeight="1">
      <c r="A33" s="108"/>
      <c r="B33" s="108"/>
      <c r="C33" s="104" t="s">
        <v>171</v>
      </c>
      <c r="D33" s="135"/>
      <c r="E33" s="136"/>
      <c r="F33" s="110"/>
      <c r="G33" s="110"/>
      <c r="H33" s="110"/>
      <c r="I33" s="110"/>
      <c r="J33" s="110"/>
      <c r="K33" s="110"/>
      <c r="L33" s="624" t="s">
        <v>172</v>
      </c>
      <c r="M33" s="624"/>
      <c r="N33" s="110"/>
      <c r="O33" s="110"/>
      <c r="P33" s="110"/>
      <c r="Q33" s="139"/>
      <c r="R33" s="511" t="s">
        <v>173</v>
      </c>
      <c r="S33" s="511"/>
      <c r="T33" s="511" t="s">
        <v>174</v>
      </c>
      <c r="U33" s="511"/>
      <c r="V33" s="511"/>
      <c r="W33" s="511"/>
      <c r="X33" s="139"/>
      <c r="Y33" s="519" t="s">
        <v>175</v>
      </c>
      <c r="Z33" s="519"/>
      <c r="AA33" s="519"/>
      <c r="AB33" s="519"/>
      <c r="AC33" s="104"/>
      <c r="AD33" s="104"/>
      <c r="AE33" s="165" t="s">
        <v>176</v>
      </c>
      <c r="AF33" s="165"/>
      <c r="AG33" s="139"/>
      <c r="AH33" s="139"/>
      <c r="AI33" s="488" t="s">
        <v>177</v>
      </c>
      <c r="AJ33" s="490"/>
      <c r="AK33" s="488" t="s">
        <v>178</v>
      </c>
      <c r="AL33" s="489"/>
      <c r="AM33" s="489"/>
      <c r="AN33" s="490"/>
      <c r="AO33" s="141"/>
      <c r="AP33" s="141"/>
      <c r="AQ33" s="141"/>
      <c r="AR33" s="141"/>
      <c r="AS33" s="466"/>
      <c r="AT33" s="466"/>
      <c r="AU33" s="141"/>
      <c r="AV33" s="141"/>
      <c r="AW33" s="141"/>
      <c r="AX33" s="108"/>
      <c r="AY33" s="108"/>
      <c r="AZ33" s="108"/>
      <c r="BA33" s="108"/>
      <c r="BB33" s="108"/>
      <c r="BC33" s="108"/>
      <c r="BD33" s="108"/>
    </row>
    <row r="34" spans="1:56" ht="20.25" customHeight="1">
      <c r="A34" s="108"/>
      <c r="B34" s="108"/>
      <c r="C34" s="619"/>
      <c r="D34" s="619"/>
      <c r="E34" s="619"/>
      <c r="F34" s="622">
        <f>IF(AB2=1,10,IF(AB2=2,11,IF(AB2=3,12,AB2-3)))</f>
        <v>1</v>
      </c>
      <c r="G34" s="622"/>
      <c r="H34" s="622">
        <f>IF(AB2=1,11,IF(AB2=2,12,AB2-2))</f>
        <v>2</v>
      </c>
      <c r="I34" s="622"/>
      <c r="J34" s="622">
        <f>IF(AB2=1,12,AB2-1)</f>
        <v>3</v>
      </c>
      <c r="K34" s="622"/>
      <c r="L34" s="623" t="s">
        <v>179</v>
      </c>
      <c r="M34" s="623"/>
      <c r="N34" s="110"/>
      <c r="O34" s="110"/>
      <c r="P34" s="110"/>
      <c r="Q34" s="139"/>
      <c r="R34" s="467"/>
      <c r="S34" s="467"/>
      <c r="T34" s="467" t="s">
        <v>180</v>
      </c>
      <c r="U34" s="467"/>
      <c r="V34" s="467" t="s">
        <v>181</v>
      </c>
      <c r="W34" s="467"/>
      <c r="X34" s="139"/>
      <c r="Y34" s="467" t="s">
        <v>180</v>
      </c>
      <c r="Z34" s="467"/>
      <c r="AA34" s="467" t="s">
        <v>181</v>
      </c>
      <c r="AB34" s="467"/>
      <c r="AC34" s="104"/>
      <c r="AD34" s="104"/>
      <c r="AE34" s="165" t="s">
        <v>182</v>
      </c>
      <c r="AF34" s="165"/>
      <c r="AG34" s="139"/>
      <c r="AH34" s="139"/>
      <c r="AI34" s="488" t="s">
        <v>183</v>
      </c>
      <c r="AJ34" s="490"/>
      <c r="AK34" s="488" t="s">
        <v>184</v>
      </c>
      <c r="AL34" s="489"/>
      <c r="AM34" s="489"/>
      <c r="AN34" s="490"/>
      <c r="AO34" s="144"/>
      <c r="AP34" s="144"/>
      <c r="AQ34" s="141"/>
      <c r="AR34" s="145"/>
      <c r="AS34" s="520"/>
      <c r="AT34" s="520"/>
      <c r="AU34" s="141"/>
      <c r="AV34" s="141"/>
      <c r="AW34" s="141"/>
      <c r="AX34" s="108"/>
      <c r="AY34" s="108"/>
      <c r="AZ34" s="108"/>
      <c r="BA34" s="108"/>
      <c r="BB34" s="108"/>
      <c r="BC34" s="108"/>
      <c r="BD34" s="108"/>
    </row>
    <row r="35" spans="1:56" ht="20.25" customHeight="1">
      <c r="A35" s="108"/>
      <c r="B35" s="108"/>
      <c r="C35" s="619" t="s">
        <v>185</v>
      </c>
      <c r="D35" s="619"/>
      <c r="E35" s="619"/>
      <c r="F35" s="512">
        <v>30</v>
      </c>
      <c r="G35" s="512"/>
      <c r="H35" s="512">
        <v>31</v>
      </c>
      <c r="I35" s="512"/>
      <c r="J35" s="512">
        <v>31</v>
      </c>
      <c r="K35" s="512"/>
      <c r="L35" s="509">
        <f>SUM(F35:K35)</f>
        <v>92</v>
      </c>
      <c r="M35" s="509"/>
      <c r="N35" s="110"/>
      <c r="O35" s="110"/>
      <c r="P35" s="110"/>
      <c r="Q35" s="139"/>
      <c r="R35" s="488" t="s">
        <v>183</v>
      </c>
      <c r="S35" s="490"/>
      <c r="T35" s="611">
        <f>SUMIFS($AU$13:$AV$30,$C$13:$D$30,"訪問介護員",$E$13:$F$30,"A")+SUMIFS($AU$13:$AV$30,$C$13:$D$30,"サービス提供責任者",$E$13:$F$30,"A")</f>
        <v>320</v>
      </c>
      <c r="U35" s="612"/>
      <c r="V35" s="613">
        <f>SUMIFS($AW$13:$AX$30,$C$13:$D$30,"訪問介護員",$E$13:$F$30,"A")+SUMIFS($AW$13:$AX$30,$C$13:$D$30,"サービス提供責任者",$E$13:$F$30,"A")</f>
        <v>80</v>
      </c>
      <c r="W35" s="614"/>
      <c r="X35" s="166"/>
      <c r="Y35" s="615">
        <v>0</v>
      </c>
      <c r="Z35" s="616"/>
      <c r="AA35" s="615">
        <v>0</v>
      </c>
      <c r="AB35" s="616"/>
      <c r="AC35" s="167"/>
      <c r="AD35" s="167"/>
      <c r="AE35" s="615">
        <v>2</v>
      </c>
      <c r="AF35" s="616"/>
      <c r="AG35" s="139"/>
      <c r="AH35" s="139"/>
      <c r="AI35" s="488" t="s">
        <v>186</v>
      </c>
      <c r="AJ35" s="490"/>
      <c r="AK35" s="488" t="s">
        <v>187</v>
      </c>
      <c r="AL35" s="489"/>
      <c r="AM35" s="489"/>
      <c r="AN35" s="490"/>
      <c r="AO35" s="145"/>
      <c r="AP35" s="141"/>
      <c r="AQ35" s="515"/>
      <c r="AR35" s="515"/>
      <c r="AS35" s="515"/>
      <c r="AT35" s="515"/>
      <c r="AU35" s="141"/>
      <c r="AV35" s="141"/>
      <c r="AW35" s="141"/>
      <c r="AX35" s="108"/>
      <c r="AY35" s="108"/>
      <c r="AZ35" s="108"/>
      <c r="BA35" s="108"/>
      <c r="BB35" s="108"/>
      <c r="BC35" s="108"/>
      <c r="BD35" s="108"/>
    </row>
    <row r="36" spans="1:56" ht="20.25" customHeight="1">
      <c r="A36" s="108"/>
      <c r="B36" s="108"/>
      <c r="C36" s="619" t="s">
        <v>188</v>
      </c>
      <c r="D36" s="619"/>
      <c r="E36" s="619"/>
      <c r="F36" s="512">
        <v>15</v>
      </c>
      <c r="G36" s="512"/>
      <c r="H36" s="512">
        <v>16</v>
      </c>
      <c r="I36" s="512"/>
      <c r="J36" s="512">
        <v>15</v>
      </c>
      <c r="K36" s="512"/>
      <c r="L36" s="509">
        <f>SUM(F36:K36)</f>
        <v>46</v>
      </c>
      <c r="M36" s="509"/>
      <c r="N36" s="110"/>
      <c r="O36" s="110"/>
      <c r="P36" s="110"/>
      <c r="Q36" s="139"/>
      <c r="R36" s="488" t="s">
        <v>186</v>
      </c>
      <c r="S36" s="490"/>
      <c r="T36" s="611">
        <f>SUMIFS($AU$13:$AV$30,$C$13:$D$30,"訪問介護員",$E$13:$F$30,"B")+SUMIFS($AU$13:$AV$30,$C$13:$D$30,"サービス提供責任者",$E$13:$F$30,"B")</f>
        <v>0</v>
      </c>
      <c r="U36" s="612"/>
      <c r="V36" s="613">
        <f>SUMIFS($AW$13:$AX$30,$C$13:$D$30,"訪問介護員",$E$13:$F$30,"B")+SUMIFS($AW$13:$AX$30,$C$13:$D$30,"サービス提供責任者",$E$13:$F$30,"B")</f>
        <v>0</v>
      </c>
      <c r="W36" s="614"/>
      <c r="X36" s="166"/>
      <c r="Y36" s="615">
        <v>0</v>
      </c>
      <c r="Z36" s="616"/>
      <c r="AA36" s="615">
        <v>0</v>
      </c>
      <c r="AB36" s="616"/>
      <c r="AC36" s="167"/>
      <c r="AD36" s="167"/>
      <c r="AE36" s="615">
        <v>0</v>
      </c>
      <c r="AF36" s="616"/>
      <c r="AG36" s="139"/>
      <c r="AH36" s="139"/>
      <c r="AI36" s="488" t="s">
        <v>189</v>
      </c>
      <c r="AJ36" s="490"/>
      <c r="AK36" s="488" t="s">
        <v>190</v>
      </c>
      <c r="AL36" s="489"/>
      <c r="AM36" s="489"/>
      <c r="AN36" s="490"/>
      <c r="AO36" s="145"/>
      <c r="AP36" s="141"/>
      <c r="AQ36" s="465"/>
      <c r="AR36" s="465"/>
      <c r="AS36" s="465"/>
      <c r="AT36" s="465"/>
      <c r="AU36" s="141"/>
      <c r="AV36" s="141"/>
      <c r="AW36" s="141"/>
      <c r="AX36" s="108"/>
      <c r="AY36" s="108"/>
      <c r="AZ36" s="108"/>
      <c r="BA36" s="108"/>
      <c r="BB36" s="108"/>
      <c r="BC36" s="108"/>
      <c r="BD36" s="108"/>
    </row>
    <row r="37" spans="1:56" ht="20.25" customHeight="1">
      <c r="A37" s="108"/>
      <c r="B37" s="108"/>
      <c r="C37" s="619" t="s">
        <v>191</v>
      </c>
      <c r="D37" s="619"/>
      <c r="E37" s="619"/>
      <c r="F37" s="512">
        <v>0.3</v>
      </c>
      <c r="G37" s="512"/>
      <c r="H37" s="512">
        <v>0.4</v>
      </c>
      <c r="I37" s="512"/>
      <c r="J37" s="512">
        <v>0.3</v>
      </c>
      <c r="K37" s="512"/>
      <c r="L37" s="509">
        <f>SUM(F37:K37)</f>
        <v>1</v>
      </c>
      <c r="M37" s="509"/>
      <c r="N37" s="110"/>
      <c r="O37" s="168"/>
      <c r="P37" s="110"/>
      <c r="Q37" s="139"/>
      <c r="R37" s="488" t="s">
        <v>189</v>
      </c>
      <c r="S37" s="490"/>
      <c r="T37" s="611">
        <f>SUMIFS($AU$13:$AV$30,$C$13:$D$30,"訪問介護員",$E$13:$F$30,"C")+SUMIFS($AU$13:$AV$30,$C$13:$D$30,"サービス提供責任者",$E$13:$F$30,"C")</f>
        <v>432</v>
      </c>
      <c r="U37" s="612"/>
      <c r="V37" s="613">
        <f>SUMIFS($AW$13:$AX$30,$C$13:$D$30,"訪問介護員",$E$13:$F$30,"C")+SUMIFS($AW$13:$AX$30,$C$13:$D$30,"サービス提供責任者",$E$13:$F$30,"C")</f>
        <v>108</v>
      </c>
      <c r="W37" s="614"/>
      <c r="X37" s="166"/>
      <c r="Y37" s="615">
        <v>432</v>
      </c>
      <c r="Z37" s="616"/>
      <c r="AA37" s="617">
        <v>108</v>
      </c>
      <c r="AB37" s="618"/>
      <c r="AC37" s="167"/>
      <c r="AD37" s="167"/>
      <c r="AE37" s="611" t="s">
        <v>192</v>
      </c>
      <c r="AF37" s="612"/>
      <c r="AG37" s="139"/>
      <c r="AH37" s="139"/>
      <c r="AI37" s="488" t="s">
        <v>193</v>
      </c>
      <c r="AJ37" s="490"/>
      <c r="AK37" s="488" t="s">
        <v>194</v>
      </c>
      <c r="AL37" s="489"/>
      <c r="AM37" s="489"/>
      <c r="AN37" s="490"/>
      <c r="AO37" s="146"/>
      <c r="AP37" s="141"/>
      <c r="AQ37" s="491"/>
      <c r="AR37" s="491"/>
      <c r="AS37" s="494"/>
      <c r="AT37" s="494"/>
      <c r="AU37" s="141"/>
      <c r="AV37" s="141"/>
      <c r="AW37" s="141"/>
      <c r="AX37" s="108"/>
      <c r="AY37" s="108"/>
      <c r="AZ37" s="108"/>
      <c r="BA37" s="108"/>
      <c r="BB37" s="108"/>
      <c r="BC37" s="108"/>
      <c r="BD37" s="108"/>
    </row>
    <row r="38" spans="1:56" ht="20.25" customHeight="1">
      <c r="A38" s="108"/>
      <c r="B38" s="108"/>
      <c r="C38" s="619" t="s">
        <v>179</v>
      </c>
      <c r="D38" s="619"/>
      <c r="E38" s="619"/>
      <c r="F38" s="509">
        <f>SUM(F35:G37)</f>
        <v>45.3</v>
      </c>
      <c r="G38" s="509"/>
      <c r="H38" s="509">
        <f>SUM(H35:I37)</f>
        <v>47.4</v>
      </c>
      <c r="I38" s="509"/>
      <c r="J38" s="509">
        <f>SUM(J35:K37)</f>
        <v>46.3</v>
      </c>
      <c r="K38" s="509"/>
      <c r="L38" s="509">
        <f>SUM(L35:M37)</f>
        <v>139</v>
      </c>
      <c r="M38" s="509"/>
      <c r="N38" s="620"/>
      <c r="O38" s="621"/>
      <c r="P38" s="110"/>
      <c r="Q38" s="139"/>
      <c r="R38" s="488" t="s">
        <v>193</v>
      </c>
      <c r="S38" s="490"/>
      <c r="T38" s="611">
        <f>SUMIFS($AU$13:$AV$30,$C$13:$D$30,"訪問介護員",$E$13:$F$30,"D")+SUMIFS($AU$13:$AV$30,$C$13:$D$30,"サービス提供責任者",$E$13:$F$30,"D")</f>
        <v>0</v>
      </c>
      <c r="U38" s="612"/>
      <c r="V38" s="613">
        <f>SUMIFS($AW$13:$AX$30,$C$13:$D$30,"訪問介護員",$E$13:$F$30,"D")+SUMIFS($AW$13:$AX$30,$C$13:$D$30,"サービス提供責任者",$E$13:$F$30,"D")</f>
        <v>0</v>
      </c>
      <c r="W38" s="614"/>
      <c r="X38" s="166"/>
      <c r="Y38" s="615">
        <v>0</v>
      </c>
      <c r="Z38" s="616"/>
      <c r="AA38" s="617">
        <v>0</v>
      </c>
      <c r="AB38" s="618"/>
      <c r="AC38" s="167"/>
      <c r="AD38" s="167"/>
      <c r="AE38" s="611" t="s">
        <v>192</v>
      </c>
      <c r="AF38" s="612"/>
      <c r="AG38" s="139"/>
      <c r="AH38" s="139"/>
      <c r="AI38" s="139"/>
      <c r="AJ38" s="465"/>
      <c r="AK38" s="465"/>
      <c r="AL38" s="491"/>
      <c r="AM38" s="491"/>
      <c r="AN38" s="494"/>
      <c r="AO38" s="494"/>
      <c r="AP38" s="141"/>
      <c r="AQ38" s="491"/>
      <c r="AR38" s="491"/>
      <c r="AS38" s="494"/>
      <c r="AT38" s="494"/>
      <c r="AU38" s="141"/>
      <c r="AV38" s="141"/>
      <c r="AW38" s="141"/>
      <c r="AX38" s="110"/>
      <c r="AY38" s="110"/>
      <c r="AZ38" s="108"/>
      <c r="BA38" s="108"/>
      <c r="BB38" s="108"/>
      <c r="BC38" s="108"/>
      <c r="BD38" s="108"/>
    </row>
    <row r="39" spans="1:56" ht="20.25" customHeight="1">
      <c r="A39" s="108"/>
      <c r="B39" s="108"/>
      <c r="C39" s="104"/>
      <c r="D39" s="104"/>
      <c r="E39" s="104"/>
      <c r="F39" s="104"/>
      <c r="G39" s="104"/>
      <c r="H39" s="104"/>
      <c r="I39" s="104"/>
      <c r="J39" s="104"/>
      <c r="K39" s="104"/>
      <c r="L39" s="165" t="s">
        <v>195</v>
      </c>
      <c r="M39" s="165"/>
      <c r="N39" s="108"/>
      <c r="O39" s="108"/>
      <c r="P39" s="110"/>
      <c r="Q39" s="139"/>
      <c r="R39" s="488" t="s">
        <v>179</v>
      </c>
      <c r="S39" s="490"/>
      <c r="T39" s="611">
        <f>SUM(T35:U38)</f>
        <v>752</v>
      </c>
      <c r="U39" s="612"/>
      <c r="V39" s="613">
        <f>SUM(V35:W38)</f>
        <v>188</v>
      </c>
      <c r="W39" s="614"/>
      <c r="X39" s="166"/>
      <c r="Y39" s="611">
        <f>SUM(Y35:Z38)</f>
        <v>432</v>
      </c>
      <c r="Z39" s="612"/>
      <c r="AA39" s="611">
        <f>SUM(AA35:AB38)</f>
        <v>108</v>
      </c>
      <c r="AB39" s="612"/>
      <c r="AC39" s="167"/>
      <c r="AD39" s="167"/>
      <c r="AE39" s="611">
        <f>SUM(AE35:AF36)</f>
        <v>2</v>
      </c>
      <c r="AF39" s="612"/>
      <c r="AG39" s="139"/>
      <c r="AH39" s="139"/>
      <c r="AI39" s="139"/>
      <c r="AJ39" s="465"/>
      <c r="AK39" s="465"/>
      <c r="AL39" s="491"/>
      <c r="AM39" s="491"/>
      <c r="AN39" s="493"/>
      <c r="AO39" s="493"/>
      <c r="AP39" s="141"/>
      <c r="AQ39" s="491"/>
      <c r="AR39" s="491"/>
      <c r="AS39" s="494"/>
      <c r="AT39" s="494"/>
      <c r="AU39" s="141"/>
      <c r="AV39" s="141"/>
      <c r="AW39" s="141"/>
      <c r="AX39" s="110"/>
      <c r="AY39" s="110"/>
      <c r="AZ39" s="108"/>
      <c r="BA39" s="108"/>
      <c r="BB39" s="108"/>
      <c r="BC39" s="108"/>
      <c r="BD39" s="108"/>
    </row>
    <row r="40" spans="1:56" ht="20.25" customHeight="1">
      <c r="A40" s="108"/>
      <c r="B40" s="108"/>
      <c r="C40" s="104"/>
      <c r="D40" s="104"/>
      <c r="E40" s="104"/>
      <c r="F40" s="104"/>
      <c r="G40" s="104"/>
      <c r="H40" s="104"/>
      <c r="I40" s="104"/>
      <c r="J40" s="104"/>
      <c r="K40" s="104"/>
      <c r="L40" s="610">
        <f>L38/3</f>
        <v>46.333333333333336</v>
      </c>
      <c r="M40" s="610"/>
      <c r="N40" s="108"/>
      <c r="O40" s="108"/>
      <c r="P40" s="110"/>
      <c r="Q40" s="139"/>
      <c r="R40" s="139"/>
      <c r="S40" s="139"/>
      <c r="T40" s="139"/>
      <c r="U40" s="139"/>
      <c r="V40" s="139"/>
      <c r="W40" s="139"/>
      <c r="X40" s="139"/>
      <c r="Y40" s="139"/>
      <c r="Z40" s="139"/>
      <c r="AA40" s="140"/>
      <c r="AB40" s="139"/>
      <c r="AC40" s="139"/>
      <c r="AD40" s="139"/>
      <c r="AE40" s="139"/>
      <c r="AF40" s="139"/>
      <c r="AG40" s="139"/>
      <c r="AH40" s="139"/>
      <c r="AI40" s="139"/>
      <c r="AJ40" s="141"/>
      <c r="AK40" s="141"/>
      <c r="AL40" s="141"/>
      <c r="AM40" s="141"/>
      <c r="AN40" s="141"/>
      <c r="AO40" s="141"/>
      <c r="AP40" s="141"/>
      <c r="AQ40" s="141"/>
      <c r="AR40" s="141"/>
      <c r="AS40" s="142"/>
      <c r="AT40" s="141"/>
      <c r="AU40" s="141"/>
      <c r="AV40" s="141"/>
      <c r="AW40" s="141"/>
      <c r="AX40" s="110"/>
      <c r="AY40" s="110"/>
      <c r="AZ40" s="108"/>
      <c r="BA40" s="108"/>
      <c r="BB40" s="108"/>
      <c r="BC40" s="108"/>
      <c r="BD40" s="108"/>
    </row>
    <row r="41" spans="1:56" ht="20.25" customHeight="1">
      <c r="A41" s="108"/>
      <c r="B41" s="108"/>
      <c r="C41" s="108"/>
      <c r="D41" s="108"/>
      <c r="E41" s="108"/>
      <c r="F41" s="108"/>
      <c r="G41" s="108"/>
      <c r="H41" s="108"/>
      <c r="I41" s="108"/>
      <c r="J41" s="108"/>
      <c r="K41" s="108"/>
      <c r="L41" s="108"/>
      <c r="M41" s="108"/>
      <c r="N41" s="108"/>
      <c r="O41" s="108"/>
      <c r="P41" s="110"/>
      <c r="Q41" s="139"/>
      <c r="R41" s="140" t="s">
        <v>196</v>
      </c>
      <c r="S41" s="139"/>
      <c r="T41" s="139"/>
      <c r="U41" s="139"/>
      <c r="V41" s="139"/>
      <c r="W41" s="139"/>
      <c r="X41" s="147" t="s">
        <v>197</v>
      </c>
      <c r="Y41" s="477" t="s">
        <v>198</v>
      </c>
      <c r="Z41" s="478"/>
      <c r="AA41" s="148"/>
      <c r="AB41" s="147"/>
      <c r="AC41" s="139"/>
      <c r="AD41" s="139"/>
      <c r="AE41" s="139"/>
      <c r="AF41" s="139"/>
      <c r="AG41" s="139"/>
      <c r="AH41" s="139"/>
      <c r="AI41" s="139"/>
      <c r="AJ41" s="142"/>
      <c r="AK41" s="141"/>
      <c r="AL41" s="141"/>
      <c r="AM41" s="141"/>
      <c r="AN41" s="141"/>
      <c r="AO41" s="141"/>
      <c r="AP41" s="141"/>
      <c r="AQ41" s="141"/>
      <c r="AR41" s="141"/>
      <c r="AS41" s="149"/>
      <c r="AT41" s="149"/>
      <c r="AU41" s="141"/>
      <c r="AV41" s="141"/>
      <c r="AW41" s="141"/>
      <c r="AX41" s="110"/>
      <c r="AY41" s="110"/>
      <c r="AZ41" s="108"/>
      <c r="BA41" s="108"/>
      <c r="BB41" s="108"/>
      <c r="BC41" s="108"/>
      <c r="BD41" s="108"/>
    </row>
    <row r="42" spans="1:56" ht="20.25" customHeight="1">
      <c r="A42" s="108"/>
      <c r="B42" s="108"/>
      <c r="C42" s="83"/>
      <c r="D42" s="138"/>
      <c r="E42" s="138"/>
      <c r="F42" s="139"/>
      <c r="G42" s="139"/>
      <c r="H42" s="139"/>
      <c r="I42" s="139"/>
      <c r="J42" s="139"/>
      <c r="K42" s="139"/>
      <c r="L42" s="150" t="s">
        <v>199</v>
      </c>
      <c r="M42" s="140"/>
      <c r="N42" s="140"/>
      <c r="O42" s="169"/>
      <c r="P42" s="110"/>
      <c r="Q42" s="139"/>
      <c r="R42" s="139" t="s">
        <v>200</v>
      </c>
      <c r="S42" s="139"/>
      <c r="T42" s="139"/>
      <c r="U42" s="139"/>
      <c r="V42" s="139"/>
      <c r="W42" s="139" t="s">
        <v>201</v>
      </c>
      <c r="X42" s="139"/>
      <c r="Y42" s="139"/>
      <c r="Z42" s="139"/>
      <c r="AA42" s="140"/>
      <c r="AB42" s="139"/>
      <c r="AC42" s="139"/>
      <c r="AD42" s="139"/>
      <c r="AE42" s="139"/>
      <c r="AF42" s="139"/>
      <c r="AG42" s="139"/>
      <c r="AH42" s="139"/>
      <c r="AI42" s="139"/>
      <c r="AJ42" s="141"/>
      <c r="AK42" s="141"/>
      <c r="AL42" s="141"/>
      <c r="AM42" s="141"/>
      <c r="AN42" s="141"/>
      <c r="AO42" s="141"/>
      <c r="AP42" s="141"/>
      <c r="AQ42" s="141"/>
      <c r="AR42" s="141"/>
      <c r="AS42" s="142"/>
      <c r="AT42" s="141"/>
      <c r="AU42" s="141"/>
      <c r="AV42" s="141"/>
      <c r="AW42" s="141"/>
      <c r="AX42" s="110"/>
      <c r="AY42" s="110"/>
      <c r="AZ42" s="108"/>
      <c r="BA42" s="108"/>
      <c r="BB42" s="108"/>
      <c r="BC42" s="108"/>
      <c r="BD42" s="108"/>
    </row>
    <row r="43" spans="1:56" ht="20.25" customHeight="1">
      <c r="A43" s="108"/>
      <c r="B43" s="108"/>
      <c r="C43" s="170" t="s">
        <v>202</v>
      </c>
      <c r="D43" s="170"/>
      <c r="E43" s="139"/>
      <c r="F43" s="170" t="s">
        <v>203</v>
      </c>
      <c r="G43" s="170"/>
      <c r="H43" s="139"/>
      <c r="I43" s="153"/>
      <c r="J43" s="153"/>
      <c r="K43" s="139"/>
      <c r="L43" s="165" t="s">
        <v>204</v>
      </c>
      <c r="M43" s="165"/>
      <c r="N43" s="165"/>
      <c r="O43" s="139"/>
      <c r="P43" s="110"/>
      <c r="Q43" s="139"/>
      <c r="R43" s="139" t="str">
        <f>IF($Y$41="週","対象時間数（週平均）","対象時間数（当月合計）")</f>
        <v>対象時間数（週平均）</v>
      </c>
      <c r="S43" s="139"/>
      <c r="T43" s="139"/>
      <c r="U43" s="139"/>
      <c r="V43" s="139"/>
      <c r="W43" s="139" t="str">
        <f>IF($Y$41="週","週に勤務すべき時間数","当月に勤務すべき時間数")</f>
        <v>週に勤務すべき時間数</v>
      </c>
      <c r="X43" s="139"/>
      <c r="Y43" s="139"/>
      <c r="Z43" s="139"/>
      <c r="AA43" s="140"/>
      <c r="AB43" s="467" t="s">
        <v>205</v>
      </c>
      <c r="AC43" s="467"/>
      <c r="AD43" s="467"/>
      <c r="AE43" s="467"/>
      <c r="AF43" s="139"/>
      <c r="AG43" s="139"/>
      <c r="AH43" s="139"/>
      <c r="AI43" s="139"/>
      <c r="AJ43" s="141"/>
      <c r="AK43" s="141"/>
      <c r="AL43" s="141"/>
      <c r="AM43" s="141"/>
      <c r="AN43" s="141"/>
      <c r="AO43" s="141"/>
      <c r="AP43" s="141"/>
      <c r="AQ43" s="141"/>
      <c r="AR43" s="141"/>
      <c r="AS43" s="142"/>
      <c r="AT43" s="141"/>
      <c r="AU43" s="141"/>
      <c r="AV43" s="141"/>
      <c r="AW43" s="141"/>
      <c r="AX43" s="110"/>
      <c r="AY43" s="110"/>
      <c r="AZ43" s="108"/>
      <c r="BA43" s="108"/>
      <c r="BB43" s="108"/>
      <c r="BC43" s="108"/>
      <c r="BD43" s="108"/>
    </row>
    <row r="44" spans="1:56" ht="20.25" customHeight="1">
      <c r="A44" s="108"/>
      <c r="B44" s="108"/>
      <c r="C44" s="483">
        <f>L40</f>
        <v>46.333333333333336</v>
      </c>
      <c r="D44" s="484"/>
      <c r="E44" s="143" t="s">
        <v>206</v>
      </c>
      <c r="F44" s="481">
        <v>40</v>
      </c>
      <c r="G44" s="482"/>
      <c r="H44" s="143" t="s">
        <v>207</v>
      </c>
      <c r="I44" s="483">
        <f>C44/F44</f>
        <v>1.1583333333333334</v>
      </c>
      <c r="J44" s="484"/>
      <c r="K44" s="143" t="s">
        <v>208</v>
      </c>
      <c r="L44" s="485">
        <f>IF(C44&lt;40,1,ROUNDUP(I44,1))</f>
        <v>1.2000000000000002</v>
      </c>
      <c r="M44" s="486"/>
      <c r="N44" s="487"/>
      <c r="O44" s="139"/>
      <c r="P44" s="110"/>
      <c r="Q44" s="139"/>
      <c r="R44" s="468">
        <f>IF($Y$41="週",AA39,Y39)</f>
        <v>108</v>
      </c>
      <c r="S44" s="469"/>
      <c r="T44" s="469"/>
      <c r="U44" s="470"/>
      <c r="V44" s="143" t="s">
        <v>206</v>
      </c>
      <c r="W44" s="488">
        <f>IF($Y$41="週",$AV$5,$AZ$5)</f>
        <v>40</v>
      </c>
      <c r="X44" s="489"/>
      <c r="Y44" s="489"/>
      <c r="Z44" s="490"/>
      <c r="AA44" s="143" t="s">
        <v>207</v>
      </c>
      <c r="AB44" s="471">
        <f>ROUNDDOWN(R44/W44,1)</f>
        <v>2.7</v>
      </c>
      <c r="AC44" s="472"/>
      <c r="AD44" s="472"/>
      <c r="AE44" s="473"/>
      <c r="AF44" s="139"/>
      <c r="AG44" s="139"/>
      <c r="AH44" s="139"/>
      <c r="AI44" s="139"/>
      <c r="AJ44" s="492"/>
      <c r="AK44" s="492"/>
      <c r="AL44" s="492"/>
      <c r="AM44" s="492"/>
      <c r="AN44" s="145"/>
      <c r="AO44" s="465"/>
      <c r="AP44" s="465"/>
      <c r="AQ44" s="465"/>
      <c r="AR44" s="465"/>
      <c r="AS44" s="145"/>
      <c r="AT44" s="466"/>
      <c r="AU44" s="466"/>
      <c r="AV44" s="466"/>
      <c r="AW44" s="466"/>
      <c r="AX44" s="110"/>
      <c r="AY44" s="110"/>
      <c r="AZ44" s="108"/>
      <c r="BA44" s="108"/>
      <c r="BB44" s="108"/>
      <c r="BC44" s="108"/>
      <c r="BD44" s="108"/>
    </row>
    <row r="45" spans="1:56" ht="20.25" customHeight="1">
      <c r="A45" s="108"/>
      <c r="B45" s="108"/>
      <c r="C45" s="104"/>
      <c r="D45" s="139"/>
      <c r="E45" s="139"/>
      <c r="F45" s="139"/>
      <c r="G45" s="139"/>
      <c r="H45" s="139"/>
      <c r="I45" s="139"/>
      <c r="J45" s="139"/>
      <c r="K45" s="139"/>
      <c r="L45" s="139" t="s">
        <v>209</v>
      </c>
      <c r="M45" s="139"/>
      <c r="N45" s="139"/>
      <c r="O45" s="139"/>
      <c r="P45" s="110"/>
      <c r="Q45" s="139"/>
      <c r="R45" s="139"/>
      <c r="S45" s="139"/>
      <c r="T45" s="139"/>
      <c r="U45" s="139"/>
      <c r="V45" s="139"/>
      <c r="W45" s="139"/>
      <c r="X45" s="139"/>
      <c r="Y45" s="139"/>
      <c r="Z45" s="139"/>
      <c r="AA45" s="140"/>
      <c r="AB45" s="139" t="s">
        <v>210</v>
      </c>
      <c r="AC45" s="139"/>
      <c r="AD45" s="139"/>
      <c r="AE45" s="139"/>
      <c r="AF45" s="139"/>
      <c r="AG45" s="139"/>
      <c r="AH45" s="139"/>
      <c r="AI45" s="139"/>
      <c r="AJ45" s="141"/>
      <c r="AK45" s="141"/>
      <c r="AL45" s="141"/>
      <c r="AM45" s="141"/>
      <c r="AN45" s="141"/>
      <c r="AO45" s="141"/>
      <c r="AP45" s="141"/>
      <c r="AQ45" s="141"/>
      <c r="AR45" s="141"/>
      <c r="AS45" s="142"/>
      <c r="AT45" s="141"/>
      <c r="AU45" s="141"/>
      <c r="AV45" s="141"/>
      <c r="AW45" s="141"/>
      <c r="AX45" s="110"/>
      <c r="AY45" s="110"/>
      <c r="AZ45" s="108"/>
      <c r="BA45" s="108"/>
      <c r="BB45" s="108"/>
      <c r="BC45" s="108"/>
      <c r="BD45" s="108"/>
    </row>
    <row r="46" spans="1:56" ht="20.25" customHeight="1">
      <c r="A46" s="108"/>
      <c r="B46" s="108"/>
      <c r="C46" s="104" t="s">
        <v>211</v>
      </c>
      <c r="D46" s="139"/>
      <c r="E46" s="139"/>
      <c r="F46" s="139"/>
      <c r="G46" s="139"/>
      <c r="H46" s="139"/>
      <c r="I46" s="139"/>
      <c r="J46" s="139"/>
      <c r="K46" s="139"/>
      <c r="L46" s="139"/>
      <c r="M46" s="139"/>
      <c r="N46" s="139"/>
      <c r="O46" s="139"/>
      <c r="P46" s="110"/>
      <c r="Q46" s="139"/>
      <c r="R46" s="139" t="s">
        <v>212</v>
      </c>
      <c r="S46" s="139"/>
      <c r="T46" s="139"/>
      <c r="U46" s="139"/>
      <c r="V46" s="139"/>
      <c r="W46" s="139"/>
      <c r="X46" s="139"/>
      <c r="Y46" s="139"/>
      <c r="Z46" s="139"/>
      <c r="AA46" s="140"/>
      <c r="AB46" s="139"/>
      <c r="AC46" s="139"/>
      <c r="AD46" s="139"/>
      <c r="AE46" s="139"/>
      <c r="AF46" s="139"/>
      <c r="AG46" s="139"/>
      <c r="AH46" s="139"/>
      <c r="AI46" s="139"/>
      <c r="AJ46" s="139"/>
      <c r="AK46" s="154"/>
      <c r="AL46" s="155"/>
      <c r="AM46" s="155"/>
      <c r="AN46" s="139"/>
      <c r="AO46" s="139"/>
      <c r="AP46" s="139"/>
      <c r="AQ46" s="139"/>
      <c r="AR46" s="139"/>
      <c r="AS46" s="139"/>
      <c r="AT46" s="139"/>
      <c r="AU46" s="139"/>
      <c r="AV46" s="104"/>
      <c r="AW46" s="104"/>
      <c r="AX46" s="110"/>
      <c r="AY46" s="110"/>
      <c r="AZ46" s="108"/>
      <c r="BA46" s="108"/>
      <c r="BB46" s="108"/>
      <c r="BC46" s="108"/>
      <c r="BD46" s="108"/>
    </row>
    <row r="47" spans="1:56" ht="20.25" customHeight="1">
      <c r="A47" s="108"/>
      <c r="B47" s="108"/>
      <c r="C47" s="104"/>
      <c r="D47" s="139" t="s">
        <v>213</v>
      </c>
      <c r="E47" s="139"/>
      <c r="F47" s="139"/>
      <c r="G47" s="139"/>
      <c r="H47" s="139"/>
      <c r="I47" s="139"/>
      <c r="J47" s="139"/>
      <c r="K47" s="139"/>
      <c r="L47" s="139"/>
      <c r="M47" s="139"/>
      <c r="N47" s="139"/>
      <c r="O47" s="139"/>
      <c r="P47" s="110"/>
      <c r="Q47" s="139"/>
      <c r="R47" s="139" t="s">
        <v>176</v>
      </c>
      <c r="S47" s="139"/>
      <c r="T47" s="139"/>
      <c r="U47" s="139"/>
      <c r="V47" s="139"/>
      <c r="W47" s="139"/>
      <c r="X47" s="139"/>
      <c r="Y47" s="139"/>
      <c r="Z47" s="139"/>
      <c r="AA47" s="140"/>
      <c r="AB47" s="143"/>
      <c r="AC47" s="143"/>
      <c r="AD47" s="143"/>
      <c r="AE47" s="143"/>
      <c r="AF47" s="139"/>
      <c r="AG47" s="139"/>
      <c r="AH47" s="139"/>
      <c r="AI47" s="139"/>
      <c r="AJ47" s="139"/>
      <c r="AK47" s="154"/>
      <c r="AL47" s="155"/>
      <c r="AM47" s="155"/>
      <c r="AN47" s="139"/>
      <c r="AO47" s="139"/>
      <c r="AP47" s="139"/>
      <c r="AQ47" s="139"/>
      <c r="AR47" s="139"/>
      <c r="AS47" s="139"/>
      <c r="AT47" s="139"/>
      <c r="AU47" s="139"/>
      <c r="AV47" s="104"/>
      <c r="AW47" s="104"/>
      <c r="AX47" s="110"/>
      <c r="AY47" s="110"/>
      <c r="AZ47" s="108"/>
      <c r="BA47" s="108"/>
      <c r="BB47" s="108"/>
      <c r="BC47" s="108"/>
      <c r="BD47" s="108"/>
    </row>
    <row r="48" spans="1:56" ht="20.25" customHeight="1">
      <c r="A48" s="108"/>
      <c r="B48" s="108"/>
      <c r="C48" s="104" t="s">
        <v>214</v>
      </c>
      <c r="D48" s="139"/>
      <c r="E48" s="139"/>
      <c r="F48" s="139"/>
      <c r="G48" s="139"/>
      <c r="H48" s="139"/>
      <c r="I48" s="139"/>
      <c r="J48" s="139"/>
      <c r="K48" s="139"/>
      <c r="L48" s="139"/>
      <c r="M48" s="139"/>
      <c r="N48" s="139"/>
      <c r="O48" s="139"/>
      <c r="P48" s="110"/>
      <c r="Q48" s="139"/>
      <c r="R48" s="104" t="s">
        <v>215</v>
      </c>
      <c r="S48" s="104"/>
      <c r="T48" s="104"/>
      <c r="U48" s="104"/>
      <c r="V48" s="104"/>
      <c r="W48" s="139" t="s">
        <v>216</v>
      </c>
      <c r="X48" s="104"/>
      <c r="Y48" s="104"/>
      <c r="Z48" s="104"/>
      <c r="AA48" s="104"/>
      <c r="AB48" s="467" t="s">
        <v>179</v>
      </c>
      <c r="AC48" s="467"/>
      <c r="AD48" s="467"/>
      <c r="AE48" s="467"/>
      <c r="AF48" s="139"/>
      <c r="AG48" s="139"/>
      <c r="AH48" s="139"/>
      <c r="AI48" s="139"/>
      <c r="AJ48" s="139"/>
      <c r="AK48" s="154"/>
      <c r="AL48" s="155"/>
      <c r="AM48" s="155"/>
      <c r="AN48" s="139"/>
      <c r="AO48" s="139"/>
      <c r="AP48" s="139"/>
      <c r="AQ48" s="139"/>
      <c r="AR48" s="139"/>
      <c r="AS48" s="139"/>
      <c r="AT48" s="139"/>
      <c r="AU48" s="139"/>
      <c r="AV48" s="104"/>
      <c r="AW48" s="104"/>
      <c r="AX48" s="110"/>
      <c r="AY48" s="110"/>
      <c r="AZ48" s="108"/>
      <c r="BA48" s="108"/>
      <c r="BB48" s="108"/>
      <c r="BC48" s="108"/>
      <c r="BD48" s="108"/>
    </row>
    <row r="49" spans="1:58" ht="20.25" customHeight="1">
      <c r="A49" s="108"/>
      <c r="B49" s="108"/>
      <c r="C49" s="104" t="s">
        <v>217</v>
      </c>
      <c r="D49" s="139"/>
      <c r="E49" s="139"/>
      <c r="F49" s="139"/>
      <c r="G49" s="139"/>
      <c r="H49" s="139"/>
      <c r="I49" s="139"/>
      <c r="J49" s="139"/>
      <c r="K49" s="139"/>
      <c r="L49" s="139"/>
      <c r="M49" s="139"/>
      <c r="N49" s="139"/>
      <c r="O49" s="139"/>
      <c r="P49" s="110"/>
      <c r="Q49" s="139"/>
      <c r="R49" s="488">
        <f>AE39</f>
        <v>2</v>
      </c>
      <c r="S49" s="489"/>
      <c r="T49" s="489"/>
      <c r="U49" s="490"/>
      <c r="V49" s="143" t="s">
        <v>218</v>
      </c>
      <c r="W49" s="471">
        <f>AB44</f>
        <v>2.7</v>
      </c>
      <c r="X49" s="472"/>
      <c r="Y49" s="472"/>
      <c r="Z49" s="473"/>
      <c r="AA49" s="143" t="s">
        <v>207</v>
      </c>
      <c r="AB49" s="474">
        <f>ROUNDDOWN(R49+W49,1)</f>
        <v>4.7</v>
      </c>
      <c r="AC49" s="475"/>
      <c r="AD49" s="475"/>
      <c r="AE49" s="476"/>
      <c r="AF49" s="139"/>
      <c r="AG49" s="139"/>
      <c r="AH49" s="139"/>
      <c r="AI49" s="139"/>
      <c r="AJ49" s="139"/>
      <c r="AK49" s="154"/>
      <c r="AL49" s="155"/>
      <c r="AM49" s="155"/>
      <c r="AN49" s="139"/>
      <c r="AO49" s="139"/>
      <c r="AP49" s="139"/>
      <c r="AQ49" s="139"/>
      <c r="AR49" s="139"/>
      <c r="AS49" s="139"/>
      <c r="AT49" s="139"/>
      <c r="AU49" s="139"/>
      <c r="AV49" s="104"/>
      <c r="AW49" s="104"/>
      <c r="AX49" s="110"/>
      <c r="AY49" s="110"/>
      <c r="AZ49" s="108"/>
      <c r="BA49" s="108"/>
      <c r="BB49" s="108"/>
      <c r="BC49" s="108"/>
      <c r="BD49" s="108"/>
    </row>
    <row r="50" spans="1:58" ht="20.25" customHeight="1">
      <c r="A50" s="108"/>
      <c r="B50" s="108"/>
      <c r="C50" s="104" t="s">
        <v>219</v>
      </c>
      <c r="D50" s="138"/>
      <c r="E50" s="138"/>
      <c r="F50" s="104"/>
      <c r="G50" s="139"/>
      <c r="H50" s="139"/>
      <c r="I50" s="139"/>
      <c r="J50" s="139"/>
      <c r="K50" s="139"/>
      <c r="L50" s="139"/>
      <c r="M50" s="139"/>
      <c r="N50" s="139"/>
      <c r="O50" s="139"/>
      <c r="P50" s="110"/>
      <c r="Q50" s="139"/>
      <c r="R50" s="139"/>
      <c r="S50" s="139"/>
      <c r="T50" s="139"/>
      <c r="U50" s="139"/>
      <c r="V50" s="139"/>
      <c r="W50" s="139"/>
      <c r="X50" s="139"/>
      <c r="Y50" s="139"/>
      <c r="Z50" s="139"/>
      <c r="AA50" s="139"/>
      <c r="AB50" s="139"/>
      <c r="AC50" s="140"/>
      <c r="AD50" s="139"/>
      <c r="AE50" s="139"/>
      <c r="AF50" s="139"/>
      <c r="AG50" s="139"/>
      <c r="AH50" s="139"/>
      <c r="AI50" s="139"/>
      <c r="AJ50" s="139"/>
      <c r="AK50" s="154"/>
      <c r="AL50" s="155"/>
      <c r="AM50" s="155"/>
      <c r="AN50" s="139"/>
      <c r="AO50" s="139"/>
      <c r="AP50" s="139"/>
      <c r="AQ50" s="139"/>
      <c r="AR50" s="139"/>
      <c r="AS50" s="139"/>
      <c r="AT50" s="139"/>
      <c r="AU50" s="139"/>
      <c r="AV50" s="104"/>
      <c r="AW50" s="104"/>
      <c r="AX50" s="108"/>
      <c r="AY50" s="108"/>
      <c r="AZ50" s="108"/>
      <c r="BA50" s="108"/>
      <c r="BB50" s="108"/>
      <c r="BC50" s="108"/>
      <c r="BD50" s="108"/>
    </row>
    <row r="51" spans="1:58" ht="20.25" customHeight="1">
      <c r="C51" s="171"/>
      <c r="D51" s="171"/>
      <c r="E51" s="172"/>
      <c r="F51" s="172"/>
      <c r="G51" s="172"/>
      <c r="H51" s="172"/>
      <c r="I51" s="172"/>
      <c r="J51" s="172"/>
      <c r="K51" s="172"/>
      <c r="L51" s="172"/>
      <c r="M51" s="172"/>
      <c r="N51" s="172"/>
      <c r="O51" s="172"/>
      <c r="P51" s="172"/>
      <c r="Q51" s="172"/>
      <c r="R51" s="172"/>
      <c r="S51" s="172"/>
      <c r="T51" s="171"/>
      <c r="U51" s="172"/>
      <c r="V51" s="172"/>
      <c r="W51" s="172"/>
      <c r="X51" s="172"/>
      <c r="Y51" s="172"/>
      <c r="Z51" s="172"/>
      <c r="AA51" s="172"/>
      <c r="AB51" s="172"/>
      <c r="AC51" s="172"/>
      <c r="AD51" s="172"/>
      <c r="AE51" s="172"/>
      <c r="AF51" s="172"/>
      <c r="AJ51" s="173"/>
      <c r="AK51" s="174"/>
      <c r="AL51" s="174"/>
      <c r="AM51" s="172"/>
      <c r="AN51" s="172"/>
      <c r="AO51" s="172"/>
      <c r="AP51" s="172"/>
      <c r="AQ51" s="172"/>
      <c r="AR51" s="172"/>
      <c r="AS51" s="172"/>
      <c r="AT51" s="172"/>
      <c r="AU51" s="172"/>
      <c r="AV51" s="172"/>
      <c r="AW51" s="172"/>
      <c r="AX51" s="172"/>
      <c r="AY51" s="172"/>
      <c r="AZ51" s="172"/>
      <c r="BA51" s="172"/>
      <c r="BB51" s="172"/>
      <c r="BC51" s="172"/>
      <c r="BD51" s="172"/>
      <c r="BE51" s="174"/>
    </row>
    <row r="52" spans="1:58" ht="20.25" customHeight="1">
      <c r="A52" s="172"/>
      <c r="B52" s="172"/>
      <c r="C52" s="171"/>
      <c r="D52" s="171"/>
      <c r="E52" s="172"/>
      <c r="F52" s="172"/>
      <c r="G52" s="172"/>
      <c r="H52" s="172"/>
      <c r="I52" s="172"/>
      <c r="J52" s="172"/>
      <c r="K52" s="172"/>
      <c r="L52" s="172"/>
      <c r="M52" s="172"/>
      <c r="N52" s="172"/>
      <c r="O52" s="172"/>
      <c r="P52" s="172"/>
      <c r="Q52" s="172"/>
      <c r="R52" s="172"/>
      <c r="S52" s="172"/>
      <c r="T52" s="172"/>
      <c r="U52" s="171"/>
      <c r="V52" s="172"/>
      <c r="W52" s="172"/>
      <c r="X52" s="172"/>
      <c r="Y52" s="172"/>
      <c r="Z52" s="172"/>
      <c r="AA52" s="172"/>
      <c r="AB52" s="172"/>
      <c r="AC52" s="172"/>
      <c r="AD52" s="172"/>
      <c r="AE52" s="172"/>
      <c r="AF52" s="172"/>
      <c r="AG52" s="172"/>
      <c r="AK52" s="173"/>
      <c r="AL52" s="174"/>
      <c r="AM52" s="174"/>
      <c r="AN52" s="172"/>
      <c r="AO52" s="172"/>
      <c r="AP52" s="172"/>
      <c r="AQ52" s="172"/>
      <c r="AR52" s="172"/>
      <c r="AS52" s="172"/>
      <c r="AT52" s="172"/>
      <c r="AU52" s="172"/>
      <c r="AV52" s="172"/>
      <c r="AW52" s="172"/>
      <c r="AX52" s="172"/>
      <c r="AY52" s="172"/>
      <c r="AZ52" s="172"/>
      <c r="BA52" s="172"/>
      <c r="BB52" s="172"/>
      <c r="BC52" s="172"/>
      <c r="BD52" s="172"/>
      <c r="BE52" s="172"/>
      <c r="BF52" s="174"/>
    </row>
    <row r="53" spans="1:58" ht="20.25" customHeight="1">
      <c r="A53" s="172"/>
      <c r="B53" s="172"/>
      <c r="C53" s="172"/>
      <c r="D53" s="171"/>
      <c r="E53" s="172"/>
      <c r="F53" s="172"/>
      <c r="G53" s="172"/>
      <c r="H53" s="172"/>
      <c r="I53" s="172"/>
      <c r="J53" s="172"/>
      <c r="K53" s="172"/>
      <c r="L53" s="172"/>
      <c r="M53" s="172"/>
      <c r="N53" s="172"/>
      <c r="O53" s="172"/>
      <c r="P53" s="172"/>
      <c r="Q53" s="172"/>
      <c r="R53" s="172"/>
      <c r="S53" s="172"/>
      <c r="T53" s="172"/>
      <c r="U53" s="171"/>
      <c r="V53" s="172"/>
      <c r="W53" s="172"/>
      <c r="X53" s="172"/>
      <c r="Y53" s="172"/>
      <c r="Z53" s="172"/>
      <c r="AA53" s="172"/>
      <c r="AB53" s="172"/>
      <c r="AC53" s="172"/>
      <c r="AD53" s="172"/>
      <c r="AE53" s="172"/>
      <c r="AF53" s="172"/>
      <c r="AG53" s="172"/>
      <c r="AK53" s="173"/>
      <c r="AL53" s="174"/>
      <c r="AM53" s="174"/>
      <c r="AN53" s="172"/>
      <c r="AO53" s="172"/>
      <c r="AP53" s="172"/>
      <c r="AQ53" s="172"/>
      <c r="AR53" s="172"/>
      <c r="AS53" s="172"/>
      <c r="AT53" s="172"/>
      <c r="AU53" s="172"/>
      <c r="AV53" s="172"/>
      <c r="AW53" s="172"/>
      <c r="AX53" s="172"/>
      <c r="AY53" s="172"/>
      <c r="AZ53" s="172"/>
      <c r="BA53" s="172"/>
      <c r="BB53" s="172"/>
      <c r="BC53" s="172"/>
      <c r="BD53" s="172"/>
      <c r="BE53" s="172"/>
      <c r="BF53" s="174"/>
    </row>
    <row r="54" spans="1:58" ht="20.25" customHeight="1">
      <c r="A54" s="172"/>
      <c r="B54" s="172"/>
      <c r="C54" s="171"/>
      <c r="D54" s="171"/>
      <c r="E54" s="172"/>
      <c r="F54" s="172"/>
      <c r="G54" s="172"/>
      <c r="H54" s="172"/>
      <c r="I54" s="172"/>
      <c r="J54" s="172"/>
      <c r="K54" s="172"/>
      <c r="L54" s="172"/>
      <c r="M54" s="172"/>
      <c r="N54" s="172"/>
      <c r="O54" s="172"/>
      <c r="P54" s="172"/>
      <c r="Q54" s="172"/>
      <c r="R54" s="172"/>
      <c r="S54" s="172"/>
      <c r="T54" s="172"/>
      <c r="U54" s="171"/>
      <c r="V54" s="172"/>
      <c r="W54" s="172"/>
      <c r="X54" s="172"/>
      <c r="Y54" s="172"/>
      <c r="Z54" s="172"/>
      <c r="AA54" s="172"/>
      <c r="AB54" s="172"/>
      <c r="AC54" s="172"/>
      <c r="AD54" s="172"/>
      <c r="AE54" s="172"/>
      <c r="AF54" s="172"/>
      <c r="AG54" s="172"/>
      <c r="AK54" s="173"/>
      <c r="AL54" s="174"/>
      <c r="AM54" s="174"/>
      <c r="AN54" s="172"/>
      <c r="AO54" s="172"/>
      <c r="AP54" s="172"/>
      <c r="AQ54" s="172"/>
      <c r="AR54" s="172"/>
      <c r="AS54" s="172"/>
      <c r="AT54" s="172"/>
      <c r="AU54" s="172"/>
      <c r="AV54" s="172"/>
      <c r="AW54" s="172"/>
      <c r="AX54" s="172"/>
      <c r="AY54" s="172"/>
      <c r="AZ54" s="172"/>
      <c r="BA54" s="172"/>
      <c r="BB54" s="172"/>
      <c r="BC54" s="172"/>
      <c r="BD54" s="172"/>
      <c r="BE54" s="172"/>
      <c r="BF54" s="174"/>
    </row>
    <row r="55" spans="1:58" ht="20.25" customHeight="1">
      <c r="C55" s="173"/>
      <c r="D55" s="173"/>
      <c r="E55" s="173"/>
      <c r="F55" s="173"/>
      <c r="G55" s="173"/>
      <c r="H55" s="173"/>
      <c r="I55" s="173"/>
      <c r="J55" s="173"/>
      <c r="K55" s="173"/>
      <c r="L55" s="173"/>
      <c r="M55" s="173"/>
      <c r="N55" s="173"/>
      <c r="O55" s="173"/>
      <c r="P55" s="173"/>
      <c r="Q55" s="173"/>
      <c r="R55" s="173"/>
      <c r="S55" s="173"/>
      <c r="T55" s="173"/>
      <c r="U55" s="174"/>
      <c r="V55" s="174"/>
      <c r="W55" s="173"/>
      <c r="X55" s="173"/>
      <c r="Y55" s="173"/>
      <c r="Z55" s="173"/>
      <c r="AA55" s="173"/>
      <c r="AB55" s="173"/>
      <c r="AC55" s="173"/>
      <c r="AD55" s="173"/>
      <c r="AE55" s="173"/>
      <c r="AF55" s="173"/>
      <c r="AG55" s="173"/>
      <c r="AH55" s="173"/>
      <c r="AI55" s="173"/>
      <c r="AJ55" s="173"/>
      <c r="AK55" s="173"/>
      <c r="AL55" s="174"/>
      <c r="AM55" s="174"/>
      <c r="AN55" s="172"/>
      <c r="AO55" s="172"/>
      <c r="AP55" s="172"/>
      <c r="AQ55" s="172"/>
      <c r="AR55" s="172"/>
      <c r="AS55" s="172"/>
      <c r="AT55" s="172"/>
      <c r="AU55" s="172"/>
      <c r="AV55" s="172"/>
      <c r="AW55" s="172"/>
      <c r="AX55" s="172"/>
      <c r="AY55" s="172"/>
      <c r="AZ55" s="172"/>
      <c r="BA55" s="172"/>
      <c r="BB55" s="172"/>
      <c r="BC55" s="172"/>
      <c r="BD55" s="172"/>
      <c r="BE55" s="172"/>
      <c r="BF55" s="174"/>
    </row>
    <row r="56" spans="1:58" ht="20.25" customHeight="1">
      <c r="C56" s="173"/>
      <c r="D56" s="173"/>
      <c r="E56" s="173"/>
      <c r="F56" s="173"/>
      <c r="G56" s="173"/>
      <c r="H56" s="173"/>
      <c r="I56" s="173"/>
      <c r="J56" s="173"/>
      <c r="K56" s="173"/>
      <c r="L56" s="173"/>
      <c r="M56" s="173"/>
      <c r="N56" s="173"/>
      <c r="O56" s="173"/>
      <c r="P56" s="173"/>
      <c r="Q56" s="173"/>
      <c r="R56" s="173"/>
      <c r="S56" s="173"/>
      <c r="T56" s="173"/>
      <c r="U56" s="174"/>
      <c r="V56" s="174"/>
      <c r="W56" s="173"/>
      <c r="X56" s="173"/>
      <c r="Y56" s="173"/>
      <c r="Z56" s="173"/>
      <c r="AA56" s="173"/>
      <c r="AB56" s="173"/>
      <c r="AC56" s="173"/>
      <c r="AD56" s="173"/>
      <c r="AE56" s="173"/>
      <c r="AF56" s="173"/>
      <c r="AG56" s="173"/>
      <c r="AH56" s="173"/>
      <c r="AI56" s="173"/>
      <c r="AJ56" s="173"/>
      <c r="AK56" s="173"/>
      <c r="AL56" s="174"/>
      <c r="AM56" s="174"/>
      <c r="AN56" s="172"/>
      <c r="AO56" s="172"/>
      <c r="AP56" s="172"/>
      <c r="AQ56" s="172"/>
      <c r="AR56" s="172"/>
      <c r="AS56" s="172"/>
      <c r="AT56" s="172"/>
      <c r="AU56" s="172"/>
      <c r="AV56" s="172"/>
      <c r="AW56" s="172"/>
      <c r="AX56" s="172"/>
      <c r="AY56" s="172"/>
      <c r="AZ56" s="172"/>
      <c r="BA56" s="172"/>
      <c r="BB56" s="172"/>
      <c r="BC56" s="172"/>
      <c r="BD56" s="172"/>
      <c r="BE56" s="172"/>
      <c r="BF56" s="174"/>
    </row>
  </sheetData>
  <sheetProtection insertRows="0"/>
  <mergeCells count="258">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L35:M35"/>
    <mergeCell ref="R35:S35"/>
    <mergeCell ref="T35:U35"/>
    <mergeCell ref="V35:W35"/>
    <mergeCell ref="Y35:Z35"/>
    <mergeCell ref="AS33:AT33"/>
    <mergeCell ref="C34:E34"/>
    <mergeCell ref="F34:G34"/>
    <mergeCell ref="H34:I34"/>
    <mergeCell ref="J34:K34"/>
    <mergeCell ref="L34:M34"/>
    <mergeCell ref="T34:U34"/>
    <mergeCell ref="V34:W34"/>
    <mergeCell ref="Y34:Z34"/>
    <mergeCell ref="AA34:AB34"/>
    <mergeCell ref="L33:M33"/>
    <mergeCell ref="R33:S34"/>
    <mergeCell ref="T33:W33"/>
    <mergeCell ref="Y33:AB33"/>
    <mergeCell ref="AI33:AJ33"/>
    <mergeCell ref="AK33:AN33"/>
    <mergeCell ref="AI34:AJ34"/>
    <mergeCell ref="AK34:AN34"/>
    <mergeCell ref="AS34:AT34"/>
    <mergeCell ref="R36:S36"/>
    <mergeCell ref="T36:U36"/>
    <mergeCell ref="V36:W36"/>
    <mergeCell ref="AA35:AB35"/>
    <mergeCell ref="AE35:AF35"/>
    <mergeCell ref="AI35:AJ35"/>
    <mergeCell ref="AK35:AN35"/>
    <mergeCell ref="AQ35:AT35"/>
    <mergeCell ref="C36:E36"/>
    <mergeCell ref="F36:G36"/>
    <mergeCell ref="H36:I36"/>
    <mergeCell ref="J36:K36"/>
    <mergeCell ref="L36:M36"/>
    <mergeCell ref="AI36:AJ36"/>
    <mergeCell ref="AK36:AN36"/>
    <mergeCell ref="AQ36:AR36"/>
    <mergeCell ref="AS36:AT36"/>
    <mergeCell ref="Y36:Z36"/>
    <mergeCell ref="AA36:AB36"/>
    <mergeCell ref="AE36:AF36"/>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2"/>
  <conditionalFormatting sqref="P13:AX30">
    <cfRule type="expression" dxfId="3" priority="4">
      <formula>INDIRECT(ADDRESS(ROW(),COLUMN()))=TRUNC(INDIRECT(ADDRESS(ROW(),COLUMN())))</formula>
    </cfRule>
  </conditionalFormatting>
  <conditionalFormatting sqref="F35:M38">
    <cfRule type="expression" dxfId="2" priority="3">
      <formula>INDIRECT(ADDRESS(ROW(),COLUMN()))=TRUNC(INDIRECT(ADDRESS(ROW(),COLUMN())))</formula>
    </cfRule>
  </conditionalFormatting>
  <conditionalFormatting sqref="T35:AF39">
    <cfRule type="expression" dxfId="1" priority="2">
      <formula>INDIRECT(ADDRESS(ROW(),COLUMN()))=TRUNC(INDIRECT(ADDRESS(ROW(),COLUMN())))</formula>
    </cfRule>
  </conditionalFormatting>
  <conditionalFormatting sqref="R44:U44">
    <cfRule type="expression" dxfId="0" priority="1">
      <formula>INDIRECT(ADDRESS(ROW(),COLUMN()))=TRUNC(INDIRECT(ADDRESS(ROW(),COLUMN())))</formula>
    </cfRule>
  </conditionalFormatting>
  <dataValidations count="8">
    <dataValidation type="list" allowBlank="1" showInputMessage="1" showErrorMessage="1" sqref="AZ4">
      <formula1>"予定,実績,予定・実績"</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qref="C13:D30">
      <formula1>職種</formula1>
    </dataValidation>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'C:\Users\1193020\Desktop\勤務形態\[01_訪問介護.xlsx]プルダウン・リスト'!#REF!</xm:f>
          </x14:formula1>
          <xm:sqref>AM1:BA1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74"/>
  <sheetViews>
    <sheetView workbookViewId="0"/>
  </sheetViews>
  <sheetFormatPr defaultColWidth="9" defaultRowHeight="13.5"/>
  <cols>
    <col min="1" max="2" width="9" style="199"/>
    <col min="3" max="3" width="44.25" style="199" customWidth="1"/>
    <col min="4" max="16384" width="9" style="199"/>
  </cols>
  <sheetData>
    <row r="1" spans="1:10">
      <c r="A1" s="199" t="s">
        <v>269</v>
      </c>
    </row>
    <row r="2" spans="1:10" s="202" customFormat="1" ht="20.25" customHeight="1">
      <c r="A2" s="200" t="s">
        <v>270</v>
      </c>
      <c r="B2" s="200"/>
      <c r="C2" s="201"/>
    </row>
    <row r="3" spans="1:10" s="202" customFormat="1" ht="20.25" customHeight="1">
      <c r="A3" s="201"/>
      <c r="B3" s="201"/>
      <c r="C3" s="201"/>
    </row>
    <row r="4" spans="1:10" s="202" customFormat="1" ht="20.25" customHeight="1">
      <c r="A4" s="203"/>
      <c r="B4" s="201" t="s">
        <v>271</v>
      </c>
      <c r="C4" s="201"/>
      <c r="E4" s="627" t="s">
        <v>272</v>
      </c>
      <c r="F4" s="627"/>
      <c r="G4" s="627"/>
      <c r="H4" s="627"/>
      <c r="I4" s="627"/>
      <c r="J4" s="627"/>
    </row>
    <row r="5" spans="1:10" s="202" customFormat="1" ht="20.25" customHeight="1">
      <c r="A5" s="204"/>
      <c r="B5" s="201" t="s">
        <v>273</v>
      </c>
      <c r="C5" s="201"/>
      <c r="E5" s="627"/>
      <c r="F5" s="627"/>
      <c r="G5" s="627"/>
      <c r="H5" s="627"/>
      <c r="I5" s="627"/>
      <c r="J5" s="627"/>
    </row>
    <row r="6" spans="1:10" s="202" customFormat="1" ht="20.25" customHeight="1">
      <c r="A6" s="205" t="s">
        <v>274</v>
      </c>
      <c r="B6" s="201"/>
      <c r="C6" s="201"/>
    </row>
    <row r="7" spans="1:10" s="202" customFormat="1" ht="20.25" customHeight="1">
      <c r="A7" s="205"/>
      <c r="B7" s="201"/>
      <c r="C7" s="201"/>
    </row>
    <row r="8" spans="1:10" s="202" customFormat="1" ht="20.25" customHeight="1">
      <c r="A8" s="201" t="s">
        <v>275</v>
      </c>
      <c r="B8" s="201"/>
      <c r="C8" s="201"/>
    </row>
    <row r="9" spans="1:10" s="202" customFormat="1" ht="20.25" customHeight="1">
      <c r="A9" s="205"/>
      <c r="B9" s="201"/>
      <c r="C9" s="201"/>
    </row>
    <row r="10" spans="1:10" s="202" customFormat="1" ht="20.25" customHeight="1">
      <c r="A10" s="201" t="s">
        <v>276</v>
      </c>
      <c r="B10" s="201"/>
      <c r="C10" s="201"/>
    </row>
    <row r="11" spans="1:10" s="202" customFormat="1" ht="20.25" customHeight="1">
      <c r="A11" s="201"/>
      <c r="B11" s="201"/>
      <c r="C11" s="201"/>
    </row>
    <row r="12" spans="1:10" s="202" customFormat="1" ht="20.25" customHeight="1">
      <c r="A12" s="201" t="s">
        <v>277</v>
      </c>
      <c r="B12" s="201"/>
      <c r="C12" s="201"/>
    </row>
    <row r="13" spans="1:10" s="202" customFormat="1" ht="20.25" customHeight="1">
      <c r="A13" s="201"/>
      <c r="B13" s="201"/>
      <c r="C13" s="201"/>
    </row>
    <row r="14" spans="1:10" s="202" customFormat="1" ht="20.25" customHeight="1">
      <c r="A14" s="201" t="s">
        <v>278</v>
      </c>
      <c r="B14" s="201"/>
      <c r="C14" s="201"/>
    </row>
    <row r="15" spans="1:10" s="202" customFormat="1" ht="20.25" customHeight="1">
      <c r="A15" s="201"/>
      <c r="B15" s="201"/>
      <c r="C15" s="201"/>
    </row>
    <row r="16" spans="1:10" s="202" customFormat="1" ht="20.25" customHeight="1">
      <c r="A16" s="201" t="s">
        <v>279</v>
      </c>
      <c r="B16" s="201"/>
      <c r="C16" s="201"/>
    </row>
    <row r="17" spans="1:3" s="202" customFormat="1" ht="20.25" customHeight="1">
      <c r="A17" s="201" t="s">
        <v>280</v>
      </c>
      <c r="B17" s="201"/>
      <c r="C17" s="201"/>
    </row>
    <row r="18" spans="1:3" s="202" customFormat="1" ht="20.25" customHeight="1">
      <c r="A18" s="201"/>
      <c r="B18" s="201"/>
      <c r="C18" s="201"/>
    </row>
    <row r="19" spans="1:3" s="202" customFormat="1" ht="20.25" customHeight="1">
      <c r="A19" s="201"/>
      <c r="B19" s="206" t="s">
        <v>155</v>
      </c>
      <c r="C19" s="206" t="s">
        <v>241</v>
      </c>
    </row>
    <row r="20" spans="1:3" s="202" customFormat="1" ht="20.25" customHeight="1">
      <c r="A20" s="201"/>
      <c r="B20" s="206">
        <v>1</v>
      </c>
      <c r="C20" s="207" t="s">
        <v>220</v>
      </c>
    </row>
    <row r="21" spans="1:3" s="202" customFormat="1" ht="20.25" customHeight="1">
      <c r="A21" s="201"/>
      <c r="B21" s="206">
        <v>2</v>
      </c>
      <c r="C21" s="207" t="s">
        <v>227</v>
      </c>
    </row>
    <row r="22" spans="1:3" s="202" customFormat="1" ht="20.25" customHeight="1">
      <c r="A22" s="201"/>
      <c r="B22" s="206">
        <v>3</v>
      </c>
      <c r="C22" s="207" t="s">
        <v>281</v>
      </c>
    </row>
    <row r="23" spans="1:3" s="202" customFormat="1" ht="20.25" customHeight="1">
      <c r="A23" s="201"/>
      <c r="B23" s="201"/>
      <c r="C23" s="201"/>
    </row>
    <row r="24" spans="1:3" s="202" customFormat="1" ht="20.25" customHeight="1">
      <c r="A24" s="201"/>
      <c r="B24" s="201" t="s">
        <v>282</v>
      </c>
      <c r="C24" s="201"/>
    </row>
    <row r="25" spans="1:3" s="202" customFormat="1" ht="20.25" customHeight="1">
      <c r="A25" s="201"/>
      <c r="B25" s="201"/>
      <c r="C25" s="201"/>
    </row>
    <row r="26" spans="1:3" s="202" customFormat="1" ht="20.25" customHeight="1">
      <c r="A26" s="201" t="s">
        <v>283</v>
      </c>
      <c r="B26" s="201"/>
      <c r="C26" s="201"/>
    </row>
    <row r="27" spans="1:3" s="202" customFormat="1" ht="20.25" customHeight="1">
      <c r="A27" s="201" t="s">
        <v>284</v>
      </c>
      <c r="B27" s="201"/>
      <c r="C27" s="201"/>
    </row>
    <row r="28" spans="1:3" s="202" customFormat="1" ht="20.25" customHeight="1">
      <c r="A28" s="201"/>
      <c r="B28" s="201"/>
      <c r="C28" s="201"/>
    </row>
    <row r="29" spans="1:3" s="202" customFormat="1" ht="20.25" customHeight="1">
      <c r="A29" s="201"/>
      <c r="B29" s="206" t="s">
        <v>177</v>
      </c>
      <c r="C29" s="206" t="s">
        <v>178</v>
      </c>
    </row>
    <row r="30" spans="1:3" s="202" customFormat="1" ht="20.25" customHeight="1">
      <c r="A30" s="201"/>
      <c r="B30" s="206" t="s">
        <v>183</v>
      </c>
      <c r="C30" s="207" t="s">
        <v>184</v>
      </c>
    </row>
    <row r="31" spans="1:3" s="202" customFormat="1" ht="20.25" customHeight="1">
      <c r="A31" s="201"/>
      <c r="B31" s="206" t="s">
        <v>186</v>
      </c>
      <c r="C31" s="207" t="s">
        <v>187</v>
      </c>
    </row>
    <row r="32" spans="1:3" s="202" customFormat="1" ht="20.25" customHeight="1">
      <c r="A32" s="201"/>
      <c r="B32" s="206" t="s">
        <v>189</v>
      </c>
      <c r="C32" s="207" t="s">
        <v>190</v>
      </c>
    </row>
    <row r="33" spans="1:55" s="202" customFormat="1" ht="20.25" customHeight="1">
      <c r="A33" s="201"/>
      <c r="B33" s="206" t="s">
        <v>193</v>
      </c>
      <c r="C33" s="207" t="s">
        <v>194</v>
      </c>
    </row>
    <row r="34" spans="1:55" s="202" customFormat="1" ht="20.25" customHeight="1">
      <c r="A34" s="201"/>
      <c r="B34" s="201"/>
      <c r="C34" s="201"/>
    </row>
    <row r="35" spans="1:55" s="202" customFormat="1" ht="20.25" customHeight="1">
      <c r="A35" s="201"/>
      <c r="B35" s="208" t="s">
        <v>285</v>
      </c>
      <c r="C35" s="201"/>
    </row>
    <row r="36" spans="1:55" s="202" customFormat="1" ht="20.25" customHeight="1">
      <c r="B36" s="201" t="s">
        <v>286</v>
      </c>
      <c r="E36" s="208"/>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row>
    <row r="37" spans="1:55" s="202" customFormat="1" ht="20.25" customHeight="1">
      <c r="B37" s="201" t="s">
        <v>287</v>
      </c>
      <c r="E37" s="201"/>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row>
    <row r="38" spans="1:55" s="202" customFormat="1" ht="20.25" customHeight="1">
      <c r="E38" s="201"/>
    </row>
    <row r="39" spans="1:55" s="202" customFormat="1" ht="20.25" customHeight="1">
      <c r="A39" s="201"/>
      <c r="B39" s="201"/>
      <c r="C39" s="201"/>
      <c r="D39" s="210"/>
      <c r="E39" s="211"/>
      <c r="F39" s="211"/>
      <c r="G39" s="211"/>
      <c r="H39" s="212"/>
      <c r="I39" s="212"/>
      <c r="J39" s="211"/>
      <c r="K39" s="211"/>
      <c r="L39" s="211"/>
      <c r="M39" s="212"/>
      <c r="N39" s="212"/>
      <c r="O39" s="212"/>
      <c r="P39" s="212"/>
      <c r="Q39" s="212"/>
      <c r="R39" s="211"/>
      <c r="S39" s="211"/>
      <c r="T39" s="211"/>
      <c r="U39" s="212"/>
      <c r="V39" s="212"/>
      <c r="W39" s="211"/>
      <c r="X39" s="211"/>
      <c r="Y39" s="211"/>
      <c r="Z39" s="212"/>
      <c r="AA39" s="212"/>
    </row>
    <row r="40" spans="1:55" s="202" customFormat="1" ht="20.25" customHeight="1">
      <c r="A40" s="201" t="s">
        <v>288</v>
      </c>
      <c r="B40" s="201"/>
      <c r="C40" s="201"/>
    </row>
    <row r="41" spans="1:55" s="202" customFormat="1" ht="20.25" customHeight="1">
      <c r="A41" s="201" t="s">
        <v>289</v>
      </c>
      <c r="B41" s="201"/>
      <c r="C41" s="201"/>
    </row>
    <row r="42" spans="1:55" s="202" customFormat="1" ht="20.25" customHeight="1">
      <c r="A42" s="213" t="s">
        <v>290</v>
      </c>
      <c r="D42" s="214"/>
      <c r="E42" s="215"/>
      <c r="F42" s="211"/>
      <c r="G42" s="211"/>
      <c r="H42" s="211"/>
      <c r="I42" s="211"/>
      <c r="J42" s="212"/>
      <c r="K42" s="211"/>
      <c r="L42" s="212"/>
      <c r="M42" s="211"/>
      <c r="N42" s="211"/>
      <c r="O42" s="211"/>
      <c r="P42" s="211"/>
      <c r="Q42" s="211"/>
      <c r="R42" s="212"/>
      <c r="S42" s="211"/>
      <c r="T42" s="212"/>
      <c r="U42" s="211"/>
      <c r="V42" s="211"/>
      <c r="W42" s="212"/>
      <c r="X42" s="211"/>
      <c r="Y42" s="212"/>
      <c r="Z42" s="211"/>
      <c r="AA42" s="211"/>
      <c r="AB42" s="211"/>
      <c r="AC42" s="211"/>
      <c r="AD42" s="211"/>
      <c r="AE42" s="212"/>
      <c r="AF42" s="210"/>
      <c r="AG42" s="212"/>
      <c r="AH42" s="211"/>
      <c r="AI42" s="212"/>
      <c r="AJ42" s="212"/>
      <c r="AK42" s="212"/>
      <c r="AL42" s="212"/>
      <c r="AM42" s="211"/>
      <c r="AN42" s="212"/>
      <c r="AO42" s="212"/>
    </row>
    <row r="43" spans="1:55" s="202" customFormat="1" ht="20.25" customHeight="1">
      <c r="C43" s="213"/>
      <c r="D43" s="214"/>
      <c r="E43" s="215"/>
      <c r="F43" s="211"/>
      <c r="G43" s="211"/>
      <c r="H43" s="211"/>
      <c r="I43" s="211"/>
      <c r="J43" s="212"/>
      <c r="K43" s="211"/>
      <c r="L43" s="212"/>
      <c r="M43" s="211"/>
      <c r="N43" s="211"/>
      <c r="O43" s="211"/>
      <c r="P43" s="211"/>
      <c r="Q43" s="211"/>
      <c r="R43" s="212"/>
      <c r="S43" s="211"/>
      <c r="T43" s="212"/>
      <c r="U43" s="211"/>
      <c r="V43" s="211"/>
      <c r="W43" s="212"/>
      <c r="X43" s="211"/>
      <c r="Y43" s="212"/>
      <c r="Z43" s="211"/>
      <c r="AA43" s="211"/>
      <c r="AB43" s="211"/>
      <c r="AC43" s="211"/>
      <c r="AD43" s="211"/>
      <c r="AE43" s="212"/>
      <c r="AF43" s="210"/>
      <c r="AG43" s="212"/>
      <c r="AH43" s="211"/>
      <c r="AI43" s="212"/>
      <c r="AJ43" s="212"/>
      <c r="AK43" s="212"/>
      <c r="AL43" s="212"/>
      <c r="AM43" s="211"/>
      <c r="AN43" s="212"/>
      <c r="AO43" s="212"/>
    </row>
    <row r="44" spans="1:55" s="202" customFormat="1" ht="20.25" customHeight="1">
      <c r="A44" s="201" t="s">
        <v>291</v>
      </c>
      <c r="B44" s="201"/>
    </row>
    <row r="45" spans="1:55" s="202" customFormat="1" ht="20.25" customHeight="1"/>
    <row r="46" spans="1:55" s="202" customFormat="1" ht="20.25" customHeight="1">
      <c r="A46" s="201" t="s">
        <v>292</v>
      </c>
      <c r="B46" s="201"/>
      <c r="C46" s="201"/>
    </row>
    <row r="47" spans="1:55" s="202" customFormat="1" ht="20.25" customHeight="1">
      <c r="A47" s="201" t="s">
        <v>293</v>
      </c>
      <c r="B47" s="201"/>
      <c r="C47" s="201"/>
    </row>
    <row r="48" spans="1:55" s="202" customFormat="1" ht="20.25" customHeight="1"/>
    <row r="49" spans="1:55" s="202" customFormat="1" ht="20.25" customHeight="1">
      <c r="A49" s="201" t="s">
        <v>294</v>
      </c>
      <c r="B49" s="201"/>
      <c r="C49" s="201"/>
    </row>
    <row r="50" spans="1:55" s="202" customFormat="1" ht="20.25" customHeight="1">
      <c r="A50" s="201" t="s">
        <v>295</v>
      </c>
      <c r="B50" s="201"/>
      <c r="C50" s="201"/>
    </row>
    <row r="51" spans="1:55" s="202" customFormat="1" ht="20.25" customHeight="1">
      <c r="A51" s="201"/>
      <c r="B51" s="201"/>
      <c r="C51" s="201"/>
    </row>
    <row r="52" spans="1:55" s="202" customFormat="1" ht="20.25" customHeight="1">
      <c r="A52" s="201" t="s">
        <v>296</v>
      </c>
      <c r="B52" s="201"/>
      <c r="C52" s="201"/>
    </row>
    <row r="53" spans="1:55" s="202" customFormat="1" ht="20.25" customHeight="1">
      <c r="A53" s="201"/>
      <c r="B53" s="201"/>
      <c r="C53" s="201"/>
    </row>
    <row r="54" spans="1:55" s="202" customFormat="1" ht="20.25" customHeight="1">
      <c r="A54" s="202" t="s">
        <v>297</v>
      </c>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6"/>
      <c r="AL54" s="216"/>
      <c r="AM54" s="216"/>
      <c r="AN54" s="216"/>
      <c r="AO54" s="216"/>
      <c r="AP54" s="216"/>
      <c r="AQ54" s="216"/>
      <c r="AR54" s="216"/>
      <c r="AS54" s="216"/>
      <c r="AT54" s="216"/>
      <c r="AU54" s="216"/>
      <c r="AV54" s="216"/>
      <c r="AW54" s="216"/>
      <c r="AX54" s="216"/>
      <c r="AY54" s="216"/>
      <c r="AZ54" s="216"/>
      <c r="BA54" s="216"/>
      <c r="BB54" s="216"/>
      <c r="BC54" s="216"/>
    </row>
    <row r="55" spans="1:55" s="202" customFormat="1" ht="20.25" customHeight="1">
      <c r="A55" s="202" t="s">
        <v>298</v>
      </c>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6"/>
      <c r="AL55" s="216"/>
      <c r="AM55" s="216"/>
      <c r="AN55" s="216"/>
      <c r="AO55" s="216"/>
      <c r="AP55" s="216"/>
      <c r="AQ55" s="216"/>
      <c r="AR55" s="216"/>
      <c r="AS55" s="216"/>
      <c r="AT55" s="216"/>
      <c r="AU55" s="216"/>
      <c r="AV55" s="216"/>
      <c r="AW55" s="216"/>
      <c r="AX55" s="216"/>
      <c r="AY55" s="216"/>
      <c r="AZ55" s="216"/>
      <c r="BA55" s="216"/>
      <c r="BB55" s="216"/>
      <c r="BC55" s="216"/>
    </row>
    <row r="56" spans="1:55" s="202" customFormat="1" ht="20.25" customHeight="1">
      <c r="A56" s="202" t="s">
        <v>299</v>
      </c>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6"/>
      <c r="AL56" s="216"/>
      <c r="AM56" s="216"/>
      <c r="AN56" s="216"/>
      <c r="AO56" s="216"/>
      <c r="AP56" s="216"/>
      <c r="AQ56" s="216"/>
      <c r="AR56" s="216"/>
      <c r="AS56" s="216"/>
      <c r="AT56" s="216"/>
      <c r="AU56" s="216"/>
      <c r="AV56" s="216"/>
      <c r="AW56" s="216"/>
      <c r="AX56" s="216"/>
      <c r="AY56" s="216"/>
      <c r="AZ56" s="216"/>
      <c r="BA56" s="216"/>
      <c r="BB56" s="216"/>
      <c r="BC56" s="216"/>
    </row>
    <row r="57" spans="1:55" s="202" customFormat="1" ht="20.25" customHeight="1">
      <c r="A57" s="201"/>
      <c r="B57" s="201"/>
      <c r="C57" s="201"/>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row>
    <row r="58" spans="1:55" s="202" customFormat="1" ht="20.25" customHeight="1">
      <c r="A58" s="202" t="s">
        <v>300</v>
      </c>
      <c r="C58" s="217"/>
      <c r="D58" s="208"/>
      <c r="E58" s="208"/>
    </row>
    <row r="59" spans="1:55" s="202" customFormat="1" ht="20.25" customHeight="1">
      <c r="A59" s="218" t="s">
        <v>301</v>
      </c>
      <c r="C59" s="217"/>
      <c r="D59" s="208"/>
      <c r="E59" s="208"/>
    </row>
    <row r="60" spans="1:55" s="202" customFormat="1" ht="20.25" customHeight="1">
      <c r="A60" s="217"/>
      <c r="B60" s="217"/>
      <c r="C60" s="217"/>
      <c r="D60" s="201"/>
      <c r="E60" s="201"/>
    </row>
    <row r="61" spans="1:55" s="202" customFormat="1" ht="20.25" customHeight="1">
      <c r="A61" s="202" t="s">
        <v>302</v>
      </c>
      <c r="C61" s="217"/>
      <c r="D61" s="208"/>
      <c r="E61" s="208"/>
    </row>
    <row r="62" spans="1:55" s="202" customFormat="1" ht="20.25" customHeight="1">
      <c r="A62" s="219" t="s">
        <v>303</v>
      </c>
      <c r="B62" s="217"/>
      <c r="C62" s="217"/>
      <c r="D62" s="201"/>
      <c r="E62" s="201"/>
    </row>
    <row r="63" spans="1:55" s="202" customFormat="1" ht="20.25" customHeight="1">
      <c r="A63" s="220" t="s">
        <v>304</v>
      </c>
      <c r="B63" s="217"/>
      <c r="C63" s="217"/>
      <c r="D63" s="201"/>
      <c r="E63" s="201"/>
    </row>
    <row r="64" spans="1:55" s="202" customFormat="1" ht="20.25" customHeight="1">
      <c r="A64" s="219" t="s">
        <v>305</v>
      </c>
      <c r="B64" s="217"/>
      <c r="C64" s="217"/>
      <c r="D64" s="201"/>
      <c r="E64" s="201"/>
    </row>
    <row r="65" spans="1:5" s="202" customFormat="1" ht="20.25" customHeight="1">
      <c r="A65" s="220" t="s">
        <v>306</v>
      </c>
      <c r="B65" s="217"/>
      <c r="C65" s="217"/>
      <c r="D65" s="201"/>
      <c r="E65" s="201"/>
    </row>
    <row r="66" spans="1:5" s="202" customFormat="1" ht="20.25" customHeight="1">
      <c r="A66" s="219" t="s">
        <v>307</v>
      </c>
      <c r="B66" s="217"/>
      <c r="C66" s="217"/>
      <c r="D66" s="201"/>
      <c r="E66" s="201"/>
    </row>
    <row r="67" spans="1:5" s="202" customFormat="1" ht="20.25" customHeight="1">
      <c r="A67" s="219" t="s">
        <v>308</v>
      </c>
      <c r="B67" s="217"/>
      <c r="C67" s="217"/>
      <c r="D67" s="201"/>
      <c r="E67" s="201"/>
    </row>
    <row r="68" spans="1:5" s="202" customFormat="1" ht="20.25" customHeight="1">
      <c r="A68" s="219" t="s">
        <v>309</v>
      </c>
      <c r="B68" s="217"/>
      <c r="C68" s="217"/>
      <c r="D68" s="201"/>
      <c r="E68" s="201"/>
    </row>
    <row r="69" spans="1:5" s="202" customFormat="1" ht="20.25" customHeight="1">
      <c r="A69" s="217"/>
      <c r="B69" s="217"/>
      <c r="C69" s="217"/>
      <c r="D69" s="201"/>
      <c r="E69" s="201"/>
    </row>
    <row r="70" spans="1:5" s="202" customFormat="1" ht="20.25" customHeight="1">
      <c r="A70" s="217"/>
      <c r="B70" s="217"/>
      <c r="C70" s="217"/>
      <c r="D70" s="201"/>
      <c r="E70" s="201"/>
    </row>
    <row r="71" spans="1:5" s="202" customFormat="1" ht="20.25" customHeight="1">
      <c r="A71" s="217"/>
      <c r="B71" s="217"/>
      <c r="C71" s="217"/>
      <c r="D71" s="201"/>
      <c r="E71" s="201"/>
    </row>
    <row r="72" spans="1:5" s="202" customFormat="1" ht="20.25" customHeight="1">
      <c r="A72" s="217"/>
      <c r="B72" s="217"/>
      <c r="C72" s="217"/>
      <c r="D72" s="201"/>
      <c r="E72" s="201"/>
    </row>
    <row r="73" spans="1:5" ht="20.25" customHeight="1"/>
    <row r="74" spans="1:5" ht="20.25" customHeight="1"/>
  </sheetData>
  <mergeCells count="1">
    <mergeCell ref="E4:J5"/>
  </mergeCells>
  <phoneticPr fontId="2"/>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2"/>
  <sheetViews>
    <sheetView workbookViewId="0">
      <selection activeCell="B13" sqref="B13:B25"/>
    </sheetView>
  </sheetViews>
  <sheetFormatPr defaultColWidth="9" defaultRowHeight="18.75"/>
  <cols>
    <col min="1" max="1" width="2" style="175" customWidth="1"/>
    <col min="2" max="2" width="7.125" style="175" bestFit="1" customWidth="1"/>
    <col min="3" max="11" width="40.625" style="175" customWidth="1"/>
    <col min="12" max="16384" width="9" style="175"/>
  </cols>
  <sheetData>
    <row r="1" spans="2:11">
      <c r="B1" s="175" t="s">
        <v>238</v>
      </c>
    </row>
    <row r="3" spans="2:11">
      <c r="B3" s="176" t="s">
        <v>155</v>
      </c>
      <c r="C3" s="176" t="s">
        <v>239</v>
      </c>
    </row>
    <row r="4" spans="2:11">
      <c r="B4" s="176">
        <v>1</v>
      </c>
      <c r="C4" s="177" t="s">
        <v>139</v>
      </c>
    </row>
    <row r="5" spans="2:11">
      <c r="B5" s="176">
        <v>2</v>
      </c>
      <c r="C5" s="177"/>
    </row>
    <row r="6" spans="2:11">
      <c r="B6" s="176">
        <v>3</v>
      </c>
      <c r="C6" s="177"/>
    </row>
    <row r="7" spans="2:11">
      <c r="B7" s="176">
        <v>4</v>
      </c>
      <c r="C7" s="177"/>
    </row>
    <row r="8" spans="2:11">
      <c r="B8" s="176">
        <v>5</v>
      </c>
      <c r="C8" s="177"/>
    </row>
    <row r="10" spans="2:11">
      <c r="B10" s="175" t="s">
        <v>240</v>
      </c>
    </row>
    <row r="11" spans="2:11" ht="19.5" thickBot="1"/>
    <row r="12" spans="2:11" ht="19.5" thickBot="1">
      <c r="B12" s="178" t="s">
        <v>241</v>
      </c>
      <c r="C12" s="179" t="s">
        <v>220</v>
      </c>
      <c r="D12" s="180" t="s">
        <v>227</v>
      </c>
      <c r="E12" s="181" t="s">
        <v>224</v>
      </c>
      <c r="F12" s="180" t="s">
        <v>242</v>
      </c>
      <c r="G12" s="182" t="s">
        <v>242</v>
      </c>
      <c r="H12" s="182" t="s">
        <v>242</v>
      </c>
      <c r="I12" s="182" t="s">
        <v>242</v>
      </c>
      <c r="J12" s="182" t="s">
        <v>242</v>
      </c>
      <c r="K12" s="183" t="s">
        <v>242</v>
      </c>
    </row>
    <row r="13" spans="2:11">
      <c r="B13" s="628" t="s">
        <v>243</v>
      </c>
      <c r="C13" s="184" t="s">
        <v>242</v>
      </c>
      <c r="D13" s="185" t="s">
        <v>225</v>
      </c>
      <c r="E13" s="186" t="s">
        <v>225</v>
      </c>
      <c r="F13" s="186"/>
      <c r="G13" s="187"/>
      <c r="H13" s="187"/>
      <c r="I13" s="187"/>
      <c r="J13" s="187"/>
      <c r="K13" s="188"/>
    </row>
    <row r="14" spans="2:11">
      <c r="B14" s="628"/>
      <c r="C14" s="189" t="s">
        <v>242</v>
      </c>
      <c r="D14" s="190" t="s">
        <v>244</v>
      </c>
      <c r="E14" s="191" t="s">
        <v>245</v>
      </c>
      <c r="F14" s="191"/>
      <c r="G14" s="177"/>
      <c r="H14" s="177"/>
      <c r="I14" s="177"/>
      <c r="J14" s="177"/>
      <c r="K14" s="192"/>
    </row>
    <row r="15" spans="2:11">
      <c r="B15" s="628"/>
      <c r="C15" s="189" t="s">
        <v>242</v>
      </c>
      <c r="D15" s="193" t="s">
        <v>246</v>
      </c>
      <c r="E15" s="194" t="s">
        <v>247</v>
      </c>
      <c r="F15" s="194"/>
      <c r="G15" s="177"/>
      <c r="H15" s="177"/>
      <c r="I15" s="177"/>
      <c r="J15" s="177"/>
      <c r="K15" s="192"/>
    </row>
    <row r="16" spans="2:11">
      <c r="B16" s="628"/>
      <c r="C16" s="189" t="s">
        <v>242</v>
      </c>
      <c r="D16" s="193" t="s">
        <v>228</v>
      </c>
      <c r="E16" s="194" t="s">
        <v>248</v>
      </c>
      <c r="F16" s="194"/>
      <c r="G16" s="177"/>
      <c r="H16" s="177"/>
      <c r="I16" s="177"/>
      <c r="J16" s="177"/>
      <c r="K16" s="192"/>
    </row>
    <row r="17" spans="2:11">
      <c r="B17" s="628"/>
      <c r="C17" s="189" t="s">
        <v>242</v>
      </c>
      <c r="D17" s="193" t="s">
        <v>249</v>
      </c>
      <c r="E17" s="194" t="s">
        <v>231</v>
      </c>
      <c r="F17" s="194"/>
      <c r="G17" s="177"/>
      <c r="H17" s="177"/>
      <c r="I17" s="177"/>
      <c r="J17" s="177"/>
      <c r="K17" s="192"/>
    </row>
    <row r="18" spans="2:11">
      <c r="B18" s="628"/>
      <c r="C18" s="189" t="s">
        <v>242</v>
      </c>
      <c r="D18" s="193" t="s">
        <v>250</v>
      </c>
      <c r="E18" s="194" t="s">
        <v>251</v>
      </c>
      <c r="F18" s="194"/>
      <c r="G18" s="177"/>
      <c r="H18" s="177"/>
      <c r="I18" s="177"/>
      <c r="J18" s="177"/>
      <c r="K18" s="192"/>
    </row>
    <row r="19" spans="2:11">
      <c r="B19" s="628"/>
      <c r="C19" s="189" t="s">
        <v>242</v>
      </c>
      <c r="D19" s="193" t="s">
        <v>252</v>
      </c>
      <c r="E19" s="194" t="s">
        <v>253</v>
      </c>
      <c r="F19" s="194"/>
      <c r="G19" s="177"/>
      <c r="H19" s="177"/>
      <c r="I19" s="177"/>
      <c r="J19" s="177"/>
      <c r="K19" s="192"/>
    </row>
    <row r="20" spans="2:11">
      <c r="B20" s="628"/>
      <c r="C20" s="189" t="s">
        <v>242</v>
      </c>
      <c r="D20" s="193" t="s">
        <v>242</v>
      </c>
      <c r="E20" s="194" t="s">
        <v>250</v>
      </c>
      <c r="F20" s="194"/>
      <c r="G20" s="177"/>
      <c r="H20" s="177"/>
      <c r="I20" s="177"/>
      <c r="J20" s="177"/>
      <c r="K20" s="192"/>
    </row>
    <row r="21" spans="2:11">
      <c r="B21" s="628"/>
      <c r="C21" s="189" t="s">
        <v>242</v>
      </c>
      <c r="D21" s="193" t="s">
        <v>242</v>
      </c>
      <c r="E21" s="194" t="s">
        <v>254</v>
      </c>
      <c r="F21" s="194"/>
      <c r="G21" s="177"/>
      <c r="H21" s="177"/>
      <c r="I21" s="177"/>
      <c r="J21" s="177"/>
      <c r="K21" s="192"/>
    </row>
    <row r="22" spans="2:11">
      <c r="B22" s="628"/>
      <c r="C22" s="189" t="s">
        <v>242</v>
      </c>
      <c r="D22" s="194" t="s">
        <v>242</v>
      </c>
      <c r="E22" s="194" t="s">
        <v>242</v>
      </c>
      <c r="F22" s="194"/>
      <c r="G22" s="177"/>
      <c r="H22" s="177"/>
      <c r="I22" s="177"/>
      <c r="J22" s="177"/>
      <c r="K22" s="192"/>
    </row>
    <row r="23" spans="2:11">
      <c r="B23" s="628"/>
      <c r="C23" s="189" t="s">
        <v>242</v>
      </c>
      <c r="D23" s="194" t="s">
        <v>242</v>
      </c>
      <c r="E23" s="194" t="s">
        <v>242</v>
      </c>
      <c r="F23" s="194"/>
      <c r="G23" s="177"/>
      <c r="H23" s="177"/>
      <c r="I23" s="177"/>
      <c r="J23" s="177"/>
      <c r="K23" s="192"/>
    </row>
    <row r="24" spans="2:11">
      <c r="B24" s="628"/>
      <c r="C24" s="189" t="s">
        <v>242</v>
      </c>
      <c r="D24" s="194" t="s">
        <v>242</v>
      </c>
      <c r="E24" s="194" t="s">
        <v>242</v>
      </c>
      <c r="F24" s="194"/>
      <c r="G24" s="177"/>
      <c r="H24" s="177"/>
      <c r="I24" s="177"/>
      <c r="J24" s="177"/>
      <c r="K24" s="192"/>
    </row>
    <row r="25" spans="2:11" ht="19.5" thickBot="1">
      <c r="B25" s="629"/>
      <c r="C25" s="195" t="s">
        <v>242</v>
      </c>
      <c r="D25" s="196" t="s">
        <v>242</v>
      </c>
      <c r="E25" s="197" t="s">
        <v>242</v>
      </c>
      <c r="F25" s="197"/>
      <c r="G25" s="196"/>
      <c r="H25" s="196"/>
      <c r="I25" s="196"/>
      <c r="J25" s="196"/>
      <c r="K25" s="198"/>
    </row>
    <row r="28" spans="2:11">
      <c r="C28" s="175" t="s">
        <v>255</v>
      </c>
    </row>
    <row r="29" spans="2:11">
      <c r="C29" s="175" t="s">
        <v>256</v>
      </c>
    </row>
    <row r="30" spans="2:11">
      <c r="C30" s="175" t="s">
        <v>257</v>
      </c>
    </row>
    <row r="31" spans="2:11">
      <c r="C31" s="175" t="s">
        <v>258</v>
      </c>
    </row>
    <row r="32" spans="2:11">
      <c r="C32" s="175" t="s">
        <v>259</v>
      </c>
    </row>
    <row r="33" spans="3:3">
      <c r="C33" s="175" t="s">
        <v>260</v>
      </c>
    </row>
    <row r="34" spans="3:3">
      <c r="C34" s="175" t="s">
        <v>261</v>
      </c>
    </row>
    <row r="35" spans="3:3">
      <c r="C35" s="175" t="s">
        <v>262</v>
      </c>
    </row>
    <row r="37" spans="3:3">
      <c r="C37" s="175" t="s">
        <v>263</v>
      </c>
    </row>
    <row r="38" spans="3:3">
      <c r="C38" s="175" t="s">
        <v>264</v>
      </c>
    </row>
    <row r="39" spans="3:3">
      <c r="C39" s="175" t="s">
        <v>265</v>
      </c>
    </row>
    <row r="40" spans="3:3">
      <c r="C40" s="175" t="s">
        <v>266</v>
      </c>
    </row>
    <row r="41" spans="3:3">
      <c r="C41" s="175" t="s">
        <v>267</v>
      </c>
    </row>
    <row r="42" spans="3:3">
      <c r="C42" s="175" t="s">
        <v>268</v>
      </c>
    </row>
  </sheetData>
  <mergeCells count="1">
    <mergeCell ref="B13:B25"/>
  </mergeCells>
  <phoneticPr fontId="2"/>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1.事業所・法人概要</vt:lpstr>
      <vt:lpstr>2.職員の状況</vt:lpstr>
      <vt:lpstr>2.職員の状況(記入例)</vt:lpstr>
      <vt:lpstr>3.運営の状況(訪問系)</vt:lpstr>
      <vt:lpstr>４.勤務表</vt:lpstr>
      <vt:lpstr>【記載例】勤務表</vt:lpstr>
      <vt:lpstr>記入方法</vt:lpstr>
      <vt:lpstr>プルダウン・リスト</vt:lpstr>
      <vt:lpstr>【記載例】勤務表!Print_Area</vt:lpstr>
      <vt:lpstr>'2.職員の状況'!Print_Area</vt:lpstr>
      <vt:lpstr>'2.職員の状況(記入例)'!Print_Area</vt:lpstr>
      <vt:lpstr>'3.運営の状況(訪問系)'!Print_Area</vt:lpstr>
      <vt:lpstr>'４.勤務表'!Print_Area</vt:lpstr>
      <vt:lpstr>記入方法!Print_Area</vt:lpstr>
      <vt:lpstr>【記載例】勤務表!Print_Titles</vt:lpstr>
      <vt:lpstr>'４.勤務表'!Print_Titles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2020-07-17T02:42:50Z</dcterms:created>
  <dcterms:modified xsi:type="dcterms:W3CDTF">2024-06-20T05:29:23Z</dcterms:modified>
</cp:coreProperties>
</file>