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50193\Desktop\"/>
    </mc:Choice>
  </mc:AlternateContent>
  <bookViews>
    <workbookView xWindow="0" yWindow="0" windowWidth="20490" windowHeight="7530"/>
  </bookViews>
  <sheets>
    <sheet name="4月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S35" i="1"/>
  <c r="R35" i="1"/>
  <c r="S34" i="1"/>
  <c r="R34" i="1"/>
  <c r="B34" i="1"/>
  <c r="S33" i="1"/>
  <c r="R33" i="1"/>
  <c r="B33" i="1"/>
  <c r="S32" i="1"/>
  <c r="R32" i="1"/>
  <c r="B32" i="1"/>
  <c r="S31" i="1"/>
  <c r="R31" i="1"/>
  <c r="B31" i="1"/>
  <c r="S30" i="1"/>
  <c r="R30" i="1"/>
  <c r="B30" i="1"/>
  <c r="S29" i="1"/>
  <c r="R29" i="1"/>
  <c r="B29" i="1"/>
  <c r="S28" i="1"/>
  <c r="R28" i="1"/>
  <c r="B28" i="1"/>
  <c r="S27" i="1"/>
  <c r="R27" i="1"/>
  <c r="B27" i="1"/>
  <c r="S26" i="1"/>
  <c r="R26" i="1"/>
  <c r="B26" i="1"/>
  <c r="S25" i="1"/>
  <c r="R25" i="1"/>
  <c r="B25" i="1"/>
  <c r="S24" i="1"/>
  <c r="R24" i="1"/>
  <c r="B24" i="1"/>
  <c r="S23" i="1"/>
  <c r="R23" i="1"/>
  <c r="B23" i="1"/>
  <c r="S22" i="1"/>
  <c r="R22" i="1"/>
  <c r="B22" i="1"/>
  <c r="S21" i="1"/>
  <c r="R21" i="1"/>
  <c r="B21" i="1"/>
  <c r="S20" i="1"/>
  <c r="R20" i="1"/>
  <c r="B20" i="1"/>
  <c r="S19" i="1"/>
  <c r="R19" i="1"/>
  <c r="B19" i="1"/>
  <c r="S18" i="1"/>
  <c r="R18" i="1"/>
  <c r="B18" i="1"/>
  <c r="S17" i="1"/>
  <c r="R17" i="1"/>
  <c r="B17" i="1"/>
  <c r="S16" i="1"/>
  <c r="R16" i="1"/>
  <c r="B16" i="1"/>
  <c r="S15" i="1"/>
  <c r="R15" i="1"/>
  <c r="B15" i="1"/>
  <c r="S14" i="1"/>
  <c r="R14" i="1"/>
  <c r="B14" i="1"/>
  <c r="S13" i="1"/>
  <c r="R13" i="1"/>
  <c r="B13" i="1"/>
  <c r="S12" i="1"/>
  <c r="R12" i="1"/>
  <c r="B12" i="1"/>
  <c r="S11" i="1"/>
  <c r="R11" i="1"/>
  <c r="B11" i="1"/>
  <c r="S10" i="1"/>
  <c r="R10" i="1"/>
  <c r="B10" i="1"/>
  <c r="S9" i="1"/>
  <c r="R9" i="1"/>
  <c r="B9" i="1"/>
  <c r="S8" i="1"/>
  <c r="R8" i="1"/>
  <c r="B8" i="1"/>
  <c r="S7" i="1"/>
  <c r="R7" i="1"/>
  <c r="B7" i="1"/>
  <c r="S6" i="1"/>
  <c r="R6" i="1"/>
  <c r="B6" i="1"/>
  <c r="S5" i="1"/>
  <c r="S45" i="1" s="1"/>
  <c r="R5" i="1"/>
  <c r="B5" i="1"/>
  <c r="N41" i="1" l="1"/>
  <c r="R45" i="1"/>
  <c r="E36" i="1"/>
  <c r="I36" i="1"/>
  <c r="M36" i="1"/>
  <c r="Q36" i="1"/>
  <c r="C37" i="1"/>
  <c r="G37" i="1"/>
  <c r="K37" i="1"/>
  <c r="O37" i="1"/>
  <c r="E38" i="1"/>
  <c r="I38" i="1"/>
  <c r="M38" i="1"/>
  <c r="Q38" i="1"/>
  <c r="C39" i="1"/>
  <c r="G39" i="1"/>
  <c r="K39" i="1"/>
  <c r="O39" i="1"/>
  <c r="E40" i="1"/>
  <c r="I40" i="1"/>
  <c r="M40" i="1"/>
  <c r="Q40" i="1"/>
  <c r="C41" i="1"/>
  <c r="G41" i="1"/>
  <c r="K41" i="1"/>
  <c r="O41" i="1"/>
  <c r="B36" i="1"/>
  <c r="F36" i="1"/>
  <c r="J36" i="1"/>
  <c r="N36" i="1"/>
  <c r="D37" i="1"/>
  <c r="H37" i="1"/>
  <c r="L37" i="1"/>
  <c r="P37" i="1"/>
  <c r="B38" i="1"/>
  <c r="F38" i="1"/>
  <c r="J38" i="1"/>
  <c r="N38" i="1"/>
  <c r="N44" i="1" s="1"/>
  <c r="D39" i="1"/>
  <c r="H39" i="1"/>
  <c r="L39" i="1"/>
  <c r="P39" i="1"/>
  <c r="B40" i="1"/>
  <c r="F40" i="1"/>
  <c r="J40" i="1"/>
  <c r="N40" i="1"/>
  <c r="D41" i="1"/>
  <c r="H41" i="1"/>
  <c r="L41" i="1"/>
  <c r="P41" i="1"/>
  <c r="C36" i="1"/>
  <c r="C42" i="1" s="1"/>
  <c r="G36" i="1"/>
  <c r="G42" i="1" s="1"/>
  <c r="K36" i="1"/>
  <c r="O36" i="1"/>
  <c r="O42" i="1" s="1"/>
  <c r="E37" i="1"/>
  <c r="E43" i="1" s="1"/>
  <c r="I37" i="1"/>
  <c r="I43" i="1" s="1"/>
  <c r="M37" i="1"/>
  <c r="M43" i="1" s="1"/>
  <c r="Q37" i="1"/>
  <c r="Q43" i="1" s="1"/>
  <c r="C38" i="1"/>
  <c r="C44" i="1" s="1"/>
  <c r="G38" i="1"/>
  <c r="G44" i="1" s="1"/>
  <c r="K38" i="1"/>
  <c r="O38" i="1"/>
  <c r="O44" i="1" s="1"/>
  <c r="E39" i="1"/>
  <c r="I39" i="1"/>
  <c r="M39" i="1"/>
  <c r="Q39" i="1"/>
  <c r="C40" i="1"/>
  <c r="G40" i="1"/>
  <c r="K40" i="1"/>
  <c r="O40" i="1"/>
  <c r="E41" i="1"/>
  <c r="I41" i="1"/>
  <c r="M41" i="1"/>
  <c r="Q41" i="1"/>
  <c r="D36" i="1"/>
  <c r="D42" i="1" s="1"/>
  <c r="H36" i="1"/>
  <c r="H42" i="1" s="1"/>
  <c r="L36" i="1"/>
  <c r="L42" i="1" s="1"/>
  <c r="P36" i="1"/>
  <c r="P42" i="1" s="1"/>
  <c r="B37" i="1"/>
  <c r="B43" i="1" s="1"/>
  <c r="F37" i="1"/>
  <c r="F43" i="1" s="1"/>
  <c r="J37" i="1"/>
  <c r="N37" i="1"/>
  <c r="N43" i="1" s="1"/>
  <c r="D38" i="1"/>
  <c r="D44" i="1" s="1"/>
  <c r="H38" i="1"/>
  <c r="H44" i="1" s="1"/>
  <c r="L38" i="1"/>
  <c r="P38" i="1"/>
  <c r="P44" i="1" s="1"/>
  <c r="B39" i="1"/>
  <c r="F39" i="1"/>
  <c r="J39" i="1"/>
  <c r="N39" i="1"/>
  <c r="D40" i="1"/>
  <c r="H40" i="1"/>
  <c r="L40" i="1"/>
  <c r="P40" i="1"/>
  <c r="B41" i="1"/>
  <c r="F41" i="1"/>
  <c r="J41" i="1"/>
  <c r="L44" i="1" l="1"/>
  <c r="P43" i="1"/>
  <c r="Q42" i="1"/>
  <c r="R41" i="1"/>
  <c r="R39" i="1"/>
  <c r="J43" i="1"/>
  <c r="R37" i="1"/>
  <c r="R43" i="1" s="1"/>
  <c r="S40" i="1"/>
  <c r="K44" i="1"/>
  <c r="S38" i="1"/>
  <c r="K42" i="1"/>
  <c r="S36" i="1"/>
  <c r="R40" i="1"/>
  <c r="J44" i="1"/>
  <c r="R38" i="1"/>
  <c r="L43" i="1"/>
  <c r="J42" i="1"/>
  <c r="R36" i="1"/>
  <c r="R42" i="1" s="1"/>
  <c r="S41" i="1"/>
  <c r="S39" i="1"/>
  <c r="M44" i="1"/>
  <c r="K43" i="1"/>
  <c r="S37" i="1"/>
  <c r="M42" i="1"/>
  <c r="Q44" i="1"/>
  <c r="F44" i="1"/>
  <c r="H43" i="1"/>
  <c r="F42" i="1"/>
  <c r="I44" i="1"/>
  <c r="G43" i="1"/>
  <c r="I42" i="1"/>
  <c r="N42" i="1"/>
  <c r="O43" i="1"/>
  <c r="B44" i="1"/>
  <c r="D43" i="1"/>
  <c r="B42" i="1"/>
  <c r="E44" i="1"/>
  <c r="C43" i="1"/>
  <c r="E42" i="1"/>
  <c r="S43" i="1" l="1"/>
  <c r="R44" i="1"/>
  <c r="S44" i="1"/>
  <c r="B45" i="1"/>
  <c r="S42" i="1"/>
</calcChain>
</file>

<file path=xl/sharedStrings.xml><?xml version="1.0" encoding="utf-8"?>
<sst xmlns="http://schemas.openxmlformats.org/spreadsheetml/2006/main" count="72" uniqueCount="60">
  <si>
    <t>月</t>
    <phoneticPr fontId="2"/>
  </si>
  <si>
    <t>稼働状況</t>
  </si>
  <si>
    <t>収集形態</t>
  </si>
  <si>
    <t>日</t>
  </si>
  <si>
    <t>曜日</t>
  </si>
  <si>
    <t>稼働台数</t>
  </si>
  <si>
    <t>走行距離</t>
  </si>
  <si>
    <t>家庭ごみ（ｔ）</t>
  </si>
  <si>
    <t>今泉工場</t>
  </si>
  <si>
    <t>葛岡工場</t>
  </si>
  <si>
    <t>松森工場</t>
    <rPh sb="0" eb="2">
      <t>マツモリ</t>
    </rPh>
    <rPh sb="2" eb="4">
      <t>コウジョウ</t>
    </rPh>
    <phoneticPr fontId="2"/>
  </si>
  <si>
    <t>その他</t>
  </si>
  <si>
    <t>(             )</t>
  </si>
  <si>
    <t>合計</t>
  </si>
  <si>
    <t>地域清掃ごみ</t>
  </si>
  <si>
    <t>回数</t>
  </si>
  <si>
    <t>搬入量（ｔ）</t>
  </si>
  <si>
    <t>件数</t>
  </si>
  <si>
    <t>収集量（㍑）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</si>
  <si>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</si>
  <si>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</si>
  <si>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</si>
  <si>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</si>
  <si>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</si>
  <si>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</si>
  <si>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</si>
  <si>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</si>
  <si>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</si>
  <si>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</si>
  <si>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</si>
  <si>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</si>
  <si>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</si>
  <si>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</si>
  <si>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</si>
  <si>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</si>
  <si>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</si>
  <si>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</si>
  <si>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</si>
  <si>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</si>
  <si>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</si>
  <si>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</si>
  <si>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</si>
  <si>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</si>
  <si>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</si>
  <si>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</si>
  <si>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</si>
  <si>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</si>
  <si>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</si>
  <si>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</si>
  <si>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月曜計</t>
  </si>
  <si>
    <t>火曜計</t>
  </si>
  <si>
    <t>水曜計</t>
  </si>
  <si>
    <t>木曜計</t>
  </si>
  <si>
    <t>金曜計</t>
  </si>
  <si>
    <t>土曜計</t>
  </si>
  <si>
    <t>月木曜計</t>
    <rPh sb="1" eb="2">
      <t>モク</t>
    </rPh>
    <phoneticPr fontId="2"/>
  </si>
  <si>
    <t>火金曜計</t>
    <rPh sb="0" eb="1">
      <t>カ</t>
    </rPh>
    <rPh sb="1" eb="2">
      <t>キン</t>
    </rPh>
    <rPh sb="2" eb="3">
      <t>ヨウビ</t>
    </rPh>
    <rPh sb="3" eb="4">
      <t>ケイ</t>
    </rPh>
    <phoneticPr fontId="2"/>
  </si>
  <si>
    <t>水土曜計</t>
    <rPh sb="0" eb="1">
      <t>スイ</t>
    </rPh>
    <phoneticPr fontId="2"/>
  </si>
  <si>
    <t>注）「収集形態」欄中の「地域清掃ごみ」及び「その他」は、「家庭ごみ」の内数である。</t>
  </si>
  <si>
    <t>家庭ごみ（若林地区）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</si>
</sst>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aaa"/>
    <numFmt numFmtId="177" formatCode="0.0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1" xfId="0" applyFill="1" applyBorder="1" applyAlignment="1">
      <alignment horizontal="centerContinuous" vertical="center" wrapText="1"/>
    </xf>
    <xf numFmtId="0" fontId="0" fillId="0" borderId="2" xfId="0" applyFill="1" applyBorder="1" applyAlignment="1">
      <alignment horizontal="centerContinuous" vertical="center" wrapText="1"/>
    </xf>
    <xf numFmtId="0" fontId="0" fillId="0" borderId="3" xfId="0" applyFill="1" applyBorder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0" fillId="0" borderId="4" xfId="0" applyFill="1" applyBorder="1" applyAlignment="1">
      <alignment horizontal="centerContinuous" vertical="center" wrapText="1"/>
    </xf>
    <xf numFmtId="0" fontId="0" fillId="0" borderId="5" xfId="0" applyFill="1" applyBorder="1" applyAlignment="1">
      <alignment horizontal="centerContinuous"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horizontal="centerContinuous" vertical="center" wrapText="1"/>
    </xf>
    <xf numFmtId="0" fontId="0" fillId="0" borderId="10" xfId="0" applyFill="1" applyBorder="1" applyAlignment="1">
      <alignment horizontal="centerContinuous" vertical="center" wrapText="1"/>
    </xf>
    <xf numFmtId="0" fontId="0" fillId="0" borderId="11" xfId="0" applyFill="1" applyBorder="1" applyAlignment="1">
      <alignment horizontal="centerContinuous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Continuous" vertical="center" wrapText="1"/>
    </xf>
    <xf numFmtId="0" fontId="0" fillId="0" borderId="13" xfId="0" applyFill="1" applyBorder="1" applyAlignment="1">
      <alignment horizontal="centerContinuous" vertical="center" wrapText="1"/>
    </xf>
    <xf numFmtId="0" fontId="0" fillId="0" borderId="14" xfId="0" applyFill="1" applyBorder="1" applyAlignment="1">
      <alignment horizontal="centerContinuous" vertical="center" wrapText="1"/>
    </xf>
    <xf numFmtId="0" fontId="3" fillId="0" borderId="16" xfId="0" applyFont="1" applyFill="1" applyBorder="1" applyAlignment="1">
      <alignment horizontal="centerContinuous" vertical="center" wrapText="1"/>
    </xf>
    <xf numFmtId="0" fontId="3" fillId="0" borderId="17" xfId="0" applyFont="1" applyFill="1" applyBorder="1" applyAlignment="1">
      <alignment horizontal="centerContinuous" vertical="center" wrapText="1"/>
    </xf>
    <xf numFmtId="0" fontId="3" fillId="0" borderId="18" xfId="0" applyFont="1" applyFill="1" applyBorder="1" applyAlignment="1">
      <alignment horizontal="centerContinuous" vertical="center" wrapText="1"/>
    </xf>
    <xf numFmtId="0" fontId="0" fillId="0" borderId="19" xfId="0" applyFill="1" applyBorder="1" applyAlignment="1">
      <alignment horizontal="centerContinuous" vertical="center" wrapText="1"/>
    </xf>
    <xf numFmtId="0" fontId="0" fillId="0" borderId="20" xfId="0" applyFill="1" applyBorder="1" applyAlignment="1">
      <alignment horizontal="centerContinuous" vertical="center" wrapText="1"/>
    </xf>
    <xf numFmtId="0" fontId="0" fillId="0" borderId="21" xfId="0" applyFill="1" applyBorder="1" applyAlignment="1">
      <alignment horizontal="centerContinuous" vertical="center" wrapText="1"/>
    </xf>
    <xf numFmtId="0" fontId="0" fillId="0" borderId="22" xfId="0" applyFill="1" applyBorder="1" applyAlignment="1">
      <alignment horizontal="centerContinuous" vertical="center" wrapText="1"/>
    </xf>
    <xf numFmtId="0" fontId="0" fillId="0" borderId="23" xfId="0" applyFill="1" applyBorder="1" applyAlignment="1">
      <alignment horizontal="centerContinuous" vertical="center" wrapText="1"/>
    </xf>
    <xf numFmtId="0" fontId="0" fillId="0" borderId="24" xfId="0" applyFill="1" applyBorder="1" applyAlignment="1">
      <alignment horizontal="centerContinuous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Continuous" vertical="center" wrapText="1"/>
    </xf>
    <xf numFmtId="0" fontId="0" fillId="0" borderId="28" xfId="0" applyFill="1" applyBorder="1" applyAlignment="1">
      <alignment horizontal="centerContinuous" vertical="center" wrapText="1"/>
    </xf>
    <xf numFmtId="0" fontId="0" fillId="0" borderId="26" xfId="0" applyFill="1" applyBorder="1" applyAlignment="1">
      <alignment horizontal="centerContinuous" vertical="center" wrapText="1"/>
    </xf>
    <xf numFmtId="0" fontId="0" fillId="0" borderId="29" xfId="0" quotePrefix="1" applyFill="1" applyBorder="1" applyAlignment="1">
      <alignment horizontal="center" vertical="center" wrapText="1"/>
    </xf>
    <xf numFmtId="176" fontId="0" fillId="0" borderId="30" xfId="0" applyNumberForma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2" fontId="5" fillId="2" borderId="11" xfId="0" applyNumberFormat="1" applyFont="1" applyFill="1" applyBorder="1" applyAlignment="1">
      <alignment vertical="center" wrapText="1"/>
    </xf>
    <xf numFmtId="0" fontId="5" fillId="2" borderId="31" xfId="0" applyFont="1" applyFill="1" applyBorder="1" applyAlignment="1">
      <alignment vertical="center" wrapText="1"/>
    </xf>
    <xf numFmtId="2" fontId="5" fillId="2" borderId="31" xfId="0" applyNumberFormat="1" applyFont="1" applyFill="1" applyBorder="1" applyAlignment="1">
      <alignment vertical="center" wrapText="1"/>
    </xf>
    <xf numFmtId="2" fontId="5" fillId="2" borderId="32" xfId="0" applyNumberFormat="1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2" fontId="5" fillId="2" borderId="33" xfId="0" applyNumberFormat="1" applyFont="1" applyFill="1" applyBorder="1" applyAlignment="1">
      <alignment vertical="center" wrapText="1"/>
    </xf>
    <xf numFmtId="2" fontId="5" fillId="2" borderId="34" xfId="0" applyNumberFormat="1" applyFont="1" applyFill="1" applyBorder="1" applyAlignment="1">
      <alignment vertical="center" wrapText="1"/>
    </xf>
    <xf numFmtId="0" fontId="0" fillId="0" borderId="35" xfId="0" applyFill="1" applyBorder="1" applyAlignment="1">
      <alignment vertical="center" wrapText="1"/>
    </xf>
    <xf numFmtId="177" fontId="0" fillId="0" borderId="12" xfId="0" applyNumberFormat="1" applyFill="1" applyBorder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2" fontId="5" fillId="2" borderId="38" xfId="0" applyNumberFormat="1" applyFont="1" applyFill="1" applyBorder="1" applyAlignment="1">
      <alignment vertical="center" wrapText="1"/>
    </xf>
    <xf numFmtId="0" fontId="5" fillId="2" borderId="39" xfId="0" applyFont="1" applyFill="1" applyBorder="1" applyAlignment="1">
      <alignment vertical="center" wrapText="1"/>
    </xf>
    <xf numFmtId="2" fontId="5" fillId="2" borderId="39" xfId="0" applyNumberFormat="1" applyFont="1" applyFill="1" applyBorder="1" applyAlignment="1">
      <alignment vertical="center" wrapText="1"/>
    </xf>
    <xf numFmtId="2" fontId="5" fillId="2" borderId="40" xfId="0" applyNumberFormat="1" applyFont="1" applyFill="1" applyBorder="1" applyAlignment="1">
      <alignment vertical="center" wrapText="1"/>
    </xf>
    <xf numFmtId="0" fontId="5" fillId="2" borderId="38" xfId="0" applyFont="1" applyFill="1" applyBorder="1" applyAlignment="1">
      <alignment vertical="center" wrapText="1"/>
    </xf>
    <xf numFmtId="2" fontId="5" fillId="2" borderId="41" xfId="0" applyNumberFormat="1" applyFont="1" applyFill="1" applyBorder="1" applyAlignment="1">
      <alignment vertical="center" wrapText="1"/>
    </xf>
    <xf numFmtId="2" fontId="5" fillId="2" borderId="42" xfId="0" applyNumberFormat="1" applyFont="1" applyFill="1" applyBorder="1" applyAlignment="1">
      <alignment vertical="center" wrapText="1"/>
    </xf>
    <xf numFmtId="0" fontId="0" fillId="0" borderId="43" xfId="0" applyFill="1" applyBorder="1" applyAlignment="1">
      <alignment vertical="center" wrapText="1"/>
    </xf>
    <xf numFmtId="177" fontId="0" fillId="0" borderId="44" xfId="0" applyNumberFormat="1" applyFill="1" applyBorder="1" applyAlignment="1">
      <alignment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2" xfId="0" quotePrefix="1" applyFill="1" applyBorder="1" applyAlignment="1">
      <alignment horizontal="center" vertical="center" wrapText="1"/>
    </xf>
    <xf numFmtId="38" fontId="0" fillId="0" borderId="10" xfId="1" applyFont="1" applyFill="1" applyBorder="1" applyAlignment="1">
      <alignment vertical="center" wrapText="1"/>
    </xf>
    <xf numFmtId="38" fontId="0" fillId="0" borderId="30" xfId="1" applyFont="1" applyFill="1" applyBorder="1" applyAlignment="1">
      <alignment vertical="center" wrapText="1"/>
    </xf>
    <xf numFmtId="40" fontId="0" fillId="0" borderId="11" xfId="1" applyNumberFormat="1" applyFont="1" applyFill="1" applyBorder="1" applyAlignment="1">
      <alignment vertical="center" wrapText="1"/>
    </xf>
    <xf numFmtId="38" fontId="0" fillId="0" borderId="31" xfId="1" applyFont="1" applyFill="1" applyBorder="1" applyAlignment="1">
      <alignment vertical="center" wrapText="1"/>
    </xf>
    <xf numFmtId="40" fontId="0" fillId="0" borderId="31" xfId="1" applyNumberFormat="1" applyFont="1" applyFill="1" applyBorder="1" applyAlignment="1">
      <alignment vertical="center" wrapText="1"/>
    </xf>
    <xf numFmtId="40" fontId="0" fillId="0" borderId="32" xfId="1" applyNumberFormat="1" applyFont="1" applyFill="1" applyBorder="1" applyAlignment="1">
      <alignment vertical="center" wrapText="1"/>
    </xf>
    <xf numFmtId="38" fontId="0" fillId="0" borderId="11" xfId="1" applyFont="1" applyFill="1" applyBorder="1" applyAlignment="1">
      <alignment vertical="center" wrapText="1"/>
    </xf>
    <xf numFmtId="40" fontId="0" fillId="0" borderId="33" xfId="1" applyNumberFormat="1" applyFont="1" applyFill="1" applyBorder="1" applyAlignment="1">
      <alignment vertical="center" wrapText="1"/>
    </xf>
    <xf numFmtId="38" fontId="0" fillId="0" borderId="27" xfId="1" applyFont="1" applyFill="1" applyBorder="1" applyAlignment="1">
      <alignment vertical="center" wrapText="1"/>
    </xf>
    <xf numFmtId="40" fontId="0" fillId="0" borderId="46" xfId="1" applyNumberFormat="1" applyFont="1" applyFill="1" applyBorder="1" applyAlignment="1">
      <alignment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12" xfId="0" quotePrefix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44" xfId="0" quotePrefix="1" applyFill="1" applyBorder="1" applyAlignment="1">
      <alignment horizontal="center" vertical="center" wrapText="1"/>
    </xf>
    <xf numFmtId="38" fontId="0" fillId="0" borderId="48" xfId="1" applyFont="1" applyFill="1" applyBorder="1" applyAlignment="1">
      <alignment vertical="center" wrapText="1"/>
    </xf>
    <xf numFmtId="38" fontId="0" fillId="0" borderId="5" xfId="1" applyFont="1" applyFill="1" applyBorder="1" applyAlignment="1">
      <alignment vertical="center" wrapText="1"/>
    </xf>
    <xf numFmtId="40" fontId="0" fillId="0" borderId="7" xfId="1" applyNumberFormat="1" applyFont="1" applyFill="1" applyBorder="1" applyAlignment="1">
      <alignment vertical="center" wrapText="1"/>
    </xf>
    <xf numFmtId="38" fontId="0" fillId="0" borderId="49" xfId="1" applyFont="1" applyFill="1" applyBorder="1" applyAlignment="1">
      <alignment vertical="center" wrapText="1"/>
    </xf>
    <xf numFmtId="40" fontId="0" fillId="0" borderId="49" xfId="1" applyNumberFormat="1" applyFont="1" applyFill="1" applyBorder="1" applyAlignment="1">
      <alignment vertical="center" wrapText="1"/>
    </xf>
    <xf numFmtId="40" fontId="0" fillId="0" borderId="21" xfId="1" applyNumberFormat="1" applyFont="1" applyFill="1" applyBorder="1" applyAlignment="1">
      <alignment vertical="center" wrapText="1"/>
    </xf>
    <xf numFmtId="38" fontId="0" fillId="0" borderId="7" xfId="1" applyFont="1" applyFill="1" applyBorder="1" applyAlignment="1">
      <alignment vertical="center" wrapText="1"/>
    </xf>
    <xf numFmtId="40" fontId="0" fillId="0" borderId="20" xfId="1" applyNumberFormat="1" applyFont="1" applyFill="1" applyBorder="1" applyAlignment="1">
      <alignment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0" fillId="0" borderId="2" xfId="0" quotePrefix="1" applyFont="1" applyFill="1" applyBorder="1" applyAlignment="1">
      <alignment horizontal="center" vertical="center" wrapText="1"/>
    </xf>
    <xf numFmtId="38" fontId="0" fillId="0" borderId="50" xfId="1" applyFont="1" applyFill="1" applyBorder="1" applyAlignment="1">
      <alignment vertical="center" wrapText="1"/>
    </xf>
    <xf numFmtId="38" fontId="0" fillId="0" borderId="51" xfId="1" applyFont="1" applyFill="1" applyBorder="1" applyAlignment="1">
      <alignment vertical="center" wrapText="1"/>
    </xf>
    <xf numFmtId="40" fontId="0" fillId="0" borderId="3" xfId="1" applyNumberFormat="1" applyFont="1" applyFill="1" applyBorder="1" applyAlignment="1">
      <alignment vertical="center" wrapText="1"/>
    </xf>
    <xf numFmtId="38" fontId="0" fillId="0" borderId="52" xfId="1" applyFont="1" applyFill="1" applyBorder="1" applyAlignment="1">
      <alignment vertical="center" wrapText="1"/>
    </xf>
    <xf numFmtId="40" fontId="0" fillId="0" borderId="52" xfId="1" applyNumberFormat="1" applyFont="1" applyFill="1" applyBorder="1" applyAlignment="1">
      <alignment vertical="center" wrapText="1"/>
    </xf>
    <xf numFmtId="40" fontId="0" fillId="0" borderId="53" xfId="1" applyNumberFormat="1" applyFont="1" applyFill="1" applyBorder="1" applyAlignment="1">
      <alignment vertical="center" wrapText="1"/>
    </xf>
    <xf numFmtId="38" fontId="0" fillId="0" borderId="3" xfId="1" applyFont="1" applyFill="1" applyBorder="1" applyAlignment="1">
      <alignment vertical="center" wrapText="1"/>
    </xf>
    <xf numFmtId="40" fontId="0" fillId="0" borderId="54" xfId="1" applyNumberFormat="1" applyFont="1" applyFill="1" applyBorder="1" applyAlignment="1">
      <alignment vertical="center" wrapText="1"/>
    </xf>
    <xf numFmtId="38" fontId="0" fillId="0" borderId="55" xfId="1" applyFont="1" applyFill="1" applyBorder="1" applyAlignment="1">
      <alignment vertical="center" wrapText="1"/>
    </xf>
    <xf numFmtId="40" fontId="0" fillId="0" borderId="2" xfId="1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56" xfId="0" quotePrefix="1" applyFont="1" applyFill="1" applyBorder="1" applyAlignment="1">
      <alignment horizontal="center" vertical="center" wrapText="1"/>
    </xf>
    <xf numFmtId="38" fontId="0" fillId="0" borderId="57" xfId="1" applyFont="1" applyFill="1" applyBorder="1" applyAlignment="1">
      <alignment vertical="center" wrapText="1"/>
    </xf>
    <xf numFmtId="38" fontId="0" fillId="0" borderId="14" xfId="1" applyFont="1" applyFill="1" applyBorder="1" applyAlignment="1">
      <alignment vertical="center" wrapText="1"/>
    </xf>
    <xf numFmtId="40" fontId="0" fillId="0" borderId="0" xfId="1" applyNumberFormat="1" applyFont="1" applyFill="1" applyBorder="1" applyAlignment="1">
      <alignment vertical="center" wrapText="1"/>
    </xf>
    <xf numFmtId="38" fontId="0" fillId="0" borderId="58" xfId="1" applyFont="1" applyFill="1" applyBorder="1" applyAlignment="1">
      <alignment vertical="center" wrapText="1"/>
    </xf>
    <xf numFmtId="40" fontId="0" fillId="0" borderId="58" xfId="1" applyNumberFormat="1" applyFont="1" applyFill="1" applyBorder="1" applyAlignment="1">
      <alignment vertical="center" wrapText="1"/>
    </xf>
    <xf numFmtId="40" fontId="0" fillId="0" borderId="59" xfId="1" applyNumberFormat="1" applyFont="1" applyFill="1" applyBorder="1" applyAlignment="1">
      <alignment vertical="center" wrapText="1"/>
    </xf>
    <xf numFmtId="38" fontId="0" fillId="0" borderId="0" xfId="1" applyFont="1" applyFill="1" applyBorder="1" applyAlignment="1">
      <alignment vertical="center" wrapText="1"/>
    </xf>
    <xf numFmtId="40" fontId="0" fillId="0" borderId="60" xfId="1" applyNumberFormat="1" applyFont="1" applyFill="1" applyBorder="1" applyAlignment="1">
      <alignment vertical="center" wrapText="1"/>
    </xf>
    <xf numFmtId="38" fontId="0" fillId="0" borderId="61" xfId="1" applyFont="1" applyFill="1" applyBorder="1" applyAlignment="1">
      <alignment vertical="center" wrapText="1"/>
    </xf>
    <xf numFmtId="40" fontId="0" fillId="0" borderId="56" xfId="1" applyNumberFormat="1" applyFont="1" applyFill="1" applyBorder="1" applyAlignment="1">
      <alignment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0" fillId="0" borderId="44" xfId="0" quotePrefix="1" applyFont="1" applyFill="1" applyBorder="1" applyAlignment="1">
      <alignment horizontal="center" vertical="center" wrapText="1"/>
    </xf>
    <xf numFmtId="38" fontId="0" fillId="0" borderId="36" xfId="1" applyFont="1" applyFill="1" applyBorder="1" applyAlignment="1">
      <alignment vertical="center" wrapText="1"/>
    </xf>
    <xf numFmtId="38" fontId="0" fillId="0" borderId="37" xfId="1" applyFont="1" applyFill="1" applyBorder="1" applyAlignment="1">
      <alignment vertical="center" wrapText="1"/>
    </xf>
    <xf numFmtId="40" fontId="0" fillId="0" borderId="38" xfId="1" applyNumberFormat="1" applyFont="1" applyFill="1" applyBorder="1" applyAlignment="1">
      <alignment vertical="center" wrapText="1"/>
    </xf>
    <xf numFmtId="38" fontId="0" fillId="0" borderId="39" xfId="1" applyFont="1" applyFill="1" applyBorder="1" applyAlignment="1">
      <alignment vertical="center" wrapText="1"/>
    </xf>
    <xf numFmtId="40" fontId="0" fillId="0" borderId="39" xfId="1" applyNumberFormat="1" applyFont="1" applyFill="1" applyBorder="1" applyAlignment="1">
      <alignment vertical="center" wrapText="1"/>
    </xf>
    <xf numFmtId="40" fontId="0" fillId="0" borderId="40" xfId="1" applyNumberFormat="1" applyFont="1" applyFill="1" applyBorder="1" applyAlignment="1">
      <alignment vertical="center" wrapText="1"/>
    </xf>
    <xf numFmtId="38" fontId="0" fillId="0" borderId="38" xfId="1" applyFont="1" applyFill="1" applyBorder="1" applyAlignment="1">
      <alignment vertical="center" wrapText="1"/>
    </xf>
    <xf numFmtId="40" fontId="0" fillId="0" borderId="41" xfId="1" applyNumberFormat="1" applyFont="1" applyFill="1" applyBorder="1" applyAlignment="1">
      <alignment vertical="center" wrapText="1"/>
    </xf>
    <xf numFmtId="38" fontId="0" fillId="0" borderId="43" xfId="1" applyFont="1" applyFill="1" applyBorder="1" applyAlignment="1">
      <alignment vertical="center" wrapText="1"/>
    </xf>
    <xf numFmtId="40" fontId="0" fillId="0" borderId="44" xfId="1" applyNumberFormat="1" applyFont="1" applyFill="1" applyBorder="1" applyAlignment="1">
      <alignment vertical="center" wrapText="1"/>
    </xf>
    <xf numFmtId="0" fontId="0" fillId="0" borderId="62" xfId="0" quotePrefix="1" applyFill="1" applyBorder="1" applyAlignment="1">
      <alignment horizontal="center" vertical="center" wrapText="1"/>
    </xf>
    <xf numFmtId="0" fontId="0" fillId="0" borderId="63" xfId="0" quotePrefix="1" applyFill="1" applyBorder="1" applyAlignment="1">
      <alignment horizontal="center" vertical="center" wrapText="1"/>
    </xf>
    <xf numFmtId="38" fontId="0" fillId="0" borderId="64" xfId="1" applyFont="1" applyFill="1" applyBorder="1" applyAlignment="1">
      <alignment vertical="center" wrapText="1"/>
    </xf>
    <xf numFmtId="38" fontId="0" fillId="0" borderId="65" xfId="1" applyFont="1" applyFill="1" applyBorder="1" applyAlignment="1">
      <alignment vertical="center" wrapText="1"/>
    </xf>
    <xf numFmtId="40" fontId="0" fillId="0" borderId="66" xfId="1" applyNumberFormat="1" applyFont="1" applyFill="1" applyBorder="1" applyAlignment="1">
      <alignment vertical="center" wrapText="1"/>
    </xf>
    <xf numFmtId="38" fontId="0" fillId="0" borderId="67" xfId="1" applyFont="1" applyFill="1" applyBorder="1" applyAlignment="1">
      <alignment vertical="center" wrapText="1"/>
    </xf>
    <xf numFmtId="40" fontId="0" fillId="0" borderId="67" xfId="1" applyNumberFormat="1" applyFont="1" applyFill="1" applyBorder="1" applyAlignment="1">
      <alignment vertical="center" wrapText="1"/>
    </xf>
    <xf numFmtId="40" fontId="0" fillId="0" borderId="68" xfId="1" applyNumberFormat="1" applyFont="1" applyFill="1" applyBorder="1" applyAlignment="1">
      <alignment vertical="center" wrapText="1"/>
    </xf>
    <xf numFmtId="38" fontId="0" fillId="0" borderId="66" xfId="1" applyFont="1" applyFill="1" applyBorder="1" applyAlignment="1">
      <alignment vertical="center" wrapText="1"/>
    </xf>
    <xf numFmtId="40" fontId="0" fillId="0" borderId="69" xfId="1" applyNumberFormat="1" applyFont="1" applyFill="1" applyBorder="1" applyAlignment="1">
      <alignment vertical="center" wrapText="1"/>
    </xf>
    <xf numFmtId="38" fontId="0" fillId="0" borderId="70" xfId="1" applyFont="1" applyFill="1" applyBorder="1" applyAlignment="1">
      <alignment vertical="center" wrapText="1"/>
    </xf>
    <xf numFmtId="40" fontId="0" fillId="0" borderId="71" xfId="1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T48"/>
  <sheetViews>
    <sheetView tabSelected="1" view="pageBreakPreview" zoomScale="77" zoomScaleNormal="50" zoomScaleSheetLayoutView="77" workbookViewId="0">
      <pane ySplit="4" topLeftCell="A5" activePane="bottomLeft" state="frozen"/>
      <selection pane="bottomLeft" activeCell="I6" sqref="I6"/>
    </sheetView>
  </sheetViews>
  <sheetFormatPr defaultRowHeight="17.45" customHeight="1" x14ac:dyDescent="0.15"/>
  <cols>
    <col min="1" max="1" width="9.125" style="4" customWidth="1"/>
    <col min="2" max="2" width="5.625" style="130" customWidth="1"/>
    <col min="3" max="3" width="8.625" style="4" customWidth="1"/>
    <col min="4" max="4" width="9" style="4"/>
    <col min="5" max="5" width="10.625" style="4" customWidth="1"/>
    <col min="6" max="6" width="6.625" style="4" customWidth="1"/>
    <col min="7" max="7" width="7.625" style="4" customWidth="1"/>
    <col min="8" max="8" width="6.625" style="4" customWidth="1"/>
    <col min="9" max="10" width="7.625" style="4" customWidth="1"/>
    <col min="11" max="11" width="10.625" style="4" customWidth="1"/>
    <col min="12" max="12" width="7.625" style="4" customWidth="1"/>
    <col min="13" max="13" width="10.625" style="4" customWidth="1"/>
    <col min="14" max="14" width="6.375" style="4" customWidth="1"/>
    <col min="15" max="15" width="10.625" style="4" customWidth="1"/>
    <col min="16" max="16" width="7.625" style="4" customWidth="1"/>
    <col min="17" max="17" width="10.625" style="4" customWidth="1"/>
    <col min="18" max="18" width="7.625" style="4" customWidth="1"/>
    <col min="19" max="21" width="10.625" style="4" customWidth="1"/>
    <col min="22" max="16384" width="9" style="4"/>
  </cols>
  <sheetData>
    <row r="1" spans="1:20" ht="17.45" customHeight="1" x14ac:dyDescent="0.15">
      <c r="A1" s="1">
        <v>4</v>
      </c>
      <c r="B1" s="2" t="s">
        <v>0</v>
      </c>
      <c r="C1" s="1" t="s">
        <v>1</v>
      </c>
      <c r="D1" s="2"/>
      <c r="E1" s="1" t="s">
        <v>2</v>
      </c>
      <c r="F1" s="3"/>
      <c r="G1" s="3"/>
      <c r="H1" s="3"/>
      <c r="I1" s="2"/>
      <c r="J1" s="3"/>
      <c r="K1" s="3"/>
      <c r="L1" s="3"/>
      <c r="M1" s="3"/>
      <c r="N1" s="3"/>
      <c r="O1" s="3"/>
      <c r="P1" s="3"/>
      <c r="Q1" s="3"/>
      <c r="R1" s="3"/>
      <c r="S1" s="2"/>
    </row>
    <row r="2" spans="1:20" ht="17.45" customHeight="1" x14ac:dyDescent="0.15">
      <c r="A2" s="5" t="s">
        <v>3</v>
      </c>
      <c r="B2" s="6" t="s">
        <v>4</v>
      </c>
      <c r="C2" s="5" t="s">
        <v>5</v>
      </c>
      <c r="D2" s="6" t="s">
        <v>6</v>
      </c>
      <c r="E2" s="133" t="s">
        <v>7</v>
      </c>
      <c r="F2" s="7"/>
      <c r="G2" s="7"/>
      <c r="H2" s="7"/>
      <c r="I2" s="8"/>
      <c r="J2" s="9" t="s">
        <v>8</v>
      </c>
      <c r="K2" s="10"/>
      <c r="L2" s="9" t="s">
        <v>9</v>
      </c>
      <c r="M2" s="10"/>
      <c r="N2" s="11" t="s">
        <v>10</v>
      </c>
      <c r="O2" s="11"/>
      <c r="P2" s="12" t="s">
        <v>11</v>
      </c>
      <c r="Q2" s="13" t="s">
        <v>12</v>
      </c>
      <c r="R2" s="9" t="s">
        <v>13</v>
      </c>
      <c r="S2" s="14"/>
    </row>
    <row r="3" spans="1:20" ht="17.45" customHeight="1" x14ac:dyDescent="0.15">
      <c r="A3" s="15"/>
      <c r="B3" s="16"/>
      <c r="C3" s="15"/>
      <c r="D3" s="16"/>
      <c r="E3" s="134"/>
      <c r="F3" s="17" t="s">
        <v>14</v>
      </c>
      <c r="G3" s="18"/>
      <c r="H3" s="17" t="s">
        <v>11</v>
      </c>
      <c r="I3" s="19"/>
      <c r="J3" s="20" t="s">
        <v>15</v>
      </c>
      <c r="K3" s="21" t="s">
        <v>16</v>
      </c>
      <c r="L3" s="20" t="s">
        <v>15</v>
      </c>
      <c r="M3" s="21" t="s">
        <v>16</v>
      </c>
      <c r="N3" s="20" t="s">
        <v>15</v>
      </c>
      <c r="O3" s="21" t="s">
        <v>16</v>
      </c>
      <c r="P3" s="20" t="s">
        <v>15</v>
      </c>
      <c r="Q3" s="21" t="s">
        <v>16</v>
      </c>
      <c r="R3" s="20" t="s">
        <v>15</v>
      </c>
      <c r="S3" s="22" t="s">
        <v>16</v>
      </c>
    </row>
    <row r="4" spans="1:20" ht="17.45" customHeight="1" x14ac:dyDescent="0.15">
      <c r="A4" s="23"/>
      <c r="B4" s="24"/>
      <c r="C4" s="23"/>
      <c r="D4" s="24"/>
      <c r="E4" s="25"/>
      <c r="F4" s="26" t="s">
        <v>17</v>
      </c>
      <c r="G4" s="27" t="s">
        <v>18</v>
      </c>
      <c r="H4" s="26" t="s">
        <v>17</v>
      </c>
      <c r="I4" s="28" t="s">
        <v>18</v>
      </c>
      <c r="J4" s="29"/>
      <c r="K4" s="30"/>
      <c r="L4" s="29"/>
      <c r="M4" s="30"/>
      <c r="N4" s="29"/>
      <c r="O4" s="30"/>
      <c r="P4" s="29"/>
      <c r="Q4" s="30"/>
      <c r="R4" s="29"/>
      <c r="S4" s="31"/>
    </row>
    <row r="5" spans="1:20" ht="17.45" customHeight="1" x14ac:dyDescent="0.15">
      <c r="A5" s="32" t="s">
        <v>19</v>
      </c>
      <c r="B5" s="33">
        <f>WEEKDAY(DATE($S$47,$A$1,A5))</f>
        <v>2</v>
      </c>
      <c r="C5" s="34"/>
      <c r="D5" s="35"/>
      <c r="E5" s="36"/>
      <c r="F5" s="37"/>
      <c r="G5" s="38"/>
      <c r="H5" s="37"/>
      <c r="I5" s="39"/>
      <c r="J5" s="40"/>
      <c r="K5" s="41"/>
      <c r="L5" s="40"/>
      <c r="M5" s="42"/>
      <c r="N5" s="40"/>
      <c r="O5" s="41"/>
      <c r="P5" s="40"/>
      <c r="Q5" s="41"/>
      <c r="R5" s="43">
        <f>J5+L5+N5+P5</f>
        <v>0</v>
      </c>
      <c r="S5" s="44">
        <f>K5+M5+O5+Q5</f>
        <v>0</v>
      </c>
      <c r="T5" s="45"/>
    </row>
    <row r="6" spans="1:20" ht="17.45" customHeight="1" x14ac:dyDescent="0.15">
      <c r="A6" s="32" t="s">
        <v>20</v>
      </c>
      <c r="B6" s="33">
        <f t="shared" ref="B6:B34" si="0">WEEKDAY(DATE($S$47,$A$1,A6))</f>
        <v>3</v>
      </c>
      <c r="C6" s="34"/>
      <c r="D6" s="35"/>
      <c r="E6" s="36"/>
      <c r="F6" s="37"/>
      <c r="G6" s="38"/>
      <c r="H6" s="37"/>
      <c r="I6" s="39"/>
      <c r="J6" s="40"/>
      <c r="K6" s="41"/>
      <c r="L6" s="40"/>
      <c r="M6" s="42"/>
      <c r="N6" s="40"/>
      <c r="O6" s="41"/>
      <c r="P6" s="40"/>
      <c r="Q6" s="41"/>
      <c r="R6" s="43">
        <f t="shared" ref="R6:S34" si="1">J6+L6+N6+P6</f>
        <v>0</v>
      </c>
      <c r="S6" s="44">
        <f t="shared" si="1"/>
        <v>0</v>
      </c>
    </row>
    <row r="7" spans="1:20" ht="17.45" customHeight="1" x14ac:dyDescent="0.15">
      <c r="A7" s="32" t="s">
        <v>21</v>
      </c>
      <c r="B7" s="33">
        <f t="shared" si="0"/>
        <v>4</v>
      </c>
      <c r="C7" s="34"/>
      <c r="D7" s="35"/>
      <c r="E7" s="36"/>
      <c r="F7" s="37"/>
      <c r="G7" s="38"/>
      <c r="H7" s="37"/>
      <c r="I7" s="39"/>
      <c r="J7" s="40"/>
      <c r="K7" s="41"/>
      <c r="L7" s="40"/>
      <c r="M7" s="42"/>
      <c r="N7" s="40"/>
      <c r="O7" s="41"/>
      <c r="P7" s="40"/>
      <c r="Q7" s="41"/>
      <c r="R7" s="43">
        <f t="shared" si="1"/>
        <v>0</v>
      </c>
      <c r="S7" s="44">
        <f t="shared" si="1"/>
        <v>0</v>
      </c>
    </row>
    <row r="8" spans="1:20" ht="17.45" customHeight="1" x14ac:dyDescent="0.15">
      <c r="A8" s="32" t="s">
        <v>22</v>
      </c>
      <c r="B8" s="33">
        <f t="shared" si="0"/>
        <v>5</v>
      </c>
      <c r="C8" s="34"/>
      <c r="D8" s="35"/>
      <c r="E8" s="36"/>
      <c r="F8" s="37"/>
      <c r="G8" s="38"/>
      <c r="H8" s="37"/>
      <c r="I8" s="39"/>
      <c r="J8" s="40"/>
      <c r="K8" s="41"/>
      <c r="L8" s="40"/>
      <c r="M8" s="42"/>
      <c r="N8" s="40"/>
      <c r="O8" s="41"/>
      <c r="P8" s="40"/>
      <c r="Q8" s="41"/>
      <c r="R8" s="43">
        <f t="shared" si="1"/>
        <v>0</v>
      </c>
      <c r="S8" s="44">
        <f t="shared" si="1"/>
        <v>0</v>
      </c>
    </row>
    <row r="9" spans="1:20" ht="17.45" customHeight="1" x14ac:dyDescent="0.15">
      <c r="A9" s="32" t="s">
        <v>23</v>
      </c>
      <c r="B9" s="33">
        <f t="shared" si="0"/>
        <v>6</v>
      </c>
      <c r="C9" s="34"/>
      <c r="D9" s="35"/>
      <c r="E9" s="36"/>
      <c r="F9" s="37"/>
      <c r="G9" s="38"/>
      <c r="H9" s="37"/>
      <c r="I9" s="39"/>
      <c r="J9" s="40"/>
      <c r="K9" s="41"/>
      <c r="L9" s="40"/>
      <c r="M9" s="42"/>
      <c r="N9" s="40"/>
      <c r="O9" s="41"/>
      <c r="P9" s="40"/>
      <c r="Q9" s="41"/>
      <c r="R9" s="43">
        <f t="shared" si="1"/>
        <v>0</v>
      </c>
      <c r="S9" s="44">
        <f t="shared" si="1"/>
        <v>0</v>
      </c>
    </row>
    <row r="10" spans="1:20" ht="17.45" customHeight="1" x14ac:dyDescent="0.15">
      <c r="A10" s="32" t="s">
        <v>24</v>
      </c>
      <c r="B10" s="33">
        <f t="shared" si="0"/>
        <v>7</v>
      </c>
      <c r="C10" s="34"/>
      <c r="D10" s="35"/>
      <c r="E10" s="36"/>
      <c r="F10" s="37"/>
      <c r="G10" s="38"/>
      <c r="H10" s="37"/>
      <c r="I10" s="39"/>
      <c r="J10" s="40"/>
      <c r="K10" s="41"/>
      <c r="L10" s="40"/>
      <c r="M10" s="42"/>
      <c r="N10" s="40"/>
      <c r="O10" s="41"/>
      <c r="P10" s="40"/>
      <c r="Q10" s="41"/>
      <c r="R10" s="43">
        <f t="shared" si="1"/>
        <v>0</v>
      </c>
      <c r="S10" s="44">
        <f t="shared" si="1"/>
        <v>0</v>
      </c>
    </row>
    <row r="11" spans="1:20" ht="17.45" customHeight="1" x14ac:dyDescent="0.15">
      <c r="A11" s="32" t="s">
        <v>25</v>
      </c>
      <c r="B11" s="33">
        <f t="shared" si="0"/>
        <v>1</v>
      </c>
      <c r="C11" s="34"/>
      <c r="D11" s="35"/>
      <c r="E11" s="36"/>
      <c r="F11" s="37"/>
      <c r="G11" s="38"/>
      <c r="H11" s="37"/>
      <c r="I11" s="39"/>
      <c r="J11" s="40"/>
      <c r="K11" s="41"/>
      <c r="L11" s="40"/>
      <c r="M11" s="42"/>
      <c r="N11" s="40"/>
      <c r="O11" s="41"/>
      <c r="P11" s="40"/>
      <c r="Q11" s="41"/>
      <c r="R11" s="43">
        <f t="shared" si="1"/>
        <v>0</v>
      </c>
      <c r="S11" s="44">
        <f t="shared" si="1"/>
        <v>0</v>
      </c>
    </row>
    <row r="12" spans="1:20" ht="17.45" customHeight="1" x14ac:dyDescent="0.15">
      <c r="A12" s="32" t="s">
        <v>26</v>
      </c>
      <c r="B12" s="33">
        <f t="shared" si="0"/>
        <v>2</v>
      </c>
      <c r="C12" s="34"/>
      <c r="D12" s="35"/>
      <c r="E12" s="36"/>
      <c r="F12" s="37"/>
      <c r="G12" s="38"/>
      <c r="H12" s="37"/>
      <c r="I12" s="39"/>
      <c r="J12" s="40"/>
      <c r="K12" s="41"/>
      <c r="L12" s="40"/>
      <c r="M12" s="42"/>
      <c r="N12" s="40"/>
      <c r="O12" s="41"/>
      <c r="P12" s="40"/>
      <c r="Q12" s="41"/>
      <c r="R12" s="43">
        <f t="shared" si="1"/>
        <v>0</v>
      </c>
      <c r="S12" s="44">
        <f t="shared" si="1"/>
        <v>0</v>
      </c>
    </row>
    <row r="13" spans="1:20" ht="17.45" customHeight="1" x14ac:dyDescent="0.15">
      <c r="A13" s="32" t="s">
        <v>27</v>
      </c>
      <c r="B13" s="33">
        <f t="shared" si="0"/>
        <v>3</v>
      </c>
      <c r="C13" s="34"/>
      <c r="D13" s="35"/>
      <c r="E13" s="36"/>
      <c r="F13" s="37"/>
      <c r="G13" s="38"/>
      <c r="H13" s="37"/>
      <c r="I13" s="39"/>
      <c r="J13" s="40"/>
      <c r="K13" s="41"/>
      <c r="L13" s="40"/>
      <c r="M13" s="42"/>
      <c r="N13" s="40"/>
      <c r="O13" s="41"/>
      <c r="P13" s="40"/>
      <c r="Q13" s="41"/>
      <c r="R13" s="43">
        <f t="shared" si="1"/>
        <v>0</v>
      </c>
      <c r="S13" s="44">
        <f t="shared" si="1"/>
        <v>0</v>
      </c>
    </row>
    <row r="14" spans="1:20" ht="17.45" customHeight="1" x14ac:dyDescent="0.15">
      <c r="A14" s="32" t="s">
        <v>28</v>
      </c>
      <c r="B14" s="33">
        <f t="shared" si="0"/>
        <v>4</v>
      </c>
      <c r="C14" s="34"/>
      <c r="D14" s="35"/>
      <c r="E14" s="36"/>
      <c r="F14" s="37"/>
      <c r="G14" s="38"/>
      <c r="H14" s="37"/>
      <c r="I14" s="39"/>
      <c r="J14" s="40"/>
      <c r="K14" s="41"/>
      <c r="L14" s="40"/>
      <c r="M14" s="42"/>
      <c r="N14" s="40"/>
      <c r="O14" s="41"/>
      <c r="P14" s="40"/>
      <c r="Q14" s="41"/>
      <c r="R14" s="43">
        <f t="shared" si="1"/>
        <v>0</v>
      </c>
      <c r="S14" s="44">
        <f t="shared" si="1"/>
        <v>0</v>
      </c>
    </row>
    <row r="15" spans="1:20" ht="17.45" customHeight="1" x14ac:dyDescent="0.15">
      <c r="A15" s="32" t="s">
        <v>29</v>
      </c>
      <c r="B15" s="33">
        <f t="shared" si="0"/>
        <v>5</v>
      </c>
      <c r="C15" s="34"/>
      <c r="D15" s="35"/>
      <c r="E15" s="36"/>
      <c r="F15" s="37"/>
      <c r="G15" s="38"/>
      <c r="H15" s="37"/>
      <c r="I15" s="39"/>
      <c r="J15" s="40"/>
      <c r="K15" s="41"/>
      <c r="L15" s="40"/>
      <c r="M15" s="42"/>
      <c r="N15" s="40"/>
      <c r="O15" s="41"/>
      <c r="P15" s="40"/>
      <c r="Q15" s="41"/>
      <c r="R15" s="43">
        <f t="shared" si="1"/>
        <v>0</v>
      </c>
      <c r="S15" s="44">
        <f t="shared" si="1"/>
        <v>0</v>
      </c>
    </row>
    <row r="16" spans="1:20" ht="17.45" customHeight="1" x14ac:dyDescent="0.15">
      <c r="A16" s="32" t="s">
        <v>30</v>
      </c>
      <c r="B16" s="33">
        <f t="shared" si="0"/>
        <v>6</v>
      </c>
      <c r="C16" s="34"/>
      <c r="D16" s="35"/>
      <c r="E16" s="36"/>
      <c r="F16" s="37"/>
      <c r="G16" s="38"/>
      <c r="H16" s="37"/>
      <c r="I16" s="39"/>
      <c r="J16" s="40"/>
      <c r="K16" s="41"/>
      <c r="L16" s="40"/>
      <c r="M16" s="42"/>
      <c r="N16" s="40"/>
      <c r="O16" s="41"/>
      <c r="P16" s="40"/>
      <c r="Q16" s="41"/>
      <c r="R16" s="43">
        <f t="shared" si="1"/>
        <v>0</v>
      </c>
      <c r="S16" s="44">
        <f t="shared" si="1"/>
        <v>0</v>
      </c>
    </row>
    <row r="17" spans="1:19" ht="17.45" customHeight="1" x14ac:dyDescent="0.15">
      <c r="A17" s="32" t="s">
        <v>31</v>
      </c>
      <c r="B17" s="33">
        <f t="shared" si="0"/>
        <v>7</v>
      </c>
      <c r="C17" s="34"/>
      <c r="D17" s="35"/>
      <c r="E17" s="36"/>
      <c r="F17" s="37"/>
      <c r="G17" s="38"/>
      <c r="H17" s="37"/>
      <c r="I17" s="39"/>
      <c r="J17" s="40"/>
      <c r="K17" s="41"/>
      <c r="L17" s="40"/>
      <c r="M17" s="42"/>
      <c r="N17" s="40"/>
      <c r="O17" s="41"/>
      <c r="P17" s="40"/>
      <c r="Q17" s="41"/>
      <c r="R17" s="43">
        <f t="shared" si="1"/>
        <v>0</v>
      </c>
      <c r="S17" s="44">
        <f t="shared" si="1"/>
        <v>0</v>
      </c>
    </row>
    <row r="18" spans="1:19" ht="17.45" customHeight="1" x14ac:dyDescent="0.15">
      <c r="A18" s="32" t="s">
        <v>32</v>
      </c>
      <c r="B18" s="33">
        <f t="shared" si="0"/>
        <v>1</v>
      </c>
      <c r="C18" s="34"/>
      <c r="D18" s="35"/>
      <c r="E18" s="36"/>
      <c r="F18" s="37"/>
      <c r="G18" s="38"/>
      <c r="H18" s="37"/>
      <c r="I18" s="39"/>
      <c r="J18" s="40"/>
      <c r="K18" s="41"/>
      <c r="L18" s="40"/>
      <c r="M18" s="42"/>
      <c r="N18" s="40"/>
      <c r="O18" s="41"/>
      <c r="P18" s="40"/>
      <c r="Q18" s="41"/>
      <c r="R18" s="43">
        <f t="shared" si="1"/>
        <v>0</v>
      </c>
      <c r="S18" s="44">
        <f t="shared" si="1"/>
        <v>0</v>
      </c>
    </row>
    <row r="19" spans="1:19" ht="17.45" customHeight="1" x14ac:dyDescent="0.15">
      <c r="A19" s="32" t="s">
        <v>33</v>
      </c>
      <c r="B19" s="33">
        <f t="shared" si="0"/>
        <v>2</v>
      </c>
      <c r="C19" s="34"/>
      <c r="D19" s="35"/>
      <c r="E19" s="36"/>
      <c r="F19" s="37"/>
      <c r="G19" s="38"/>
      <c r="H19" s="37"/>
      <c r="I19" s="39"/>
      <c r="J19" s="40"/>
      <c r="K19" s="41"/>
      <c r="L19" s="40"/>
      <c r="M19" s="42"/>
      <c r="N19" s="40"/>
      <c r="O19" s="41"/>
      <c r="P19" s="40"/>
      <c r="Q19" s="41"/>
      <c r="R19" s="43">
        <f t="shared" si="1"/>
        <v>0</v>
      </c>
      <c r="S19" s="44">
        <f t="shared" si="1"/>
        <v>0</v>
      </c>
    </row>
    <row r="20" spans="1:19" ht="17.45" customHeight="1" x14ac:dyDescent="0.15">
      <c r="A20" s="32" t="s">
        <v>34</v>
      </c>
      <c r="B20" s="33">
        <f t="shared" si="0"/>
        <v>3</v>
      </c>
      <c r="C20" s="34"/>
      <c r="D20" s="35"/>
      <c r="E20" s="36"/>
      <c r="F20" s="37"/>
      <c r="G20" s="38"/>
      <c r="H20" s="37"/>
      <c r="I20" s="39"/>
      <c r="J20" s="40"/>
      <c r="K20" s="41"/>
      <c r="L20" s="40"/>
      <c r="M20" s="42"/>
      <c r="N20" s="40"/>
      <c r="O20" s="41"/>
      <c r="P20" s="40"/>
      <c r="Q20" s="41"/>
      <c r="R20" s="43">
        <f t="shared" si="1"/>
        <v>0</v>
      </c>
      <c r="S20" s="44">
        <f t="shared" si="1"/>
        <v>0</v>
      </c>
    </row>
    <row r="21" spans="1:19" ht="17.45" customHeight="1" x14ac:dyDescent="0.15">
      <c r="A21" s="32" t="s">
        <v>35</v>
      </c>
      <c r="B21" s="33">
        <f t="shared" si="0"/>
        <v>4</v>
      </c>
      <c r="C21" s="34"/>
      <c r="D21" s="35"/>
      <c r="E21" s="36"/>
      <c r="F21" s="37"/>
      <c r="G21" s="38"/>
      <c r="H21" s="37"/>
      <c r="I21" s="39"/>
      <c r="J21" s="40"/>
      <c r="K21" s="41"/>
      <c r="L21" s="40"/>
      <c r="M21" s="42"/>
      <c r="N21" s="40"/>
      <c r="O21" s="41"/>
      <c r="P21" s="40"/>
      <c r="Q21" s="41"/>
      <c r="R21" s="43">
        <f t="shared" si="1"/>
        <v>0</v>
      </c>
      <c r="S21" s="44">
        <f t="shared" si="1"/>
        <v>0</v>
      </c>
    </row>
    <row r="22" spans="1:19" ht="17.45" customHeight="1" x14ac:dyDescent="0.15">
      <c r="A22" s="32" t="s">
        <v>36</v>
      </c>
      <c r="B22" s="33">
        <f t="shared" si="0"/>
        <v>5</v>
      </c>
      <c r="C22" s="34"/>
      <c r="D22" s="35"/>
      <c r="E22" s="36"/>
      <c r="F22" s="37"/>
      <c r="G22" s="38"/>
      <c r="H22" s="37"/>
      <c r="I22" s="39"/>
      <c r="J22" s="40"/>
      <c r="K22" s="41"/>
      <c r="L22" s="40"/>
      <c r="M22" s="42"/>
      <c r="N22" s="40"/>
      <c r="O22" s="41"/>
      <c r="P22" s="40"/>
      <c r="Q22" s="41"/>
      <c r="R22" s="43">
        <f t="shared" si="1"/>
        <v>0</v>
      </c>
      <c r="S22" s="44">
        <f t="shared" si="1"/>
        <v>0</v>
      </c>
    </row>
    <row r="23" spans="1:19" ht="17.45" customHeight="1" x14ac:dyDescent="0.15">
      <c r="A23" s="32" t="s">
        <v>37</v>
      </c>
      <c r="B23" s="33">
        <f t="shared" si="0"/>
        <v>6</v>
      </c>
      <c r="C23" s="34"/>
      <c r="D23" s="35"/>
      <c r="E23" s="36"/>
      <c r="F23" s="37"/>
      <c r="G23" s="38"/>
      <c r="H23" s="37"/>
      <c r="I23" s="39"/>
      <c r="J23" s="40"/>
      <c r="K23" s="41"/>
      <c r="L23" s="40"/>
      <c r="M23" s="42"/>
      <c r="N23" s="40"/>
      <c r="O23" s="41"/>
      <c r="P23" s="40"/>
      <c r="Q23" s="41"/>
      <c r="R23" s="43">
        <f t="shared" si="1"/>
        <v>0</v>
      </c>
      <c r="S23" s="44">
        <f t="shared" si="1"/>
        <v>0</v>
      </c>
    </row>
    <row r="24" spans="1:19" ht="17.45" customHeight="1" x14ac:dyDescent="0.15">
      <c r="A24" s="32" t="s">
        <v>38</v>
      </c>
      <c r="B24" s="33">
        <f t="shared" si="0"/>
        <v>7</v>
      </c>
      <c r="C24" s="34"/>
      <c r="D24" s="35"/>
      <c r="E24" s="36"/>
      <c r="F24" s="37"/>
      <c r="G24" s="38"/>
      <c r="H24" s="37"/>
      <c r="I24" s="39"/>
      <c r="J24" s="40"/>
      <c r="K24" s="41"/>
      <c r="L24" s="40"/>
      <c r="M24" s="42"/>
      <c r="N24" s="40"/>
      <c r="O24" s="41"/>
      <c r="P24" s="40"/>
      <c r="Q24" s="41"/>
      <c r="R24" s="43">
        <f t="shared" si="1"/>
        <v>0</v>
      </c>
      <c r="S24" s="44">
        <f t="shared" si="1"/>
        <v>0</v>
      </c>
    </row>
    <row r="25" spans="1:19" ht="17.45" customHeight="1" x14ac:dyDescent="0.15">
      <c r="A25" s="32" t="s">
        <v>39</v>
      </c>
      <c r="B25" s="33">
        <f t="shared" si="0"/>
        <v>1</v>
      </c>
      <c r="C25" s="34"/>
      <c r="D25" s="35"/>
      <c r="E25" s="36"/>
      <c r="F25" s="37"/>
      <c r="G25" s="38"/>
      <c r="H25" s="37"/>
      <c r="I25" s="39"/>
      <c r="J25" s="40"/>
      <c r="K25" s="41"/>
      <c r="L25" s="40"/>
      <c r="M25" s="42"/>
      <c r="N25" s="40"/>
      <c r="O25" s="41"/>
      <c r="P25" s="40"/>
      <c r="Q25" s="41"/>
      <c r="R25" s="43">
        <f t="shared" si="1"/>
        <v>0</v>
      </c>
      <c r="S25" s="44">
        <f t="shared" si="1"/>
        <v>0</v>
      </c>
    </row>
    <row r="26" spans="1:19" ht="17.45" customHeight="1" x14ac:dyDescent="0.15">
      <c r="A26" s="32" t="s">
        <v>40</v>
      </c>
      <c r="B26" s="33">
        <f t="shared" si="0"/>
        <v>2</v>
      </c>
      <c r="C26" s="34"/>
      <c r="D26" s="35"/>
      <c r="E26" s="36"/>
      <c r="F26" s="37"/>
      <c r="G26" s="38"/>
      <c r="H26" s="37"/>
      <c r="I26" s="39"/>
      <c r="J26" s="40"/>
      <c r="K26" s="41"/>
      <c r="L26" s="40"/>
      <c r="M26" s="42"/>
      <c r="N26" s="40"/>
      <c r="O26" s="41"/>
      <c r="P26" s="40"/>
      <c r="Q26" s="41"/>
      <c r="R26" s="43">
        <f t="shared" si="1"/>
        <v>0</v>
      </c>
      <c r="S26" s="44">
        <f t="shared" si="1"/>
        <v>0</v>
      </c>
    </row>
    <row r="27" spans="1:19" ht="17.45" customHeight="1" x14ac:dyDescent="0.15">
      <c r="A27" s="32" t="s">
        <v>41</v>
      </c>
      <c r="B27" s="33">
        <f t="shared" si="0"/>
        <v>3</v>
      </c>
      <c r="C27" s="34"/>
      <c r="D27" s="35"/>
      <c r="E27" s="36"/>
      <c r="F27" s="37"/>
      <c r="G27" s="38"/>
      <c r="H27" s="37"/>
      <c r="I27" s="39"/>
      <c r="J27" s="40"/>
      <c r="K27" s="41"/>
      <c r="L27" s="40"/>
      <c r="M27" s="42"/>
      <c r="N27" s="40"/>
      <c r="O27" s="41"/>
      <c r="P27" s="40"/>
      <c r="Q27" s="41"/>
      <c r="R27" s="43">
        <f t="shared" si="1"/>
        <v>0</v>
      </c>
      <c r="S27" s="44">
        <f t="shared" si="1"/>
        <v>0</v>
      </c>
    </row>
    <row r="28" spans="1:19" ht="17.45" customHeight="1" x14ac:dyDescent="0.15">
      <c r="A28" s="32" t="s">
        <v>42</v>
      </c>
      <c r="B28" s="33">
        <f t="shared" si="0"/>
        <v>4</v>
      </c>
      <c r="C28" s="34"/>
      <c r="D28" s="35"/>
      <c r="E28" s="36"/>
      <c r="F28" s="37"/>
      <c r="G28" s="38"/>
      <c r="H28" s="37"/>
      <c r="I28" s="39"/>
      <c r="J28" s="40"/>
      <c r="K28" s="41"/>
      <c r="L28" s="40"/>
      <c r="M28" s="42"/>
      <c r="N28" s="40"/>
      <c r="O28" s="41"/>
      <c r="P28" s="40"/>
      <c r="Q28" s="41"/>
      <c r="R28" s="43">
        <f t="shared" si="1"/>
        <v>0</v>
      </c>
      <c r="S28" s="44">
        <f t="shared" si="1"/>
        <v>0</v>
      </c>
    </row>
    <row r="29" spans="1:19" ht="17.45" customHeight="1" x14ac:dyDescent="0.15">
      <c r="A29" s="32" t="s">
        <v>43</v>
      </c>
      <c r="B29" s="33">
        <f t="shared" si="0"/>
        <v>5</v>
      </c>
      <c r="C29" s="34"/>
      <c r="D29" s="35"/>
      <c r="E29" s="36"/>
      <c r="F29" s="37"/>
      <c r="G29" s="38"/>
      <c r="H29" s="37"/>
      <c r="I29" s="39"/>
      <c r="J29" s="40"/>
      <c r="K29" s="41"/>
      <c r="L29" s="40"/>
      <c r="M29" s="42"/>
      <c r="N29" s="40"/>
      <c r="O29" s="41"/>
      <c r="P29" s="40"/>
      <c r="Q29" s="41"/>
      <c r="R29" s="43">
        <f t="shared" si="1"/>
        <v>0</v>
      </c>
      <c r="S29" s="44">
        <f t="shared" si="1"/>
        <v>0</v>
      </c>
    </row>
    <row r="30" spans="1:19" ht="17.45" customHeight="1" x14ac:dyDescent="0.15">
      <c r="A30" s="32" t="s">
        <v>44</v>
      </c>
      <c r="B30" s="33">
        <f t="shared" si="0"/>
        <v>6</v>
      </c>
      <c r="C30" s="34"/>
      <c r="D30" s="35"/>
      <c r="E30" s="36"/>
      <c r="F30" s="37"/>
      <c r="G30" s="38"/>
      <c r="H30" s="37"/>
      <c r="I30" s="39"/>
      <c r="J30" s="40"/>
      <c r="K30" s="41"/>
      <c r="L30" s="40"/>
      <c r="M30" s="42"/>
      <c r="N30" s="40"/>
      <c r="O30" s="41"/>
      <c r="P30" s="40"/>
      <c r="Q30" s="41"/>
      <c r="R30" s="43">
        <f t="shared" si="1"/>
        <v>0</v>
      </c>
      <c r="S30" s="44">
        <f t="shared" si="1"/>
        <v>0</v>
      </c>
    </row>
    <row r="31" spans="1:19" ht="17.45" customHeight="1" x14ac:dyDescent="0.15">
      <c r="A31" s="32" t="s">
        <v>45</v>
      </c>
      <c r="B31" s="33">
        <f t="shared" si="0"/>
        <v>7</v>
      </c>
      <c r="C31" s="34"/>
      <c r="D31" s="35"/>
      <c r="E31" s="36"/>
      <c r="F31" s="37"/>
      <c r="G31" s="38"/>
      <c r="H31" s="37"/>
      <c r="I31" s="39"/>
      <c r="J31" s="40"/>
      <c r="K31" s="41"/>
      <c r="L31" s="40"/>
      <c r="M31" s="42"/>
      <c r="N31" s="40"/>
      <c r="O31" s="41"/>
      <c r="P31" s="40"/>
      <c r="Q31" s="41"/>
      <c r="R31" s="43">
        <f t="shared" si="1"/>
        <v>0</v>
      </c>
      <c r="S31" s="44">
        <f t="shared" si="1"/>
        <v>0</v>
      </c>
    </row>
    <row r="32" spans="1:19" ht="17.45" customHeight="1" x14ac:dyDescent="0.15">
      <c r="A32" s="32" t="s">
        <v>46</v>
      </c>
      <c r="B32" s="33">
        <f t="shared" si="0"/>
        <v>1</v>
      </c>
      <c r="C32" s="34"/>
      <c r="D32" s="35"/>
      <c r="E32" s="36"/>
      <c r="F32" s="37"/>
      <c r="G32" s="38"/>
      <c r="H32" s="37"/>
      <c r="I32" s="39"/>
      <c r="J32" s="40"/>
      <c r="K32" s="41"/>
      <c r="L32" s="40"/>
      <c r="M32" s="42"/>
      <c r="N32" s="40"/>
      <c r="O32" s="41"/>
      <c r="P32" s="40"/>
      <c r="Q32" s="41"/>
      <c r="R32" s="43">
        <f t="shared" si="1"/>
        <v>0</v>
      </c>
      <c r="S32" s="44">
        <f t="shared" si="1"/>
        <v>0</v>
      </c>
    </row>
    <row r="33" spans="1:19" ht="17.45" customHeight="1" x14ac:dyDescent="0.15">
      <c r="A33" s="32" t="s">
        <v>47</v>
      </c>
      <c r="B33" s="33">
        <f t="shared" si="0"/>
        <v>2</v>
      </c>
      <c r="C33" s="34"/>
      <c r="D33" s="35"/>
      <c r="E33" s="36"/>
      <c r="F33" s="37"/>
      <c r="G33" s="38"/>
      <c r="H33" s="37"/>
      <c r="I33" s="39"/>
      <c r="J33" s="40"/>
      <c r="K33" s="41"/>
      <c r="L33" s="40"/>
      <c r="M33" s="42"/>
      <c r="N33" s="40"/>
      <c r="O33" s="41"/>
      <c r="P33" s="40"/>
      <c r="Q33" s="41"/>
      <c r="R33" s="43">
        <f t="shared" si="1"/>
        <v>0</v>
      </c>
      <c r="S33" s="44">
        <f t="shared" si="1"/>
        <v>0</v>
      </c>
    </row>
    <row r="34" spans="1:19" ht="17.45" customHeight="1" x14ac:dyDescent="0.15">
      <c r="A34" s="32" t="s">
        <v>48</v>
      </c>
      <c r="B34" s="33">
        <f t="shared" si="0"/>
        <v>3</v>
      </c>
      <c r="C34" s="34"/>
      <c r="D34" s="35"/>
      <c r="E34" s="36"/>
      <c r="F34" s="37"/>
      <c r="G34" s="38"/>
      <c r="H34" s="37"/>
      <c r="I34" s="39"/>
      <c r="J34" s="40"/>
      <c r="K34" s="41"/>
      <c r="L34" s="40"/>
      <c r="M34" s="42"/>
      <c r="N34" s="40"/>
      <c r="O34" s="41"/>
      <c r="P34" s="40"/>
      <c r="Q34" s="41"/>
      <c r="R34" s="43">
        <f t="shared" si="1"/>
        <v>0</v>
      </c>
      <c r="S34" s="44">
        <f t="shared" si="1"/>
        <v>0</v>
      </c>
    </row>
    <row r="35" spans="1:19" ht="17.45" customHeight="1" thickBot="1" x14ac:dyDescent="0.2">
      <c r="A35" s="32"/>
      <c r="B35" s="33"/>
      <c r="C35" s="46"/>
      <c r="D35" s="47"/>
      <c r="E35" s="48"/>
      <c r="F35" s="49"/>
      <c r="G35" s="50"/>
      <c r="H35" s="49"/>
      <c r="I35" s="51"/>
      <c r="J35" s="52"/>
      <c r="K35" s="53"/>
      <c r="L35" s="52"/>
      <c r="M35" s="54"/>
      <c r="N35" s="52"/>
      <c r="O35" s="53"/>
      <c r="P35" s="52"/>
      <c r="Q35" s="53"/>
      <c r="R35" s="55">
        <f>J35+L35+N35+P35</f>
        <v>0</v>
      </c>
      <c r="S35" s="56">
        <f>K35+M35+O35+Q35</f>
        <v>0</v>
      </c>
    </row>
    <row r="36" spans="1:19" ht="17.45" customHeight="1" x14ac:dyDescent="0.15">
      <c r="A36" s="57" t="s">
        <v>49</v>
      </c>
      <c r="B36" s="58">
        <f>COUNTIF(B$5:B$35,2)</f>
        <v>5</v>
      </c>
      <c r="C36" s="59">
        <f t="shared" ref="C36:Q36" si="2">SUMIF($B$5:$B$35,2,C$5:C$35)</f>
        <v>0</v>
      </c>
      <c r="D36" s="60">
        <f t="shared" si="2"/>
        <v>0</v>
      </c>
      <c r="E36" s="61">
        <f t="shared" si="2"/>
        <v>0</v>
      </c>
      <c r="F36" s="62">
        <f t="shared" si="2"/>
        <v>0</v>
      </c>
      <c r="G36" s="63">
        <f t="shared" si="2"/>
        <v>0</v>
      </c>
      <c r="H36" s="62">
        <f t="shared" si="2"/>
        <v>0</v>
      </c>
      <c r="I36" s="64">
        <f t="shared" si="2"/>
        <v>0</v>
      </c>
      <c r="J36" s="65">
        <f t="shared" si="2"/>
        <v>0</v>
      </c>
      <c r="K36" s="66">
        <f t="shared" si="2"/>
        <v>0</v>
      </c>
      <c r="L36" s="65">
        <f t="shared" si="2"/>
        <v>0</v>
      </c>
      <c r="M36" s="66">
        <f t="shared" si="2"/>
        <v>0</v>
      </c>
      <c r="N36" s="65">
        <f t="shared" si="2"/>
        <v>0</v>
      </c>
      <c r="O36" s="66">
        <f t="shared" si="2"/>
        <v>0</v>
      </c>
      <c r="P36" s="65">
        <f t="shared" si="2"/>
        <v>0</v>
      </c>
      <c r="Q36" s="66">
        <f t="shared" si="2"/>
        <v>0</v>
      </c>
      <c r="R36" s="67">
        <f t="shared" ref="R36:S41" si="3">J36+L36+N36+P36</f>
        <v>0</v>
      </c>
      <c r="S36" s="68">
        <f t="shared" si="3"/>
        <v>0</v>
      </c>
    </row>
    <row r="37" spans="1:19" ht="17.45" customHeight="1" x14ac:dyDescent="0.15">
      <c r="A37" s="69" t="s">
        <v>50</v>
      </c>
      <c r="B37" s="70">
        <f>COUNTIF(B$5:B$35,3)</f>
        <v>5</v>
      </c>
      <c r="C37" s="59">
        <f t="shared" ref="C37:Q37" si="4">SUMIF($B$5:$B$35,3,C$5:C$35)</f>
        <v>0</v>
      </c>
      <c r="D37" s="60">
        <f t="shared" si="4"/>
        <v>0</v>
      </c>
      <c r="E37" s="61">
        <f t="shared" si="4"/>
        <v>0</v>
      </c>
      <c r="F37" s="62">
        <f t="shared" si="4"/>
        <v>0</v>
      </c>
      <c r="G37" s="63">
        <f t="shared" si="4"/>
        <v>0</v>
      </c>
      <c r="H37" s="62">
        <f t="shared" si="4"/>
        <v>0</v>
      </c>
      <c r="I37" s="64">
        <f t="shared" si="4"/>
        <v>0</v>
      </c>
      <c r="J37" s="65">
        <f t="shared" si="4"/>
        <v>0</v>
      </c>
      <c r="K37" s="66">
        <f t="shared" si="4"/>
        <v>0</v>
      </c>
      <c r="L37" s="65">
        <f t="shared" si="4"/>
        <v>0</v>
      </c>
      <c r="M37" s="66">
        <f t="shared" si="4"/>
        <v>0</v>
      </c>
      <c r="N37" s="65">
        <f t="shared" si="4"/>
        <v>0</v>
      </c>
      <c r="O37" s="66">
        <f t="shared" si="4"/>
        <v>0</v>
      </c>
      <c r="P37" s="65">
        <f t="shared" si="4"/>
        <v>0</v>
      </c>
      <c r="Q37" s="66">
        <f t="shared" si="4"/>
        <v>0</v>
      </c>
      <c r="R37" s="67">
        <f t="shared" si="3"/>
        <v>0</v>
      </c>
      <c r="S37" s="68">
        <f t="shared" si="3"/>
        <v>0</v>
      </c>
    </row>
    <row r="38" spans="1:19" ht="17.45" customHeight="1" x14ac:dyDescent="0.15">
      <c r="A38" s="69" t="s">
        <v>51</v>
      </c>
      <c r="B38" s="70">
        <f>COUNTIF(B$5:B$35,4)</f>
        <v>4</v>
      </c>
      <c r="C38" s="59">
        <f t="shared" ref="C38:Q38" si="5">SUMIF($B$5:$B$35,4,C$5:C$35)</f>
        <v>0</v>
      </c>
      <c r="D38" s="60">
        <f t="shared" si="5"/>
        <v>0</v>
      </c>
      <c r="E38" s="61">
        <f t="shared" si="5"/>
        <v>0</v>
      </c>
      <c r="F38" s="62">
        <f t="shared" si="5"/>
        <v>0</v>
      </c>
      <c r="G38" s="63">
        <f t="shared" si="5"/>
        <v>0</v>
      </c>
      <c r="H38" s="62">
        <f t="shared" si="5"/>
        <v>0</v>
      </c>
      <c r="I38" s="64">
        <f t="shared" si="5"/>
        <v>0</v>
      </c>
      <c r="J38" s="65">
        <f t="shared" si="5"/>
        <v>0</v>
      </c>
      <c r="K38" s="66">
        <f t="shared" si="5"/>
        <v>0</v>
      </c>
      <c r="L38" s="65">
        <f t="shared" si="5"/>
        <v>0</v>
      </c>
      <c r="M38" s="66">
        <f t="shared" si="5"/>
        <v>0</v>
      </c>
      <c r="N38" s="65">
        <f t="shared" si="5"/>
        <v>0</v>
      </c>
      <c r="O38" s="66">
        <f t="shared" si="5"/>
        <v>0</v>
      </c>
      <c r="P38" s="65">
        <f t="shared" si="5"/>
        <v>0</v>
      </c>
      <c r="Q38" s="66">
        <f t="shared" si="5"/>
        <v>0</v>
      </c>
      <c r="R38" s="67">
        <f t="shared" si="3"/>
        <v>0</v>
      </c>
      <c r="S38" s="68">
        <f t="shared" si="3"/>
        <v>0</v>
      </c>
    </row>
    <row r="39" spans="1:19" ht="17.45" customHeight="1" x14ac:dyDescent="0.15">
      <c r="A39" s="69" t="s">
        <v>52</v>
      </c>
      <c r="B39" s="70">
        <f>COUNTIF(B$5:B$35,5)</f>
        <v>4</v>
      </c>
      <c r="C39" s="59">
        <f t="shared" ref="C39:Q39" si="6">SUMIF($B$5:$B$35,5,C$5:C$35)</f>
        <v>0</v>
      </c>
      <c r="D39" s="60">
        <f t="shared" si="6"/>
        <v>0</v>
      </c>
      <c r="E39" s="61">
        <f t="shared" si="6"/>
        <v>0</v>
      </c>
      <c r="F39" s="62">
        <f t="shared" si="6"/>
        <v>0</v>
      </c>
      <c r="G39" s="63">
        <f t="shared" si="6"/>
        <v>0</v>
      </c>
      <c r="H39" s="62">
        <f t="shared" si="6"/>
        <v>0</v>
      </c>
      <c r="I39" s="64">
        <f t="shared" si="6"/>
        <v>0</v>
      </c>
      <c r="J39" s="65">
        <f t="shared" si="6"/>
        <v>0</v>
      </c>
      <c r="K39" s="66">
        <f t="shared" si="6"/>
        <v>0</v>
      </c>
      <c r="L39" s="65">
        <f t="shared" si="6"/>
        <v>0</v>
      </c>
      <c r="M39" s="66">
        <f t="shared" si="6"/>
        <v>0</v>
      </c>
      <c r="N39" s="65">
        <f t="shared" si="6"/>
        <v>0</v>
      </c>
      <c r="O39" s="66">
        <f t="shared" si="6"/>
        <v>0</v>
      </c>
      <c r="P39" s="65">
        <f t="shared" si="6"/>
        <v>0</v>
      </c>
      <c r="Q39" s="66">
        <f t="shared" si="6"/>
        <v>0</v>
      </c>
      <c r="R39" s="67">
        <f t="shared" si="3"/>
        <v>0</v>
      </c>
      <c r="S39" s="68">
        <f t="shared" si="3"/>
        <v>0</v>
      </c>
    </row>
    <row r="40" spans="1:19" ht="17.45" customHeight="1" x14ac:dyDescent="0.15">
      <c r="A40" s="69" t="s">
        <v>53</v>
      </c>
      <c r="B40" s="70">
        <f>COUNTIF(B$5:B$35,6)</f>
        <v>4</v>
      </c>
      <c r="C40" s="59">
        <f t="shared" ref="C40:Q40" si="7">SUMIF($B$5:$B$35,6,C$5:C$35)</f>
        <v>0</v>
      </c>
      <c r="D40" s="60">
        <f t="shared" si="7"/>
        <v>0</v>
      </c>
      <c r="E40" s="61">
        <f t="shared" si="7"/>
        <v>0</v>
      </c>
      <c r="F40" s="62">
        <f t="shared" si="7"/>
        <v>0</v>
      </c>
      <c r="G40" s="63">
        <f t="shared" si="7"/>
        <v>0</v>
      </c>
      <c r="H40" s="62">
        <f t="shared" si="7"/>
        <v>0</v>
      </c>
      <c r="I40" s="64">
        <f t="shared" si="7"/>
        <v>0</v>
      </c>
      <c r="J40" s="65">
        <f t="shared" si="7"/>
        <v>0</v>
      </c>
      <c r="K40" s="66">
        <f t="shared" si="7"/>
        <v>0</v>
      </c>
      <c r="L40" s="65">
        <f t="shared" si="7"/>
        <v>0</v>
      </c>
      <c r="M40" s="66">
        <f t="shared" si="7"/>
        <v>0</v>
      </c>
      <c r="N40" s="65">
        <f t="shared" si="7"/>
        <v>0</v>
      </c>
      <c r="O40" s="66">
        <f t="shared" si="7"/>
        <v>0</v>
      </c>
      <c r="P40" s="65">
        <f t="shared" si="7"/>
        <v>0</v>
      </c>
      <c r="Q40" s="66">
        <f t="shared" si="7"/>
        <v>0</v>
      </c>
      <c r="R40" s="67">
        <f t="shared" si="3"/>
        <v>0</v>
      </c>
      <c r="S40" s="68">
        <f t="shared" si="3"/>
        <v>0</v>
      </c>
    </row>
    <row r="41" spans="1:19" ht="17.45" customHeight="1" thickBot="1" x14ac:dyDescent="0.2">
      <c r="A41" s="71" t="s">
        <v>54</v>
      </c>
      <c r="B41" s="72">
        <f>COUNTIF(B$5:B$35,7)</f>
        <v>4</v>
      </c>
      <c r="C41" s="73">
        <f t="shared" ref="C41:Q41" si="8">SUMIF($B$5:$B$35,7,C$5:C$35)</f>
        <v>0</v>
      </c>
      <c r="D41" s="74">
        <f t="shared" si="8"/>
        <v>0</v>
      </c>
      <c r="E41" s="75">
        <f t="shared" si="8"/>
        <v>0</v>
      </c>
      <c r="F41" s="76">
        <f t="shared" si="8"/>
        <v>0</v>
      </c>
      <c r="G41" s="77">
        <f t="shared" si="8"/>
        <v>0</v>
      </c>
      <c r="H41" s="76">
        <f t="shared" si="8"/>
        <v>0</v>
      </c>
      <c r="I41" s="78">
        <f t="shared" si="8"/>
        <v>0</v>
      </c>
      <c r="J41" s="79">
        <f t="shared" si="8"/>
        <v>0</v>
      </c>
      <c r="K41" s="80">
        <f t="shared" si="8"/>
        <v>0</v>
      </c>
      <c r="L41" s="79">
        <f t="shared" si="8"/>
        <v>0</v>
      </c>
      <c r="M41" s="80">
        <f t="shared" si="8"/>
        <v>0</v>
      </c>
      <c r="N41" s="79">
        <f t="shared" si="8"/>
        <v>0</v>
      </c>
      <c r="O41" s="80">
        <f t="shared" si="8"/>
        <v>0</v>
      </c>
      <c r="P41" s="79">
        <f t="shared" si="8"/>
        <v>0</v>
      </c>
      <c r="Q41" s="80">
        <f t="shared" si="8"/>
        <v>0</v>
      </c>
      <c r="R41" s="67">
        <f t="shared" si="3"/>
        <v>0</v>
      </c>
      <c r="S41" s="68">
        <f t="shared" si="3"/>
        <v>0</v>
      </c>
    </row>
    <row r="42" spans="1:19" ht="17.45" customHeight="1" x14ac:dyDescent="0.15">
      <c r="A42" s="81" t="s">
        <v>55</v>
      </c>
      <c r="B42" s="82">
        <f>B36+B39</f>
        <v>9</v>
      </c>
      <c r="C42" s="83">
        <f t="shared" ref="C42:S44" si="9">C36+C39</f>
        <v>0</v>
      </c>
      <c r="D42" s="84">
        <f t="shared" si="9"/>
        <v>0</v>
      </c>
      <c r="E42" s="85">
        <f t="shared" si="9"/>
        <v>0</v>
      </c>
      <c r="F42" s="86">
        <f t="shared" si="9"/>
        <v>0</v>
      </c>
      <c r="G42" s="87">
        <f t="shared" si="9"/>
        <v>0</v>
      </c>
      <c r="H42" s="86">
        <f t="shared" si="9"/>
        <v>0</v>
      </c>
      <c r="I42" s="88">
        <f t="shared" si="9"/>
        <v>0</v>
      </c>
      <c r="J42" s="89">
        <f t="shared" si="9"/>
        <v>0</v>
      </c>
      <c r="K42" s="90">
        <f t="shared" si="9"/>
        <v>0</v>
      </c>
      <c r="L42" s="89">
        <f t="shared" si="9"/>
        <v>0</v>
      </c>
      <c r="M42" s="90">
        <f t="shared" si="9"/>
        <v>0</v>
      </c>
      <c r="N42" s="89">
        <f t="shared" si="9"/>
        <v>0</v>
      </c>
      <c r="O42" s="90">
        <f t="shared" si="9"/>
        <v>0</v>
      </c>
      <c r="P42" s="89">
        <f t="shared" si="9"/>
        <v>0</v>
      </c>
      <c r="Q42" s="90">
        <f t="shared" si="9"/>
        <v>0</v>
      </c>
      <c r="R42" s="91">
        <f t="shared" si="9"/>
        <v>0</v>
      </c>
      <c r="S42" s="92">
        <f t="shared" si="9"/>
        <v>0</v>
      </c>
    </row>
    <row r="43" spans="1:19" ht="17.45" customHeight="1" x14ac:dyDescent="0.15">
      <c r="A43" s="93" t="s">
        <v>56</v>
      </c>
      <c r="B43" s="94">
        <f>B37+B40</f>
        <v>9</v>
      </c>
      <c r="C43" s="95">
        <f t="shared" si="9"/>
        <v>0</v>
      </c>
      <c r="D43" s="96">
        <f t="shared" si="9"/>
        <v>0</v>
      </c>
      <c r="E43" s="97">
        <f t="shared" si="9"/>
        <v>0</v>
      </c>
      <c r="F43" s="98">
        <f t="shared" si="9"/>
        <v>0</v>
      </c>
      <c r="G43" s="99">
        <f t="shared" si="9"/>
        <v>0</v>
      </c>
      <c r="H43" s="98">
        <f t="shared" si="9"/>
        <v>0</v>
      </c>
      <c r="I43" s="100">
        <f t="shared" si="9"/>
        <v>0</v>
      </c>
      <c r="J43" s="101">
        <f t="shared" si="9"/>
        <v>0</v>
      </c>
      <c r="K43" s="102">
        <f t="shared" si="9"/>
        <v>0</v>
      </c>
      <c r="L43" s="101">
        <f t="shared" si="9"/>
        <v>0</v>
      </c>
      <c r="M43" s="102">
        <f t="shared" si="9"/>
        <v>0</v>
      </c>
      <c r="N43" s="101">
        <f t="shared" si="9"/>
        <v>0</v>
      </c>
      <c r="O43" s="102">
        <f t="shared" si="9"/>
        <v>0</v>
      </c>
      <c r="P43" s="101">
        <f t="shared" si="9"/>
        <v>0</v>
      </c>
      <c r="Q43" s="102">
        <f t="shared" si="9"/>
        <v>0</v>
      </c>
      <c r="R43" s="103">
        <f t="shared" si="9"/>
        <v>0</v>
      </c>
      <c r="S43" s="104">
        <f t="shared" si="9"/>
        <v>0</v>
      </c>
    </row>
    <row r="44" spans="1:19" ht="17.45" customHeight="1" thickBot="1" x14ac:dyDescent="0.2">
      <c r="A44" s="105" t="s">
        <v>57</v>
      </c>
      <c r="B44" s="106">
        <f>B38+B41</f>
        <v>8</v>
      </c>
      <c r="C44" s="107">
        <f t="shared" si="9"/>
        <v>0</v>
      </c>
      <c r="D44" s="108">
        <f t="shared" si="9"/>
        <v>0</v>
      </c>
      <c r="E44" s="109">
        <f t="shared" si="9"/>
        <v>0</v>
      </c>
      <c r="F44" s="110">
        <f t="shared" si="9"/>
        <v>0</v>
      </c>
      <c r="G44" s="111">
        <f t="shared" si="9"/>
        <v>0</v>
      </c>
      <c r="H44" s="110">
        <f t="shared" si="9"/>
        <v>0</v>
      </c>
      <c r="I44" s="112">
        <f t="shared" si="9"/>
        <v>0</v>
      </c>
      <c r="J44" s="113">
        <f t="shared" si="9"/>
        <v>0</v>
      </c>
      <c r="K44" s="114">
        <f t="shared" si="9"/>
        <v>0</v>
      </c>
      <c r="L44" s="113">
        <f t="shared" si="9"/>
        <v>0</v>
      </c>
      <c r="M44" s="114">
        <f t="shared" si="9"/>
        <v>0</v>
      </c>
      <c r="N44" s="113">
        <f t="shared" si="9"/>
        <v>0</v>
      </c>
      <c r="O44" s="114">
        <f t="shared" si="9"/>
        <v>0</v>
      </c>
      <c r="P44" s="113">
        <f t="shared" si="9"/>
        <v>0</v>
      </c>
      <c r="Q44" s="114">
        <f t="shared" si="9"/>
        <v>0</v>
      </c>
      <c r="R44" s="115">
        <f t="shared" si="9"/>
        <v>0</v>
      </c>
      <c r="S44" s="116">
        <f t="shared" si="9"/>
        <v>0</v>
      </c>
    </row>
    <row r="45" spans="1:19" ht="17.45" customHeight="1" thickBot="1" x14ac:dyDescent="0.2">
      <c r="A45" s="117" t="s">
        <v>13</v>
      </c>
      <c r="B45" s="118">
        <f>SUM(B42:B44)</f>
        <v>26</v>
      </c>
      <c r="C45" s="119">
        <f>SUM(C5:C35)</f>
        <v>0</v>
      </c>
      <c r="D45" s="120">
        <f t="shared" ref="D45:S45" si="10">SUM(D5:D35)</f>
        <v>0</v>
      </c>
      <c r="E45" s="121">
        <f t="shared" si="10"/>
        <v>0</v>
      </c>
      <c r="F45" s="122">
        <f t="shared" si="10"/>
        <v>0</v>
      </c>
      <c r="G45" s="123">
        <f t="shared" si="10"/>
        <v>0</v>
      </c>
      <c r="H45" s="122">
        <f t="shared" si="10"/>
        <v>0</v>
      </c>
      <c r="I45" s="124">
        <f t="shared" si="10"/>
        <v>0</v>
      </c>
      <c r="J45" s="125">
        <f t="shared" si="10"/>
        <v>0</v>
      </c>
      <c r="K45" s="126">
        <f t="shared" si="10"/>
        <v>0</v>
      </c>
      <c r="L45" s="125">
        <f t="shared" si="10"/>
        <v>0</v>
      </c>
      <c r="M45" s="126">
        <f t="shared" si="10"/>
        <v>0</v>
      </c>
      <c r="N45" s="125">
        <f>SUM(N5:N35)</f>
        <v>0</v>
      </c>
      <c r="O45" s="126">
        <f>SUM(O5:O35)</f>
        <v>0</v>
      </c>
      <c r="P45" s="125">
        <f t="shared" si="10"/>
        <v>0</v>
      </c>
      <c r="Q45" s="126">
        <f t="shared" si="10"/>
        <v>0</v>
      </c>
      <c r="R45" s="127">
        <f t="shared" si="10"/>
        <v>0</v>
      </c>
      <c r="S45" s="128">
        <f t="shared" si="10"/>
        <v>0</v>
      </c>
    </row>
    <row r="46" spans="1:19" ht="17.45" customHeight="1" x14ac:dyDescent="0.15">
      <c r="A46" s="129" t="s">
        <v>58</v>
      </c>
      <c r="K46" s="131"/>
      <c r="L46" s="131"/>
    </row>
    <row r="47" spans="1:19" ht="17.45" customHeight="1" x14ac:dyDescent="0.15">
      <c r="I47" s="135"/>
      <c r="J47" s="135"/>
      <c r="K47" s="135"/>
      <c r="L47" s="131"/>
      <c r="P47" s="129" t="s">
        <v>59</v>
      </c>
      <c r="Q47" s="132"/>
      <c r="R47" s="132"/>
      <c r="S47" s="132">
        <v>2024</v>
      </c>
    </row>
    <row r="48" spans="1:19" ht="17.45" customHeight="1" x14ac:dyDescent="0.15">
      <c r="K48" s="131"/>
      <c r="L48" s="131"/>
    </row>
  </sheetData>
  <mergeCells count="2">
    <mergeCell ref="E2:E3"/>
    <mergeCell ref="I47:K47"/>
  </mergeCells>
  <phoneticPr fontId="2"/>
  <pageMargins left="0.59055118110236227" right="0.19685039370078741" top="0.41" bottom="0.18" header="0.31496062992125984" footer="0.2"/>
  <pageSetup paperSize="9" scale="72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2024-04-19T00:08:22Z</dcterms:created>
  <dcterms:modified xsi:type="dcterms:W3CDTF">2024-04-22T02:17:36Z</dcterms:modified>
</cp:coreProperties>
</file>