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095"/>
  </bookViews>
  <sheets>
    <sheet name="計算様式" sheetId="1" r:id="rId1"/>
    <sheet name="計算様式 (記載例)"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7" i="1" l="1"/>
  <c r="O37" i="2"/>
  <c r="G13" i="1" l="1"/>
  <c r="H32" i="2" l="1"/>
  <c r="G36" i="2" s="1"/>
  <c r="C18" i="2"/>
  <c r="G13" i="2"/>
  <c r="E18" i="2" s="1"/>
  <c r="G18" i="2" l="1"/>
  <c r="G21" i="2"/>
  <c r="H32" i="1"/>
  <c r="G36" i="1" s="1"/>
  <c r="E18" i="1"/>
  <c r="C18" i="1"/>
  <c r="G18" i="1" l="1"/>
  <c r="G21" i="1"/>
</calcChain>
</file>

<file path=xl/comments1.xml><?xml version="1.0" encoding="utf-8"?>
<comments xmlns="http://schemas.openxmlformats.org/spreadsheetml/2006/main">
  <authors>
    <author>作成者</author>
  </authors>
  <commentList>
    <comment ref="K37" authorId="0" shapeId="0">
      <text>
        <r>
          <rPr>
            <b/>
            <sz val="9"/>
            <color indexed="81"/>
            <rFont val="MS P ゴシック"/>
            <family val="3"/>
            <charset val="128"/>
          </rPr>
          <t>例
令和5年8月に新規開所した場合。
R5.8～R6.3＝8か月</t>
        </r>
      </text>
    </comment>
  </commentList>
</comments>
</file>

<file path=xl/sharedStrings.xml><?xml version="1.0" encoding="utf-8"?>
<sst xmlns="http://schemas.openxmlformats.org/spreadsheetml/2006/main" count="104" uniqueCount="56">
  <si>
    <t>福祉施設等電気・ガス等価格高騰対策事業補助金計算様式</t>
  </si>
  <si>
    <t>÷</t>
    <phoneticPr fontId="3"/>
  </si>
  <si>
    <t>　③補助単価ごとの定員数</t>
    <rPh sb="2" eb="4">
      <t>ホジョ</t>
    </rPh>
    <rPh sb="4" eb="6">
      <t>タンカ</t>
    </rPh>
    <rPh sb="9" eb="12">
      <t>テイインスウ</t>
    </rPh>
    <phoneticPr fontId="3"/>
  </si>
  <si>
    <t>－</t>
    <phoneticPr fontId="3"/>
  </si>
  <si>
    <t>=</t>
    <phoneticPr fontId="3"/>
  </si>
  <si>
    <t>　①利用者宅等の訪問等に使用している車の台数（計）</t>
    <rPh sb="2" eb="5">
      <t>リヨウシャ</t>
    </rPh>
    <rPh sb="5" eb="6">
      <t>タク</t>
    </rPh>
    <rPh sb="6" eb="7">
      <t>トウ</t>
    </rPh>
    <rPh sb="8" eb="10">
      <t>ホウモン</t>
    </rPh>
    <rPh sb="10" eb="11">
      <t>トウ</t>
    </rPh>
    <rPh sb="12" eb="14">
      <t>シヨウ</t>
    </rPh>
    <rPh sb="18" eb="19">
      <t>クルマ</t>
    </rPh>
    <rPh sb="20" eb="22">
      <t>ダイスウ</t>
    </rPh>
    <rPh sb="23" eb="24">
      <t>ケイ</t>
    </rPh>
    <phoneticPr fontId="3"/>
  </si>
  <si>
    <t>　（従業員から借り上げしている車も含む）</t>
    <rPh sb="2" eb="5">
      <t>ジュウギョウイン</t>
    </rPh>
    <rPh sb="7" eb="8">
      <t>カ</t>
    </rPh>
    <rPh sb="9" eb="10">
      <t>ア</t>
    </rPh>
    <rPh sb="15" eb="16">
      <t>クルマ</t>
    </rPh>
    <rPh sb="17" eb="18">
      <t>フク</t>
    </rPh>
    <phoneticPr fontId="3"/>
  </si>
  <si>
    <t>　　常勤職員の人数＋非常勤職員の勤務時間÷常勤職員が勤務すべき時間</t>
    <phoneticPr fontId="3"/>
  </si>
  <si>
    <t>（小数点以下切り上げ）</t>
    <phoneticPr fontId="3"/>
  </si>
  <si>
    <t>+</t>
    <phoneticPr fontId="3"/>
  </si>
  <si>
    <t>＝</t>
    <phoneticPr fontId="3"/>
  </si>
  <si>
    <t>　　(2)①又は②の数を比べ少ないほうの数</t>
    <rPh sb="6" eb="7">
      <t>マタ</t>
    </rPh>
    <rPh sb="10" eb="11">
      <t>カズ</t>
    </rPh>
    <rPh sb="12" eb="13">
      <t>クラ</t>
    </rPh>
    <rPh sb="14" eb="15">
      <t>スク</t>
    </rPh>
    <rPh sb="20" eb="21">
      <t>カズ</t>
    </rPh>
    <phoneticPr fontId="3"/>
  </si>
  <si>
    <r>
      <t>(１)高齢者福祉施設等の入所施設のうち</t>
    </r>
    <r>
      <rPr>
        <b/>
        <u/>
        <sz val="12"/>
        <color theme="1"/>
        <rFont val="游ゴシック"/>
        <family val="3"/>
        <charset val="128"/>
        <scheme val="minor"/>
      </rPr>
      <t>介護老人福祉施設・短期入所生活介護・介護老人保健施設・短期入所療養介護</t>
    </r>
    <r>
      <rPr>
        <b/>
        <sz val="12"/>
        <color theme="1"/>
        <rFont val="游ゴシック"/>
        <family val="3"/>
        <charset val="128"/>
        <scheme val="minor"/>
      </rPr>
      <t>の</t>
    </r>
    <r>
      <rPr>
        <sz val="12"/>
        <color theme="1"/>
        <rFont val="游ゴシック"/>
        <family val="3"/>
        <charset val="128"/>
        <scheme val="minor"/>
      </rPr>
      <t>事業所のみ記入</t>
    </r>
    <rPh sb="3" eb="6">
      <t>コウレイシャ</t>
    </rPh>
    <rPh sb="6" eb="8">
      <t>フクシ</t>
    </rPh>
    <rPh sb="8" eb="10">
      <t>シセツ</t>
    </rPh>
    <rPh sb="10" eb="11">
      <t>トウ</t>
    </rPh>
    <rPh sb="12" eb="14">
      <t>ニュウショ</t>
    </rPh>
    <rPh sb="14" eb="16">
      <t>シセツ</t>
    </rPh>
    <rPh sb="55" eb="58">
      <t>ジギョウショ</t>
    </rPh>
    <rPh sb="60" eb="62">
      <t>キニュウ</t>
    </rPh>
    <phoneticPr fontId="3"/>
  </si>
  <si>
    <r>
      <t>(２)高齢者福祉施設等及び障害者福祉施設等の</t>
    </r>
    <r>
      <rPr>
        <b/>
        <u/>
        <sz val="12"/>
        <color theme="1"/>
        <rFont val="游ゴシック"/>
        <family val="3"/>
        <charset val="128"/>
        <scheme val="minor"/>
      </rPr>
      <t>訪問サービス</t>
    </r>
    <r>
      <rPr>
        <sz val="12"/>
        <color theme="1"/>
        <rFont val="游ゴシック"/>
        <family val="2"/>
        <scheme val="minor"/>
      </rPr>
      <t>の</t>
    </r>
    <r>
      <rPr>
        <sz val="12"/>
        <color theme="1"/>
        <rFont val="游ゴシック"/>
        <family val="3"/>
        <charset val="128"/>
        <scheme val="minor"/>
      </rPr>
      <t>事業所のみ記入</t>
    </r>
    <rPh sb="3" eb="6">
      <t>コウレイシャ</t>
    </rPh>
    <rPh sb="6" eb="8">
      <t>フクシ</t>
    </rPh>
    <rPh sb="8" eb="10">
      <t>シセツ</t>
    </rPh>
    <rPh sb="10" eb="11">
      <t>トウ</t>
    </rPh>
    <rPh sb="11" eb="12">
      <t>オヨ</t>
    </rPh>
    <rPh sb="13" eb="15">
      <t>ショウガイ</t>
    </rPh>
    <rPh sb="15" eb="16">
      <t>シャ</t>
    </rPh>
    <rPh sb="16" eb="18">
      <t>フクシ</t>
    </rPh>
    <rPh sb="18" eb="20">
      <t>シセツ</t>
    </rPh>
    <rPh sb="20" eb="21">
      <t>トウ</t>
    </rPh>
    <rPh sb="22" eb="24">
      <t>ホウモン</t>
    </rPh>
    <rPh sb="29" eb="32">
      <t>ジギョウショ</t>
    </rPh>
    <rPh sb="34" eb="36">
      <t>キニュウ</t>
    </rPh>
    <phoneticPr fontId="3"/>
  </si>
  <si>
    <t>　　利用者負担段階第4段階の利用延べ人数÷30日（小数点以下切り上げ）</t>
    <rPh sb="2" eb="5">
      <t>リヨウシャ</t>
    </rPh>
    <rPh sb="5" eb="7">
      <t>フタン</t>
    </rPh>
    <rPh sb="7" eb="9">
      <t>ダンカイ</t>
    </rPh>
    <rPh sb="9" eb="10">
      <t>ダイ</t>
    </rPh>
    <rPh sb="11" eb="13">
      <t>ダンカイ</t>
    </rPh>
    <rPh sb="14" eb="16">
      <t>リヨウ</t>
    </rPh>
    <rPh sb="16" eb="17">
      <t>ノ</t>
    </rPh>
    <rPh sb="18" eb="20">
      <t>ニンズウ</t>
    </rPh>
    <rPh sb="23" eb="24">
      <t>ニチ</t>
    </rPh>
    <rPh sb="25" eb="28">
      <t>ショウスウテン</t>
    </rPh>
    <rPh sb="28" eb="30">
      <t>イカ</t>
    </rPh>
    <rPh sb="30" eb="31">
      <t>キ</t>
    </rPh>
    <rPh sb="32" eb="33">
      <t>ア</t>
    </rPh>
    <phoneticPr fontId="3"/>
  </si>
  <si>
    <t>ア．黄色塗りのセルは全て自動計算です。白色のセルに入力してください。</t>
    <rPh sb="2" eb="4">
      <t>キイロ</t>
    </rPh>
    <phoneticPr fontId="3"/>
  </si>
  <si>
    <t>【共通】</t>
    <rPh sb="1" eb="3">
      <t>キョウツウ</t>
    </rPh>
    <phoneticPr fontId="3"/>
  </si>
  <si>
    <t>【(1)高齢者施設等】</t>
    <rPh sb="4" eb="7">
      <t>コウレイシャ</t>
    </rPh>
    <rPh sb="7" eb="9">
      <t>シセツ</t>
    </rPh>
    <rPh sb="9" eb="10">
      <t>トウ</t>
    </rPh>
    <phoneticPr fontId="3"/>
  </si>
  <si>
    <t>ア．定員数は11月1日時点の定員数をご記入ください。</t>
    <rPh sb="2" eb="4">
      <t>テイイン</t>
    </rPh>
    <rPh sb="4" eb="5">
      <t>スウ</t>
    </rPh>
    <rPh sb="8" eb="9">
      <t>ツキ</t>
    </rPh>
    <rPh sb="10" eb="11">
      <t>ニチ</t>
    </rPh>
    <rPh sb="11" eb="13">
      <t>ジテン</t>
    </rPh>
    <rPh sb="14" eb="17">
      <t>テイインスウ</t>
    </rPh>
    <rPh sb="19" eb="21">
      <t>キニュウ</t>
    </rPh>
    <phoneticPr fontId="3"/>
  </si>
  <si>
    <t>イ．長期利用及び短期利用の両事業を行っている施設等については，長期と短期</t>
    <rPh sb="2" eb="4">
      <t>チョウキ</t>
    </rPh>
    <rPh sb="4" eb="6">
      <t>リヨウ</t>
    </rPh>
    <rPh sb="6" eb="7">
      <t>オヨ</t>
    </rPh>
    <rPh sb="8" eb="10">
      <t>タンキ</t>
    </rPh>
    <rPh sb="10" eb="12">
      <t>リヨウ</t>
    </rPh>
    <rPh sb="13" eb="14">
      <t>リョウ</t>
    </rPh>
    <rPh sb="14" eb="16">
      <t>ジギョウ</t>
    </rPh>
    <rPh sb="17" eb="18">
      <t>オコナ</t>
    </rPh>
    <rPh sb="22" eb="24">
      <t>シセツ</t>
    </rPh>
    <rPh sb="24" eb="25">
      <t>トウ</t>
    </rPh>
    <rPh sb="31" eb="33">
      <t>チョウキ</t>
    </rPh>
    <rPh sb="34" eb="36">
      <t>タンキ</t>
    </rPh>
    <phoneticPr fontId="3"/>
  </si>
  <si>
    <t>　　の定員数の合計をご記入ください。</t>
    <rPh sb="3" eb="6">
      <t>テイインスウ</t>
    </rPh>
    <rPh sb="7" eb="9">
      <t>ゴウケイ</t>
    </rPh>
    <rPh sb="11" eb="13">
      <t>キニュウ</t>
    </rPh>
    <phoneticPr fontId="3"/>
  </si>
  <si>
    <t>ウ．11月2日以降に開所した施設等については，指定等の際に本市へ届出等を行って</t>
    <rPh sb="4" eb="5">
      <t>ツキ</t>
    </rPh>
    <rPh sb="6" eb="7">
      <t>ニチ</t>
    </rPh>
    <rPh sb="7" eb="9">
      <t>イコウ</t>
    </rPh>
    <rPh sb="10" eb="12">
      <t>カイショ</t>
    </rPh>
    <rPh sb="14" eb="16">
      <t>シセツ</t>
    </rPh>
    <rPh sb="16" eb="17">
      <t>トウ</t>
    </rPh>
    <phoneticPr fontId="3"/>
  </si>
  <si>
    <t>　　いる定員数をご記入ください。</t>
    <rPh sb="9" eb="11">
      <t>キニュウ</t>
    </rPh>
    <phoneticPr fontId="3"/>
  </si>
  <si>
    <t>【(2)訪問サービス】</t>
    <rPh sb="4" eb="6">
      <t>ホウモン</t>
    </rPh>
    <phoneticPr fontId="3"/>
  </si>
  <si>
    <t>ア．車の台数には社有車だけではなく，利用者宅等の訪問等に使用している</t>
    <rPh sb="2" eb="3">
      <t>クルマ</t>
    </rPh>
    <rPh sb="4" eb="6">
      <t>ダイスウ</t>
    </rPh>
    <rPh sb="8" eb="11">
      <t>シャユウシャ</t>
    </rPh>
    <rPh sb="18" eb="21">
      <t>リヨウシャ</t>
    </rPh>
    <rPh sb="21" eb="22">
      <t>タク</t>
    </rPh>
    <rPh sb="22" eb="23">
      <t>トウ</t>
    </rPh>
    <rPh sb="24" eb="26">
      <t>ホウモン</t>
    </rPh>
    <rPh sb="26" eb="27">
      <t>トウ</t>
    </rPh>
    <rPh sb="28" eb="30">
      <t>シヨウ</t>
    </rPh>
    <phoneticPr fontId="3"/>
  </si>
  <si>
    <t>　　従業員所有の車も含めてください。</t>
    <rPh sb="8" eb="9">
      <t>クルマ</t>
    </rPh>
    <rPh sb="10" eb="11">
      <t>フク</t>
    </rPh>
    <phoneticPr fontId="3"/>
  </si>
  <si>
    <t>ウ．常勤換算数は11月1日～30日の勤務実績により算出してください。</t>
    <rPh sb="2" eb="4">
      <t>ジョウキン</t>
    </rPh>
    <rPh sb="4" eb="6">
      <t>カンサン</t>
    </rPh>
    <rPh sb="6" eb="7">
      <t>スウ</t>
    </rPh>
    <rPh sb="10" eb="11">
      <t>ツキ</t>
    </rPh>
    <rPh sb="12" eb="13">
      <t>ニチ</t>
    </rPh>
    <rPh sb="16" eb="17">
      <t>ニチ</t>
    </rPh>
    <rPh sb="18" eb="20">
      <t>キンム</t>
    </rPh>
    <rPh sb="20" eb="22">
      <t>ジッセキ</t>
    </rPh>
    <rPh sb="25" eb="27">
      <t>サンシュツ</t>
    </rPh>
    <phoneticPr fontId="3"/>
  </si>
  <si>
    <t>エ．11月2日以降に開所した事業所等については，開所後1月間又は見込みの</t>
    <rPh sb="4" eb="5">
      <t>ツキ</t>
    </rPh>
    <rPh sb="6" eb="7">
      <t>ニチ</t>
    </rPh>
    <rPh sb="7" eb="9">
      <t>イコウ</t>
    </rPh>
    <rPh sb="10" eb="12">
      <t>カイショ</t>
    </rPh>
    <rPh sb="14" eb="17">
      <t>ジギョウショ</t>
    </rPh>
    <rPh sb="17" eb="18">
      <t>トウ</t>
    </rPh>
    <rPh sb="24" eb="26">
      <t>カイショ</t>
    </rPh>
    <rPh sb="26" eb="27">
      <t>ゴ</t>
    </rPh>
    <rPh sb="28" eb="30">
      <t>ツキカン</t>
    </rPh>
    <rPh sb="30" eb="31">
      <t>マタ</t>
    </rPh>
    <rPh sb="32" eb="34">
      <t>ミコ</t>
    </rPh>
    <phoneticPr fontId="3"/>
  </si>
  <si>
    <t>イ．①利用者宅等の訪問等に係るガソリン代について従業員の実費負担としている場合</t>
    <rPh sb="37" eb="39">
      <t>バアイ</t>
    </rPh>
    <phoneticPr fontId="3"/>
  </si>
  <si>
    <t>　　②利用者宅等の訪問等に係る交通費を，利用者等に実費負担させている場合</t>
    <rPh sb="3" eb="6">
      <t>リヨウシャ</t>
    </rPh>
    <rPh sb="25" eb="27">
      <t>ジッピ</t>
    </rPh>
    <rPh sb="27" eb="29">
      <t>フタン</t>
    </rPh>
    <rPh sb="34" eb="36">
      <t>バアイ</t>
    </rPh>
    <phoneticPr fontId="3"/>
  </si>
  <si>
    <t>　　当該補助金は対象外になります。</t>
    <rPh sb="2" eb="4">
      <t>トウガイ</t>
    </rPh>
    <rPh sb="4" eb="7">
      <t>ホジョキン</t>
    </rPh>
    <rPh sb="8" eb="11">
      <t>タイショウガイ</t>
    </rPh>
    <phoneticPr fontId="3"/>
  </si>
  <si>
    <t>　　常勤換算数とします。</t>
    <rPh sb="2" eb="4">
      <t>ジョウキン</t>
    </rPh>
    <rPh sb="4" eb="6">
      <t>カンサン</t>
    </rPh>
    <rPh sb="6" eb="7">
      <t>スウ</t>
    </rPh>
    <phoneticPr fontId="3"/>
  </si>
  <si>
    <t>　③補助金の対象となる台数</t>
    <rPh sb="2" eb="5">
      <t>ホジョキン</t>
    </rPh>
    <rPh sb="6" eb="8">
      <t>タイショウ</t>
    </rPh>
    <rPh sb="11" eb="13">
      <t>ダイスウ</t>
    </rPh>
    <phoneticPr fontId="3"/>
  </si>
  <si>
    <t>　③補助金の対象となる台数</t>
    <rPh sb="2" eb="5">
      <t>ホジョキン</t>
    </rPh>
    <rPh sb="6" eb="8">
      <t>タイショウ</t>
    </rPh>
    <rPh sb="11" eb="12">
      <t>ダイ</t>
    </rPh>
    <rPh sb="12" eb="13">
      <t>スウ</t>
    </rPh>
    <phoneticPr fontId="3"/>
  </si>
  <si>
    <t>ア．補助金計算様式により算出した定員数（台数）を補助単価に乗じてください。</t>
    <rPh sb="2" eb="5">
      <t>ホジョキン</t>
    </rPh>
    <rPh sb="5" eb="7">
      <t>ケイサン</t>
    </rPh>
    <rPh sb="7" eb="9">
      <t>ヨウシキ</t>
    </rPh>
    <rPh sb="12" eb="14">
      <t>サンシュツ</t>
    </rPh>
    <rPh sb="16" eb="19">
      <t>テイインスウ</t>
    </rPh>
    <rPh sb="20" eb="22">
      <t>ダイスウ</t>
    </rPh>
    <rPh sb="24" eb="26">
      <t>ホジョ</t>
    </rPh>
    <rPh sb="26" eb="28">
      <t>タンカ</t>
    </rPh>
    <rPh sb="29" eb="30">
      <t>ジョウ</t>
    </rPh>
    <phoneticPr fontId="3"/>
  </si>
  <si>
    <t>×</t>
    <phoneticPr fontId="3"/>
  </si>
  <si>
    <t>イ．上記アにより算出した金額を下記①に入力ください。</t>
    <rPh sb="2" eb="4">
      <t>ジョウキ</t>
    </rPh>
    <rPh sb="8" eb="10">
      <t>サンシュツ</t>
    </rPh>
    <rPh sb="12" eb="14">
      <t>キンガク</t>
    </rPh>
    <rPh sb="15" eb="17">
      <t>カキ</t>
    </rPh>
    <rPh sb="19" eb="21">
      <t>ニュウリョク</t>
    </rPh>
    <phoneticPr fontId="3"/>
  </si>
  <si>
    <t>①</t>
    <phoneticPr fontId="3"/>
  </si>
  <si>
    <t>②</t>
    <phoneticPr fontId="3"/>
  </si>
  <si>
    <t>記 載 要 領</t>
    <rPh sb="0" eb="1">
      <t>キ</t>
    </rPh>
    <rPh sb="2" eb="3">
      <t>サイ</t>
    </rPh>
    <rPh sb="4" eb="5">
      <t>ヨウ</t>
    </rPh>
    <rPh sb="6" eb="7">
      <t>リョウ</t>
    </rPh>
    <phoneticPr fontId="3"/>
  </si>
  <si>
    <r>
      <t>オ．高齢者福祉施設等の訪問サービス（訪問介護）と障害者福祉施設等の訪問
　　サービス（居宅介護・重度訪問介護・</t>
    </r>
    <r>
      <rPr>
        <sz val="11"/>
        <rFont val="游ゴシック"/>
        <family val="3"/>
        <charset val="128"/>
        <scheme val="minor"/>
      </rPr>
      <t>同行援護・行動援護）の両方のサービスを提供
　　している事業所については，事業所単位で提供時間数の多いサービス側に時間数を計
　　上し，常勤換算数を算出してください。重複することはできませんので，ご注意くだ
　　さい。
　例）介護：750時間/月　障害：500時間/月
　　→1,250時間を介護で計上し，常勤換算数を算出。
　　　申請についても，障害者支援課には申請せず，介護事業支援課にのみ
　　　ご申請ください。
カ．高齢者福祉施設等又は障害者福祉施設等において訪問サービスを複数サービス提供し
　　ている事業所については，事業所単位で提供時間数の多いサービスに時間数を計上
　　し，常勤換算数を算出してください。</t>
    </r>
    <rPh sb="55" eb="57">
      <t>ドウコウ</t>
    </rPh>
    <rPh sb="57" eb="59">
      <t>エンゴ</t>
    </rPh>
    <rPh sb="60" eb="62">
      <t>コウドウ</t>
    </rPh>
    <rPh sb="62" eb="64">
      <t>エンゴ</t>
    </rPh>
    <rPh sb="267" eb="270">
      <t>コウレイシャ</t>
    </rPh>
    <rPh sb="270" eb="272">
      <t>フクシ</t>
    </rPh>
    <rPh sb="272" eb="274">
      <t>シセツ</t>
    </rPh>
    <rPh sb="274" eb="275">
      <t>トウ</t>
    </rPh>
    <rPh sb="275" eb="276">
      <t>マタ</t>
    </rPh>
    <rPh sb="277" eb="280">
      <t>ショウガイシャ</t>
    </rPh>
    <rPh sb="280" eb="282">
      <t>フクシ</t>
    </rPh>
    <rPh sb="282" eb="284">
      <t>シセツ</t>
    </rPh>
    <rPh sb="284" eb="285">
      <t>トウ</t>
    </rPh>
    <rPh sb="289" eb="291">
      <t>ホウモン</t>
    </rPh>
    <rPh sb="296" eb="298">
      <t>フクスウ</t>
    </rPh>
    <phoneticPr fontId="3"/>
  </si>
  <si>
    <r>
      <t>　　</t>
    </r>
    <r>
      <rPr>
        <sz val="11"/>
        <rFont val="游ゴシック"/>
        <family val="3"/>
        <charset val="128"/>
        <scheme val="minor"/>
      </rPr>
      <t>16</t>
    </r>
    <r>
      <rPr>
        <sz val="11"/>
        <color theme="1"/>
        <rFont val="游ゴシック"/>
        <family val="2"/>
        <scheme val="minor"/>
      </rPr>
      <t>,000円の定員数：(1)①定員数－(1)②平均人数</t>
    </r>
    <rPh sb="8" eb="9">
      <t>エン</t>
    </rPh>
    <rPh sb="10" eb="13">
      <t>テイインスウ</t>
    </rPh>
    <rPh sb="18" eb="21">
      <t>テイインスウ</t>
    </rPh>
    <rPh sb="26" eb="28">
      <t>ヘイキン</t>
    </rPh>
    <rPh sb="28" eb="30">
      <t>ニンズウ</t>
    </rPh>
    <phoneticPr fontId="3"/>
  </si>
  <si>
    <r>
      <rPr>
        <sz val="11"/>
        <color rgb="FFFF0000"/>
        <rFont val="游ゴシック"/>
        <family val="3"/>
        <charset val="128"/>
        <scheme val="minor"/>
      </rPr>
      <t>　　</t>
    </r>
    <r>
      <rPr>
        <sz val="11"/>
        <rFont val="游ゴシック"/>
        <family val="3"/>
        <charset val="128"/>
        <scheme val="minor"/>
      </rPr>
      <t>8</t>
    </r>
    <r>
      <rPr>
        <sz val="11"/>
        <color theme="1"/>
        <rFont val="游ゴシック"/>
        <family val="2"/>
        <scheme val="minor"/>
      </rPr>
      <t>,000円の定員数：(1)②平均人数</t>
    </r>
    <rPh sb="7" eb="8">
      <t>エン</t>
    </rPh>
    <rPh sb="9" eb="12">
      <t>テイインスウ</t>
    </rPh>
    <rPh sb="17" eb="19">
      <t>ヘイキン</t>
    </rPh>
    <rPh sb="19" eb="21">
      <t>ニンズウ</t>
    </rPh>
    <phoneticPr fontId="3"/>
  </si>
  <si>
    <r>
      <t>【令和</t>
    </r>
    <r>
      <rPr>
        <sz val="11"/>
        <rFont val="游ゴシック"/>
        <family val="3"/>
        <charset val="128"/>
        <scheme val="minor"/>
      </rPr>
      <t>5</t>
    </r>
    <r>
      <rPr>
        <sz val="11"/>
        <color theme="1"/>
        <rFont val="游ゴシック"/>
        <family val="2"/>
        <scheme val="minor"/>
      </rPr>
      <t>年度年央の開所または廃止・休止の施設等の補助額（参考）】</t>
    </r>
    <rPh sb="1" eb="3">
      <t>レイワ</t>
    </rPh>
    <rPh sb="4" eb="6">
      <t>ネンド</t>
    </rPh>
    <rPh sb="6" eb="8">
      <t>ネンオウ</t>
    </rPh>
    <rPh sb="9" eb="11">
      <t>カイショ</t>
    </rPh>
    <rPh sb="14" eb="16">
      <t>ハイシ</t>
    </rPh>
    <rPh sb="17" eb="19">
      <t>キュウシ</t>
    </rPh>
    <rPh sb="20" eb="22">
      <t>シセツ</t>
    </rPh>
    <rPh sb="22" eb="23">
      <t>トウ</t>
    </rPh>
    <rPh sb="24" eb="26">
      <t>ホジョ</t>
    </rPh>
    <rPh sb="26" eb="27">
      <t>ガク</t>
    </rPh>
    <rPh sb="28" eb="30">
      <t>サンコウ</t>
    </rPh>
    <phoneticPr fontId="3"/>
  </si>
  <si>
    <r>
      <t>ウ．R</t>
    </r>
    <r>
      <rPr>
        <sz val="11"/>
        <rFont val="游ゴシック"/>
        <family val="3"/>
        <charset val="128"/>
        <scheme val="minor"/>
      </rPr>
      <t>5</t>
    </r>
    <r>
      <rPr>
        <sz val="11"/>
        <color theme="1"/>
        <rFont val="游ゴシック"/>
        <family val="2"/>
        <scheme val="minor"/>
      </rPr>
      <t>.4月～R</t>
    </r>
    <r>
      <rPr>
        <sz val="11"/>
        <rFont val="游ゴシック"/>
        <family val="3"/>
        <charset val="128"/>
        <scheme val="minor"/>
      </rPr>
      <t>6</t>
    </r>
    <r>
      <rPr>
        <sz val="11"/>
        <color theme="1"/>
        <rFont val="游ゴシック"/>
        <family val="2"/>
        <scheme val="minor"/>
      </rPr>
      <t>.3月の期間に事業を実施した月数を下記②に入力ください。</t>
    </r>
    <rPh sb="6" eb="7">
      <t>ツキ</t>
    </rPh>
    <rPh sb="12" eb="13">
      <t>ツキ</t>
    </rPh>
    <rPh sb="14" eb="16">
      <t>キカン</t>
    </rPh>
    <rPh sb="17" eb="19">
      <t>ジギョウ</t>
    </rPh>
    <rPh sb="20" eb="22">
      <t>ジッシ</t>
    </rPh>
    <rPh sb="24" eb="26">
      <t>ツキスウ</t>
    </rPh>
    <rPh sb="27" eb="29">
      <t>カキ</t>
    </rPh>
    <rPh sb="31" eb="33">
      <t>ニュウリョク</t>
    </rPh>
    <phoneticPr fontId="3"/>
  </si>
  <si>
    <r>
      <t>※高齢者施設の入所施設ア・イ・ウ・エについては，</t>
    </r>
    <r>
      <rPr>
        <sz val="11"/>
        <rFont val="游ゴシック"/>
        <family val="3"/>
        <charset val="128"/>
        <scheme val="minor"/>
      </rPr>
      <t>16</t>
    </r>
    <r>
      <rPr>
        <sz val="11"/>
        <color theme="1"/>
        <rFont val="游ゴシック"/>
        <family val="2"/>
        <scheme val="minor"/>
      </rPr>
      <t>,000円・</t>
    </r>
    <r>
      <rPr>
        <sz val="11"/>
        <rFont val="游ゴシック"/>
        <family val="3"/>
        <charset val="128"/>
        <scheme val="minor"/>
      </rPr>
      <t>8</t>
    </r>
    <r>
      <rPr>
        <sz val="11"/>
        <color theme="1"/>
        <rFont val="游ゴシック"/>
        <family val="2"/>
        <scheme val="minor"/>
      </rPr>
      <t>,000円各々計算ください。</t>
    </r>
    <rPh sb="1" eb="4">
      <t>コウレイシャ</t>
    </rPh>
    <rPh sb="4" eb="6">
      <t>シセツ</t>
    </rPh>
    <rPh sb="7" eb="9">
      <t>ニュウショ</t>
    </rPh>
    <rPh sb="9" eb="11">
      <t>シセツ</t>
    </rPh>
    <rPh sb="30" eb="31">
      <t>エン</t>
    </rPh>
    <rPh sb="37" eb="38">
      <t>エン</t>
    </rPh>
    <rPh sb="38" eb="40">
      <t>オノオノ</t>
    </rPh>
    <rPh sb="40" eb="42">
      <t>ケイサン</t>
    </rPh>
    <phoneticPr fontId="3"/>
  </si>
  <si>
    <r>
      <t>　②令和</t>
    </r>
    <r>
      <rPr>
        <sz val="11"/>
        <rFont val="游ゴシック"/>
        <family val="3"/>
        <charset val="128"/>
        <scheme val="minor"/>
      </rPr>
      <t>5</t>
    </r>
    <r>
      <rPr>
        <sz val="11"/>
        <color theme="1"/>
        <rFont val="游ゴシック"/>
        <family val="2"/>
        <scheme val="minor"/>
      </rPr>
      <t>年11月1日～30日の勤務実績による常勤換算数</t>
    </r>
    <rPh sb="2" eb="4">
      <t>レイワ</t>
    </rPh>
    <rPh sb="5" eb="6">
      <t>ネン</t>
    </rPh>
    <rPh sb="8" eb="9">
      <t>ツキ</t>
    </rPh>
    <rPh sb="10" eb="11">
      <t>ニチ</t>
    </rPh>
    <rPh sb="14" eb="15">
      <t>ニチ</t>
    </rPh>
    <rPh sb="16" eb="18">
      <t>キンム</t>
    </rPh>
    <rPh sb="18" eb="20">
      <t>ジッセキ</t>
    </rPh>
    <rPh sb="23" eb="25">
      <t>ジョウキン</t>
    </rPh>
    <rPh sb="25" eb="27">
      <t>カンサン</t>
    </rPh>
    <rPh sb="27" eb="28">
      <t>スウ</t>
    </rPh>
    <phoneticPr fontId="3"/>
  </si>
  <si>
    <r>
      <t>　②特定入居者介護（予防）サービス費の令和</t>
    </r>
    <r>
      <rPr>
        <sz val="11"/>
        <rFont val="游ゴシック"/>
        <family val="3"/>
        <charset val="128"/>
        <scheme val="minor"/>
      </rPr>
      <t>5</t>
    </r>
    <r>
      <rPr>
        <sz val="11"/>
        <color theme="1"/>
        <rFont val="游ゴシック"/>
        <family val="2"/>
        <scheme val="minor"/>
      </rPr>
      <t>年11月1日～30日の平均人数</t>
    </r>
    <rPh sb="2" eb="4">
      <t>トクテイ</t>
    </rPh>
    <rPh sb="4" eb="7">
      <t>ニュウキョシャ</t>
    </rPh>
    <rPh sb="7" eb="9">
      <t>カイゴ</t>
    </rPh>
    <rPh sb="10" eb="12">
      <t>ヨボウ</t>
    </rPh>
    <rPh sb="17" eb="18">
      <t>ヒ</t>
    </rPh>
    <rPh sb="19" eb="21">
      <t>レイワ</t>
    </rPh>
    <rPh sb="22" eb="23">
      <t>ネン</t>
    </rPh>
    <rPh sb="25" eb="26">
      <t>ツキ</t>
    </rPh>
    <rPh sb="27" eb="28">
      <t>ニチ</t>
    </rPh>
    <rPh sb="31" eb="32">
      <t>ニチ</t>
    </rPh>
    <rPh sb="33" eb="35">
      <t>ヘイキン</t>
    </rPh>
    <rPh sb="35" eb="37">
      <t>ニンズウ</t>
    </rPh>
    <phoneticPr fontId="3"/>
  </si>
  <si>
    <r>
      <t>　①事業所の定員数（令和</t>
    </r>
    <r>
      <rPr>
        <sz val="11"/>
        <rFont val="游ゴシック"/>
        <family val="3"/>
        <charset val="128"/>
        <scheme val="minor"/>
      </rPr>
      <t>5</t>
    </r>
    <r>
      <rPr>
        <sz val="11"/>
        <color theme="1"/>
        <rFont val="游ゴシック"/>
        <family val="2"/>
        <scheme val="minor"/>
      </rPr>
      <t>年11月1日時点（長期＋短期））</t>
    </r>
    <rPh sb="2" eb="5">
      <t>ジギョウショ</t>
    </rPh>
    <rPh sb="6" eb="9">
      <t>テイインスウ</t>
    </rPh>
    <rPh sb="10" eb="12">
      <t>レイワ</t>
    </rPh>
    <rPh sb="13" eb="14">
      <t>ネン</t>
    </rPh>
    <rPh sb="16" eb="17">
      <t>ツキ</t>
    </rPh>
    <rPh sb="18" eb="19">
      <t>ニチ</t>
    </rPh>
    <rPh sb="19" eb="21">
      <t>ジテン</t>
    </rPh>
    <rPh sb="22" eb="24">
      <t>チョウキ</t>
    </rPh>
    <rPh sb="25" eb="27">
      <t>タンキ</t>
    </rPh>
    <phoneticPr fontId="3"/>
  </si>
  <si>
    <r>
      <t>　②特定入居者介護（予防）サービス費の令和</t>
    </r>
    <r>
      <rPr>
        <sz val="11"/>
        <rFont val="游ゴシック"/>
        <family val="3"/>
        <charset val="128"/>
        <scheme val="minor"/>
      </rPr>
      <t>5年11月1日～30日の平均人数</t>
    </r>
    <rPh sb="2" eb="4">
      <t>トクテイ</t>
    </rPh>
    <rPh sb="4" eb="7">
      <t>ニュウキョシャ</t>
    </rPh>
    <rPh sb="7" eb="9">
      <t>カイゴ</t>
    </rPh>
    <rPh sb="10" eb="12">
      <t>ヨボウ</t>
    </rPh>
    <rPh sb="17" eb="18">
      <t>ヒ</t>
    </rPh>
    <rPh sb="19" eb="21">
      <t>レイワ</t>
    </rPh>
    <rPh sb="22" eb="23">
      <t>ネン</t>
    </rPh>
    <rPh sb="25" eb="26">
      <t>ツキ</t>
    </rPh>
    <rPh sb="27" eb="28">
      <t>ニチ</t>
    </rPh>
    <rPh sb="31" eb="32">
      <t>ニチ</t>
    </rPh>
    <rPh sb="33" eb="35">
      <t>ヘイキン</t>
    </rPh>
    <rPh sb="35" eb="37">
      <t>ニンズウ</t>
    </rPh>
    <phoneticPr fontId="3"/>
  </si>
  <si>
    <r>
      <t>　　</t>
    </r>
    <r>
      <rPr>
        <sz val="11"/>
        <rFont val="游ゴシック"/>
        <family val="3"/>
        <charset val="128"/>
        <scheme val="minor"/>
      </rPr>
      <t>16,000円の定員数：(1)①定員数－(1)②平均人数</t>
    </r>
    <rPh sb="8" eb="9">
      <t>エン</t>
    </rPh>
    <rPh sb="10" eb="13">
      <t>テイインスウ</t>
    </rPh>
    <rPh sb="18" eb="21">
      <t>テイインスウ</t>
    </rPh>
    <rPh sb="26" eb="28">
      <t>ヘイキン</t>
    </rPh>
    <rPh sb="28" eb="30">
      <t>ニンズウ</t>
    </rPh>
    <phoneticPr fontId="3"/>
  </si>
  <si>
    <r>
      <t>　　</t>
    </r>
    <r>
      <rPr>
        <sz val="11"/>
        <rFont val="游ゴシック"/>
        <family val="3"/>
        <charset val="128"/>
        <scheme val="minor"/>
      </rPr>
      <t>8,000円の定員数：(1)②平均人数</t>
    </r>
    <rPh sb="7" eb="8">
      <t>エン</t>
    </rPh>
    <rPh sb="9" eb="12">
      <t>テイインスウ</t>
    </rPh>
    <rPh sb="17" eb="19">
      <t>ヘイキン</t>
    </rPh>
    <rPh sb="19" eb="21">
      <t>ニンズウ</t>
    </rPh>
    <phoneticPr fontId="3"/>
  </si>
  <si>
    <r>
      <t>ウ．R</t>
    </r>
    <r>
      <rPr>
        <sz val="11"/>
        <rFont val="游ゴシック"/>
        <family val="3"/>
        <charset val="128"/>
        <scheme val="minor"/>
      </rPr>
      <t>5.4月～R6.3月の期間に事業を実施した月数を下記②に入力ください。</t>
    </r>
    <rPh sb="6" eb="7">
      <t>ツキ</t>
    </rPh>
    <rPh sb="12" eb="13">
      <t>ツキ</t>
    </rPh>
    <rPh sb="14" eb="16">
      <t>キカン</t>
    </rPh>
    <rPh sb="17" eb="19">
      <t>ジギョウ</t>
    </rPh>
    <rPh sb="20" eb="22">
      <t>ジッシ</t>
    </rPh>
    <rPh sb="24" eb="26">
      <t>ツキスウ</t>
    </rPh>
    <rPh sb="27" eb="29">
      <t>カキ</t>
    </rPh>
    <rPh sb="31" eb="33">
      <t>ニュウリョク</t>
    </rPh>
    <phoneticPr fontId="3"/>
  </si>
  <si>
    <r>
      <t>【令和</t>
    </r>
    <r>
      <rPr>
        <sz val="11"/>
        <rFont val="游ゴシック"/>
        <family val="3"/>
        <charset val="128"/>
        <scheme val="minor"/>
      </rPr>
      <t>5年度年央の開所または廃止・休止の施設等の補助額（参考）】</t>
    </r>
    <rPh sb="1" eb="3">
      <t>レイワ</t>
    </rPh>
    <rPh sb="4" eb="6">
      <t>ネンド</t>
    </rPh>
    <rPh sb="6" eb="8">
      <t>ネンオウ</t>
    </rPh>
    <rPh sb="9" eb="11">
      <t>カイショ</t>
    </rPh>
    <rPh sb="14" eb="16">
      <t>ハイシ</t>
    </rPh>
    <rPh sb="17" eb="19">
      <t>キュウシ</t>
    </rPh>
    <rPh sb="20" eb="22">
      <t>シセツ</t>
    </rPh>
    <rPh sb="22" eb="23">
      <t>トウ</t>
    </rPh>
    <rPh sb="24" eb="26">
      <t>ホジョ</t>
    </rPh>
    <rPh sb="26" eb="27">
      <t>ガク</t>
    </rPh>
    <rPh sb="28" eb="30">
      <t>サンコウ</t>
    </rPh>
    <phoneticPr fontId="3"/>
  </si>
  <si>
    <r>
      <t>※高齢者施設の入所施設ア・イ・ウ・エについては，</t>
    </r>
    <r>
      <rPr>
        <sz val="11"/>
        <rFont val="游ゴシック"/>
        <family val="3"/>
        <charset val="128"/>
        <scheme val="minor"/>
      </rPr>
      <t>16,000円・8,000円各々計算ください。</t>
    </r>
    <rPh sb="1" eb="4">
      <t>コウレイシャ</t>
    </rPh>
    <rPh sb="4" eb="6">
      <t>シセツ</t>
    </rPh>
    <rPh sb="7" eb="9">
      <t>ニュウショ</t>
    </rPh>
    <rPh sb="9" eb="11">
      <t>シセツ</t>
    </rPh>
    <rPh sb="30" eb="31">
      <t>エン</t>
    </rPh>
    <rPh sb="37" eb="38">
      <t>エン</t>
    </rPh>
    <rPh sb="38" eb="40">
      <t>オノオノ</t>
    </rPh>
    <rPh sb="40" eb="42">
      <t>ケイサン</t>
    </rPh>
    <phoneticPr fontId="3"/>
  </si>
  <si>
    <r>
      <t>　②令和</t>
    </r>
    <r>
      <rPr>
        <sz val="11"/>
        <rFont val="游ゴシック"/>
        <family val="3"/>
        <charset val="128"/>
        <scheme val="minor"/>
      </rPr>
      <t>5年11月1日～30日の勤務実績による常勤換算数</t>
    </r>
    <rPh sb="2" eb="4">
      <t>レイワ</t>
    </rPh>
    <rPh sb="5" eb="6">
      <t>ネン</t>
    </rPh>
    <rPh sb="8" eb="9">
      <t>ツキ</t>
    </rPh>
    <rPh sb="10" eb="11">
      <t>ニチ</t>
    </rPh>
    <rPh sb="14" eb="15">
      <t>ニチ</t>
    </rPh>
    <rPh sb="16" eb="18">
      <t>キンム</t>
    </rPh>
    <rPh sb="18" eb="20">
      <t>ジッセキ</t>
    </rPh>
    <rPh sb="23" eb="25">
      <t>ジョウキン</t>
    </rPh>
    <rPh sb="25" eb="27">
      <t>カンサン</t>
    </rPh>
    <rPh sb="27" eb="28">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</si>
</sst>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Red]\(#,##0\)"/>
  </numFmts>
  <fonts count="16">
    <font>
      <sz val="11"/>
      <color theme="1"/>
      <name val="游ゴシック"/>
      <family val="2"/>
      <scheme val="minor"/>
    </font>
    <font>
      <sz val="12"/>
      <color theme="1"/>
      <name val="游ゴシック"/>
      <family val="2"/>
      <scheme val="minor"/>
    </font>
    <font>
      <sz val="12"/>
      <color theme="1"/>
      <name val="游ゴシック"/>
      <family val="3"/>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22"/>
      <color theme="1"/>
      <name val="游ゴシック"/>
      <family val="2"/>
      <scheme val="minor"/>
    </font>
    <font>
      <sz val="22"/>
      <color theme="1"/>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b/>
      <sz val="9"/>
      <color indexed="81"/>
      <name val="MS P ゴシック"/>
      <family val="3"/>
      <charset val="128"/>
    </font>
    <font>
      <b/>
      <sz val="18"/>
      <color theme="1"/>
      <name val="游ゴシック"/>
      <family val="3"/>
      <charset val="128"/>
      <scheme val="minor"/>
    </font>
    <font>
      <sz val="11"/>
      <name val="游ゴシック"/>
      <family val="2"/>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47">
    <xf numFmtId="0" fontId="0" fillId="0" borderId="0" xfId="0"/>
    <xf numFmtId="176" fontId="0" fillId="0" borderId="0" xfId="0" applyNumberFormat="1" applyBorder="1" applyAlignment="1"/>
    <xf numFmtId="0" fontId="5" fillId="0" borderId="0" xfId="0" applyFont="1" applyAlignment="1">
      <alignment horizontal="center" vertical="center"/>
    </xf>
    <xf numFmtId="0" fontId="5" fillId="0" borderId="0" xfId="0" applyFont="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horizontal="left" vertical="center" wrapText="1"/>
    </xf>
    <xf numFmtId="0" fontId="4" fillId="0" borderId="0" xfId="0" applyFont="1" applyAlignment="1">
      <alignment horizontal="center" vertical="center"/>
    </xf>
    <xf numFmtId="0" fontId="0" fillId="0" borderId="0" xfId="0" applyAlignment="1">
      <alignment shrinkToFit="1"/>
    </xf>
    <xf numFmtId="0" fontId="15" fillId="0" borderId="0" xfId="0" applyFont="1"/>
    <xf numFmtId="0" fontId="0" fillId="0" borderId="0" xfId="0" applyAlignment="1">
      <alignment shrinkToFit="1"/>
    </xf>
    <xf numFmtId="0" fontId="12" fillId="0" borderId="0" xfId="0" applyFont="1" applyAlignment="1">
      <alignment vertical="top" wrapText="1"/>
    </xf>
    <xf numFmtId="0" fontId="13" fillId="0" borderId="0" xfId="0" applyFont="1" applyAlignment="1"/>
    <xf numFmtId="177" fontId="4" fillId="0" borderId="1" xfId="0" applyNumberFormat="1" applyFont="1" applyBorder="1" applyAlignment="1" applyProtection="1">
      <alignment horizontal="center" vertical="center"/>
      <protection locked="0"/>
    </xf>
    <xf numFmtId="0" fontId="0" fillId="0" borderId="2" xfId="0" applyBorder="1" applyAlignment="1">
      <alignment horizontal="center" vertical="center"/>
    </xf>
    <xf numFmtId="176" fontId="4" fillId="0" borderId="1" xfId="0" applyNumberFormat="1" applyFont="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7" fontId="4" fillId="2" borderId="10" xfId="0" applyNumberFormat="1"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176" fontId="4" fillId="2" borderId="1"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4" fillId="0" borderId="2" xfId="0"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2" fillId="0" borderId="0" xfId="0" applyFont="1"/>
    <xf numFmtId="0" fontId="12" fillId="0" borderId="0" xfId="0" applyFont="1" applyBorder="1" applyAlignment="1">
      <alignment horizontal="left" vertical="center"/>
    </xf>
    <xf numFmtId="0" fontId="12" fillId="0" borderId="0" xfId="0" applyFont="1" applyAlignment="1">
      <alignment shrinkToFit="1"/>
    </xf>
    <xf numFmtId="0" fontId="13" fillId="0" borderId="0" xfId="0" applyFont="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533400</xdr:colOff>
      <xdr:row>1</xdr:row>
      <xdr:rowOff>228600</xdr:rowOff>
    </xdr:to>
    <xdr:sp macro="" textlink="">
      <xdr:nvSpPr>
        <xdr:cNvPr id="3" name="正方形/長方形 2"/>
        <xdr:cNvSpPr/>
      </xdr:nvSpPr>
      <xdr:spPr>
        <a:xfrm>
          <a:off x="0" y="9525"/>
          <a:ext cx="1219200" cy="4572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533400</xdr:colOff>
      <xdr:row>1</xdr:row>
      <xdr:rowOff>228600</xdr:rowOff>
    </xdr:to>
    <xdr:sp macro="" textlink="">
      <xdr:nvSpPr>
        <xdr:cNvPr id="2" name="正方形/長方形 1"/>
        <xdr:cNvSpPr/>
      </xdr:nvSpPr>
      <xdr:spPr>
        <a:xfrm>
          <a:off x="0" y="9525"/>
          <a:ext cx="1219200" cy="4572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workbookViewId="0">
      <selection activeCell="B10" sqref="B10"/>
    </sheetView>
  </sheetViews>
  <sheetFormatPr defaultRowHeight="18.75"/>
  <cols>
    <col min="7" max="7" width="11.625" bestFit="1" customWidth="1"/>
    <col min="8" max="8" width="11.375" bestFit="1" customWidth="1"/>
    <col min="9" max="9" width="13.875" bestFit="1" customWidth="1"/>
  </cols>
  <sheetData>
    <row r="1" spans="1:16">
      <c r="I1" s="27" t="s">
        <v>39</v>
      </c>
      <c r="J1" s="28"/>
    </row>
    <row r="2" spans="1:16">
      <c r="I2" s="29"/>
      <c r="J2" s="30"/>
    </row>
    <row r="3" spans="1:16">
      <c r="A3" s="33" t="s">
        <v>0</v>
      </c>
      <c r="B3" s="34"/>
      <c r="C3" s="34"/>
      <c r="D3" s="34"/>
      <c r="E3" s="34"/>
      <c r="F3" s="34"/>
      <c r="G3" s="34"/>
      <c r="H3" s="34"/>
      <c r="I3" s="31" t="s">
        <v>16</v>
      </c>
      <c r="J3" s="32"/>
      <c r="K3" s="32"/>
      <c r="L3" s="32"/>
      <c r="M3" s="32"/>
      <c r="N3" s="32"/>
      <c r="O3" s="32"/>
      <c r="P3" s="32"/>
    </row>
    <row r="4" spans="1:16">
      <c r="A4" s="34"/>
      <c r="B4" s="34"/>
      <c r="C4" s="34"/>
      <c r="D4" s="34"/>
      <c r="E4" s="34"/>
      <c r="F4" s="34"/>
      <c r="G4" s="34"/>
      <c r="H4" s="34"/>
      <c r="I4" s="31" t="s">
        <v>15</v>
      </c>
      <c r="J4" s="32"/>
      <c r="K4" s="32"/>
      <c r="L4" s="32"/>
      <c r="M4" s="32"/>
      <c r="N4" s="32"/>
      <c r="O4" s="32"/>
      <c r="P4" s="32"/>
    </row>
    <row r="5" spans="1:16" ht="18.75" customHeight="1">
      <c r="A5" s="2"/>
      <c r="B5" s="2"/>
      <c r="C5" s="2"/>
      <c r="D5" s="2"/>
      <c r="E5" s="2"/>
      <c r="F5" s="2"/>
      <c r="G5" s="2"/>
      <c r="H5" s="2"/>
      <c r="I5" t="s">
        <v>17</v>
      </c>
    </row>
    <row r="6" spans="1:16">
      <c r="A6" s="35" t="s">
        <v>12</v>
      </c>
      <c r="B6" s="36"/>
      <c r="C6" s="36"/>
      <c r="D6" s="36"/>
      <c r="E6" s="36"/>
      <c r="F6" s="36"/>
      <c r="G6" s="36"/>
      <c r="H6" s="36"/>
      <c r="I6" t="s">
        <v>18</v>
      </c>
    </row>
    <row r="7" spans="1:16" ht="19.5" thickBot="1">
      <c r="A7" s="36"/>
      <c r="B7" s="36"/>
      <c r="C7" s="36"/>
      <c r="D7" s="36"/>
      <c r="E7" s="36"/>
      <c r="F7" s="36"/>
      <c r="G7" s="36"/>
      <c r="H7" s="36"/>
      <c r="I7" t="s">
        <v>19</v>
      </c>
    </row>
    <row r="8" spans="1:16" ht="18.75" customHeight="1">
      <c r="A8" t="s">
        <v>48</v>
      </c>
      <c r="G8" s="15"/>
      <c r="H8" s="1"/>
      <c r="I8" t="s">
        <v>20</v>
      </c>
    </row>
    <row r="9" spans="1:16" ht="19.5" customHeight="1" thickBot="1">
      <c r="G9" s="37"/>
      <c r="I9" t="s">
        <v>21</v>
      </c>
    </row>
    <row r="10" spans="1:16">
      <c r="G10" s="1"/>
      <c r="I10" t="s">
        <v>22</v>
      </c>
    </row>
    <row r="11" spans="1:16">
      <c r="A11" t="s">
        <v>47</v>
      </c>
      <c r="I11" t="s">
        <v>23</v>
      </c>
    </row>
    <row r="12" spans="1:16" ht="19.5" customHeight="1" thickBot="1">
      <c r="A12" t="s">
        <v>14</v>
      </c>
      <c r="I12" t="s">
        <v>24</v>
      </c>
    </row>
    <row r="13" spans="1:16" ht="19.5" customHeight="1">
      <c r="C13" s="15"/>
      <c r="D13" s="39" t="s">
        <v>1</v>
      </c>
      <c r="E13" s="25">
        <v>30</v>
      </c>
      <c r="F13" s="23" t="s">
        <v>4</v>
      </c>
      <c r="G13" s="25" t="str">
        <f>IF(C13/E13=0," ",ROUNDUP(C13/E13,0))</f>
        <v xml:space="preserve"> </v>
      </c>
      <c r="I13" t="s">
        <v>25</v>
      </c>
    </row>
    <row r="14" spans="1:16" ht="19.5" customHeight="1" thickBot="1">
      <c r="C14" s="38"/>
      <c r="D14" s="40"/>
      <c r="E14" s="26"/>
      <c r="F14" s="24"/>
      <c r="G14" s="26"/>
      <c r="I14" t="s">
        <v>28</v>
      </c>
    </row>
    <row r="15" spans="1:16">
      <c r="I15" t="s">
        <v>29</v>
      </c>
    </row>
    <row r="16" spans="1:16">
      <c r="A16" t="s">
        <v>2</v>
      </c>
      <c r="I16" t="s">
        <v>30</v>
      </c>
    </row>
    <row r="17" spans="1:16" ht="19.5" thickBot="1">
      <c r="A17" t="s">
        <v>41</v>
      </c>
      <c r="I17" t="s">
        <v>26</v>
      </c>
    </row>
    <row r="18" spans="1:16">
      <c r="C18" s="25" t="str">
        <f>IF(G8=0," ",G8 )</f>
        <v xml:space="preserve"> </v>
      </c>
      <c r="D18" s="39" t="s">
        <v>3</v>
      </c>
      <c r="E18" s="25" t="str">
        <f>G13</f>
        <v xml:space="preserve"> </v>
      </c>
      <c r="F18" s="23" t="s">
        <v>4</v>
      </c>
      <c r="G18" s="25" t="str">
        <f>IFERROR(C18-E18," ")</f>
        <v xml:space="preserve"> </v>
      </c>
      <c r="I18" t="s">
        <v>27</v>
      </c>
    </row>
    <row r="19" spans="1:16" ht="19.5" thickBot="1">
      <c r="C19" s="26"/>
      <c r="D19" s="40"/>
      <c r="E19" s="26"/>
      <c r="F19" s="24"/>
      <c r="G19" s="26"/>
      <c r="I19" t="s">
        <v>31</v>
      </c>
    </row>
    <row r="20" spans="1:16" ht="19.5" customHeight="1" thickBot="1">
      <c r="A20" s="9" t="s">
        <v>42</v>
      </c>
      <c r="I20" s="11" t="s">
        <v>40</v>
      </c>
      <c r="J20" s="11"/>
      <c r="K20" s="11"/>
      <c r="L20" s="11"/>
      <c r="M20" s="11"/>
      <c r="N20" s="11"/>
      <c r="O20" s="11"/>
      <c r="P20" s="11"/>
    </row>
    <row r="21" spans="1:16">
      <c r="G21" s="25" t="str">
        <f>G13</f>
        <v xml:space="preserve"> </v>
      </c>
      <c r="I21" s="11"/>
      <c r="J21" s="11"/>
      <c r="K21" s="11"/>
      <c r="L21" s="11"/>
      <c r="M21" s="11"/>
      <c r="N21" s="11"/>
      <c r="O21" s="11"/>
      <c r="P21" s="11"/>
    </row>
    <row r="22" spans="1:16" ht="19.5" thickBot="1">
      <c r="G22" s="26"/>
      <c r="I22" s="11"/>
      <c r="J22" s="11"/>
      <c r="K22" s="11"/>
      <c r="L22" s="11"/>
      <c r="M22" s="11"/>
      <c r="N22" s="11"/>
      <c r="O22" s="11"/>
      <c r="P22" s="11"/>
    </row>
    <row r="23" spans="1:16">
      <c r="I23" s="11"/>
      <c r="J23" s="11"/>
      <c r="K23" s="11"/>
      <c r="L23" s="11"/>
      <c r="M23" s="11"/>
      <c r="N23" s="11"/>
      <c r="O23" s="11"/>
      <c r="P23" s="11"/>
    </row>
    <row r="24" spans="1:16">
      <c r="A24" s="35" t="s">
        <v>13</v>
      </c>
      <c r="B24" s="36"/>
      <c r="C24" s="36"/>
      <c r="D24" s="36"/>
      <c r="E24" s="36"/>
      <c r="F24" s="36"/>
      <c r="G24" s="36"/>
      <c r="H24" s="36"/>
      <c r="I24" s="11"/>
      <c r="J24" s="11"/>
      <c r="K24" s="11"/>
      <c r="L24" s="11"/>
      <c r="M24" s="11"/>
      <c r="N24" s="11"/>
      <c r="O24" s="11"/>
      <c r="P24" s="11"/>
    </row>
    <row r="25" spans="1:16" ht="19.5" thickBot="1">
      <c r="A25" s="36"/>
      <c r="B25" s="36"/>
      <c r="C25" s="36"/>
      <c r="D25" s="36"/>
      <c r="E25" s="36"/>
      <c r="F25" s="36"/>
      <c r="G25" s="36"/>
      <c r="H25" s="36"/>
      <c r="I25" s="11"/>
      <c r="J25" s="11"/>
      <c r="K25" s="11"/>
      <c r="L25" s="11"/>
      <c r="M25" s="11"/>
      <c r="N25" s="11"/>
      <c r="O25" s="11"/>
      <c r="P25" s="11"/>
    </row>
    <row r="26" spans="1:16" ht="18.75" customHeight="1">
      <c r="A26" t="s">
        <v>5</v>
      </c>
      <c r="G26" s="15"/>
      <c r="H26" s="1"/>
      <c r="I26" s="11"/>
      <c r="J26" s="11"/>
      <c r="K26" s="11"/>
      <c r="L26" s="11"/>
      <c r="M26" s="11"/>
      <c r="N26" s="11"/>
      <c r="O26" s="11"/>
      <c r="P26" s="11"/>
    </row>
    <row r="27" spans="1:16" ht="19.5" customHeight="1" thickBot="1">
      <c r="A27" t="s">
        <v>6</v>
      </c>
      <c r="G27" s="37"/>
      <c r="I27" s="11"/>
      <c r="J27" s="11"/>
      <c r="K27" s="11"/>
      <c r="L27" s="11"/>
      <c r="M27" s="11"/>
      <c r="N27" s="11"/>
      <c r="O27" s="11"/>
      <c r="P27" s="11"/>
    </row>
    <row r="28" spans="1:16">
      <c r="I28" s="11"/>
      <c r="J28" s="11"/>
      <c r="K28" s="11"/>
      <c r="L28" s="11"/>
      <c r="M28" s="11"/>
      <c r="N28" s="11"/>
      <c r="O28" s="11"/>
      <c r="P28" s="11"/>
    </row>
    <row r="29" spans="1:16">
      <c r="A29" t="s">
        <v>46</v>
      </c>
      <c r="I29" s="12"/>
      <c r="J29" s="12"/>
      <c r="K29" s="12"/>
      <c r="L29" s="12"/>
      <c r="M29" s="12"/>
      <c r="N29" s="12"/>
      <c r="O29" s="12"/>
      <c r="P29" s="12"/>
    </row>
    <row r="30" spans="1:16">
      <c r="A30" t="s">
        <v>7</v>
      </c>
      <c r="I30" s="12"/>
      <c r="J30" s="12"/>
      <c r="K30" s="12"/>
      <c r="L30" s="12"/>
      <c r="M30" s="12"/>
      <c r="N30" s="12"/>
      <c r="O30" s="12"/>
      <c r="P30" s="12"/>
    </row>
    <row r="31" spans="1:16" ht="18.75" customHeight="1" thickBot="1">
      <c r="G31" t="s">
        <v>8</v>
      </c>
      <c r="I31" s="12"/>
      <c r="J31" s="12"/>
      <c r="K31" s="12"/>
      <c r="L31" s="12"/>
      <c r="M31" s="12"/>
      <c r="N31" s="12"/>
      <c r="O31" s="12"/>
      <c r="P31" s="12"/>
    </row>
    <row r="32" spans="1:16" ht="18.75" customHeight="1">
      <c r="B32" s="15"/>
      <c r="C32" s="39" t="s">
        <v>9</v>
      </c>
      <c r="D32" s="15"/>
      <c r="E32" s="39" t="s">
        <v>1</v>
      </c>
      <c r="F32" s="15"/>
      <c r="G32" s="39" t="s">
        <v>10</v>
      </c>
      <c r="H32" s="25" t="str">
        <f>IFERROR(ROUNDUP(B32+D32/F32,0)," ")</f>
        <v xml:space="preserve"> </v>
      </c>
      <c r="I32" s="5" t="s">
        <v>43</v>
      </c>
      <c r="J32" s="5"/>
      <c r="K32" s="5"/>
      <c r="L32" s="5"/>
      <c r="M32" s="5"/>
      <c r="N32" s="5"/>
      <c r="O32" s="5"/>
      <c r="P32" s="5"/>
    </row>
    <row r="33" spans="1:16" ht="19.5" customHeight="1" thickBot="1">
      <c r="B33" s="38"/>
      <c r="C33" s="40"/>
      <c r="D33" s="38"/>
      <c r="E33" s="40"/>
      <c r="F33" s="38"/>
      <c r="G33" s="40"/>
      <c r="H33" s="26"/>
      <c r="I33" s="5" t="s">
        <v>34</v>
      </c>
      <c r="J33" s="5"/>
      <c r="K33" s="5"/>
      <c r="L33" s="5"/>
      <c r="M33" s="5"/>
      <c r="N33" s="5"/>
      <c r="O33" s="5"/>
      <c r="P33" s="5"/>
    </row>
    <row r="34" spans="1:16" ht="18.75" customHeight="1">
      <c r="I34" s="5" t="s">
        <v>36</v>
      </c>
      <c r="J34" s="4"/>
      <c r="K34" s="4"/>
      <c r="L34" s="4"/>
      <c r="M34" s="4"/>
      <c r="N34" s="4"/>
      <c r="O34" s="4"/>
      <c r="P34" s="4"/>
    </row>
    <row r="35" spans="1:16" ht="19.5" customHeight="1" thickBot="1">
      <c r="A35" t="s">
        <v>32</v>
      </c>
      <c r="I35" s="5" t="s">
        <v>44</v>
      </c>
      <c r="J35" s="6"/>
      <c r="K35" s="6"/>
      <c r="L35" s="6"/>
      <c r="M35" s="6"/>
      <c r="N35" s="6"/>
      <c r="O35" s="6"/>
      <c r="P35" s="6"/>
    </row>
    <row r="36" spans="1:16" ht="19.5" customHeight="1" thickBot="1">
      <c r="A36" t="s">
        <v>11</v>
      </c>
      <c r="G36" s="41" t="str">
        <f>IF(G26=0," ",IF(G26&lt;H32,G26,H32))</f>
        <v xml:space="preserve"> </v>
      </c>
      <c r="I36" s="7" t="s">
        <v>37</v>
      </c>
      <c r="K36" s="7" t="s">
        <v>38</v>
      </c>
    </row>
    <row r="37" spans="1:16" ht="19.5" customHeight="1" thickBot="1">
      <c r="G37" s="42"/>
      <c r="I37" s="13"/>
      <c r="J37" s="21" t="s">
        <v>35</v>
      </c>
      <c r="K37" s="15"/>
      <c r="L37" s="21" t="s">
        <v>1</v>
      </c>
      <c r="M37" s="16">
        <v>12</v>
      </c>
      <c r="N37" s="21" t="s">
        <v>10</v>
      </c>
      <c r="O37" s="17" t="str">
        <f>IF(I37*K37/M37=0," ",ROUNDDOWN((I37*K37/M37),-2))</f>
        <v xml:space="preserve"> </v>
      </c>
      <c r="P37" s="18"/>
    </row>
    <row r="38" spans="1:16" ht="19.5" customHeight="1" thickBot="1">
      <c r="I38" s="14"/>
      <c r="J38" s="22"/>
      <c r="K38" s="14"/>
      <c r="L38" s="22"/>
      <c r="M38" s="14"/>
      <c r="N38" s="22"/>
      <c r="O38" s="19"/>
      <c r="P38" s="20"/>
    </row>
    <row r="39" spans="1:16" ht="19.5" customHeight="1">
      <c r="I39" s="10" t="s">
        <v>45</v>
      </c>
      <c r="J39" s="10"/>
      <c r="K39" s="10"/>
      <c r="L39" s="10"/>
      <c r="M39" s="10"/>
      <c r="N39" s="10"/>
      <c r="O39" s="10"/>
      <c r="P39" s="10"/>
    </row>
    <row r="40" spans="1:16">
      <c r="I40" s="8"/>
      <c r="J40" s="8"/>
      <c r="K40" s="8"/>
      <c r="L40" s="8"/>
      <c r="M40" s="8"/>
      <c r="N40" s="8"/>
      <c r="O40" s="8"/>
      <c r="P40" s="8"/>
    </row>
  </sheetData>
  <mergeCells count="36">
    <mergeCell ref="G36:G37"/>
    <mergeCell ref="G18:G19"/>
    <mergeCell ref="C18:C19"/>
    <mergeCell ref="D18:D19"/>
    <mergeCell ref="E18:E19"/>
    <mergeCell ref="G21:G22"/>
    <mergeCell ref="A24:H25"/>
    <mergeCell ref="G26:G27"/>
    <mergeCell ref="B32:B33"/>
    <mergeCell ref="C32:C33"/>
    <mergeCell ref="D32:D33"/>
    <mergeCell ref="E32:E33"/>
    <mergeCell ref="F32:F33"/>
    <mergeCell ref="G32:G33"/>
    <mergeCell ref="H32:H33"/>
    <mergeCell ref="F13:F14"/>
    <mergeCell ref="G13:G14"/>
    <mergeCell ref="F18:F19"/>
    <mergeCell ref="I1:J2"/>
    <mergeCell ref="I3:P3"/>
    <mergeCell ref="I4:P4"/>
    <mergeCell ref="A3:H4"/>
    <mergeCell ref="A6:H7"/>
    <mergeCell ref="G8:G9"/>
    <mergeCell ref="C13:C14"/>
    <mergeCell ref="D13:D14"/>
    <mergeCell ref="E13:E14"/>
    <mergeCell ref="I39:P39"/>
    <mergeCell ref="I20:P31"/>
    <mergeCell ref="I37:I38"/>
    <mergeCell ref="K37:K38"/>
    <mergeCell ref="M37:M38"/>
    <mergeCell ref="O37:P38"/>
    <mergeCell ref="J37:J38"/>
    <mergeCell ref="L37:L38"/>
    <mergeCell ref="N37:N38"/>
  </mergeCells>
  <phoneticPr fontId="3"/>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3"/>
  <sheetViews>
    <sheetView workbookViewId="0">
      <selection activeCell="O37" sqref="O37:P38"/>
    </sheetView>
  </sheetViews>
  <sheetFormatPr defaultRowHeight="18.75"/>
  <cols>
    <col min="7" max="7" width="11.625" bestFit="1" customWidth="1"/>
    <col min="8" max="8" width="11.375" bestFit="1" customWidth="1"/>
    <col min="9" max="9" width="13.875" bestFit="1" customWidth="1"/>
  </cols>
  <sheetData>
    <row r="1" spans="1:16" ht="18.75" customHeight="1">
      <c r="I1" s="27" t="s">
        <v>39</v>
      </c>
      <c r="J1" s="28"/>
    </row>
    <row r="2" spans="1:16" ht="18.75" customHeight="1">
      <c r="I2" s="29"/>
      <c r="J2" s="30"/>
    </row>
    <row r="3" spans="1:16">
      <c r="A3" s="33" t="s">
        <v>0</v>
      </c>
      <c r="B3" s="34"/>
      <c r="C3" s="34"/>
      <c r="D3" s="34"/>
      <c r="E3" s="34"/>
      <c r="F3" s="34"/>
      <c r="G3" s="34"/>
      <c r="H3" s="34"/>
      <c r="I3" s="31" t="s">
        <v>16</v>
      </c>
      <c r="J3" s="32"/>
      <c r="K3" s="32"/>
      <c r="L3" s="32"/>
      <c r="M3" s="32"/>
      <c r="N3" s="32"/>
      <c r="O3" s="32"/>
      <c r="P3" s="32"/>
    </row>
    <row r="4" spans="1:16" ht="18.75" customHeight="1">
      <c r="A4" s="34"/>
      <c r="B4" s="34"/>
      <c r="C4" s="34"/>
      <c r="D4" s="34"/>
      <c r="E4" s="34"/>
      <c r="F4" s="34"/>
      <c r="G4" s="34"/>
      <c r="H4" s="34"/>
      <c r="I4" s="31" t="s">
        <v>15</v>
      </c>
      <c r="J4" s="32"/>
      <c r="K4" s="32"/>
      <c r="L4" s="32"/>
      <c r="M4" s="32"/>
      <c r="N4" s="32"/>
      <c r="O4" s="32"/>
      <c r="P4" s="32"/>
    </row>
    <row r="5" spans="1:16" ht="18.75" customHeight="1">
      <c r="A5" s="3"/>
      <c r="B5" s="3"/>
      <c r="C5" s="3"/>
      <c r="D5" s="3"/>
      <c r="E5" s="3"/>
      <c r="F5" s="3"/>
      <c r="G5" s="3"/>
      <c r="H5" s="3"/>
      <c r="I5" t="s">
        <v>17</v>
      </c>
    </row>
    <row r="6" spans="1:16">
      <c r="A6" s="35" t="s">
        <v>12</v>
      </c>
      <c r="B6" s="36"/>
      <c r="C6" s="36"/>
      <c r="D6" s="36"/>
      <c r="E6" s="36"/>
      <c r="F6" s="36"/>
      <c r="G6" s="36"/>
      <c r="H6" s="36"/>
      <c r="I6" t="s">
        <v>18</v>
      </c>
    </row>
    <row r="7" spans="1:16" ht="19.5" thickBot="1">
      <c r="A7" s="36"/>
      <c r="B7" s="36"/>
      <c r="C7" s="36"/>
      <c r="D7" s="36"/>
      <c r="E7" s="36"/>
      <c r="F7" s="36"/>
      <c r="G7" s="36"/>
      <c r="H7" s="36"/>
      <c r="I7" t="s">
        <v>19</v>
      </c>
    </row>
    <row r="8" spans="1:16" ht="18.75" customHeight="1">
      <c r="A8" t="s">
        <v>48</v>
      </c>
      <c r="G8" s="15">
        <v>100</v>
      </c>
      <c r="H8" s="1"/>
      <c r="I8" t="s">
        <v>20</v>
      </c>
    </row>
    <row r="9" spans="1:16" ht="19.5" customHeight="1" thickBot="1">
      <c r="G9" s="37"/>
      <c r="I9" t="s">
        <v>21</v>
      </c>
    </row>
    <row r="10" spans="1:16">
      <c r="G10" s="1"/>
      <c r="I10" t="s">
        <v>22</v>
      </c>
    </row>
    <row r="11" spans="1:16">
      <c r="A11" s="43" t="s">
        <v>49</v>
      </c>
      <c r="I11" t="s">
        <v>23</v>
      </c>
    </row>
    <row r="12" spans="1:16" ht="19.5" customHeight="1" thickBot="1">
      <c r="A12" t="s">
        <v>14</v>
      </c>
      <c r="I12" t="s">
        <v>24</v>
      </c>
    </row>
    <row r="13" spans="1:16" ht="19.5" customHeight="1">
      <c r="C13" s="15">
        <v>1310</v>
      </c>
      <c r="D13" s="39" t="s">
        <v>1</v>
      </c>
      <c r="E13" s="25">
        <v>30</v>
      </c>
      <c r="F13" s="23" t="s">
        <v>4</v>
      </c>
      <c r="G13" s="25">
        <f>IF(C13/E13=0," ",ROUNDUP(C13/E13,0))</f>
        <v>44</v>
      </c>
      <c r="I13" t="s">
        <v>25</v>
      </c>
    </row>
    <row r="14" spans="1:16" ht="19.5" customHeight="1" thickBot="1">
      <c r="C14" s="38"/>
      <c r="D14" s="40"/>
      <c r="E14" s="26"/>
      <c r="F14" s="24"/>
      <c r="G14" s="26"/>
      <c r="I14" t="s">
        <v>28</v>
      </c>
    </row>
    <row r="15" spans="1:16">
      <c r="I15" t="s">
        <v>29</v>
      </c>
    </row>
    <row r="16" spans="1:16">
      <c r="A16" t="s">
        <v>2</v>
      </c>
      <c r="I16" t="s">
        <v>30</v>
      </c>
    </row>
    <row r="17" spans="1:16" ht="19.5" thickBot="1">
      <c r="A17" s="43" t="s">
        <v>50</v>
      </c>
      <c r="I17" t="s">
        <v>26</v>
      </c>
    </row>
    <row r="18" spans="1:16">
      <c r="C18" s="25">
        <f>IF(G8=0," ",G8 )</f>
        <v>100</v>
      </c>
      <c r="D18" s="39" t="s">
        <v>3</v>
      </c>
      <c r="E18" s="25">
        <f>G13</f>
        <v>44</v>
      </c>
      <c r="F18" s="23" t="s">
        <v>4</v>
      </c>
      <c r="G18" s="25">
        <f>IFERROR(C18-E18," ")</f>
        <v>56</v>
      </c>
      <c r="I18" t="s">
        <v>27</v>
      </c>
    </row>
    <row r="19" spans="1:16" ht="19.5" thickBot="1">
      <c r="C19" s="26"/>
      <c r="D19" s="40"/>
      <c r="E19" s="26"/>
      <c r="F19" s="24"/>
      <c r="G19" s="26"/>
      <c r="I19" t="s">
        <v>31</v>
      </c>
    </row>
    <row r="20" spans="1:16" ht="19.5" customHeight="1" thickBot="1">
      <c r="A20" s="43" t="s">
        <v>51</v>
      </c>
      <c r="I20" s="11" t="s">
        <v>40</v>
      </c>
      <c r="J20" s="11"/>
      <c r="K20" s="11"/>
      <c r="L20" s="11"/>
      <c r="M20" s="11"/>
      <c r="N20" s="11"/>
      <c r="O20" s="11"/>
      <c r="P20" s="11"/>
    </row>
    <row r="21" spans="1:16">
      <c r="G21" s="25">
        <f>G13</f>
        <v>44</v>
      </c>
      <c r="I21" s="11"/>
      <c r="J21" s="11"/>
      <c r="K21" s="11"/>
      <c r="L21" s="11"/>
      <c r="M21" s="11"/>
      <c r="N21" s="11"/>
      <c r="O21" s="11"/>
      <c r="P21" s="11"/>
    </row>
    <row r="22" spans="1:16" ht="19.5" thickBot="1">
      <c r="G22" s="26"/>
      <c r="I22" s="11"/>
      <c r="J22" s="11"/>
      <c r="K22" s="11"/>
      <c r="L22" s="11"/>
      <c r="M22" s="11"/>
      <c r="N22" s="11"/>
      <c r="O22" s="11"/>
      <c r="P22" s="11"/>
    </row>
    <row r="23" spans="1:16" ht="18.75" customHeight="1">
      <c r="I23" s="11"/>
      <c r="J23" s="11"/>
      <c r="K23" s="11"/>
      <c r="L23" s="11"/>
      <c r="M23" s="11"/>
      <c r="N23" s="11"/>
      <c r="O23" s="11"/>
      <c r="P23" s="11"/>
    </row>
    <row r="24" spans="1:16">
      <c r="A24" s="35" t="s">
        <v>13</v>
      </c>
      <c r="B24" s="36"/>
      <c r="C24" s="36"/>
      <c r="D24" s="36"/>
      <c r="E24" s="36"/>
      <c r="F24" s="36"/>
      <c r="G24" s="36"/>
      <c r="H24" s="36"/>
      <c r="I24" s="11"/>
      <c r="J24" s="11"/>
      <c r="K24" s="11"/>
      <c r="L24" s="11"/>
      <c r="M24" s="11"/>
      <c r="N24" s="11"/>
      <c r="O24" s="11"/>
      <c r="P24" s="11"/>
    </row>
    <row r="25" spans="1:16" ht="19.5" thickBot="1">
      <c r="A25" s="36"/>
      <c r="B25" s="36"/>
      <c r="C25" s="36"/>
      <c r="D25" s="36"/>
      <c r="E25" s="36"/>
      <c r="F25" s="36"/>
      <c r="G25" s="36"/>
      <c r="H25" s="36"/>
      <c r="I25" s="11"/>
      <c r="J25" s="11"/>
      <c r="K25" s="11"/>
      <c r="L25" s="11"/>
      <c r="M25" s="11"/>
      <c r="N25" s="11"/>
      <c r="O25" s="11"/>
      <c r="P25" s="11"/>
    </row>
    <row r="26" spans="1:16" ht="18.75" customHeight="1">
      <c r="A26" t="s">
        <v>5</v>
      </c>
      <c r="G26" s="15">
        <v>8</v>
      </c>
      <c r="H26" s="1"/>
      <c r="I26" s="11"/>
      <c r="J26" s="11"/>
      <c r="K26" s="11"/>
      <c r="L26" s="11"/>
      <c r="M26" s="11"/>
      <c r="N26" s="11"/>
      <c r="O26" s="11"/>
      <c r="P26" s="11"/>
    </row>
    <row r="27" spans="1:16" ht="19.5" customHeight="1" thickBot="1">
      <c r="A27" t="s">
        <v>6</v>
      </c>
      <c r="G27" s="37"/>
      <c r="I27" s="11"/>
      <c r="J27" s="11"/>
      <c r="K27" s="11"/>
      <c r="L27" s="11"/>
      <c r="M27" s="11"/>
      <c r="N27" s="11"/>
      <c r="O27" s="11"/>
      <c r="P27" s="11"/>
    </row>
    <row r="28" spans="1:16">
      <c r="I28" s="11"/>
      <c r="J28" s="11"/>
      <c r="K28" s="11"/>
      <c r="L28" s="11"/>
      <c r="M28" s="11"/>
      <c r="N28" s="11"/>
      <c r="O28" s="11"/>
      <c r="P28" s="11"/>
    </row>
    <row r="29" spans="1:16">
      <c r="A29" s="43" t="s">
        <v>55</v>
      </c>
      <c r="I29" s="12"/>
      <c r="J29" s="12"/>
      <c r="K29" s="12"/>
      <c r="L29" s="12"/>
      <c r="M29" s="12"/>
      <c r="N29" s="12"/>
      <c r="O29" s="12"/>
      <c r="P29" s="12"/>
    </row>
    <row r="30" spans="1:16">
      <c r="A30" t="s">
        <v>7</v>
      </c>
      <c r="I30" s="12"/>
      <c r="J30" s="12"/>
      <c r="K30" s="12"/>
      <c r="L30" s="12"/>
      <c r="M30" s="12"/>
      <c r="N30" s="12"/>
      <c r="O30" s="12"/>
      <c r="P30" s="12"/>
    </row>
    <row r="31" spans="1:16" ht="19.5" thickBot="1">
      <c r="G31" t="s">
        <v>8</v>
      </c>
      <c r="I31" s="12"/>
      <c r="J31" s="12"/>
      <c r="K31" s="12"/>
      <c r="L31" s="12"/>
      <c r="M31" s="12"/>
      <c r="N31" s="12"/>
      <c r="O31" s="12"/>
      <c r="P31" s="12"/>
    </row>
    <row r="32" spans="1:16">
      <c r="B32" s="15">
        <v>6</v>
      </c>
      <c r="C32" s="39" t="s">
        <v>9</v>
      </c>
      <c r="D32" s="15">
        <v>140</v>
      </c>
      <c r="E32" s="39" t="s">
        <v>1</v>
      </c>
      <c r="F32" s="15">
        <v>160</v>
      </c>
      <c r="G32" s="39" t="s">
        <v>10</v>
      </c>
      <c r="H32" s="25">
        <f>IFERROR(ROUNDUP(B32+D32/F32,0)," ")</f>
        <v>7</v>
      </c>
      <c r="I32" s="44" t="s">
        <v>53</v>
      </c>
      <c r="J32" s="5"/>
      <c r="K32" s="5"/>
      <c r="L32" s="5"/>
      <c r="M32" s="5"/>
      <c r="N32" s="5"/>
      <c r="O32" s="5"/>
      <c r="P32" s="5"/>
    </row>
    <row r="33" spans="1:16" ht="19.5" thickBot="1">
      <c r="B33" s="38"/>
      <c r="C33" s="40"/>
      <c r="D33" s="38"/>
      <c r="E33" s="40"/>
      <c r="F33" s="38"/>
      <c r="G33" s="40"/>
      <c r="H33" s="26"/>
      <c r="I33" s="5" t="s">
        <v>34</v>
      </c>
      <c r="J33" s="5"/>
      <c r="K33" s="5"/>
      <c r="L33" s="5"/>
      <c r="M33" s="5"/>
      <c r="N33" s="5"/>
      <c r="O33" s="5"/>
      <c r="P33" s="5"/>
    </row>
    <row r="34" spans="1:16" ht="18.75" customHeight="1">
      <c r="I34" s="5" t="s">
        <v>36</v>
      </c>
      <c r="J34" s="4"/>
      <c r="K34" s="4"/>
      <c r="L34" s="4"/>
      <c r="M34" s="4"/>
      <c r="N34" s="4"/>
      <c r="O34" s="4"/>
      <c r="P34" s="4"/>
    </row>
    <row r="35" spans="1:16" ht="19.5" customHeight="1" thickBot="1">
      <c r="A35" t="s">
        <v>33</v>
      </c>
      <c r="I35" s="44" t="s">
        <v>52</v>
      </c>
      <c r="J35" s="6"/>
      <c r="K35" s="6"/>
      <c r="L35" s="6"/>
      <c r="M35" s="6"/>
      <c r="N35" s="6"/>
      <c r="O35" s="6"/>
      <c r="P35" s="6"/>
    </row>
    <row r="36" spans="1:16" ht="19.5" customHeight="1" thickBot="1">
      <c r="A36" t="s">
        <v>11</v>
      </c>
      <c r="G36" s="41">
        <f>IF(G26=0," ",IF(G26&lt;H32,G26,H32))</f>
        <v>7</v>
      </c>
      <c r="I36" s="7" t="s">
        <v>37</v>
      </c>
      <c r="K36" s="7" t="s">
        <v>38</v>
      </c>
    </row>
    <row r="37" spans="1:16" ht="19.5" customHeight="1" thickBot="1">
      <c r="G37" s="42"/>
      <c r="I37" s="13">
        <v>240000</v>
      </c>
      <c r="J37" s="21" t="s">
        <v>35</v>
      </c>
      <c r="K37" s="15">
        <v>8</v>
      </c>
      <c r="L37" s="21" t="s">
        <v>1</v>
      </c>
      <c r="M37" s="16">
        <v>12</v>
      </c>
      <c r="N37" s="21" t="s">
        <v>10</v>
      </c>
      <c r="O37" s="17">
        <f>IF(I37*K37/M37=0," ",ROUNDDOWN((I37*K37/M37),-2))</f>
        <v>160000</v>
      </c>
      <c r="P37" s="18"/>
    </row>
    <row r="38" spans="1:16" ht="18.75" customHeight="1" thickBot="1">
      <c r="I38" s="14"/>
      <c r="J38" s="22"/>
      <c r="K38" s="38"/>
      <c r="L38" s="22"/>
      <c r="M38" s="14"/>
      <c r="N38" s="22"/>
      <c r="O38" s="19"/>
      <c r="P38" s="20"/>
    </row>
    <row r="39" spans="1:16" ht="19.5" customHeight="1">
      <c r="I39" s="45" t="s">
        <v>54</v>
      </c>
      <c r="J39" s="46"/>
      <c r="K39" s="46"/>
      <c r="L39" s="46"/>
      <c r="M39" s="46"/>
      <c r="N39" s="46"/>
      <c r="O39" s="46"/>
      <c r="P39" s="46"/>
    </row>
    <row r="40" spans="1:16">
      <c r="I40" s="8"/>
      <c r="J40" s="8"/>
      <c r="K40" s="8"/>
      <c r="L40" s="8"/>
      <c r="M40" s="8"/>
      <c r="N40" s="8"/>
      <c r="O40" s="8"/>
      <c r="P40" s="8"/>
    </row>
    <row r="42" spans="1:16" ht="18.75" customHeight="1"/>
    <row r="43" spans="1:16" ht="19.5" customHeight="1"/>
  </sheetData>
  <mergeCells count="36">
    <mergeCell ref="G18:G19"/>
    <mergeCell ref="G36:G37"/>
    <mergeCell ref="A24:H25"/>
    <mergeCell ref="G26:G27"/>
    <mergeCell ref="B32:B33"/>
    <mergeCell ref="C32:C33"/>
    <mergeCell ref="D32:D33"/>
    <mergeCell ref="E32:E33"/>
    <mergeCell ref="F32:F33"/>
    <mergeCell ref="G32:G33"/>
    <mergeCell ref="H32:H33"/>
    <mergeCell ref="I39:P39"/>
    <mergeCell ref="I1:J2"/>
    <mergeCell ref="I4:P4"/>
    <mergeCell ref="G21:G22"/>
    <mergeCell ref="A3:H4"/>
    <mergeCell ref="A6:H7"/>
    <mergeCell ref="G8:G9"/>
    <mergeCell ref="C13:C14"/>
    <mergeCell ref="D13:D14"/>
    <mergeCell ref="E13:E14"/>
    <mergeCell ref="F13:F14"/>
    <mergeCell ref="G13:G14"/>
    <mergeCell ref="C18:C19"/>
    <mergeCell ref="D18:D19"/>
    <mergeCell ref="E18:E19"/>
    <mergeCell ref="F18:F19"/>
    <mergeCell ref="I3:P3"/>
    <mergeCell ref="I20:P31"/>
    <mergeCell ref="I37:I38"/>
    <mergeCell ref="J37:J38"/>
    <mergeCell ref="K37:K38"/>
    <mergeCell ref="L37:L38"/>
    <mergeCell ref="M37:M38"/>
    <mergeCell ref="N37:N38"/>
    <mergeCell ref="O37:P38"/>
  </mergeCells>
  <phoneticPr fontId="3"/>
  <pageMargins left="0.70866141732283472" right="0.70866141732283472" top="0.74803149606299213"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計算様式</vt:lpstr>
      <vt:lpstr>計算様式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2023-12-01T01:31:39Z</dcterms:modified>
</cp:coreProperties>
</file>