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229om\障害者支援係共有\障害者支援課指導係\01_事業所指定\02_申請様式（HP）関係\★指定申請届出様式\2022年（作成中）\03_修正3（20221125時点）\07_基本報酬に係る届出書（児）\"/>
    </mc:Choice>
  </mc:AlternateContent>
  <bookViews>
    <workbookView xWindow="0" yWindow="0" windowWidth="20490" windowHeight="7635"/>
  </bookViews>
  <sheets>
    <sheet name="報酬算定区分（新規・児発・放デイ共通）_別添" sheetId="1" r:id="rId1"/>
    <sheet name="記載例" sheetId="3" r:id="rId2"/>
  </sheets>
  <definedNames>
    <definedName name="_xlnm.Print_Area" localSheetId="1">記載例!#REF!</definedName>
    <definedName name="_xlnm.Print_Area" localSheetId="0">'報酬算定区分（新規・児発・放デイ共通）_別添'!$A$1:$AJ$31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8" i="1" l="1"/>
  <c r="E7" i="3" l="1"/>
  <c r="E8" i="3" s="1"/>
  <c r="AJ17" i="3"/>
  <c r="X20" i="3" s="1"/>
  <c r="AI15" i="3"/>
  <c r="AH15" i="3"/>
  <c r="AG15" i="3"/>
  <c r="AF15" i="3"/>
  <c r="AE15" i="3"/>
  <c r="AD15" i="3"/>
  <c r="AC15" i="3"/>
  <c r="AB15" i="3"/>
  <c r="AA15" i="3"/>
  <c r="Z15" i="3"/>
  <c r="Y15" i="3"/>
  <c r="X15" i="3"/>
  <c r="W15" i="3"/>
  <c r="V15" i="3"/>
  <c r="U15" i="3"/>
  <c r="T15" i="3"/>
  <c r="S15" i="3"/>
  <c r="R15" i="3"/>
  <c r="Q15" i="3"/>
  <c r="P15" i="3"/>
  <c r="O15" i="3"/>
  <c r="N15" i="3"/>
  <c r="M15" i="3"/>
  <c r="L15" i="3"/>
  <c r="K15" i="3"/>
  <c r="J15" i="3"/>
  <c r="I15" i="3"/>
  <c r="H15" i="3"/>
  <c r="G15" i="3"/>
  <c r="F15" i="3"/>
  <c r="E15" i="3"/>
  <c r="AI14" i="3"/>
  <c r="AH14" i="3"/>
  <c r="AG14" i="3"/>
  <c r="AF14" i="3"/>
  <c r="AE14" i="3"/>
  <c r="AD14" i="3"/>
  <c r="AC14" i="3"/>
  <c r="AB14" i="3"/>
  <c r="AA14" i="3"/>
  <c r="Z14" i="3"/>
  <c r="Y14" i="3"/>
  <c r="X14" i="3"/>
  <c r="W14" i="3"/>
  <c r="V14" i="3"/>
  <c r="U14" i="3"/>
  <c r="T14" i="3"/>
  <c r="S14" i="3"/>
  <c r="R14" i="3"/>
  <c r="Q14" i="3"/>
  <c r="P14" i="3"/>
  <c r="O14" i="3"/>
  <c r="N14" i="3"/>
  <c r="M14" i="3"/>
  <c r="L14" i="3"/>
  <c r="K14" i="3"/>
  <c r="J14" i="3"/>
  <c r="I14" i="3"/>
  <c r="H14" i="3"/>
  <c r="G14" i="3"/>
  <c r="F14" i="3"/>
  <c r="E14" i="3"/>
  <c r="AI13" i="3"/>
  <c r="AI16" i="3" s="1"/>
  <c r="AH13" i="3"/>
  <c r="AH16" i="3" s="1"/>
  <c r="AG13" i="3"/>
  <c r="AG16" i="3" s="1"/>
  <c r="AF13" i="3"/>
  <c r="AF16" i="3" s="1"/>
  <c r="AE13" i="3"/>
  <c r="AE16" i="3" s="1"/>
  <c r="AD13" i="3"/>
  <c r="AD16" i="3" s="1"/>
  <c r="AC13" i="3"/>
  <c r="AC16" i="3" s="1"/>
  <c r="AB13" i="3"/>
  <c r="AB16" i="3" s="1"/>
  <c r="AA13" i="3"/>
  <c r="AA16" i="3" s="1"/>
  <c r="Z13" i="3"/>
  <c r="Z16" i="3" s="1"/>
  <c r="Y13" i="3"/>
  <c r="Y16" i="3" s="1"/>
  <c r="X13" i="3"/>
  <c r="X16" i="3" s="1"/>
  <c r="W13" i="3"/>
  <c r="W16" i="3" s="1"/>
  <c r="V13" i="3"/>
  <c r="V16" i="3" s="1"/>
  <c r="U13" i="3"/>
  <c r="U16" i="3" s="1"/>
  <c r="T13" i="3"/>
  <c r="T16" i="3" s="1"/>
  <c r="S13" i="3"/>
  <c r="S16" i="3" s="1"/>
  <c r="R13" i="3"/>
  <c r="R16" i="3" s="1"/>
  <c r="Q13" i="3"/>
  <c r="Q16" i="3" s="1"/>
  <c r="P13" i="3"/>
  <c r="P16" i="3" s="1"/>
  <c r="O13" i="3"/>
  <c r="O16" i="3" s="1"/>
  <c r="N13" i="3"/>
  <c r="M13" i="3"/>
  <c r="M16" i="3" s="1"/>
  <c r="L13" i="3"/>
  <c r="L16" i="3" s="1"/>
  <c r="K13" i="3"/>
  <c r="K16" i="3" s="1"/>
  <c r="J13" i="3"/>
  <c r="J16" i="3" s="1"/>
  <c r="I13" i="3"/>
  <c r="I16" i="3" s="1"/>
  <c r="H13" i="3"/>
  <c r="H16" i="3" s="1"/>
  <c r="G13" i="3"/>
  <c r="G16" i="3" s="1"/>
  <c r="F13" i="3"/>
  <c r="F16" i="3" s="1"/>
  <c r="E13" i="3"/>
  <c r="E16" i="3" s="1"/>
  <c r="AI12" i="3"/>
  <c r="AH12" i="3"/>
  <c r="AG12" i="3"/>
  <c r="AF12" i="3"/>
  <c r="AE12" i="3"/>
  <c r="AD12" i="3"/>
  <c r="AC12" i="3"/>
  <c r="AB12" i="3"/>
  <c r="AA12" i="3"/>
  <c r="Z12" i="3"/>
  <c r="Y12" i="3"/>
  <c r="X12" i="3"/>
  <c r="W12" i="3"/>
  <c r="V12" i="3"/>
  <c r="U12" i="3"/>
  <c r="T12" i="3"/>
  <c r="S12" i="3"/>
  <c r="R12" i="3"/>
  <c r="Q12" i="3"/>
  <c r="P12" i="3"/>
  <c r="O12" i="3"/>
  <c r="N12" i="3"/>
  <c r="M12" i="3"/>
  <c r="L12" i="3"/>
  <c r="K12" i="3"/>
  <c r="J12" i="3"/>
  <c r="I12" i="3"/>
  <c r="H12" i="3"/>
  <c r="G12" i="3"/>
  <c r="F12" i="3"/>
  <c r="E12" i="3"/>
  <c r="AJ12" i="3" l="1"/>
  <c r="N16" i="3"/>
  <c r="F7" i="3"/>
  <c r="AJ16" i="3"/>
  <c r="J20" i="3" s="1"/>
  <c r="AB20" i="3" s="1"/>
  <c r="E13" i="1"/>
  <c r="AI15" i="1"/>
  <c r="AH15" i="1"/>
  <c r="AG15" i="1"/>
  <c r="AF15" i="1"/>
  <c r="AE15" i="1"/>
  <c r="AD15" i="1"/>
  <c r="AC15" i="1"/>
  <c r="AB15" i="1"/>
  <c r="AA15" i="1"/>
  <c r="Z15" i="1"/>
  <c r="Y15" i="1"/>
  <c r="X15" i="1"/>
  <c r="W15" i="1"/>
  <c r="V15" i="1"/>
  <c r="U15" i="1"/>
  <c r="T15" i="1"/>
  <c r="S15" i="1"/>
  <c r="R15" i="1"/>
  <c r="Q15" i="1"/>
  <c r="P15" i="1"/>
  <c r="O15" i="1"/>
  <c r="N15" i="1"/>
  <c r="M15" i="1"/>
  <c r="L15" i="1"/>
  <c r="K15" i="1"/>
  <c r="J15" i="1"/>
  <c r="I15" i="1"/>
  <c r="H15" i="1"/>
  <c r="G15" i="1"/>
  <c r="F15" i="1"/>
  <c r="E15" i="1"/>
  <c r="AI14" i="1"/>
  <c r="AH14" i="1"/>
  <c r="AG14" i="1"/>
  <c r="AF14" i="1"/>
  <c r="AE14" i="1"/>
  <c r="AD14" i="1"/>
  <c r="AC14" i="1"/>
  <c r="AB14" i="1"/>
  <c r="AA14" i="1"/>
  <c r="Z14" i="1"/>
  <c r="Y14" i="1"/>
  <c r="X14" i="1"/>
  <c r="W14" i="1"/>
  <c r="V14" i="1"/>
  <c r="U14" i="1"/>
  <c r="T14" i="1"/>
  <c r="S14" i="1"/>
  <c r="R14" i="1"/>
  <c r="Q14" i="1"/>
  <c r="P14" i="1"/>
  <c r="O14" i="1"/>
  <c r="N14" i="1"/>
  <c r="M14" i="1"/>
  <c r="L14" i="1"/>
  <c r="K14" i="1"/>
  <c r="J14" i="1"/>
  <c r="I14" i="1"/>
  <c r="H14" i="1"/>
  <c r="G14" i="1"/>
  <c r="F14" i="1"/>
  <c r="E14" i="1"/>
  <c r="AI13" i="1"/>
  <c r="AH13" i="1"/>
  <c r="AG13" i="1"/>
  <c r="AF13" i="1"/>
  <c r="AE13" i="1"/>
  <c r="AD13" i="1"/>
  <c r="AC13" i="1"/>
  <c r="AB13" i="1"/>
  <c r="AA13" i="1"/>
  <c r="Z13" i="1"/>
  <c r="Y13" i="1"/>
  <c r="X13" i="1"/>
  <c r="W13" i="1"/>
  <c r="V13" i="1"/>
  <c r="U13" i="1"/>
  <c r="T13" i="1"/>
  <c r="S13" i="1"/>
  <c r="R13" i="1"/>
  <c r="Q13" i="1"/>
  <c r="P13" i="1"/>
  <c r="O13" i="1"/>
  <c r="N13" i="1"/>
  <c r="M13" i="1"/>
  <c r="L13" i="1"/>
  <c r="K13" i="1"/>
  <c r="J13" i="1"/>
  <c r="I13" i="1"/>
  <c r="H13" i="1"/>
  <c r="G13" i="1"/>
  <c r="F13" i="1"/>
  <c r="E7" i="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F8" i="1" s="1"/>
  <c r="G7" i="3" l="1"/>
  <c r="F8" i="3"/>
  <c r="AD8" i="1"/>
  <c r="Z8" i="1"/>
  <c r="V8" i="1"/>
  <c r="R8" i="1"/>
  <c r="N8" i="1"/>
  <c r="J8" i="1"/>
  <c r="F8" i="1"/>
  <c r="AC8" i="1"/>
  <c r="Y8" i="1"/>
  <c r="U8" i="1"/>
  <c r="Q8" i="1"/>
  <c r="M8" i="1"/>
  <c r="I8" i="1"/>
  <c r="E8" i="1"/>
  <c r="AB8" i="1"/>
  <c r="X8" i="1"/>
  <c r="T8" i="1"/>
  <c r="P8" i="1"/>
  <c r="L8" i="1"/>
  <c r="H8" i="1"/>
  <c r="AE8" i="1"/>
  <c r="AA8" i="1"/>
  <c r="W8" i="1"/>
  <c r="O8" i="1"/>
  <c r="K8" i="1"/>
  <c r="G8" i="1"/>
  <c r="AI7" i="1"/>
  <c r="AI8" i="1" s="1"/>
  <c r="AH7" i="1"/>
  <c r="AH8" i="1" s="1"/>
  <c r="AG7" i="1"/>
  <c r="AG8" i="1" s="1"/>
  <c r="H7" i="3" l="1"/>
  <c r="G8" i="3"/>
  <c r="H8" i="3" l="1"/>
  <c r="I7" i="3"/>
  <c r="I8" i="3" l="1"/>
  <c r="J7" i="3"/>
  <c r="J8" i="3" s="1"/>
  <c r="K7" i="3" l="1"/>
  <c r="K8" i="3" l="1"/>
  <c r="L7" i="3"/>
  <c r="L8" i="3" l="1"/>
  <c r="M7" i="3"/>
  <c r="M8" i="3" l="1"/>
  <c r="N7" i="3"/>
  <c r="O7" i="3" l="1"/>
  <c r="N8" i="3"/>
  <c r="P7" i="3" l="1"/>
  <c r="O8" i="3"/>
  <c r="P8" i="3" l="1"/>
  <c r="Q7" i="3"/>
  <c r="Q8" i="3" l="1"/>
  <c r="R7" i="3"/>
  <c r="S7" i="3" l="1"/>
  <c r="R8" i="3"/>
  <c r="S8" i="3" l="1"/>
  <c r="T7" i="3"/>
  <c r="T8" i="3" l="1"/>
  <c r="U7" i="3"/>
  <c r="U8" i="3" l="1"/>
  <c r="V7" i="3"/>
  <c r="W7" i="3" l="1"/>
  <c r="V8" i="3"/>
  <c r="X7" i="3" l="1"/>
  <c r="W8" i="3"/>
  <c r="X8" i="3" l="1"/>
  <c r="Y7" i="3"/>
  <c r="Y8" i="3" l="1"/>
  <c r="Z7" i="3"/>
  <c r="AA7" i="3" l="1"/>
  <c r="Z8" i="3"/>
  <c r="AA8" i="3" l="1"/>
  <c r="AB7" i="3"/>
  <c r="AB8" i="3" l="1"/>
  <c r="AC7" i="3"/>
  <c r="AC8" i="3" l="1"/>
  <c r="AD7" i="3"/>
  <c r="AE7" i="3" l="1"/>
  <c r="AD8" i="3"/>
  <c r="AF7" i="3" l="1"/>
  <c r="AE8" i="3"/>
  <c r="AF8" i="3" l="1"/>
  <c r="AI7" i="3"/>
  <c r="AI8" i="3" s="1"/>
  <c r="AH7" i="3"/>
  <c r="AH8" i="3" s="1"/>
  <c r="AG7" i="3"/>
  <c r="AG8" i="3" s="1"/>
  <c r="AJ17" i="1" l="1"/>
  <c r="X20" i="1" s="1"/>
  <c r="AI16" i="1"/>
  <c r="AH16" i="1"/>
  <c r="AG16" i="1"/>
  <c r="AF16" i="1"/>
  <c r="AE16" i="1"/>
  <c r="AD16" i="1"/>
  <c r="AC16" i="1"/>
  <c r="AB16" i="1"/>
  <c r="AA16" i="1"/>
  <c r="Z16" i="1"/>
  <c r="Y16" i="1"/>
  <c r="X16" i="1"/>
  <c r="W16" i="1"/>
  <c r="V16" i="1"/>
  <c r="U16" i="1"/>
  <c r="T16" i="1"/>
  <c r="S16" i="1"/>
  <c r="R16" i="1"/>
  <c r="Q16" i="1"/>
  <c r="P16" i="1"/>
  <c r="O16" i="1"/>
  <c r="N16" i="1"/>
  <c r="M16" i="1"/>
  <c r="L16" i="1"/>
  <c r="K16" i="1"/>
  <c r="J16" i="1"/>
  <c r="I16" i="1"/>
  <c r="H16" i="1"/>
  <c r="G16" i="1"/>
  <c r="F16" i="1"/>
  <c r="E16" i="1"/>
  <c r="AI12" i="1"/>
  <c r="AH12" i="1"/>
  <c r="AG12" i="1"/>
  <c r="AF12" i="1"/>
  <c r="AE12" i="1"/>
  <c r="AD12" i="1"/>
  <c r="AC12" i="1"/>
  <c r="AB12" i="1"/>
  <c r="AA12" i="1"/>
  <c r="Z12" i="1"/>
  <c r="Y12" i="1"/>
  <c r="X12" i="1"/>
  <c r="W12" i="1"/>
  <c r="V12" i="1"/>
  <c r="U12" i="1"/>
  <c r="T12" i="1"/>
  <c r="S12" i="1"/>
  <c r="R12" i="1"/>
  <c r="Q12" i="1"/>
  <c r="P12" i="1"/>
  <c r="O12" i="1"/>
  <c r="N12" i="1"/>
  <c r="M12" i="1"/>
  <c r="L12" i="1"/>
  <c r="K12" i="1"/>
  <c r="J12" i="1"/>
  <c r="I12" i="1"/>
  <c r="H12" i="1"/>
  <c r="G12" i="1"/>
  <c r="F12" i="1"/>
  <c r="E12" i="1"/>
  <c r="AJ12" i="1" l="1"/>
  <c r="AJ16" i="1"/>
  <c r="J20" i="1" s="1"/>
  <c r="AB20" i="1" s="1"/>
</calcChain>
</file>

<file path=xl/sharedStrings.xml><?xml version="1.0" encoding="utf-8"?>
<sst xmlns="http://schemas.openxmlformats.org/spreadsheetml/2006/main" count="74" uniqueCount="45">
  <si>
    <t>（報酬算定区分に関する届出書・別添）</t>
    <rPh sb="15" eb="17">
      <t>ベッテン</t>
    </rPh>
    <phoneticPr fontId="5"/>
  </si>
  <si>
    <t>（別添）医療的ケア区分に応じた基本報酬の算定に関する届出書</t>
    <rPh sb="1" eb="3">
      <t>ベッテン</t>
    </rPh>
    <rPh sb="4" eb="7">
      <t>イリョウテキ</t>
    </rPh>
    <rPh sb="9" eb="11">
      <t>クブン</t>
    </rPh>
    <rPh sb="12" eb="13">
      <t>オウ</t>
    </rPh>
    <rPh sb="15" eb="17">
      <t>キホン</t>
    </rPh>
    <rPh sb="17" eb="19">
      <t>ホウシュウ</t>
    </rPh>
    <rPh sb="20" eb="22">
      <t>サンテイ</t>
    </rPh>
    <rPh sb="23" eb="24">
      <t>カン</t>
    </rPh>
    <rPh sb="26" eb="29">
      <t>トドケデショ</t>
    </rPh>
    <phoneticPr fontId="5"/>
  </si>
  <si>
    <t>サービスの種別</t>
    <rPh sb="5" eb="7">
      <t>シュベツ</t>
    </rPh>
    <phoneticPr fontId="5"/>
  </si>
  <si>
    <t>合計</t>
    <rPh sb="0" eb="2">
      <t>ゴウケイ</t>
    </rPh>
    <phoneticPr fontId="5"/>
  </si>
  <si>
    <t>日</t>
    <rPh sb="0" eb="1">
      <t>ニチ</t>
    </rPh>
    <phoneticPr fontId="5"/>
  </si>
  <si>
    <t>曜日</t>
    <rPh sb="0" eb="2">
      <t>ヨウビ</t>
    </rPh>
    <phoneticPr fontId="5"/>
  </si>
  <si>
    <t>医療的ケア児利用児童数</t>
    <rPh sb="0" eb="3">
      <t>イリョウテキ</t>
    </rPh>
    <rPh sb="5" eb="6">
      <t>ジ</t>
    </rPh>
    <rPh sb="6" eb="8">
      <t>リヨウ</t>
    </rPh>
    <rPh sb="8" eb="11">
      <t>ジドウスウ</t>
    </rPh>
    <phoneticPr fontId="5"/>
  </si>
  <si>
    <t>区分３（32点以上）</t>
    <rPh sb="0" eb="2">
      <t>クブン</t>
    </rPh>
    <rPh sb="6" eb="7">
      <t>テン</t>
    </rPh>
    <rPh sb="7" eb="9">
      <t>イジョウ</t>
    </rPh>
    <phoneticPr fontId="5"/>
  </si>
  <si>
    <t>区分２（16点以上）</t>
    <rPh sb="0" eb="2">
      <t>クブン</t>
    </rPh>
    <rPh sb="6" eb="7">
      <t>テン</t>
    </rPh>
    <rPh sb="7" eb="9">
      <t>イジョウ</t>
    </rPh>
    <phoneticPr fontId="5"/>
  </si>
  <si>
    <t>区分１（３点以上）</t>
    <rPh sb="0" eb="2">
      <t>クブン</t>
    </rPh>
    <rPh sb="5" eb="6">
      <t>テン</t>
    </rPh>
    <rPh sb="6" eb="8">
      <t>イジョウ</t>
    </rPh>
    <phoneticPr fontId="5"/>
  </si>
  <si>
    <t>必要看護職員数</t>
    <rPh sb="0" eb="2">
      <t>ヒツヨウ</t>
    </rPh>
    <rPh sb="2" eb="4">
      <t>カンゴ</t>
    </rPh>
    <rPh sb="4" eb="6">
      <t>ショクイン</t>
    </rPh>
    <rPh sb="6" eb="7">
      <t>スウ</t>
    </rPh>
    <phoneticPr fontId="5"/>
  </si>
  <si>
    <t>備考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5"/>
  </si>
  <si>
    <t>　標準的な月における、医療的ケア児の利用児童数と、それに応じた必要看護職員数に対して、配置看護職員数を記載してください。</t>
    <rPh sb="1" eb="4">
      <t>ヒョウジュンテキ</t>
    </rPh>
    <rPh sb="5" eb="6">
      <t>ツキ</t>
    </rPh>
    <rPh sb="11" eb="14">
      <t>イリョウテキ</t>
    </rPh>
    <rPh sb="16" eb="17">
      <t>ジ</t>
    </rPh>
    <rPh sb="18" eb="20">
      <t>リヨウ</t>
    </rPh>
    <rPh sb="20" eb="23">
      <t>ジドウスウ</t>
    </rPh>
    <rPh sb="28" eb="29">
      <t>オウ</t>
    </rPh>
    <rPh sb="31" eb="33">
      <t>ヒツヨウ</t>
    </rPh>
    <rPh sb="33" eb="35">
      <t>カンゴ</t>
    </rPh>
    <rPh sb="35" eb="37">
      <t>ショクイン</t>
    </rPh>
    <rPh sb="37" eb="38">
      <t>スウ</t>
    </rPh>
    <rPh sb="39" eb="40">
      <t>タイ</t>
    </rPh>
    <rPh sb="43" eb="45">
      <t>ハイチ</t>
    </rPh>
    <rPh sb="45" eb="47">
      <t>カンゴ</t>
    </rPh>
    <rPh sb="47" eb="50">
      <t>ショクインスウ</t>
    </rPh>
    <rPh sb="51" eb="53">
      <t>キサイ</t>
    </rPh>
    <phoneticPr fontId="5"/>
  </si>
  <si>
    <t>　多機能型（人員配置特例の利用あり）の場合、児童発達支援と放課後等デイサービスの利用児童数を合わせて記入してください。</t>
    <rPh sb="1" eb="4">
      <t>タキノウ</t>
    </rPh>
    <rPh sb="4" eb="5">
      <t>ガタ</t>
    </rPh>
    <rPh sb="13" eb="15">
      <t>リヨウ</t>
    </rPh>
    <rPh sb="19" eb="21">
      <t>バアイ</t>
    </rPh>
    <rPh sb="22" eb="24">
      <t>ジドウ</t>
    </rPh>
    <rPh sb="24" eb="26">
      <t>ハッタツ</t>
    </rPh>
    <rPh sb="26" eb="28">
      <t>シエン</t>
    </rPh>
    <rPh sb="29" eb="32">
      <t>ホウカゴ</t>
    </rPh>
    <rPh sb="32" eb="33">
      <t>トウ</t>
    </rPh>
    <rPh sb="40" eb="42">
      <t>リヨウ</t>
    </rPh>
    <rPh sb="42" eb="45">
      <t>ジドウスウ</t>
    </rPh>
    <rPh sb="46" eb="47">
      <t>ア</t>
    </rPh>
    <rPh sb="50" eb="52">
      <t>キニュウ</t>
    </rPh>
    <phoneticPr fontId="5"/>
  </si>
  <si>
    <t>　多機能型（人員配置特例の利用なし）の場合、本用紙を、児童発達支援で１枚、放課後等デイサービスで１枚と、分けて作成してください。</t>
    <rPh sb="1" eb="4">
      <t>タキノウ</t>
    </rPh>
    <rPh sb="4" eb="5">
      <t>ガタ</t>
    </rPh>
    <rPh sb="13" eb="15">
      <t>リヨウ</t>
    </rPh>
    <rPh sb="19" eb="21">
      <t>バアイ</t>
    </rPh>
    <rPh sb="22" eb="23">
      <t>ホン</t>
    </rPh>
    <rPh sb="23" eb="25">
      <t>ヨウシ</t>
    </rPh>
    <rPh sb="27" eb="29">
      <t>ジドウ</t>
    </rPh>
    <rPh sb="29" eb="31">
      <t>ハッタツ</t>
    </rPh>
    <rPh sb="31" eb="33">
      <t>シエン</t>
    </rPh>
    <rPh sb="35" eb="36">
      <t>マイ</t>
    </rPh>
    <rPh sb="37" eb="40">
      <t>ホウカゴ</t>
    </rPh>
    <rPh sb="40" eb="41">
      <t>トウ</t>
    </rPh>
    <rPh sb="49" eb="50">
      <t>マイ</t>
    </rPh>
    <rPh sb="52" eb="53">
      <t>ワ</t>
    </rPh>
    <rPh sb="55" eb="57">
      <t>サクセイ</t>
    </rPh>
    <phoneticPr fontId="5"/>
  </si>
  <si>
    <t>（基本報酬 別添６）</t>
    <rPh sb="6" eb="8">
      <t>ベッテン</t>
    </rPh>
    <phoneticPr fontId="3"/>
  </si>
  <si>
    <t>③ ①・②の多機能</t>
  </si>
  <si>
    <t>② 放課後等デイサービス　　　　　　</t>
  </si>
  <si>
    <t>① 児童発達支援　　　</t>
  </si>
  <si>
    <t>色付きセル</t>
    <rPh sb="0" eb="2">
      <t>イロツ</t>
    </rPh>
    <phoneticPr fontId="3"/>
  </si>
  <si>
    <t>…自動計算されます。</t>
    <rPh sb="0" eb="5">
      <t>・・・ジドウケイサン</t>
    </rPh>
    <phoneticPr fontId="3"/>
  </si>
  <si>
    <t>（関数ロックあり）</t>
    <rPh sb="1" eb="3">
      <t>カンスウ</t>
    </rPh>
    <phoneticPr fontId="3"/>
  </si>
  <si>
    <t>令和</t>
    <rPh sb="0" eb="2">
      <t>レイワ</t>
    </rPh>
    <phoneticPr fontId="3"/>
  </si>
  <si>
    <t>年</t>
    <rPh sb="0" eb="1">
      <t>ネン</t>
    </rPh>
    <phoneticPr fontId="3"/>
  </si>
  <si>
    <t>月</t>
    <rPh sb="0" eb="1">
      <t>ガツ</t>
    </rPh>
    <phoneticPr fontId="3"/>
  </si>
  <si>
    <t>区分３児童数 × 1.0</t>
    <rPh sb="0" eb="2">
      <t>クブン</t>
    </rPh>
    <rPh sb="3" eb="5">
      <t>ジドウ</t>
    </rPh>
    <rPh sb="5" eb="6">
      <t>スウ</t>
    </rPh>
    <phoneticPr fontId="5"/>
  </si>
  <si>
    <t>区分２児童数 × 0.5</t>
    <rPh sb="0" eb="2">
      <t>クブン</t>
    </rPh>
    <rPh sb="3" eb="5">
      <t>ジドウ</t>
    </rPh>
    <rPh sb="5" eb="6">
      <t>スウ</t>
    </rPh>
    <phoneticPr fontId="5"/>
  </si>
  <si>
    <t>区分１児童数 × 0.33</t>
    <rPh sb="0" eb="2">
      <t>クブン</t>
    </rPh>
    <rPh sb="3" eb="5">
      <t>ジドウ</t>
    </rPh>
    <rPh sb="5" eb="6">
      <t>スウ</t>
    </rPh>
    <phoneticPr fontId="5"/>
  </si>
  <si>
    <t>１カ月の【　➁必要看護職員数　】の合計</t>
    <rPh sb="2" eb="3">
      <t>ゲツ</t>
    </rPh>
    <rPh sb="7" eb="14">
      <t>ヒツヨウカンゴショクインスウ</t>
    </rPh>
    <rPh sb="17" eb="19">
      <t>ゴウケイ</t>
    </rPh>
    <phoneticPr fontId="10"/>
  </si>
  <si>
    <t xml:space="preserve">≦  </t>
    <phoneticPr fontId="10"/>
  </si>
  <si>
    <t>１カ月の【　③配置看護職員数　】の合計</t>
    <rPh sb="2" eb="3">
      <t>ゲツ</t>
    </rPh>
    <rPh sb="7" eb="9">
      <t>ハイチ</t>
    </rPh>
    <rPh sb="9" eb="11">
      <t>カンゴ</t>
    </rPh>
    <rPh sb="11" eb="13">
      <t>ショクイン</t>
    </rPh>
    <rPh sb="13" eb="14">
      <t>スウ</t>
    </rPh>
    <rPh sb="17" eb="19">
      <t>ゴウケイ</t>
    </rPh>
    <phoneticPr fontId="10"/>
  </si>
  <si>
    <t>＝</t>
    <phoneticPr fontId="10"/>
  </si>
  <si>
    <t>　重心事業所の場合、基準人員及び看護職員加配加算要員となる看護職員を、配置看護職員数（※）から除いてください。</t>
    <phoneticPr fontId="3"/>
  </si>
  <si>
    <t>配置看護職員数（※）</t>
    <rPh sb="0" eb="2">
      <t>ハイチ</t>
    </rPh>
    <rPh sb="2" eb="4">
      <t>カンゴ</t>
    </rPh>
    <rPh sb="4" eb="6">
      <t>ショクイン</t>
    </rPh>
    <rPh sb="6" eb="7">
      <t>スウ</t>
    </rPh>
    <phoneticPr fontId="5"/>
  </si>
  <si>
    <t>　営業日以外は斜線「／」の入力をお願いします。（営業日に「医療的ケア児」の利用がない日は、空白としてください。）</t>
    <phoneticPr fontId="3"/>
  </si>
  <si>
    <t>備考　1　「異動区分」欄については、該当する番号に☑を付してください。　</t>
    <rPh sb="0" eb="2">
      <t>ビコウ</t>
    </rPh>
    <phoneticPr fontId="5"/>
  </si>
  <si>
    <t>　2　標準的な月における、医療的ケア児の利用児童数と、それに応じた必要看護職員数に対して、配置看護職員数を記載してください。</t>
    <rPh sb="3" eb="6">
      <t>ヒョウジュンテキ</t>
    </rPh>
    <rPh sb="7" eb="8">
      <t>ツキ</t>
    </rPh>
    <rPh sb="13" eb="16">
      <t>イリョウテキ</t>
    </rPh>
    <rPh sb="18" eb="19">
      <t>ジ</t>
    </rPh>
    <rPh sb="20" eb="22">
      <t>リヨウ</t>
    </rPh>
    <rPh sb="22" eb="25">
      <t>ジドウスウ</t>
    </rPh>
    <rPh sb="30" eb="31">
      <t>オウ</t>
    </rPh>
    <rPh sb="33" eb="35">
      <t>ヒツヨウ</t>
    </rPh>
    <rPh sb="35" eb="37">
      <t>カンゴ</t>
    </rPh>
    <rPh sb="37" eb="39">
      <t>ショクイン</t>
    </rPh>
    <rPh sb="39" eb="40">
      <t>スウ</t>
    </rPh>
    <rPh sb="41" eb="42">
      <t>タイ</t>
    </rPh>
    <rPh sb="45" eb="47">
      <t>ハイチ</t>
    </rPh>
    <rPh sb="47" eb="49">
      <t>カンゴ</t>
    </rPh>
    <rPh sb="49" eb="52">
      <t>ショクインスウ</t>
    </rPh>
    <rPh sb="53" eb="55">
      <t>キサイ</t>
    </rPh>
    <phoneticPr fontId="5"/>
  </si>
  <si>
    <t>←標準的な月を入力</t>
    <rPh sb="7" eb="9">
      <t>ニュウリョク</t>
    </rPh>
    <phoneticPr fontId="3"/>
  </si>
  <si>
    <t>　4 重心事業所の場合、基準人員及び看護職員加配加算要員となる看護職員を、配置看護職員数（※）から除いてください。</t>
    <phoneticPr fontId="3"/>
  </si>
  <si>
    <t>　5 多機能型（人員配置特例の利用あり）の場合、児童発達支援と放課後等デイサービスの利用児童数を合わせて記入してください。</t>
    <rPh sb="3" eb="6">
      <t>タキノウ</t>
    </rPh>
    <rPh sb="6" eb="7">
      <t>ガタ</t>
    </rPh>
    <rPh sb="15" eb="17">
      <t>リヨウ</t>
    </rPh>
    <rPh sb="21" eb="23">
      <t>バアイ</t>
    </rPh>
    <rPh sb="24" eb="26">
      <t>ジドウ</t>
    </rPh>
    <rPh sb="26" eb="28">
      <t>ハッタツ</t>
    </rPh>
    <rPh sb="28" eb="30">
      <t>シエン</t>
    </rPh>
    <rPh sb="31" eb="34">
      <t>ホウカゴ</t>
    </rPh>
    <rPh sb="34" eb="35">
      <t>トウ</t>
    </rPh>
    <rPh sb="42" eb="44">
      <t>リヨウ</t>
    </rPh>
    <rPh sb="44" eb="47">
      <t>ジドウスウ</t>
    </rPh>
    <rPh sb="48" eb="49">
      <t>ア</t>
    </rPh>
    <rPh sb="52" eb="54">
      <t>キニュウ</t>
    </rPh>
    <phoneticPr fontId="5"/>
  </si>
  <si>
    <t>　　多機能型（人員配置特例の利用なし）の場合、本用紙を、児童発達支援で１枚、放課後等デイサービスで１枚と、分けて作成してください。</t>
    <rPh sb="2" eb="5">
      <t>タキノウ</t>
    </rPh>
    <rPh sb="5" eb="6">
      <t>ガタ</t>
    </rPh>
    <rPh sb="14" eb="16">
      <t>リヨウ</t>
    </rPh>
    <rPh sb="20" eb="22">
      <t>バアイ</t>
    </rPh>
    <rPh sb="23" eb="24">
      <t>ホン</t>
    </rPh>
    <rPh sb="24" eb="26">
      <t>ヨウシ</t>
    </rPh>
    <rPh sb="28" eb="30">
      <t>ジドウ</t>
    </rPh>
    <rPh sb="30" eb="32">
      <t>ハッタツ</t>
    </rPh>
    <rPh sb="32" eb="34">
      <t>シエン</t>
    </rPh>
    <rPh sb="36" eb="37">
      <t>マイ</t>
    </rPh>
    <rPh sb="38" eb="41">
      <t>ホウカゴ</t>
    </rPh>
    <rPh sb="41" eb="42">
      <t>トウ</t>
    </rPh>
    <rPh sb="50" eb="51">
      <t>マイ</t>
    </rPh>
    <rPh sb="53" eb="54">
      <t>ワ</t>
    </rPh>
    <rPh sb="56" eb="58">
      <t>サクセイ</t>
    </rPh>
    <phoneticPr fontId="5"/>
  </si>
  <si>
    <t>　3　配置看護職員合計数が，必要看護職員合計未満となった場合は、厚生労働省事務連絡別添「医療的ケアを必要とする障害児への支援に係る報酬の取扱い</t>
    <phoneticPr fontId="3"/>
  </si>
  <si>
    <t>　　 について（児童発達支援・放課後等デイサービス）」の15Pをご参照ください。</t>
    <phoneticPr fontId="3"/>
  </si>
  <si>
    <t>　6 本届出をすれば必ず医療的ケア区分に応じた基本報酬を請求できるというものではなく、あくまで利用予定の段階で要件を満たしているかの確認を行うための</t>
    <phoneticPr fontId="3"/>
  </si>
  <si>
    <t>　　届出です。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</si>
</sst>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9" formatCode="d"/>
    <numFmt numFmtId="180" formatCode="aaa"/>
  </numFmts>
  <fonts count="15" x14ac:knownFonts="1">
    <font>
      <sz val="11"/>
      <color theme="1"/>
      <name val="ＭＳ Ｐゴシック"/>
      <family val="2"/>
      <charset val="128"/>
    </font>
    <font>
      <sz val="11"/>
      <name val="ＭＳ Ｐゴシック"/>
      <family val="3"/>
      <charset val="128"/>
    </font>
    <font>
      <sz val="14"/>
      <name val="ＭＳ Ｐゴシック"/>
      <family val="3"/>
      <charset val="128"/>
    </font>
    <font>
      <sz val="6"/>
      <name val="ＭＳ Ｐゴシック"/>
      <family val="2"/>
      <charset val="128"/>
    </font>
    <font>
      <sz val="12"/>
      <name val="ＭＳ Ｐゴシック"/>
      <family val="3"/>
      <charset val="128"/>
    </font>
    <font>
      <sz val="6"/>
      <name val="ＭＳ Ｐゴシック"/>
      <family val="3"/>
      <charset val="128"/>
    </font>
    <font>
      <sz val="11"/>
      <color theme="1"/>
      <name val="游ゴシック"/>
      <family val="3"/>
      <charset val="128"/>
      <scheme val="minor"/>
    </font>
    <font>
      <sz val="10"/>
      <color theme="1"/>
      <name val="ＭＳ Ｐゴシック"/>
      <family val="3"/>
      <charset val="128"/>
    </font>
    <font>
      <b/>
      <sz val="10"/>
      <color theme="1"/>
      <name val="ＭＳ Ｐゴシック"/>
      <family val="3"/>
      <charset val="128"/>
    </font>
    <font>
      <b/>
      <sz val="9"/>
      <name val="ＭＳ Ｐゴシック"/>
      <family val="3"/>
      <charset val="128"/>
    </font>
    <font>
      <sz val="6"/>
      <name val="游ゴシック"/>
      <family val="2"/>
      <charset val="128"/>
      <scheme val="minor"/>
    </font>
    <font>
      <sz val="9"/>
      <color theme="1"/>
      <name val="ＭＳ Ｐゴシック"/>
      <family val="3"/>
      <charset val="128"/>
    </font>
    <font>
      <b/>
      <sz val="10"/>
      <name val="ＭＳ Ｐゴシック"/>
      <family val="3"/>
      <charset val="128"/>
    </font>
    <font>
      <b/>
      <sz val="10"/>
      <color rgb="FFFF0000"/>
      <name val="ＭＳ Ｐゴシック"/>
      <family val="3"/>
      <charset val="128"/>
    </font>
    <font>
      <sz val="10"/>
      <name val="ＭＳ Ｐ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s>
  <cellStyleXfs count="3">
    <xf numFmtId="0" fontId="0" fillId="0" borderId="0">
      <alignment vertical="center"/>
    </xf>
    <xf numFmtId="0" fontId="1" fillId="0" borderId="0">
      <alignment vertical="center"/>
    </xf>
    <xf numFmtId="0" fontId="6" fillId="0" borderId="0">
      <alignment vertical="center"/>
    </xf>
  </cellStyleXfs>
  <cellXfs count="105">
    <xf numFmtId="0" fontId="0" fillId="0" borderId="0" xfId="0">
      <alignment vertical="center"/>
    </xf>
    <xf numFmtId="0" fontId="2" fillId="0" borderId="0" xfId="1" applyFont="1" applyProtection="1">
      <alignment vertical="center"/>
      <protection locked="0"/>
    </xf>
    <xf numFmtId="0" fontId="1" fillId="0" borderId="0" xfId="1" applyProtection="1">
      <alignment vertical="center"/>
      <protection locked="0"/>
    </xf>
    <xf numFmtId="0" fontId="1" fillId="0" borderId="0" xfId="1" applyAlignment="1" applyProtection="1">
      <alignment horizontal="right" vertical="center"/>
      <protection locked="0"/>
    </xf>
    <xf numFmtId="0" fontId="4" fillId="0" borderId="0" xfId="1" applyFont="1" applyAlignment="1" applyProtection="1">
      <alignment horizontal="right" vertical="center"/>
      <protection locked="0"/>
    </xf>
    <xf numFmtId="0" fontId="2" fillId="0" borderId="0" xfId="1" applyFont="1" applyBorder="1" applyAlignment="1" applyProtection="1">
      <alignment horizontal="center" vertical="center"/>
      <protection locked="0"/>
    </xf>
    <xf numFmtId="0" fontId="2" fillId="0" borderId="0" xfId="1" applyFont="1" applyBorder="1" applyAlignment="1" applyProtection="1">
      <alignment horizontal="center" vertical="center"/>
      <protection locked="0"/>
    </xf>
    <xf numFmtId="0" fontId="4" fillId="0" borderId="34" xfId="1" applyFont="1" applyBorder="1" applyAlignment="1" applyProtection="1">
      <alignment horizontal="center" vertical="center"/>
      <protection locked="0"/>
    </xf>
    <xf numFmtId="0" fontId="4" fillId="0" borderId="35" xfId="1" applyFont="1" applyBorder="1" applyAlignment="1" applyProtection="1">
      <alignment horizontal="center" vertical="center"/>
      <protection locked="0"/>
    </xf>
    <xf numFmtId="0" fontId="4" fillId="0" borderId="36" xfId="1" applyFont="1" applyBorder="1" applyAlignment="1" applyProtection="1">
      <alignment horizontal="center" vertical="center"/>
      <protection locked="0"/>
    </xf>
    <xf numFmtId="0" fontId="4" fillId="0" borderId="34" xfId="1" applyFont="1" applyBorder="1" applyAlignment="1" applyProtection="1">
      <alignment vertical="center"/>
      <protection locked="0"/>
    </xf>
    <xf numFmtId="0" fontId="4" fillId="0" borderId="35" xfId="1" applyFont="1" applyBorder="1" applyAlignment="1" applyProtection="1">
      <alignment vertical="center"/>
      <protection locked="0"/>
    </xf>
    <xf numFmtId="0" fontId="4" fillId="0" borderId="36" xfId="1" applyFont="1" applyBorder="1" applyAlignment="1" applyProtection="1">
      <alignment vertical="center"/>
      <protection locked="0"/>
    </xf>
    <xf numFmtId="0" fontId="7" fillId="0" borderId="2" xfId="2" applyFont="1" applyBorder="1" applyAlignment="1" applyProtection="1">
      <alignment horizontal="center" vertical="center"/>
      <protection locked="0"/>
    </xf>
    <xf numFmtId="0" fontId="7" fillId="0" borderId="3" xfId="2" applyFont="1" applyBorder="1" applyAlignment="1" applyProtection="1">
      <alignment horizontal="center" vertical="center"/>
      <protection locked="0"/>
    </xf>
    <xf numFmtId="0" fontId="7" fillId="0" borderId="4" xfId="2" applyFont="1" applyBorder="1" applyAlignment="1" applyProtection="1">
      <alignment horizontal="center" vertical="center"/>
      <protection locked="0"/>
    </xf>
    <xf numFmtId="0" fontId="7" fillId="0" borderId="8" xfId="2" applyFont="1" applyFill="1" applyBorder="1" applyAlignment="1" applyProtection="1">
      <alignment horizontal="center" vertical="center" shrinkToFit="1"/>
      <protection locked="0"/>
    </xf>
    <xf numFmtId="0" fontId="7" fillId="0" borderId="9" xfId="2" applyFont="1" applyBorder="1" applyAlignment="1" applyProtection="1">
      <alignment horizontal="center" vertical="center"/>
      <protection locked="0"/>
    </xf>
    <xf numFmtId="0" fontId="7" fillId="0" borderId="10" xfId="2" applyFont="1" applyBorder="1" applyAlignment="1" applyProtection="1">
      <alignment horizontal="center" vertical="center"/>
      <protection locked="0"/>
    </xf>
    <xf numFmtId="0" fontId="7" fillId="0" borderId="11" xfId="2" applyFont="1" applyBorder="1" applyAlignment="1" applyProtection="1">
      <alignment horizontal="center" vertical="center"/>
      <protection locked="0"/>
    </xf>
    <xf numFmtId="0" fontId="7" fillId="0" borderId="1" xfId="2" applyFont="1" applyBorder="1" applyAlignment="1" applyProtection="1">
      <alignment horizontal="right" vertical="center"/>
      <protection locked="0"/>
    </xf>
    <xf numFmtId="0" fontId="7" fillId="0" borderId="1" xfId="2" applyFont="1" applyBorder="1" applyAlignment="1" applyProtection="1">
      <alignment horizontal="center" vertical="center" shrinkToFit="1"/>
      <protection locked="0"/>
    </xf>
    <xf numFmtId="0" fontId="7" fillId="0" borderId="12" xfId="2" applyFont="1" applyFill="1" applyBorder="1" applyAlignment="1" applyProtection="1">
      <alignment horizontal="center" vertical="center" shrinkToFit="1"/>
      <protection locked="0"/>
    </xf>
    <xf numFmtId="0" fontId="7" fillId="0" borderId="13" xfId="2" applyFont="1" applyBorder="1" applyAlignment="1" applyProtection="1">
      <alignment horizontal="center" vertical="center"/>
      <protection locked="0"/>
    </xf>
    <xf numFmtId="0" fontId="7" fillId="0" borderId="14" xfId="2" applyFont="1" applyBorder="1" applyAlignment="1" applyProtection="1">
      <alignment horizontal="center" vertical="center"/>
      <protection locked="0"/>
    </xf>
    <xf numFmtId="0" fontId="7" fillId="0" borderId="15" xfId="2" applyFont="1" applyBorder="1" applyAlignment="1" applyProtection="1">
      <alignment horizontal="center" vertical="center"/>
      <protection locked="0"/>
    </xf>
    <xf numFmtId="0" fontId="7" fillId="0" borderId="16" xfId="2" applyFont="1" applyFill="1" applyBorder="1" applyAlignment="1" applyProtection="1">
      <alignment horizontal="center" vertical="center" shrinkToFit="1"/>
      <protection locked="0"/>
    </xf>
    <xf numFmtId="0" fontId="7" fillId="0" borderId="5" xfId="2" applyFont="1" applyBorder="1" applyAlignment="1" applyProtection="1">
      <alignment vertical="center" wrapText="1"/>
      <protection locked="0"/>
    </xf>
    <xf numFmtId="0" fontId="7" fillId="0" borderId="7" xfId="2" applyFont="1" applyBorder="1" applyAlignment="1" applyProtection="1">
      <alignment vertical="center" wrapText="1"/>
      <protection locked="0"/>
    </xf>
    <xf numFmtId="0" fontId="7" fillId="0" borderId="17" xfId="2" applyFont="1" applyBorder="1" applyAlignment="1" applyProtection="1">
      <alignment vertical="center" wrapText="1"/>
      <protection locked="0"/>
    </xf>
    <xf numFmtId="0" fontId="7" fillId="0" borderId="18" xfId="2" applyFont="1" applyBorder="1" applyAlignment="1" applyProtection="1">
      <alignment vertical="center" wrapText="1"/>
      <protection locked="0"/>
    </xf>
    <xf numFmtId="0" fontId="7" fillId="0" borderId="19" xfId="2" applyFont="1" applyBorder="1" applyAlignment="1" applyProtection="1">
      <alignment horizontal="center" vertical="center" shrinkToFit="1"/>
      <protection locked="0"/>
    </xf>
    <xf numFmtId="0" fontId="7" fillId="0" borderId="20" xfId="2" applyFont="1" applyBorder="1" applyAlignment="1" applyProtection="1">
      <alignment horizontal="center" vertical="center" shrinkToFit="1"/>
      <protection locked="0"/>
    </xf>
    <xf numFmtId="0" fontId="7" fillId="0" borderId="21" xfId="2" applyFont="1" applyBorder="1" applyAlignment="1" applyProtection="1">
      <alignment vertical="center" wrapText="1"/>
      <protection locked="0"/>
    </xf>
    <xf numFmtId="0" fontId="7" fillId="0" borderId="22" xfId="2" applyFont="1" applyBorder="1" applyAlignment="1" applyProtection="1">
      <alignment vertical="center" wrapText="1"/>
      <protection locked="0"/>
    </xf>
    <xf numFmtId="0" fontId="7" fillId="0" borderId="23" xfId="2" applyFont="1" applyBorder="1" applyAlignment="1" applyProtection="1">
      <alignment vertical="center" wrapText="1"/>
      <protection locked="0"/>
    </xf>
    <xf numFmtId="0" fontId="7" fillId="0" borderId="24" xfId="2" applyFont="1" applyBorder="1" applyAlignment="1" applyProtection="1">
      <alignment vertical="center" wrapText="1"/>
      <protection locked="0"/>
    </xf>
    <xf numFmtId="0" fontId="7" fillId="0" borderId="25" xfId="2" applyFont="1" applyBorder="1" applyAlignment="1" applyProtection="1">
      <alignment horizontal="center" vertical="center" shrinkToFit="1"/>
      <protection locked="0"/>
    </xf>
    <xf numFmtId="0" fontId="7" fillId="0" borderId="26" xfId="2" applyFont="1" applyBorder="1" applyAlignment="1" applyProtection="1">
      <alignment horizontal="center" vertical="center" shrinkToFit="1"/>
      <protection locked="0"/>
    </xf>
    <xf numFmtId="0" fontId="7" fillId="0" borderId="27" xfId="2" applyFont="1" applyBorder="1" applyAlignment="1" applyProtection="1">
      <alignment horizontal="center" vertical="center" shrinkToFit="1"/>
      <protection locked="0"/>
    </xf>
    <xf numFmtId="0" fontId="7" fillId="0" borderId="28" xfId="2" applyFont="1" applyBorder="1" applyAlignment="1" applyProtection="1">
      <alignment horizontal="center" vertical="center" shrinkToFit="1"/>
      <protection locked="0"/>
    </xf>
    <xf numFmtId="0" fontId="1" fillId="0" borderId="0" xfId="1" applyAlignment="1" applyProtection="1">
      <protection locked="0"/>
    </xf>
    <xf numFmtId="0" fontId="7" fillId="0" borderId="29" xfId="2" applyFont="1" applyBorder="1" applyAlignment="1" applyProtection="1">
      <alignment vertical="center" wrapText="1"/>
      <protection locked="0"/>
    </xf>
    <xf numFmtId="0" fontId="7" fillId="0" borderId="30" xfId="2" applyFont="1" applyBorder="1" applyAlignment="1" applyProtection="1">
      <alignment vertical="center" wrapText="1"/>
      <protection locked="0"/>
    </xf>
    <xf numFmtId="0" fontId="7" fillId="0" borderId="31" xfId="2" applyFont="1" applyBorder="1" applyAlignment="1" applyProtection="1">
      <alignment vertical="center" wrapText="1"/>
      <protection locked="0"/>
    </xf>
    <xf numFmtId="0" fontId="7" fillId="0" borderId="32" xfId="2" applyFont="1" applyBorder="1" applyAlignment="1" applyProtection="1">
      <alignment vertical="center" wrapText="1"/>
      <protection locked="0"/>
    </xf>
    <xf numFmtId="0" fontId="1" fillId="2" borderId="1" xfId="1" applyFill="1" applyBorder="1" applyProtection="1">
      <alignment vertical="center"/>
      <protection locked="0"/>
    </xf>
    <xf numFmtId="0" fontId="7" fillId="0" borderId="5" xfId="2" applyFont="1" applyFill="1" applyBorder="1" applyAlignment="1" applyProtection="1">
      <alignment vertical="center" wrapText="1"/>
      <protection locked="0"/>
    </xf>
    <xf numFmtId="0" fontId="7" fillId="0" borderId="7" xfId="2" applyFont="1" applyFill="1" applyBorder="1" applyAlignment="1" applyProtection="1">
      <alignment vertical="center" wrapText="1"/>
      <protection locked="0"/>
    </xf>
    <xf numFmtId="0" fontId="7" fillId="0" borderId="21" xfId="2" applyFont="1" applyFill="1" applyBorder="1" applyAlignment="1" applyProtection="1">
      <alignment vertical="center" wrapText="1"/>
      <protection locked="0"/>
    </xf>
    <xf numFmtId="0" fontId="7" fillId="0" borderId="22" xfId="2" applyFont="1" applyFill="1" applyBorder="1" applyAlignment="1" applyProtection="1">
      <alignment vertical="center" wrapText="1"/>
      <protection locked="0"/>
    </xf>
    <xf numFmtId="0" fontId="7" fillId="0" borderId="28" xfId="2" applyFont="1" applyFill="1" applyBorder="1" applyAlignment="1" applyProtection="1">
      <alignment horizontal="center" vertical="center" shrinkToFit="1"/>
      <protection locked="0"/>
    </xf>
    <xf numFmtId="0" fontId="7" fillId="0" borderId="29" xfId="2" applyFont="1" applyFill="1" applyBorder="1" applyAlignment="1" applyProtection="1">
      <alignment vertical="center" wrapText="1"/>
      <protection locked="0"/>
    </xf>
    <xf numFmtId="0" fontId="7" fillId="0" borderId="30" xfId="2" applyFont="1" applyFill="1" applyBorder="1" applyAlignment="1" applyProtection="1">
      <alignment vertical="center" wrapText="1"/>
      <protection locked="0"/>
    </xf>
    <xf numFmtId="0" fontId="7" fillId="0" borderId="34" xfId="2" applyFont="1" applyFill="1" applyBorder="1" applyAlignment="1" applyProtection="1">
      <alignment horizontal="center" vertical="center" wrapText="1"/>
      <protection locked="0"/>
    </xf>
    <xf numFmtId="0" fontId="7" fillId="0" borderId="35" xfId="2" applyFont="1" applyFill="1" applyBorder="1" applyAlignment="1" applyProtection="1">
      <alignment horizontal="center" vertical="center" wrapText="1"/>
      <protection locked="0"/>
    </xf>
    <xf numFmtId="0" fontId="7" fillId="0" borderId="36" xfId="2" applyFont="1" applyFill="1" applyBorder="1" applyAlignment="1" applyProtection="1">
      <alignment horizontal="center" vertical="center" wrapText="1"/>
      <protection locked="0"/>
    </xf>
    <xf numFmtId="0" fontId="7" fillId="0" borderId="34" xfId="2" applyFont="1" applyBorder="1" applyAlignment="1" applyProtection="1">
      <alignment horizontal="center" vertical="center" shrinkToFit="1"/>
      <protection locked="0"/>
    </xf>
    <xf numFmtId="0" fontId="1" fillId="0" borderId="0" xfId="1" applyFont="1" applyBorder="1" applyAlignment="1" applyProtection="1">
      <alignment vertical="center"/>
      <protection locked="0"/>
    </xf>
    <xf numFmtId="0" fontId="2" fillId="0" borderId="0" xfId="1" applyFont="1" applyBorder="1" applyAlignment="1" applyProtection="1">
      <alignment vertical="center"/>
      <protection locked="0"/>
    </xf>
    <xf numFmtId="0" fontId="7" fillId="2" borderId="33" xfId="2" applyFont="1" applyFill="1" applyBorder="1" applyAlignment="1" applyProtection="1">
      <alignment horizontal="center" vertical="center" shrinkToFit="1"/>
    </xf>
    <xf numFmtId="176" fontId="7" fillId="2" borderId="33" xfId="2" applyNumberFormat="1" applyFont="1" applyFill="1" applyBorder="1" applyAlignment="1" applyProtection="1">
      <alignment horizontal="center" vertical="center" shrinkToFit="1"/>
    </xf>
    <xf numFmtId="0" fontId="4" fillId="0" borderId="0" xfId="1" applyFont="1" applyProtection="1">
      <alignment vertical="center"/>
      <protection locked="0"/>
    </xf>
    <xf numFmtId="0" fontId="7" fillId="0" borderId="6" xfId="2" applyFont="1" applyBorder="1" applyAlignment="1" applyProtection="1">
      <alignment vertical="center"/>
      <protection locked="0"/>
    </xf>
    <xf numFmtId="0" fontId="7" fillId="0" borderId="7" xfId="2" applyFont="1" applyBorder="1" applyAlignment="1" applyProtection="1">
      <alignment vertical="center"/>
      <protection locked="0"/>
    </xf>
    <xf numFmtId="14" fontId="7" fillId="0" borderId="35" xfId="2" applyNumberFormat="1" applyFont="1" applyBorder="1" applyAlignment="1" applyProtection="1">
      <alignment vertical="center"/>
      <protection locked="0"/>
    </xf>
    <xf numFmtId="0" fontId="7" fillId="0" borderId="35" xfId="2" applyNumberFormat="1" applyFont="1" applyBorder="1" applyAlignment="1" applyProtection="1">
      <alignment vertical="center"/>
      <protection locked="0"/>
    </xf>
    <xf numFmtId="0" fontId="8" fillId="0" borderId="5" xfId="2" applyFont="1" applyBorder="1" applyAlignment="1" applyProtection="1">
      <alignment horizontal="right" vertical="center"/>
      <protection locked="0"/>
    </xf>
    <xf numFmtId="0" fontId="8" fillId="0" borderId="6" xfId="2" applyFont="1" applyBorder="1" applyAlignment="1" applyProtection="1">
      <alignment horizontal="center" vertical="center"/>
      <protection locked="0"/>
    </xf>
    <xf numFmtId="179" fontId="7" fillId="0" borderId="1" xfId="2" applyNumberFormat="1" applyFont="1" applyFill="1" applyBorder="1" applyAlignment="1" applyProtection="1">
      <alignment horizontal="center" vertical="center" shrinkToFit="1"/>
      <protection locked="0"/>
    </xf>
    <xf numFmtId="180" fontId="7" fillId="0" borderId="8" xfId="2" applyNumberFormat="1" applyFont="1" applyFill="1" applyBorder="1" applyAlignment="1" applyProtection="1">
      <alignment horizontal="center" vertical="center" shrinkToFit="1"/>
      <protection locked="0"/>
    </xf>
    <xf numFmtId="0" fontId="7" fillId="2" borderId="19" xfId="2" applyFont="1" applyFill="1" applyBorder="1" applyAlignment="1" applyProtection="1">
      <alignment horizontal="center" vertical="center" shrinkToFit="1"/>
      <protection locked="0"/>
    </xf>
    <xf numFmtId="0" fontId="7" fillId="2" borderId="25" xfId="2" applyFont="1" applyFill="1" applyBorder="1" applyAlignment="1" applyProtection="1">
      <alignment horizontal="center" vertical="center" shrinkToFit="1"/>
      <protection locked="0"/>
    </xf>
    <xf numFmtId="0" fontId="7" fillId="2" borderId="19" xfId="2" applyFont="1" applyFill="1" applyBorder="1" applyAlignment="1" applyProtection="1">
      <alignment horizontal="center" vertical="center" shrinkToFit="1"/>
    </xf>
    <xf numFmtId="0" fontId="7" fillId="2" borderId="25" xfId="2" applyFont="1" applyFill="1" applyBorder="1" applyAlignment="1" applyProtection="1">
      <alignment horizontal="center" vertical="center" shrinkToFit="1"/>
    </xf>
    <xf numFmtId="0" fontId="9" fillId="4" borderId="35" xfId="0" applyFont="1" applyFill="1" applyBorder="1" applyAlignment="1">
      <alignment horizontal="center" vertical="center" shrinkToFit="1"/>
    </xf>
    <xf numFmtId="0" fontId="9" fillId="4" borderId="36" xfId="0" applyFont="1" applyFill="1" applyBorder="1" applyAlignment="1">
      <alignment horizontal="center" vertical="center" shrinkToFit="1"/>
    </xf>
    <xf numFmtId="0" fontId="11" fillId="3" borderId="0" xfId="0" applyFont="1" applyFill="1" applyBorder="1" applyAlignment="1">
      <alignment horizontal="center" vertical="center" shrinkToFit="1"/>
    </xf>
    <xf numFmtId="0" fontId="12" fillId="4" borderId="34" xfId="0" applyFont="1" applyFill="1" applyBorder="1" applyAlignment="1">
      <alignment horizontal="center" vertical="center" shrinkToFit="1"/>
    </xf>
    <xf numFmtId="0" fontId="12" fillId="4" borderId="35" xfId="0" applyFont="1" applyFill="1" applyBorder="1" applyAlignment="1">
      <alignment horizontal="center" vertical="center" shrinkToFit="1"/>
    </xf>
    <xf numFmtId="0" fontId="12" fillId="4" borderId="36" xfId="0" applyFont="1" applyFill="1" applyBorder="1" applyAlignment="1">
      <alignment horizontal="center" vertical="center" shrinkToFit="1"/>
    </xf>
    <xf numFmtId="0" fontId="12" fillId="3" borderId="37" xfId="0" applyFont="1" applyFill="1" applyBorder="1" applyAlignment="1">
      <alignment horizontal="center" vertical="center" shrinkToFit="1"/>
    </xf>
    <xf numFmtId="0" fontId="12" fillId="3" borderId="30" xfId="0" applyFont="1" applyFill="1" applyBorder="1" applyAlignment="1">
      <alignment horizontal="center" vertical="center" shrinkToFit="1"/>
    </xf>
    <xf numFmtId="0" fontId="7" fillId="3" borderId="0" xfId="0" applyFont="1" applyFill="1" applyBorder="1" applyAlignment="1">
      <alignment horizontal="center" vertical="center" wrapText="1" shrinkToFit="1"/>
    </xf>
    <xf numFmtId="176" fontId="9" fillId="4" borderId="34" xfId="0" applyNumberFormat="1" applyFont="1" applyFill="1" applyBorder="1" applyAlignment="1">
      <alignment horizontal="center" vertical="center" shrinkToFit="1"/>
    </xf>
    <xf numFmtId="0" fontId="1" fillId="0" borderId="38" xfId="1" applyBorder="1" applyProtection="1">
      <alignment vertical="center"/>
      <protection locked="0"/>
    </xf>
    <xf numFmtId="0" fontId="1" fillId="0" borderId="39" xfId="1" applyBorder="1" applyProtection="1">
      <alignment vertical="center"/>
      <protection locked="0"/>
    </xf>
    <xf numFmtId="0" fontId="1" fillId="0" borderId="40" xfId="1" applyBorder="1" applyProtection="1">
      <alignment vertical="center"/>
      <protection locked="0"/>
    </xf>
    <xf numFmtId="0" fontId="12" fillId="3" borderId="41" xfId="0" applyFont="1" applyFill="1" applyBorder="1" applyAlignment="1">
      <alignment vertical="center" shrinkToFit="1"/>
    </xf>
    <xf numFmtId="0" fontId="12" fillId="3" borderId="42" xfId="0" applyFont="1" applyFill="1" applyBorder="1" applyAlignment="1">
      <alignment vertical="center" shrinkToFit="1"/>
    </xf>
    <xf numFmtId="0" fontId="1" fillId="0" borderId="43" xfId="1" applyBorder="1" applyProtection="1">
      <alignment vertical="center"/>
      <protection locked="0"/>
    </xf>
    <xf numFmtId="0" fontId="1" fillId="0" borderId="44" xfId="1" applyBorder="1" applyProtection="1">
      <alignment vertical="center"/>
      <protection locked="0"/>
    </xf>
    <xf numFmtId="0" fontId="1" fillId="0" borderId="45" xfId="1" applyBorder="1" applyProtection="1">
      <alignment vertical="center"/>
      <protection locked="0"/>
    </xf>
    <xf numFmtId="0" fontId="13" fillId="0" borderId="6" xfId="2" applyFont="1" applyBorder="1" applyAlignment="1" applyProtection="1">
      <alignment horizontal="center" vertical="center"/>
      <protection locked="0"/>
    </xf>
    <xf numFmtId="0" fontId="13" fillId="0" borderId="19" xfId="2" applyFont="1" applyFill="1" applyBorder="1" applyAlignment="1" applyProtection="1">
      <alignment horizontal="center" vertical="center" shrinkToFit="1"/>
      <protection locked="0"/>
    </xf>
    <xf numFmtId="0" fontId="13" fillId="0" borderId="25" xfId="2" applyFont="1" applyFill="1" applyBorder="1" applyAlignment="1" applyProtection="1">
      <alignment horizontal="center" vertical="center" shrinkToFit="1"/>
      <protection locked="0"/>
    </xf>
    <xf numFmtId="0" fontId="13" fillId="0" borderId="27" xfId="2"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protection locked="0"/>
    </xf>
    <xf numFmtId="0" fontId="4" fillId="0" borderId="0" xfId="1" applyFont="1" applyBorder="1" applyAlignment="1" applyProtection="1">
      <alignment vertical="center"/>
      <protection locked="0"/>
    </xf>
    <xf numFmtId="0" fontId="13" fillId="0" borderId="1" xfId="2" applyFont="1" applyBorder="1" applyAlignment="1" applyProtection="1">
      <alignment horizontal="center" vertical="center" shrinkToFit="1"/>
      <protection locked="0"/>
    </xf>
    <xf numFmtId="0" fontId="13" fillId="0" borderId="34" xfId="2" applyFont="1" applyBorder="1" applyAlignment="1" applyProtection="1">
      <alignment horizontal="center" vertical="center" shrinkToFit="1"/>
      <protection locked="0"/>
    </xf>
    <xf numFmtId="0" fontId="13" fillId="0" borderId="20" xfId="2" applyFont="1" applyFill="1" applyBorder="1" applyAlignment="1" applyProtection="1">
      <alignment horizontal="center" vertical="center" shrinkToFit="1"/>
      <protection locked="0"/>
    </xf>
    <xf numFmtId="0" fontId="13" fillId="0" borderId="26" xfId="2" applyFont="1" applyFill="1" applyBorder="1" applyAlignment="1" applyProtection="1">
      <alignment horizontal="center" vertical="center" shrinkToFit="1"/>
      <protection locked="0"/>
    </xf>
    <xf numFmtId="176" fontId="12" fillId="4" borderId="34" xfId="0" applyNumberFormat="1" applyFont="1" applyFill="1" applyBorder="1" applyAlignment="1">
      <alignment horizontal="center" vertical="center" shrinkToFit="1"/>
    </xf>
    <xf numFmtId="0" fontId="14" fillId="0" borderId="0" xfId="1" applyFont="1" applyProtection="1">
      <alignment vertical="center"/>
      <protection locked="0"/>
    </xf>
  </cellXfs>
  <cellStyles count="3">
    <cellStyle name="標準" xfId="0" builtinId="0"/>
    <cellStyle name="標準 2" xfId="2"/>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47625</xdr:colOff>
          <xdr:row>3</xdr:row>
          <xdr:rowOff>85725</xdr:rowOff>
        </xdr:from>
        <xdr:to>
          <xdr:col>6</xdr:col>
          <xdr:colOff>85725</xdr:colOff>
          <xdr:row>3</xdr:row>
          <xdr:rowOff>333375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47625</xdr:colOff>
          <xdr:row>3</xdr:row>
          <xdr:rowOff>85725</xdr:rowOff>
        </xdr:from>
        <xdr:to>
          <xdr:col>14</xdr:col>
          <xdr:colOff>85725</xdr:colOff>
          <xdr:row>3</xdr:row>
          <xdr:rowOff>333375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47625</xdr:colOff>
          <xdr:row>3</xdr:row>
          <xdr:rowOff>85725</xdr:rowOff>
        </xdr:from>
        <xdr:to>
          <xdr:col>24</xdr:col>
          <xdr:colOff>85725</xdr:colOff>
          <xdr:row>3</xdr:row>
          <xdr:rowOff>333375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31</xdr:col>
      <xdr:colOff>152400</xdr:colOff>
      <xdr:row>0</xdr:row>
      <xdr:rowOff>85725</xdr:rowOff>
    </xdr:from>
    <xdr:to>
      <xdr:col>35</xdr:col>
      <xdr:colOff>114300</xdr:colOff>
      <xdr:row>2</xdr:row>
      <xdr:rowOff>95250</xdr:rowOff>
    </xdr:to>
    <xdr:sp macro="" textlink="">
      <xdr:nvSpPr>
        <xdr:cNvPr id="2" name="正方形/長方形 1"/>
        <xdr:cNvSpPr/>
      </xdr:nvSpPr>
      <xdr:spPr>
        <a:xfrm>
          <a:off x="8991600" y="85725"/>
          <a:ext cx="990600" cy="466725"/>
        </a:xfrm>
        <a:prstGeom prst="rect">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kumimoji="1" lang="ja-JP" altLang="en-US" sz="1400">
              <a:solidFill>
                <a:sysClr val="windowText" lastClr="000000"/>
              </a:solidFill>
            </a:rPr>
            <a:t>記載例</a:t>
          </a:r>
        </a:p>
      </xdr:txBody>
    </xdr:sp>
    <xdr:clientData/>
  </xdr:twoCellAnchor>
  <mc:AlternateContent xmlns:mc="http://schemas.openxmlformats.org/markup-compatibility/2006">
    <mc:Choice xmlns:a14="http://schemas.microsoft.com/office/drawing/2010/main" Requires="a14">
      <xdr:twoCellAnchor>
        <xdr:from>
          <xdr:col>5</xdr:col>
          <xdr:colOff>47625</xdr:colOff>
          <xdr:row>3</xdr:row>
          <xdr:rowOff>104775</xdr:rowOff>
        </xdr:from>
        <xdr:to>
          <xdr:col>6</xdr:col>
          <xdr:colOff>85725</xdr:colOff>
          <xdr:row>3</xdr:row>
          <xdr:rowOff>352425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47625</xdr:colOff>
          <xdr:row>3</xdr:row>
          <xdr:rowOff>104775</xdr:rowOff>
        </xdr:from>
        <xdr:to>
          <xdr:col>14</xdr:col>
          <xdr:colOff>85725</xdr:colOff>
          <xdr:row>3</xdr:row>
          <xdr:rowOff>352425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47625</xdr:colOff>
          <xdr:row>3</xdr:row>
          <xdr:rowOff>104775</xdr:rowOff>
        </xdr:from>
        <xdr:to>
          <xdr:col>24</xdr:col>
          <xdr:colOff>85725</xdr:colOff>
          <xdr:row>3</xdr:row>
          <xdr:rowOff>352425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238125</xdr:colOff>
      <xdr:row>7</xdr:row>
      <xdr:rowOff>209550</xdr:rowOff>
    </xdr:from>
    <xdr:to>
      <xdr:col>11</xdr:col>
      <xdr:colOff>28575</xdr:colOff>
      <xdr:row>11</xdr:row>
      <xdr:rowOff>19050</xdr:rowOff>
    </xdr:to>
    <xdr:sp macro="" textlink="">
      <xdr:nvSpPr>
        <xdr:cNvPr id="3" name="角丸四角形 2"/>
        <xdr:cNvSpPr/>
      </xdr:nvSpPr>
      <xdr:spPr>
        <a:xfrm>
          <a:off x="3162300" y="2238375"/>
          <a:ext cx="561975" cy="952500"/>
        </a:xfrm>
        <a:prstGeom prst="roundRect">
          <a:avLst/>
        </a:prstGeom>
        <a:no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0</xdr:colOff>
      <xdr:row>3</xdr:row>
      <xdr:rowOff>381000</xdr:rowOff>
    </xdr:from>
    <xdr:to>
      <xdr:col>15</xdr:col>
      <xdr:colOff>161925</xdr:colOff>
      <xdr:row>5</xdr:row>
      <xdr:rowOff>0</xdr:rowOff>
    </xdr:to>
    <xdr:sp macro="" textlink="">
      <xdr:nvSpPr>
        <xdr:cNvPr id="4" name="線吹き出し 1 (枠付き) 3"/>
        <xdr:cNvSpPr/>
      </xdr:nvSpPr>
      <xdr:spPr>
        <a:xfrm>
          <a:off x="3695700" y="1247775"/>
          <a:ext cx="1190625" cy="323850"/>
        </a:xfrm>
        <a:prstGeom prst="borderCallout1">
          <a:avLst>
            <a:gd name="adj1" fmla="val 97321"/>
            <a:gd name="adj2" fmla="val 51409"/>
            <a:gd name="adj3" fmla="val 301997"/>
            <a:gd name="adj4" fmla="val -5914"/>
          </a:avLst>
        </a:prstGeom>
        <a:solidFill>
          <a:schemeClr val="bg1"/>
        </a:solid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Ｐゴシック" panose="020B0600070205080204" pitchFamily="50" charset="-128"/>
              <a:ea typeface="ＭＳ Ｐゴシック" panose="020B0600070205080204" pitchFamily="50" charset="-128"/>
            </a:rPr>
            <a:t>休業日は斜線</a:t>
          </a:r>
        </a:p>
      </xdr:txBody>
    </xdr:sp>
    <xdr:clientData/>
  </xdr:twoCellAnchor>
  <xdr:twoCellAnchor>
    <xdr:from>
      <xdr:col>3</xdr:col>
      <xdr:colOff>0</xdr:colOff>
      <xdr:row>5</xdr:row>
      <xdr:rowOff>1</xdr:rowOff>
    </xdr:from>
    <xdr:to>
      <xdr:col>8</xdr:col>
      <xdr:colOff>19050</xdr:colOff>
      <xdr:row>6</xdr:row>
      <xdr:rowOff>19051</xdr:rowOff>
    </xdr:to>
    <xdr:sp macro="" textlink="">
      <xdr:nvSpPr>
        <xdr:cNvPr id="11" name="角丸四角形 10"/>
        <xdr:cNvSpPr/>
      </xdr:nvSpPr>
      <xdr:spPr>
        <a:xfrm>
          <a:off x="1524000" y="1571626"/>
          <a:ext cx="1419225" cy="247650"/>
        </a:xfrm>
        <a:prstGeom prst="roundRect">
          <a:avLst/>
        </a:prstGeom>
        <a:no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361951</xdr:colOff>
      <xdr:row>1</xdr:row>
      <xdr:rowOff>0</xdr:rowOff>
    </xdr:from>
    <xdr:to>
      <xdr:col>5</xdr:col>
      <xdr:colOff>247650</xdr:colOff>
      <xdr:row>3</xdr:row>
      <xdr:rowOff>114299</xdr:rowOff>
    </xdr:to>
    <xdr:sp macro="" textlink="">
      <xdr:nvSpPr>
        <xdr:cNvPr id="12" name="線吹き出し 1 (枠付き) 11"/>
        <xdr:cNvSpPr/>
      </xdr:nvSpPr>
      <xdr:spPr>
        <a:xfrm>
          <a:off x="952501" y="276225"/>
          <a:ext cx="1447799" cy="704849"/>
        </a:xfrm>
        <a:prstGeom prst="borderCallout1">
          <a:avLst>
            <a:gd name="adj1" fmla="val 101375"/>
            <a:gd name="adj2" fmla="val 50093"/>
            <a:gd name="adj3" fmla="val 184097"/>
            <a:gd name="adj4" fmla="val 86813"/>
          </a:avLst>
        </a:prstGeom>
        <a:solidFill>
          <a:schemeClr val="bg1"/>
        </a:solid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Ｐゴシック" panose="020B0600070205080204" pitchFamily="50" charset="-128"/>
              <a:ea typeface="ＭＳ Ｐゴシック" panose="020B0600070205080204" pitchFamily="50" charset="-128"/>
            </a:rPr>
            <a:t>年月を入力すると、</a:t>
          </a:r>
          <a:endParaRPr kumimoji="1" lang="en-US" altLang="ja-JP" sz="10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000">
              <a:solidFill>
                <a:schemeClr val="tx1"/>
              </a:solidFill>
              <a:latin typeface="ＭＳ Ｐゴシック" panose="020B0600070205080204" pitchFamily="50" charset="-128"/>
              <a:ea typeface="ＭＳ Ｐゴシック" panose="020B0600070205080204" pitchFamily="50" charset="-128"/>
            </a:rPr>
            <a:t>日・曜日が自動的に入ります。</a:t>
          </a:r>
        </a:p>
      </xdr:txBody>
    </xdr:sp>
    <xdr:clientData/>
  </xdr:twoCellAnchor>
  <xdr:twoCellAnchor>
    <xdr:from>
      <xdr:col>34</xdr:col>
      <xdr:colOff>0</xdr:colOff>
      <xdr:row>8</xdr:row>
      <xdr:rowOff>0</xdr:rowOff>
    </xdr:from>
    <xdr:to>
      <xdr:col>35</xdr:col>
      <xdr:colOff>0</xdr:colOff>
      <xdr:row>17</xdr:row>
      <xdr:rowOff>19050</xdr:rowOff>
    </xdr:to>
    <xdr:sp macro="" textlink="">
      <xdr:nvSpPr>
        <xdr:cNvPr id="14" name="角丸四角形 13"/>
        <xdr:cNvSpPr/>
      </xdr:nvSpPr>
      <xdr:spPr>
        <a:xfrm>
          <a:off x="9610725" y="2257425"/>
          <a:ext cx="257175" cy="2762250"/>
        </a:xfrm>
        <a:prstGeom prst="roundRect">
          <a:avLst/>
        </a:prstGeom>
        <a:no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47625</xdr:colOff>
      <xdr:row>3</xdr:row>
      <xdr:rowOff>114300</xdr:rowOff>
    </xdr:from>
    <xdr:to>
      <xdr:col>33</xdr:col>
      <xdr:colOff>209550</xdr:colOff>
      <xdr:row>5</xdr:row>
      <xdr:rowOff>85725</xdr:rowOff>
    </xdr:to>
    <xdr:sp macro="" textlink="">
      <xdr:nvSpPr>
        <xdr:cNvPr id="15" name="線吹き出し 1 (枠付き) 14"/>
        <xdr:cNvSpPr/>
      </xdr:nvSpPr>
      <xdr:spPr>
        <a:xfrm>
          <a:off x="8372475" y="981075"/>
          <a:ext cx="1190625" cy="676275"/>
        </a:xfrm>
        <a:prstGeom prst="borderCallout1">
          <a:avLst>
            <a:gd name="adj1" fmla="val 97321"/>
            <a:gd name="adj2" fmla="val 51409"/>
            <a:gd name="adj3" fmla="val 192138"/>
            <a:gd name="adj4" fmla="val 117286"/>
          </a:avLst>
        </a:prstGeom>
        <a:solidFill>
          <a:schemeClr val="bg1"/>
        </a:solid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Ｐゴシック" panose="020B0600070205080204" pitchFamily="50" charset="-128"/>
              <a:ea typeface="ＭＳ Ｐゴシック" panose="020B0600070205080204" pitchFamily="50" charset="-128"/>
            </a:rPr>
            <a:t>営業日のうち、医ケア児の利用がない日は空白</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M31"/>
  <sheetViews>
    <sheetView showGridLines="0" tabSelected="1" zoomScaleNormal="100" zoomScaleSheetLayoutView="100" workbookViewId="0">
      <selection activeCell="AJ16" sqref="AJ16"/>
    </sheetView>
  </sheetViews>
  <sheetFormatPr defaultColWidth="4.75" defaultRowHeight="13.5" x14ac:dyDescent="0.15"/>
  <cols>
    <col min="1" max="1" width="4.125" style="2" customWidth="1"/>
    <col min="2" max="2" width="3.625" style="2" customWidth="1"/>
    <col min="3" max="3" width="12.25" style="2" customWidth="1"/>
    <col min="4" max="4" width="4.875" style="2" customWidth="1"/>
    <col min="5" max="36" width="3.375" style="2" customWidth="1"/>
    <col min="37" max="37" width="4.75" style="2"/>
    <col min="38" max="38" width="7.125" style="2" customWidth="1"/>
    <col min="39" max="16384" width="4.75" style="2"/>
  </cols>
  <sheetData>
    <row r="1" spans="1:39" ht="22.5" customHeight="1" x14ac:dyDescent="0.15">
      <c r="A1" s="1" t="s">
        <v>15</v>
      </c>
      <c r="I1" s="3"/>
      <c r="J1" s="3"/>
      <c r="K1" s="3"/>
      <c r="AJ1" s="4" t="s">
        <v>0</v>
      </c>
    </row>
    <row r="2" spans="1:39" s="62" customFormat="1" ht="14.25" x14ac:dyDescent="0.15">
      <c r="A2" s="62" t="s">
        <v>21</v>
      </c>
      <c r="I2" s="4"/>
      <c r="J2" s="4"/>
      <c r="K2" s="4"/>
      <c r="AJ2" s="4"/>
    </row>
    <row r="3" spans="1:39" ht="34.5" customHeight="1" x14ac:dyDescent="0.15">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row>
    <row r="4" spans="1:39" ht="32.25" customHeight="1" x14ac:dyDescent="0.15">
      <c r="A4" s="6"/>
      <c r="B4" s="7" t="s">
        <v>2</v>
      </c>
      <c r="C4" s="8"/>
      <c r="D4" s="9"/>
      <c r="E4" s="10"/>
      <c r="F4" s="11"/>
      <c r="G4" s="11" t="s">
        <v>18</v>
      </c>
      <c r="H4" s="11"/>
      <c r="I4" s="11"/>
      <c r="J4" s="11"/>
      <c r="K4" s="11"/>
      <c r="L4" s="11"/>
      <c r="M4" s="11"/>
      <c r="N4" s="11"/>
      <c r="O4" s="11" t="s">
        <v>17</v>
      </c>
      <c r="P4" s="11"/>
      <c r="Q4" s="11"/>
      <c r="R4" s="11"/>
      <c r="S4" s="11"/>
      <c r="T4" s="11"/>
      <c r="U4" s="11"/>
      <c r="V4" s="11"/>
      <c r="W4" s="11"/>
      <c r="X4" s="11"/>
      <c r="Y4" s="11" t="s">
        <v>16</v>
      </c>
      <c r="Z4" s="11"/>
      <c r="AA4" s="11"/>
      <c r="AB4" s="11"/>
      <c r="AC4" s="11"/>
      <c r="AD4" s="11"/>
      <c r="AE4" s="11"/>
      <c r="AF4" s="11"/>
      <c r="AG4" s="11"/>
      <c r="AH4" s="12"/>
      <c r="AI4" s="6"/>
      <c r="AJ4" s="6"/>
    </row>
    <row r="5" spans="1:39" ht="17.25" x14ac:dyDescent="0.15">
      <c r="A5" s="6"/>
      <c r="B5" s="6"/>
      <c r="C5" s="6"/>
      <c r="D5" s="6"/>
      <c r="E5" s="6"/>
      <c r="F5" s="6"/>
      <c r="G5" s="6"/>
      <c r="H5" s="6"/>
      <c r="I5" s="6"/>
      <c r="J5" s="6"/>
      <c r="K5" s="6"/>
    </row>
    <row r="6" spans="1:39" ht="18" customHeight="1" x14ac:dyDescent="0.15">
      <c r="A6" s="13"/>
      <c r="B6" s="14"/>
      <c r="C6" s="15"/>
      <c r="D6" s="67" t="s">
        <v>22</v>
      </c>
      <c r="E6" s="68"/>
      <c r="F6" s="68" t="s">
        <v>23</v>
      </c>
      <c r="G6" s="68"/>
      <c r="H6" s="68" t="s">
        <v>24</v>
      </c>
      <c r="I6" s="66" t="s">
        <v>37</v>
      </c>
      <c r="J6" s="65"/>
      <c r="K6" s="65"/>
      <c r="L6" s="63"/>
      <c r="M6" s="63"/>
      <c r="N6" s="63"/>
      <c r="O6" s="63"/>
      <c r="P6" s="63"/>
      <c r="Q6" s="63"/>
      <c r="R6" s="63"/>
      <c r="S6" s="63"/>
      <c r="T6" s="63"/>
      <c r="U6" s="63"/>
      <c r="V6" s="63"/>
      <c r="W6" s="63"/>
      <c r="X6" s="63"/>
      <c r="Y6" s="63"/>
      <c r="Z6" s="63"/>
      <c r="AA6" s="63"/>
      <c r="AB6" s="63"/>
      <c r="AC6" s="63"/>
      <c r="AD6" s="63"/>
      <c r="AE6" s="63"/>
      <c r="AF6" s="63"/>
      <c r="AG6" s="63"/>
      <c r="AH6" s="63"/>
      <c r="AI6" s="64"/>
      <c r="AJ6" s="16" t="s">
        <v>3</v>
      </c>
    </row>
    <row r="7" spans="1:39" ht="18" customHeight="1" x14ac:dyDescent="0.15">
      <c r="A7" s="17"/>
      <c r="B7" s="18"/>
      <c r="C7" s="19"/>
      <c r="D7" s="20" t="s">
        <v>4</v>
      </c>
      <c r="E7" s="69" t="str">
        <f>IF($E$6="","",DATE(118+$E$6,$G$6,1))</f>
        <v/>
      </c>
      <c r="F7" s="69" t="str">
        <f>IF($E$6="","",E7+1)</f>
        <v/>
      </c>
      <c r="G7" s="69" t="str">
        <f t="shared" ref="G7:AF7" si="0">IF($E$6="","",F7+1)</f>
        <v/>
      </c>
      <c r="H7" s="69" t="str">
        <f t="shared" si="0"/>
        <v/>
      </c>
      <c r="I7" s="69" t="str">
        <f t="shared" si="0"/>
        <v/>
      </c>
      <c r="J7" s="69" t="str">
        <f t="shared" si="0"/>
        <v/>
      </c>
      <c r="K7" s="69" t="str">
        <f t="shared" si="0"/>
        <v/>
      </c>
      <c r="L7" s="69" t="str">
        <f t="shared" si="0"/>
        <v/>
      </c>
      <c r="M7" s="69" t="str">
        <f t="shared" si="0"/>
        <v/>
      </c>
      <c r="N7" s="69" t="str">
        <f t="shared" si="0"/>
        <v/>
      </c>
      <c r="O7" s="69" t="str">
        <f t="shared" si="0"/>
        <v/>
      </c>
      <c r="P7" s="69" t="str">
        <f t="shared" si="0"/>
        <v/>
      </c>
      <c r="Q7" s="69" t="str">
        <f t="shared" si="0"/>
        <v/>
      </c>
      <c r="R7" s="69" t="str">
        <f t="shared" si="0"/>
        <v/>
      </c>
      <c r="S7" s="69" t="str">
        <f t="shared" si="0"/>
        <v/>
      </c>
      <c r="T7" s="69" t="str">
        <f t="shared" si="0"/>
        <v/>
      </c>
      <c r="U7" s="69" t="str">
        <f t="shared" si="0"/>
        <v/>
      </c>
      <c r="V7" s="69" t="str">
        <f t="shared" si="0"/>
        <v/>
      </c>
      <c r="W7" s="69" t="str">
        <f t="shared" si="0"/>
        <v/>
      </c>
      <c r="X7" s="69" t="str">
        <f t="shared" si="0"/>
        <v/>
      </c>
      <c r="Y7" s="69" t="str">
        <f t="shared" si="0"/>
        <v/>
      </c>
      <c r="Z7" s="69" t="str">
        <f t="shared" si="0"/>
        <v/>
      </c>
      <c r="AA7" s="69" t="str">
        <f t="shared" si="0"/>
        <v/>
      </c>
      <c r="AB7" s="69" t="str">
        <f t="shared" si="0"/>
        <v/>
      </c>
      <c r="AC7" s="69" t="str">
        <f t="shared" si="0"/>
        <v/>
      </c>
      <c r="AD7" s="69" t="str">
        <f t="shared" si="0"/>
        <v/>
      </c>
      <c r="AE7" s="69" t="str">
        <f t="shared" si="0"/>
        <v/>
      </c>
      <c r="AF7" s="69" t="str">
        <f t="shared" si="0"/>
        <v/>
      </c>
      <c r="AG7" s="69" t="str">
        <f>IF($E$6="","",IF(DAY(AF7+1)=29,AF7+1,""))</f>
        <v/>
      </c>
      <c r="AH7" s="69" t="str">
        <f>IF($E$6="","",IF(DAY(AF7+2)=30,AF7+2,""))</f>
        <v/>
      </c>
      <c r="AI7" s="69" t="str">
        <f>IF($E$6="","",IF(DAY(AF7+3)=31,AF7+3,""))</f>
        <v/>
      </c>
      <c r="AJ7" s="22"/>
    </row>
    <row r="8" spans="1:39" ht="18" customHeight="1" x14ac:dyDescent="0.15">
      <c r="A8" s="23"/>
      <c r="B8" s="24"/>
      <c r="C8" s="25"/>
      <c r="D8" s="20" t="s">
        <v>5</v>
      </c>
      <c r="E8" s="70" t="str">
        <f>IF(E7="","",WEEKDAY(E7))</f>
        <v/>
      </c>
      <c r="F8" s="70" t="str">
        <f t="shared" ref="F8:AI8" si="1">IF(F7="","",WEEKDAY(F7))</f>
        <v/>
      </c>
      <c r="G8" s="70" t="str">
        <f t="shared" si="1"/>
        <v/>
      </c>
      <c r="H8" s="70" t="str">
        <f t="shared" si="1"/>
        <v/>
      </c>
      <c r="I8" s="70" t="str">
        <f t="shared" si="1"/>
        <v/>
      </c>
      <c r="J8" s="70" t="str">
        <f t="shared" si="1"/>
        <v/>
      </c>
      <c r="K8" s="70" t="str">
        <f t="shared" si="1"/>
        <v/>
      </c>
      <c r="L8" s="70" t="str">
        <f t="shared" si="1"/>
        <v/>
      </c>
      <c r="M8" s="70" t="str">
        <f t="shared" si="1"/>
        <v/>
      </c>
      <c r="N8" s="70" t="str">
        <f t="shared" si="1"/>
        <v/>
      </c>
      <c r="O8" s="70" t="str">
        <f t="shared" si="1"/>
        <v/>
      </c>
      <c r="P8" s="70" t="str">
        <f t="shared" si="1"/>
        <v/>
      </c>
      <c r="Q8" s="70" t="str">
        <f t="shared" si="1"/>
        <v/>
      </c>
      <c r="R8" s="70" t="str">
        <f t="shared" si="1"/>
        <v/>
      </c>
      <c r="S8" s="70" t="str">
        <f>IF(S7="","",WEEKDAY(S7))</f>
        <v/>
      </c>
      <c r="T8" s="70" t="str">
        <f t="shared" si="1"/>
        <v/>
      </c>
      <c r="U8" s="70" t="str">
        <f t="shared" si="1"/>
        <v/>
      </c>
      <c r="V8" s="70" t="str">
        <f t="shared" si="1"/>
        <v/>
      </c>
      <c r="W8" s="70" t="str">
        <f t="shared" si="1"/>
        <v/>
      </c>
      <c r="X8" s="70" t="str">
        <f t="shared" si="1"/>
        <v/>
      </c>
      <c r="Y8" s="70" t="str">
        <f t="shared" si="1"/>
        <v/>
      </c>
      <c r="Z8" s="70" t="str">
        <f t="shared" si="1"/>
        <v/>
      </c>
      <c r="AA8" s="70" t="str">
        <f t="shared" si="1"/>
        <v/>
      </c>
      <c r="AB8" s="70" t="str">
        <f t="shared" si="1"/>
        <v/>
      </c>
      <c r="AC8" s="70" t="str">
        <f t="shared" si="1"/>
        <v/>
      </c>
      <c r="AD8" s="70" t="str">
        <f t="shared" si="1"/>
        <v/>
      </c>
      <c r="AE8" s="70" t="str">
        <f t="shared" si="1"/>
        <v/>
      </c>
      <c r="AF8" s="70" t="str">
        <f t="shared" si="1"/>
        <v/>
      </c>
      <c r="AG8" s="70" t="str">
        <f t="shared" si="1"/>
        <v/>
      </c>
      <c r="AH8" s="70" t="str">
        <f t="shared" si="1"/>
        <v/>
      </c>
      <c r="AI8" s="70" t="str">
        <f t="shared" si="1"/>
        <v/>
      </c>
      <c r="AJ8" s="26"/>
    </row>
    <row r="9" spans="1:39" ht="24" customHeight="1" x14ac:dyDescent="0.15">
      <c r="A9" s="27" t="s">
        <v>6</v>
      </c>
      <c r="B9" s="28"/>
      <c r="C9" s="29" t="s">
        <v>7</v>
      </c>
      <c r="D9" s="30"/>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2"/>
    </row>
    <row r="10" spans="1:39" ht="24" customHeight="1" x14ac:dyDescent="0.15">
      <c r="A10" s="33"/>
      <c r="B10" s="34"/>
      <c r="C10" s="35" t="s">
        <v>8</v>
      </c>
      <c r="D10" s="36"/>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8"/>
    </row>
    <row r="11" spans="1:39" ht="24" customHeight="1" x14ac:dyDescent="0.15">
      <c r="A11" s="33"/>
      <c r="B11" s="34"/>
      <c r="C11" s="35" t="s">
        <v>9</v>
      </c>
      <c r="D11" s="36"/>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40"/>
      <c r="AL11" s="41" t="s">
        <v>19</v>
      </c>
    </row>
    <row r="12" spans="1:39" ht="24" customHeight="1" x14ac:dyDescent="0.15">
      <c r="A12" s="42"/>
      <c r="B12" s="43"/>
      <c r="C12" s="44" t="s">
        <v>3</v>
      </c>
      <c r="D12" s="45"/>
      <c r="E12" s="60">
        <f t="shared" ref="E12:AH12" si="2">SUM(E9:E11)</f>
        <v>0</v>
      </c>
      <c r="F12" s="60">
        <f t="shared" si="2"/>
        <v>0</v>
      </c>
      <c r="G12" s="60">
        <f t="shared" si="2"/>
        <v>0</v>
      </c>
      <c r="H12" s="60">
        <f t="shared" si="2"/>
        <v>0</v>
      </c>
      <c r="I12" s="60">
        <f t="shared" si="2"/>
        <v>0</v>
      </c>
      <c r="J12" s="60">
        <f t="shared" si="2"/>
        <v>0</v>
      </c>
      <c r="K12" s="60">
        <f t="shared" si="2"/>
        <v>0</v>
      </c>
      <c r="L12" s="60">
        <f t="shared" si="2"/>
        <v>0</v>
      </c>
      <c r="M12" s="60">
        <f t="shared" si="2"/>
        <v>0</v>
      </c>
      <c r="N12" s="60">
        <f t="shared" si="2"/>
        <v>0</v>
      </c>
      <c r="O12" s="60">
        <f t="shared" si="2"/>
        <v>0</v>
      </c>
      <c r="P12" s="60">
        <f t="shared" si="2"/>
        <v>0</v>
      </c>
      <c r="Q12" s="60">
        <f t="shared" si="2"/>
        <v>0</v>
      </c>
      <c r="R12" s="60">
        <f t="shared" si="2"/>
        <v>0</v>
      </c>
      <c r="S12" s="60">
        <f t="shared" si="2"/>
        <v>0</v>
      </c>
      <c r="T12" s="60">
        <f t="shared" si="2"/>
        <v>0</v>
      </c>
      <c r="U12" s="60">
        <f t="shared" si="2"/>
        <v>0</v>
      </c>
      <c r="V12" s="60">
        <f t="shared" si="2"/>
        <v>0</v>
      </c>
      <c r="W12" s="60">
        <f t="shared" si="2"/>
        <v>0</v>
      </c>
      <c r="X12" s="60">
        <f t="shared" si="2"/>
        <v>0</v>
      </c>
      <c r="Y12" s="60">
        <f t="shared" si="2"/>
        <v>0</v>
      </c>
      <c r="Z12" s="60">
        <f t="shared" si="2"/>
        <v>0</v>
      </c>
      <c r="AA12" s="60">
        <f t="shared" si="2"/>
        <v>0</v>
      </c>
      <c r="AB12" s="60">
        <f t="shared" si="2"/>
        <v>0</v>
      </c>
      <c r="AC12" s="60">
        <f t="shared" si="2"/>
        <v>0</v>
      </c>
      <c r="AD12" s="60">
        <f t="shared" si="2"/>
        <v>0</v>
      </c>
      <c r="AE12" s="60">
        <f t="shared" si="2"/>
        <v>0</v>
      </c>
      <c r="AF12" s="60">
        <f t="shared" si="2"/>
        <v>0</v>
      </c>
      <c r="AG12" s="60">
        <f t="shared" si="2"/>
        <v>0</v>
      </c>
      <c r="AH12" s="60">
        <f t="shared" si="2"/>
        <v>0</v>
      </c>
      <c r="AI12" s="60">
        <f>SUM(AI9:AI11)</f>
        <v>0</v>
      </c>
      <c r="AJ12" s="61">
        <f>SUM(E12:AI12)</f>
        <v>0</v>
      </c>
      <c r="AL12" s="46"/>
      <c r="AM12" s="2" t="s">
        <v>20</v>
      </c>
    </row>
    <row r="13" spans="1:39" ht="24" customHeight="1" x14ac:dyDescent="0.15">
      <c r="A13" s="47" t="s">
        <v>10</v>
      </c>
      <c r="B13" s="48"/>
      <c r="C13" s="29" t="s">
        <v>25</v>
      </c>
      <c r="D13" s="30"/>
      <c r="E13" s="73">
        <f>E9*1</f>
        <v>0</v>
      </c>
      <c r="F13" s="73">
        <f t="shared" ref="F13:AI13" si="3">F9*1</f>
        <v>0</v>
      </c>
      <c r="G13" s="73">
        <f t="shared" si="3"/>
        <v>0</v>
      </c>
      <c r="H13" s="73">
        <f t="shared" si="3"/>
        <v>0</v>
      </c>
      <c r="I13" s="73">
        <f t="shared" si="3"/>
        <v>0</v>
      </c>
      <c r="J13" s="73">
        <f t="shared" si="3"/>
        <v>0</v>
      </c>
      <c r="K13" s="73">
        <f t="shared" si="3"/>
        <v>0</v>
      </c>
      <c r="L13" s="73">
        <f t="shared" si="3"/>
        <v>0</v>
      </c>
      <c r="M13" s="73">
        <f t="shared" si="3"/>
        <v>0</v>
      </c>
      <c r="N13" s="73">
        <f t="shared" si="3"/>
        <v>0</v>
      </c>
      <c r="O13" s="73">
        <f t="shared" si="3"/>
        <v>0</v>
      </c>
      <c r="P13" s="73">
        <f t="shared" si="3"/>
        <v>0</v>
      </c>
      <c r="Q13" s="73">
        <f t="shared" si="3"/>
        <v>0</v>
      </c>
      <c r="R13" s="73">
        <f t="shared" si="3"/>
        <v>0</v>
      </c>
      <c r="S13" s="73">
        <f t="shared" si="3"/>
        <v>0</v>
      </c>
      <c r="T13" s="73">
        <f t="shared" si="3"/>
        <v>0</v>
      </c>
      <c r="U13" s="73">
        <f t="shared" si="3"/>
        <v>0</v>
      </c>
      <c r="V13" s="73">
        <f t="shared" si="3"/>
        <v>0</v>
      </c>
      <c r="W13" s="73">
        <f t="shared" si="3"/>
        <v>0</v>
      </c>
      <c r="X13" s="73">
        <f t="shared" si="3"/>
        <v>0</v>
      </c>
      <c r="Y13" s="73">
        <f t="shared" si="3"/>
        <v>0</v>
      </c>
      <c r="Z13" s="73">
        <f t="shared" si="3"/>
        <v>0</v>
      </c>
      <c r="AA13" s="73">
        <f t="shared" si="3"/>
        <v>0</v>
      </c>
      <c r="AB13" s="73">
        <f t="shared" si="3"/>
        <v>0</v>
      </c>
      <c r="AC13" s="73">
        <f t="shared" si="3"/>
        <v>0</v>
      </c>
      <c r="AD13" s="73">
        <f t="shared" si="3"/>
        <v>0</v>
      </c>
      <c r="AE13" s="73">
        <f t="shared" si="3"/>
        <v>0</v>
      </c>
      <c r="AF13" s="73">
        <f t="shared" si="3"/>
        <v>0</v>
      </c>
      <c r="AG13" s="73">
        <f t="shared" si="3"/>
        <v>0</v>
      </c>
      <c r="AH13" s="73">
        <f t="shared" si="3"/>
        <v>0</v>
      </c>
      <c r="AI13" s="73">
        <f t="shared" si="3"/>
        <v>0</v>
      </c>
      <c r="AJ13" s="32"/>
    </row>
    <row r="14" spans="1:39" ht="24" customHeight="1" x14ac:dyDescent="0.15">
      <c r="A14" s="49"/>
      <c r="B14" s="50"/>
      <c r="C14" s="35" t="s">
        <v>26</v>
      </c>
      <c r="D14" s="36"/>
      <c r="E14" s="74">
        <f>E10*0.5</f>
        <v>0</v>
      </c>
      <c r="F14" s="74">
        <f t="shared" ref="F14" si="4">F10*0.5</f>
        <v>0</v>
      </c>
      <c r="G14" s="74">
        <f>G10*0.5</f>
        <v>0</v>
      </c>
      <c r="H14" s="74">
        <f t="shared" ref="H14:AI14" si="5">H10*0.5</f>
        <v>0</v>
      </c>
      <c r="I14" s="74">
        <f t="shared" si="5"/>
        <v>0</v>
      </c>
      <c r="J14" s="74">
        <f t="shared" si="5"/>
        <v>0</v>
      </c>
      <c r="K14" s="74">
        <f t="shared" si="5"/>
        <v>0</v>
      </c>
      <c r="L14" s="74">
        <f t="shared" si="5"/>
        <v>0</v>
      </c>
      <c r="M14" s="74">
        <f t="shared" si="5"/>
        <v>0</v>
      </c>
      <c r="N14" s="74">
        <f t="shared" si="5"/>
        <v>0</v>
      </c>
      <c r="O14" s="74">
        <f t="shared" si="5"/>
        <v>0</v>
      </c>
      <c r="P14" s="74">
        <f t="shared" si="5"/>
        <v>0</v>
      </c>
      <c r="Q14" s="74">
        <f t="shared" si="5"/>
        <v>0</v>
      </c>
      <c r="R14" s="74">
        <f t="shared" si="5"/>
        <v>0</v>
      </c>
      <c r="S14" s="74">
        <f t="shared" si="5"/>
        <v>0</v>
      </c>
      <c r="T14" s="74">
        <f t="shared" si="5"/>
        <v>0</v>
      </c>
      <c r="U14" s="74">
        <f t="shared" si="5"/>
        <v>0</v>
      </c>
      <c r="V14" s="74">
        <f t="shared" si="5"/>
        <v>0</v>
      </c>
      <c r="W14" s="74">
        <f t="shared" si="5"/>
        <v>0</v>
      </c>
      <c r="X14" s="74">
        <f t="shared" si="5"/>
        <v>0</v>
      </c>
      <c r="Y14" s="74">
        <f t="shared" si="5"/>
        <v>0</v>
      </c>
      <c r="Z14" s="74">
        <f t="shared" si="5"/>
        <v>0</v>
      </c>
      <c r="AA14" s="74">
        <f t="shared" si="5"/>
        <v>0</v>
      </c>
      <c r="AB14" s="74">
        <f t="shared" si="5"/>
        <v>0</v>
      </c>
      <c r="AC14" s="74">
        <f t="shared" si="5"/>
        <v>0</v>
      </c>
      <c r="AD14" s="74">
        <f t="shared" si="5"/>
        <v>0</v>
      </c>
      <c r="AE14" s="74">
        <f t="shared" si="5"/>
        <v>0</v>
      </c>
      <c r="AF14" s="74">
        <f t="shared" si="5"/>
        <v>0</v>
      </c>
      <c r="AG14" s="74">
        <f t="shared" si="5"/>
        <v>0</v>
      </c>
      <c r="AH14" s="74">
        <f t="shared" si="5"/>
        <v>0</v>
      </c>
      <c r="AI14" s="74">
        <f t="shared" si="5"/>
        <v>0</v>
      </c>
      <c r="AJ14" s="38"/>
    </row>
    <row r="15" spans="1:39" ht="24" customHeight="1" x14ac:dyDescent="0.15">
      <c r="A15" s="49"/>
      <c r="B15" s="50"/>
      <c r="C15" s="35" t="s">
        <v>27</v>
      </c>
      <c r="D15" s="36"/>
      <c r="E15" s="74">
        <f>E11*0.33</f>
        <v>0</v>
      </c>
      <c r="F15" s="74">
        <f t="shared" ref="F15:AI15" si="6">F11*0.33</f>
        <v>0</v>
      </c>
      <c r="G15" s="74">
        <f t="shared" si="6"/>
        <v>0</v>
      </c>
      <c r="H15" s="74">
        <f t="shared" si="6"/>
        <v>0</v>
      </c>
      <c r="I15" s="74">
        <f t="shared" si="6"/>
        <v>0</v>
      </c>
      <c r="J15" s="74">
        <f t="shared" si="6"/>
        <v>0</v>
      </c>
      <c r="K15" s="74">
        <f t="shared" si="6"/>
        <v>0</v>
      </c>
      <c r="L15" s="74">
        <f t="shared" si="6"/>
        <v>0</v>
      </c>
      <c r="M15" s="74">
        <f t="shared" si="6"/>
        <v>0</v>
      </c>
      <c r="N15" s="74">
        <f t="shared" si="6"/>
        <v>0</v>
      </c>
      <c r="O15" s="74">
        <f t="shared" si="6"/>
        <v>0</v>
      </c>
      <c r="P15" s="74">
        <f t="shared" si="6"/>
        <v>0</v>
      </c>
      <c r="Q15" s="74">
        <f t="shared" si="6"/>
        <v>0</v>
      </c>
      <c r="R15" s="74">
        <f t="shared" si="6"/>
        <v>0</v>
      </c>
      <c r="S15" s="74">
        <f t="shared" si="6"/>
        <v>0</v>
      </c>
      <c r="T15" s="74">
        <f t="shared" si="6"/>
        <v>0</v>
      </c>
      <c r="U15" s="74">
        <f t="shared" si="6"/>
        <v>0</v>
      </c>
      <c r="V15" s="74">
        <f t="shared" si="6"/>
        <v>0</v>
      </c>
      <c r="W15" s="74">
        <f t="shared" si="6"/>
        <v>0</v>
      </c>
      <c r="X15" s="74">
        <f t="shared" si="6"/>
        <v>0</v>
      </c>
      <c r="Y15" s="74">
        <f t="shared" si="6"/>
        <v>0</v>
      </c>
      <c r="Z15" s="74">
        <f t="shared" si="6"/>
        <v>0</v>
      </c>
      <c r="AA15" s="74">
        <f t="shared" si="6"/>
        <v>0</v>
      </c>
      <c r="AB15" s="74">
        <f t="shared" si="6"/>
        <v>0</v>
      </c>
      <c r="AC15" s="74">
        <f t="shared" si="6"/>
        <v>0</v>
      </c>
      <c r="AD15" s="74">
        <f t="shared" si="6"/>
        <v>0</v>
      </c>
      <c r="AE15" s="74">
        <f t="shared" si="6"/>
        <v>0</v>
      </c>
      <c r="AF15" s="74">
        <f t="shared" si="6"/>
        <v>0</v>
      </c>
      <c r="AG15" s="74">
        <f t="shared" si="6"/>
        <v>0</v>
      </c>
      <c r="AH15" s="74">
        <f t="shared" si="6"/>
        <v>0</v>
      </c>
      <c r="AI15" s="74">
        <f t="shared" si="6"/>
        <v>0</v>
      </c>
      <c r="AJ15" s="51"/>
    </row>
    <row r="16" spans="1:39" ht="24" customHeight="1" x14ac:dyDescent="0.15">
      <c r="A16" s="52"/>
      <c r="B16" s="53"/>
      <c r="C16" s="44" t="s">
        <v>3</v>
      </c>
      <c r="D16" s="45"/>
      <c r="E16" s="60">
        <f t="shared" ref="E16:AI16" si="7">SUM(E13:E15)</f>
        <v>0</v>
      </c>
      <c r="F16" s="60">
        <f t="shared" si="7"/>
        <v>0</v>
      </c>
      <c r="G16" s="60">
        <f t="shared" si="7"/>
        <v>0</v>
      </c>
      <c r="H16" s="60">
        <f t="shared" si="7"/>
        <v>0</v>
      </c>
      <c r="I16" s="60">
        <f t="shared" si="7"/>
        <v>0</v>
      </c>
      <c r="J16" s="60">
        <f t="shared" si="7"/>
        <v>0</v>
      </c>
      <c r="K16" s="60">
        <f t="shared" si="7"/>
        <v>0</v>
      </c>
      <c r="L16" s="60">
        <f t="shared" si="7"/>
        <v>0</v>
      </c>
      <c r="M16" s="60">
        <f t="shared" si="7"/>
        <v>0</v>
      </c>
      <c r="N16" s="60">
        <f t="shared" si="7"/>
        <v>0</v>
      </c>
      <c r="O16" s="60">
        <f t="shared" si="7"/>
        <v>0</v>
      </c>
      <c r="P16" s="60">
        <f t="shared" si="7"/>
        <v>0</v>
      </c>
      <c r="Q16" s="60">
        <f t="shared" si="7"/>
        <v>0</v>
      </c>
      <c r="R16" s="60">
        <f t="shared" si="7"/>
        <v>0</v>
      </c>
      <c r="S16" s="60">
        <f t="shared" si="7"/>
        <v>0</v>
      </c>
      <c r="T16" s="60">
        <f t="shared" si="7"/>
        <v>0</v>
      </c>
      <c r="U16" s="60">
        <f t="shared" si="7"/>
        <v>0</v>
      </c>
      <c r="V16" s="60">
        <f t="shared" si="7"/>
        <v>0</v>
      </c>
      <c r="W16" s="60">
        <f t="shared" si="7"/>
        <v>0</v>
      </c>
      <c r="X16" s="60">
        <f t="shared" si="7"/>
        <v>0</v>
      </c>
      <c r="Y16" s="60">
        <f t="shared" si="7"/>
        <v>0</v>
      </c>
      <c r="Z16" s="60">
        <f t="shared" si="7"/>
        <v>0</v>
      </c>
      <c r="AA16" s="60">
        <f t="shared" si="7"/>
        <v>0</v>
      </c>
      <c r="AB16" s="60">
        <f t="shared" si="7"/>
        <v>0</v>
      </c>
      <c r="AC16" s="60">
        <f t="shared" si="7"/>
        <v>0</v>
      </c>
      <c r="AD16" s="60">
        <f t="shared" si="7"/>
        <v>0</v>
      </c>
      <c r="AE16" s="60">
        <f t="shared" si="7"/>
        <v>0</v>
      </c>
      <c r="AF16" s="60">
        <f t="shared" si="7"/>
        <v>0</v>
      </c>
      <c r="AG16" s="60">
        <f t="shared" si="7"/>
        <v>0</v>
      </c>
      <c r="AH16" s="60">
        <f t="shared" si="7"/>
        <v>0</v>
      </c>
      <c r="AI16" s="60">
        <f t="shared" si="7"/>
        <v>0</v>
      </c>
      <c r="AJ16" s="61">
        <f>SUM(E16:AI16)</f>
        <v>0</v>
      </c>
    </row>
    <row r="17" spans="1:36" ht="24" customHeight="1" x14ac:dyDescent="0.15">
      <c r="A17" s="54" t="s">
        <v>33</v>
      </c>
      <c r="B17" s="55"/>
      <c r="C17" s="55"/>
      <c r="D17" s="56"/>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57"/>
      <c r="AJ17" s="61">
        <f>SUM(E17:AI17)</f>
        <v>0</v>
      </c>
    </row>
    <row r="18" spans="1:36" ht="12" customHeight="1" thickBot="1" x14ac:dyDescent="0.2"/>
    <row r="19" spans="1:36" ht="6.95" customHeight="1" x14ac:dyDescent="0.15">
      <c r="B19" s="85"/>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7"/>
    </row>
    <row r="20" spans="1:36" ht="21.75" customHeight="1" x14ac:dyDescent="0.15">
      <c r="B20" s="88"/>
      <c r="C20" s="81" t="s">
        <v>28</v>
      </c>
      <c r="D20" s="81"/>
      <c r="E20" s="81"/>
      <c r="F20" s="81"/>
      <c r="G20" s="81"/>
      <c r="H20" s="81"/>
      <c r="I20" s="82"/>
      <c r="J20" s="103">
        <f>AJ16</f>
        <v>0</v>
      </c>
      <c r="K20" s="79"/>
      <c r="L20" s="80"/>
      <c r="M20" s="83" t="s">
        <v>29</v>
      </c>
      <c r="N20" s="81" t="s">
        <v>30</v>
      </c>
      <c r="O20" s="81"/>
      <c r="P20" s="81"/>
      <c r="Q20" s="81"/>
      <c r="R20" s="81"/>
      <c r="S20" s="81"/>
      <c r="T20" s="81"/>
      <c r="U20" s="81"/>
      <c r="V20" s="81"/>
      <c r="W20" s="82"/>
      <c r="X20" s="103">
        <f>AJ17</f>
        <v>0</v>
      </c>
      <c r="Y20" s="79"/>
      <c r="Z20" s="80"/>
      <c r="AA20" s="77" t="s">
        <v>31</v>
      </c>
      <c r="AB20" s="78" t="str">
        <f>IF(J20&lt;=X20,"算定要件を満たしています","算定要件を満たしていません")</f>
        <v>算定要件を満たしています</v>
      </c>
      <c r="AC20" s="79"/>
      <c r="AD20" s="79"/>
      <c r="AE20" s="79"/>
      <c r="AF20" s="79"/>
      <c r="AG20" s="79"/>
      <c r="AH20" s="80"/>
      <c r="AI20" s="89"/>
    </row>
    <row r="21" spans="1:36" ht="6.95" customHeight="1" thickBot="1" x14ac:dyDescent="0.2">
      <c r="B21" s="90"/>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2"/>
    </row>
    <row r="22" spans="1:36" ht="11.25" customHeight="1" x14ac:dyDescent="0.15"/>
    <row r="23" spans="1:36" x14ac:dyDescent="0.15">
      <c r="B23" s="104" t="s">
        <v>35</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row>
    <row r="24" spans="1:36" x14ac:dyDescent="0.15">
      <c r="B24" s="104"/>
      <c r="C24" s="104" t="s">
        <v>36</v>
      </c>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row>
    <row r="25" spans="1:36" x14ac:dyDescent="0.15">
      <c r="B25" s="104"/>
      <c r="C25" s="104" t="s">
        <v>41</v>
      </c>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row>
    <row r="26" spans="1:36" x14ac:dyDescent="0.15">
      <c r="B26" s="104"/>
      <c r="C26" s="104" t="s">
        <v>42</v>
      </c>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row>
    <row r="27" spans="1:36" x14ac:dyDescent="0.15">
      <c r="B27" s="104"/>
      <c r="C27" s="104" t="s">
        <v>38</v>
      </c>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row>
    <row r="28" spans="1:36" x14ac:dyDescent="0.15">
      <c r="B28" s="104"/>
      <c r="C28" s="104" t="s">
        <v>39</v>
      </c>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row>
    <row r="29" spans="1:36" x14ac:dyDescent="0.15">
      <c r="B29" s="104"/>
      <c r="C29" s="104" t="s">
        <v>40</v>
      </c>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row>
    <row r="30" spans="1:36" x14ac:dyDescent="0.15">
      <c r="B30" s="104"/>
      <c r="C30" s="104" t="s">
        <v>43</v>
      </c>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row>
    <row r="31" spans="1:36" x14ac:dyDescent="0.15">
      <c r="B31" s="104"/>
      <c r="C31" s="104" t="s">
        <v>44</v>
      </c>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row>
  </sheetData>
  <sheetProtection algorithmName="SHA-512" hashValue="R+kss+sFz7pdjiN9EqTmzb0lmMi/kkyrH6Ekmz0T6Kxhv3hX40lnv120lZRCk+TpUzNE64s+3SGr6DQ8m8poeQ==" saltValue="zDvrKJKZd3SCgq6b/p7pUg==" spinCount="100000" sheet="1" objects="1" scenarios="1"/>
  <mergeCells count="20">
    <mergeCell ref="J20:L20"/>
    <mergeCell ref="X20:Z20"/>
    <mergeCell ref="AB20:AH20"/>
    <mergeCell ref="C20:I20"/>
    <mergeCell ref="N20:W20"/>
    <mergeCell ref="A9:B12"/>
    <mergeCell ref="C9:D9"/>
    <mergeCell ref="C10:D10"/>
    <mergeCell ref="C11:D11"/>
    <mergeCell ref="C12:D12"/>
    <mergeCell ref="A13:B16"/>
    <mergeCell ref="C13:D13"/>
    <mergeCell ref="C14:D14"/>
    <mergeCell ref="C15:D15"/>
    <mergeCell ref="C16:D16"/>
    <mergeCell ref="A17:D17"/>
    <mergeCell ref="A3:AJ3"/>
    <mergeCell ref="A6:C8"/>
    <mergeCell ref="AJ6:AJ8"/>
    <mergeCell ref="B4:D4"/>
  </mergeCells>
  <phoneticPr fontId="3"/>
  <dataValidations count="3">
    <dataValidation allowBlank="1" showInputMessage="1" showErrorMessage="1" prompt="※編集不可※_x000a_自動計算されます。" sqref="J20:L20 X20:Z20 AB20:AH20"/>
    <dataValidation allowBlank="1" showInputMessage="1" showErrorMessage="1" prompt="※編集不可※_x000a_関係セルへ入力_x000a_してください。" sqref="B20:C20 AA20 M20:N20"/>
    <dataValidation allowBlank="1" showInputMessage="1" showErrorMessage="1" prompt="※入力不要※_x000a_自動計算されます。" sqref="E7:AI8"/>
  </dataValidations>
  <printOptions horizontalCentered="1"/>
  <pageMargins left="0.31496062992125984" right="0.31496062992125984" top="0.74803149606299213" bottom="0.74803149606299213" header="0.31496062992125984" footer="0.31496062992125984"/>
  <pageSetup paperSize="9" scale="9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5</xdr:col>
                    <xdr:colOff>47625</xdr:colOff>
                    <xdr:row>3</xdr:row>
                    <xdr:rowOff>85725</xdr:rowOff>
                  </from>
                  <to>
                    <xdr:col>6</xdr:col>
                    <xdr:colOff>85725</xdr:colOff>
                    <xdr:row>3</xdr:row>
                    <xdr:rowOff>333375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47625</xdr:colOff>
                    <xdr:row>3</xdr:row>
                    <xdr:rowOff>85725</xdr:rowOff>
                  </from>
                  <to>
                    <xdr:col>14</xdr:col>
                    <xdr:colOff>85725</xdr:colOff>
                    <xdr:row>3</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23</xdr:col>
                    <xdr:colOff>47625</xdr:colOff>
                    <xdr:row>3</xdr:row>
                    <xdr:rowOff>85725</xdr:rowOff>
                  </from>
                  <to>
                    <xdr:col>24</xdr:col>
                    <xdr:colOff>85725</xdr:colOff>
                    <xdr:row>3</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K27"/>
  <sheetViews>
    <sheetView showGridLines="0" zoomScaleNormal="100" zoomScaleSheetLayoutView="100" workbookViewId="0">
      <selection activeCell="I7" sqref="I7"/>
    </sheetView>
  </sheetViews>
  <sheetFormatPr defaultColWidth="4.75" defaultRowHeight="13.5" x14ac:dyDescent="0.15"/>
  <cols>
    <col min="1" max="1" width="4.125" style="2" customWidth="1"/>
    <col min="2" max="2" width="3.625" style="2" customWidth="1"/>
    <col min="3" max="3" width="12.25" style="2" customWidth="1"/>
    <col min="4" max="4" width="4.875" style="2" customWidth="1"/>
    <col min="5" max="36" width="3.375" style="2" customWidth="1"/>
    <col min="37" max="37" width="4.75" style="2"/>
    <col min="38" max="38" width="7.125" style="2" customWidth="1"/>
    <col min="39" max="16384" width="4.75" style="2"/>
  </cols>
  <sheetData>
    <row r="1" spans="1:37" ht="21.75" customHeight="1" x14ac:dyDescent="0.15">
      <c r="A1" s="6"/>
      <c r="B1" s="58"/>
      <c r="C1" s="6"/>
      <c r="D1" s="6"/>
      <c r="E1" s="6"/>
      <c r="F1" s="6"/>
      <c r="G1" s="6"/>
      <c r="H1" s="6"/>
      <c r="I1" s="6"/>
      <c r="J1" s="59"/>
      <c r="K1" s="59"/>
    </row>
    <row r="2" spans="1:37" ht="14.25" x14ac:dyDescent="0.15">
      <c r="A2" s="97"/>
      <c r="B2" s="98"/>
      <c r="C2" s="97"/>
      <c r="D2" s="97"/>
      <c r="E2" s="97"/>
      <c r="F2" s="97"/>
      <c r="G2" s="97"/>
      <c r="H2" s="97"/>
      <c r="I2" s="97"/>
      <c r="J2" s="98"/>
      <c r="K2" s="98"/>
      <c r="L2" s="62"/>
      <c r="M2" s="62"/>
      <c r="N2" s="62"/>
      <c r="O2" s="62"/>
      <c r="P2" s="62"/>
      <c r="Q2" s="62"/>
      <c r="R2" s="62"/>
      <c r="S2" s="62"/>
      <c r="T2" s="62"/>
      <c r="U2" s="62"/>
      <c r="V2" s="62"/>
      <c r="W2" s="62"/>
      <c r="X2" s="62"/>
      <c r="Y2" s="62"/>
      <c r="Z2" s="62"/>
      <c r="AA2" s="62"/>
      <c r="AB2" s="62"/>
      <c r="AC2" s="62"/>
      <c r="AD2" s="62"/>
      <c r="AE2" s="62"/>
      <c r="AF2" s="62"/>
      <c r="AG2" s="62"/>
      <c r="AH2" s="62"/>
      <c r="AI2" s="62"/>
      <c r="AJ2" s="62"/>
      <c r="AK2" s="62"/>
    </row>
    <row r="3" spans="1:37" ht="32.25" customHeight="1" x14ac:dyDescent="0.15">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row>
    <row r="4" spans="1:37" ht="36" customHeight="1" x14ac:dyDescent="0.15">
      <c r="A4" s="6"/>
      <c r="B4" s="7" t="s">
        <v>2</v>
      </c>
      <c r="C4" s="8"/>
      <c r="D4" s="9"/>
      <c r="E4" s="10"/>
      <c r="F4" s="11"/>
      <c r="G4" s="11" t="s">
        <v>18</v>
      </c>
      <c r="H4" s="11"/>
      <c r="I4" s="11"/>
      <c r="J4" s="11"/>
      <c r="K4" s="11"/>
      <c r="L4" s="11"/>
      <c r="M4" s="11"/>
      <c r="N4" s="11"/>
      <c r="O4" s="11" t="s">
        <v>17</v>
      </c>
      <c r="P4" s="11"/>
      <c r="Q4" s="11"/>
      <c r="R4" s="11"/>
      <c r="S4" s="11"/>
      <c r="T4" s="11"/>
      <c r="U4" s="11"/>
      <c r="V4" s="11"/>
      <c r="W4" s="11"/>
      <c r="X4" s="11"/>
      <c r="Y4" s="11" t="s">
        <v>16</v>
      </c>
      <c r="Z4" s="11"/>
      <c r="AA4" s="11"/>
      <c r="AB4" s="11"/>
      <c r="AC4" s="11"/>
      <c r="AD4" s="11"/>
      <c r="AE4" s="11"/>
      <c r="AF4" s="11"/>
      <c r="AG4" s="11"/>
      <c r="AH4" s="12"/>
      <c r="AI4" s="6"/>
      <c r="AJ4" s="6"/>
    </row>
    <row r="5" spans="1:37" ht="17.25" x14ac:dyDescent="0.15">
      <c r="A5" s="6"/>
      <c r="B5" s="6"/>
      <c r="C5" s="6"/>
      <c r="D5" s="6"/>
      <c r="E5" s="6"/>
      <c r="F5" s="6"/>
      <c r="G5" s="6"/>
      <c r="H5" s="6"/>
      <c r="I5" s="6"/>
      <c r="J5" s="6"/>
      <c r="K5" s="6"/>
    </row>
    <row r="6" spans="1:37" ht="18" customHeight="1" x14ac:dyDescent="0.15">
      <c r="A6" s="13"/>
      <c r="B6" s="14"/>
      <c r="C6" s="15"/>
      <c r="D6" s="67" t="s">
        <v>22</v>
      </c>
      <c r="E6" s="93">
        <v>4</v>
      </c>
      <c r="F6" s="68" t="s">
        <v>23</v>
      </c>
      <c r="G6" s="93">
        <v>5</v>
      </c>
      <c r="H6" s="68" t="s">
        <v>24</v>
      </c>
      <c r="I6" s="66" t="s">
        <v>37</v>
      </c>
      <c r="J6" s="65"/>
      <c r="K6" s="65"/>
      <c r="L6" s="63"/>
      <c r="M6" s="63"/>
      <c r="N6" s="63"/>
      <c r="O6" s="63"/>
      <c r="P6" s="63"/>
      <c r="Q6" s="63"/>
      <c r="R6" s="63"/>
      <c r="S6" s="63"/>
      <c r="T6" s="63"/>
      <c r="U6" s="63"/>
      <c r="V6" s="63"/>
      <c r="W6" s="63"/>
      <c r="X6" s="63"/>
      <c r="Y6" s="63"/>
      <c r="Z6" s="63"/>
      <c r="AA6" s="63"/>
      <c r="AB6" s="63"/>
      <c r="AC6" s="63"/>
      <c r="AD6" s="63"/>
      <c r="AE6" s="63"/>
      <c r="AF6" s="63"/>
      <c r="AG6" s="63"/>
      <c r="AH6" s="63"/>
      <c r="AI6" s="64"/>
      <c r="AJ6" s="16" t="s">
        <v>3</v>
      </c>
    </row>
    <row r="7" spans="1:37" ht="18" customHeight="1" x14ac:dyDescent="0.15">
      <c r="A7" s="17"/>
      <c r="B7" s="18"/>
      <c r="C7" s="19"/>
      <c r="D7" s="20" t="s">
        <v>4</v>
      </c>
      <c r="E7" s="69">
        <f>IF($E$6="","",DATE(118+$E$6,$G$6,1))</f>
        <v>44682</v>
      </c>
      <c r="F7" s="69">
        <f>IF($E$6="","",E7+1)</f>
        <v>44683</v>
      </c>
      <c r="G7" s="69">
        <f t="shared" ref="G7:AF7" si="0">IF($E$6="","",F7+1)</f>
        <v>44684</v>
      </c>
      <c r="H7" s="69">
        <f t="shared" si="0"/>
        <v>44685</v>
      </c>
      <c r="I7" s="69">
        <f t="shared" si="0"/>
        <v>44686</v>
      </c>
      <c r="J7" s="69">
        <f t="shared" si="0"/>
        <v>44687</v>
      </c>
      <c r="K7" s="69">
        <f t="shared" si="0"/>
        <v>44688</v>
      </c>
      <c r="L7" s="69">
        <f t="shared" si="0"/>
        <v>44689</v>
      </c>
      <c r="M7" s="69">
        <f t="shared" si="0"/>
        <v>44690</v>
      </c>
      <c r="N7" s="69">
        <f t="shared" si="0"/>
        <v>44691</v>
      </c>
      <c r="O7" s="69">
        <f t="shared" si="0"/>
        <v>44692</v>
      </c>
      <c r="P7" s="69">
        <f t="shared" si="0"/>
        <v>44693</v>
      </c>
      <c r="Q7" s="69">
        <f t="shared" si="0"/>
        <v>44694</v>
      </c>
      <c r="R7" s="69">
        <f t="shared" si="0"/>
        <v>44695</v>
      </c>
      <c r="S7" s="69">
        <f t="shared" si="0"/>
        <v>44696</v>
      </c>
      <c r="T7" s="69">
        <f t="shared" si="0"/>
        <v>44697</v>
      </c>
      <c r="U7" s="69">
        <f t="shared" si="0"/>
        <v>44698</v>
      </c>
      <c r="V7" s="69">
        <f t="shared" si="0"/>
        <v>44699</v>
      </c>
      <c r="W7" s="69">
        <f t="shared" si="0"/>
        <v>44700</v>
      </c>
      <c r="X7" s="69">
        <f t="shared" si="0"/>
        <v>44701</v>
      </c>
      <c r="Y7" s="69">
        <f t="shared" si="0"/>
        <v>44702</v>
      </c>
      <c r="Z7" s="69">
        <f t="shared" si="0"/>
        <v>44703</v>
      </c>
      <c r="AA7" s="69">
        <f t="shared" si="0"/>
        <v>44704</v>
      </c>
      <c r="AB7" s="69">
        <f t="shared" si="0"/>
        <v>44705</v>
      </c>
      <c r="AC7" s="69">
        <f t="shared" si="0"/>
        <v>44706</v>
      </c>
      <c r="AD7" s="69">
        <f t="shared" si="0"/>
        <v>44707</v>
      </c>
      <c r="AE7" s="69">
        <f t="shared" si="0"/>
        <v>44708</v>
      </c>
      <c r="AF7" s="69">
        <f t="shared" si="0"/>
        <v>44709</v>
      </c>
      <c r="AG7" s="69">
        <f>IF($E$6="","",IF(DAY(AF7+1)=29,AF7+1,""))</f>
        <v>44710</v>
      </c>
      <c r="AH7" s="69">
        <f>IF($E$6="","",IF(DAY(AF7+2)=30,AF7+2,""))</f>
        <v>44711</v>
      </c>
      <c r="AI7" s="69">
        <f>IF($E$6="","",IF(DAY(AF7+3)=31,AF7+3,""))</f>
        <v>44712</v>
      </c>
      <c r="AJ7" s="22"/>
    </row>
    <row r="8" spans="1:37" ht="18" customHeight="1" x14ac:dyDescent="0.15">
      <c r="A8" s="23"/>
      <c r="B8" s="24"/>
      <c r="C8" s="25"/>
      <c r="D8" s="20" t="s">
        <v>5</v>
      </c>
      <c r="E8" s="70">
        <f>IF(E7="","",WEEKDAY(E7))</f>
        <v>1</v>
      </c>
      <c r="F8" s="70">
        <f t="shared" ref="F8:AI8" si="1">IF(F7="","",WEEKDAY(F7))</f>
        <v>2</v>
      </c>
      <c r="G8" s="70">
        <f t="shared" si="1"/>
        <v>3</v>
      </c>
      <c r="H8" s="70">
        <f t="shared" si="1"/>
        <v>4</v>
      </c>
      <c r="I8" s="70">
        <f t="shared" si="1"/>
        <v>5</v>
      </c>
      <c r="J8" s="70">
        <f t="shared" si="1"/>
        <v>6</v>
      </c>
      <c r="K8" s="70">
        <f t="shared" si="1"/>
        <v>7</v>
      </c>
      <c r="L8" s="70">
        <f t="shared" si="1"/>
        <v>1</v>
      </c>
      <c r="M8" s="70">
        <f t="shared" si="1"/>
        <v>2</v>
      </c>
      <c r="N8" s="70">
        <f t="shared" si="1"/>
        <v>3</v>
      </c>
      <c r="O8" s="70">
        <f t="shared" si="1"/>
        <v>4</v>
      </c>
      <c r="P8" s="70">
        <f t="shared" si="1"/>
        <v>5</v>
      </c>
      <c r="Q8" s="70">
        <f t="shared" si="1"/>
        <v>6</v>
      </c>
      <c r="R8" s="70">
        <f t="shared" si="1"/>
        <v>7</v>
      </c>
      <c r="S8" s="70">
        <f t="shared" si="1"/>
        <v>1</v>
      </c>
      <c r="T8" s="70">
        <f t="shared" si="1"/>
        <v>2</v>
      </c>
      <c r="U8" s="70">
        <f t="shared" si="1"/>
        <v>3</v>
      </c>
      <c r="V8" s="70">
        <f t="shared" si="1"/>
        <v>4</v>
      </c>
      <c r="W8" s="70">
        <f t="shared" si="1"/>
        <v>5</v>
      </c>
      <c r="X8" s="70">
        <f t="shared" si="1"/>
        <v>6</v>
      </c>
      <c r="Y8" s="70">
        <f t="shared" si="1"/>
        <v>7</v>
      </c>
      <c r="Z8" s="70">
        <f t="shared" si="1"/>
        <v>1</v>
      </c>
      <c r="AA8" s="70">
        <f t="shared" si="1"/>
        <v>2</v>
      </c>
      <c r="AB8" s="70">
        <f t="shared" si="1"/>
        <v>3</v>
      </c>
      <c r="AC8" s="70">
        <f t="shared" si="1"/>
        <v>4</v>
      </c>
      <c r="AD8" s="70">
        <f t="shared" si="1"/>
        <v>5</v>
      </c>
      <c r="AE8" s="70">
        <f t="shared" si="1"/>
        <v>6</v>
      </c>
      <c r="AF8" s="70">
        <f t="shared" si="1"/>
        <v>7</v>
      </c>
      <c r="AG8" s="70">
        <f t="shared" si="1"/>
        <v>1</v>
      </c>
      <c r="AH8" s="70">
        <f t="shared" si="1"/>
        <v>2</v>
      </c>
      <c r="AI8" s="70">
        <f t="shared" si="1"/>
        <v>3</v>
      </c>
      <c r="AJ8" s="26"/>
    </row>
    <row r="9" spans="1:37" ht="24" customHeight="1" x14ac:dyDescent="0.15">
      <c r="A9" s="27" t="s">
        <v>6</v>
      </c>
      <c r="B9" s="28"/>
      <c r="C9" s="29" t="s">
        <v>7</v>
      </c>
      <c r="D9" s="30"/>
      <c r="E9" s="94">
        <v>1</v>
      </c>
      <c r="F9" s="94"/>
      <c r="G9" s="94">
        <v>1</v>
      </c>
      <c r="H9" s="94"/>
      <c r="I9" s="94">
        <v>1</v>
      </c>
      <c r="J9" s="101"/>
      <c r="K9" s="101"/>
      <c r="L9" s="94">
        <v>1</v>
      </c>
      <c r="M9" s="94"/>
      <c r="N9" s="94">
        <v>1</v>
      </c>
      <c r="O9" s="94"/>
      <c r="P9" s="94">
        <v>1</v>
      </c>
      <c r="Q9" s="101"/>
      <c r="R9" s="101"/>
      <c r="S9" s="94">
        <v>1</v>
      </c>
      <c r="T9" s="94"/>
      <c r="U9" s="94">
        <v>1</v>
      </c>
      <c r="V9" s="94"/>
      <c r="W9" s="94">
        <v>1</v>
      </c>
      <c r="X9" s="101"/>
      <c r="Y9" s="101"/>
      <c r="Z9" s="94">
        <v>1</v>
      </c>
      <c r="AA9" s="94"/>
      <c r="AB9" s="94">
        <v>1</v>
      </c>
      <c r="AC9" s="94"/>
      <c r="AD9" s="94">
        <v>1</v>
      </c>
      <c r="AE9" s="101"/>
      <c r="AF9" s="101"/>
      <c r="AG9" s="94">
        <v>1</v>
      </c>
      <c r="AH9" s="94"/>
      <c r="AI9" s="94"/>
      <c r="AJ9" s="32"/>
    </row>
    <row r="10" spans="1:37" ht="24" customHeight="1" x14ac:dyDescent="0.15">
      <c r="A10" s="33"/>
      <c r="B10" s="34"/>
      <c r="C10" s="35" t="s">
        <v>8</v>
      </c>
      <c r="D10" s="36"/>
      <c r="E10" s="95"/>
      <c r="F10" s="95">
        <v>1</v>
      </c>
      <c r="G10" s="95"/>
      <c r="H10" s="95">
        <v>1</v>
      </c>
      <c r="I10" s="95">
        <v>1</v>
      </c>
      <c r="J10" s="102"/>
      <c r="K10" s="102"/>
      <c r="L10" s="95"/>
      <c r="M10" s="95">
        <v>1</v>
      </c>
      <c r="N10" s="95"/>
      <c r="O10" s="95">
        <v>1</v>
      </c>
      <c r="P10" s="95">
        <v>1</v>
      </c>
      <c r="Q10" s="102"/>
      <c r="R10" s="102"/>
      <c r="S10" s="95"/>
      <c r="T10" s="95">
        <v>1</v>
      </c>
      <c r="U10" s="95"/>
      <c r="V10" s="95">
        <v>1</v>
      </c>
      <c r="W10" s="95">
        <v>1</v>
      </c>
      <c r="X10" s="102"/>
      <c r="Y10" s="102"/>
      <c r="Z10" s="95"/>
      <c r="AA10" s="95">
        <v>1</v>
      </c>
      <c r="AB10" s="95"/>
      <c r="AC10" s="95">
        <v>1</v>
      </c>
      <c r="AD10" s="95">
        <v>1</v>
      </c>
      <c r="AE10" s="102"/>
      <c r="AF10" s="102"/>
      <c r="AG10" s="95"/>
      <c r="AH10" s="95">
        <v>1</v>
      </c>
      <c r="AI10" s="95"/>
      <c r="AJ10" s="38"/>
    </row>
    <row r="11" spans="1:37" ht="24" customHeight="1" x14ac:dyDescent="0.15">
      <c r="A11" s="33"/>
      <c r="B11" s="34"/>
      <c r="C11" s="35" t="s">
        <v>9</v>
      </c>
      <c r="D11" s="36"/>
      <c r="E11" s="96"/>
      <c r="F11" s="96">
        <v>2</v>
      </c>
      <c r="G11" s="96"/>
      <c r="H11" s="96">
        <v>2</v>
      </c>
      <c r="I11" s="96">
        <v>1</v>
      </c>
      <c r="J11" s="102"/>
      <c r="K11" s="102"/>
      <c r="L11" s="96"/>
      <c r="M11" s="96">
        <v>2</v>
      </c>
      <c r="N11" s="96"/>
      <c r="O11" s="96">
        <v>2</v>
      </c>
      <c r="P11" s="96">
        <v>1</v>
      </c>
      <c r="Q11" s="102"/>
      <c r="R11" s="102"/>
      <c r="S11" s="96"/>
      <c r="T11" s="96">
        <v>2</v>
      </c>
      <c r="U11" s="96"/>
      <c r="V11" s="96">
        <v>2</v>
      </c>
      <c r="W11" s="96">
        <v>1</v>
      </c>
      <c r="X11" s="102"/>
      <c r="Y11" s="102"/>
      <c r="Z11" s="96"/>
      <c r="AA11" s="96">
        <v>2</v>
      </c>
      <c r="AB11" s="96"/>
      <c r="AC11" s="96">
        <v>2</v>
      </c>
      <c r="AD11" s="96">
        <v>1</v>
      </c>
      <c r="AE11" s="102"/>
      <c r="AF11" s="102"/>
      <c r="AG11" s="96"/>
      <c r="AH11" s="96">
        <v>2</v>
      </c>
      <c r="AI11" s="96"/>
      <c r="AJ11" s="40"/>
    </row>
    <row r="12" spans="1:37" ht="24" customHeight="1" x14ac:dyDescent="0.15">
      <c r="A12" s="42"/>
      <c r="B12" s="43"/>
      <c r="C12" s="44" t="s">
        <v>3</v>
      </c>
      <c r="D12" s="45"/>
      <c r="E12" s="60">
        <f t="shared" ref="E12:AI12" si="2">SUM(E9:E11)</f>
        <v>1</v>
      </c>
      <c r="F12" s="60">
        <f t="shared" si="2"/>
        <v>3</v>
      </c>
      <c r="G12" s="60">
        <f t="shared" si="2"/>
        <v>1</v>
      </c>
      <c r="H12" s="60">
        <f t="shared" si="2"/>
        <v>3</v>
      </c>
      <c r="I12" s="60">
        <f t="shared" si="2"/>
        <v>3</v>
      </c>
      <c r="J12" s="60">
        <f t="shared" si="2"/>
        <v>0</v>
      </c>
      <c r="K12" s="60">
        <f t="shared" si="2"/>
        <v>0</v>
      </c>
      <c r="L12" s="60">
        <f t="shared" si="2"/>
        <v>1</v>
      </c>
      <c r="M12" s="60">
        <f t="shared" si="2"/>
        <v>3</v>
      </c>
      <c r="N12" s="60">
        <f t="shared" si="2"/>
        <v>1</v>
      </c>
      <c r="O12" s="60">
        <f t="shared" si="2"/>
        <v>3</v>
      </c>
      <c r="P12" s="60">
        <f t="shared" si="2"/>
        <v>3</v>
      </c>
      <c r="Q12" s="60">
        <f t="shared" si="2"/>
        <v>0</v>
      </c>
      <c r="R12" s="60">
        <f t="shared" si="2"/>
        <v>0</v>
      </c>
      <c r="S12" s="60">
        <f t="shared" si="2"/>
        <v>1</v>
      </c>
      <c r="T12" s="60">
        <f t="shared" si="2"/>
        <v>3</v>
      </c>
      <c r="U12" s="60">
        <f t="shared" si="2"/>
        <v>1</v>
      </c>
      <c r="V12" s="60">
        <f t="shared" si="2"/>
        <v>3</v>
      </c>
      <c r="W12" s="60">
        <f t="shared" si="2"/>
        <v>3</v>
      </c>
      <c r="X12" s="60">
        <f t="shared" si="2"/>
        <v>0</v>
      </c>
      <c r="Y12" s="60">
        <f t="shared" si="2"/>
        <v>0</v>
      </c>
      <c r="Z12" s="60">
        <f t="shared" si="2"/>
        <v>1</v>
      </c>
      <c r="AA12" s="60">
        <f t="shared" si="2"/>
        <v>3</v>
      </c>
      <c r="AB12" s="60">
        <f t="shared" si="2"/>
        <v>1</v>
      </c>
      <c r="AC12" s="60">
        <f t="shared" si="2"/>
        <v>3</v>
      </c>
      <c r="AD12" s="60">
        <f t="shared" si="2"/>
        <v>3</v>
      </c>
      <c r="AE12" s="60">
        <f t="shared" si="2"/>
        <v>0</v>
      </c>
      <c r="AF12" s="60">
        <f t="shared" si="2"/>
        <v>0</v>
      </c>
      <c r="AG12" s="60">
        <f t="shared" si="2"/>
        <v>1</v>
      </c>
      <c r="AH12" s="60">
        <f t="shared" si="2"/>
        <v>3</v>
      </c>
      <c r="AI12" s="60">
        <f t="shared" si="2"/>
        <v>0</v>
      </c>
      <c r="AJ12" s="61">
        <f>SUM(E12:AI12)</f>
        <v>48</v>
      </c>
    </row>
    <row r="13" spans="1:37" ht="24" customHeight="1" x14ac:dyDescent="0.15">
      <c r="A13" s="47" t="s">
        <v>10</v>
      </c>
      <c r="B13" s="48"/>
      <c r="C13" s="29" t="s">
        <v>25</v>
      </c>
      <c r="D13" s="30"/>
      <c r="E13" s="71">
        <f t="shared" ref="E13:AI13" si="3">E9*1</f>
        <v>1</v>
      </c>
      <c r="F13" s="71">
        <f t="shared" si="3"/>
        <v>0</v>
      </c>
      <c r="G13" s="71">
        <f t="shared" si="3"/>
        <v>1</v>
      </c>
      <c r="H13" s="71">
        <f t="shared" si="3"/>
        <v>0</v>
      </c>
      <c r="I13" s="71">
        <f t="shared" si="3"/>
        <v>1</v>
      </c>
      <c r="J13" s="71">
        <f t="shared" si="3"/>
        <v>0</v>
      </c>
      <c r="K13" s="71">
        <f t="shared" si="3"/>
        <v>0</v>
      </c>
      <c r="L13" s="71">
        <f t="shared" si="3"/>
        <v>1</v>
      </c>
      <c r="M13" s="71">
        <f t="shared" si="3"/>
        <v>0</v>
      </c>
      <c r="N13" s="71">
        <f t="shared" si="3"/>
        <v>1</v>
      </c>
      <c r="O13" s="71">
        <f t="shared" si="3"/>
        <v>0</v>
      </c>
      <c r="P13" s="71">
        <f t="shared" si="3"/>
        <v>1</v>
      </c>
      <c r="Q13" s="71">
        <f t="shared" si="3"/>
        <v>0</v>
      </c>
      <c r="R13" s="71">
        <f t="shared" si="3"/>
        <v>0</v>
      </c>
      <c r="S13" s="71">
        <f t="shared" si="3"/>
        <v>1</v>
      </c>
      <c r="T13" s="71">
        <f t="shared" si="3"/>
        <v>0</v>
      </c>
      <c r="U13" s="71">
        <f t="shared" si="3"/>
        <v>1</v>
      </c>
      <c r="V13" s="71">
        <f t="shared" si="3"/>
        <v>0</v>
      </c>
      <c r="W13" s="71">
        <f t="shared" si="3"/>
        <v>1</v>
      </c>
      <c r="X13" s="71">
        <f t="shared" si="3"/>
        <v>0</v>
      </c>
      <c r="Y13" s="71">
        <f t="shared" si="3"/>
        <v>0</v>
      </c>
      <c r="Z13" s="71">
        <f t="shared" si="3"/>
        <v>1</v>
      </c>
      <c r="AA13" s="71">
        <f t="shared" si="3"/>
        <v>0</v>
      </c>
      <c r="AB13" s="71">
        <f t="shared" si="3"/>
        <v>1</v>
      </c>
      <c r="AC13" s="71">
        <f t="shared" si="3"/>
        <v>0</v>
      </c>
      <c r="AD13" s="71">
        <f t="shared" si="3"/>
        <v>1</v>
      </c>
      <c r="AE13" s="71">
        <f t="shared" si="3"/>
        <v>0</v>
      </c>
      <c r="AF13" s="71">
        <f t="shared" si="3"/>
        <v>0</v>
      </c>
      <c r="AG13" s="71">
        <f t="shared" si="3"/>
        <v>1</v>
      </c>
      <c r="AH13" s="71">
        <f t="shared" si="3"/>
        <v>0</v>
      </c>
      <c r="AI13" s="71">
        <f t="shared" si="3"/>
        <v>0</v>
      </c>
      <c r="AJ13" s="32"/>
    </row>
    <row r="14" spans="1:37" ht="24" customHeight="1" x14ac:dyDescent="0.15">
      <c r="A14" s="49"/>
      <c r="B14" s="50"/>
      <c r="C14" s="35" t="s">
        <v>26</v>
      </c>
      <c r="D14" s="36"/>
      <c r="E14" s="72">
        <f t="shared" ref="E14:AI14" si="4">E10*0.5</f>
        <v>0</v>
      </c>
      <c r="F14" s="72">
        <f t="shared" si="4"/>
        <v>0.5</v>
      </c>
      <c r="G14" s="72">
        <f t="shared" si="4"/>
        <v>0</v>
      </c>
      <c r="H14" s="72">
        <f t="shared" si="4"/>
        <v>0.5</v>
      </c>
      <c r="I14" s="72">
        <f t="shared" si="4"/>
        <v>0.5</v>
      </c>
      <c r="J14" s="72">
        <f t="shared" si="4"/>
        <v>0</v>
      </c>
      <c r="K14" s="72">
        <f t="shared" si="4"/>
        <v>0</v>
      </c>
      <c r="L14" s="72">
        <f t="shared" si="4"/>
        <v>0</v>
      </c>
      <c r="M14" s="72">
        <f t="shared" si="4"/>
        <v>0.5</v>
      </c>
      <c r="N14" s="72">
        <f t="shared" si="4"/>
        <v>0</v>
      </c>
      <c r="O14" s="72">
        <f t="shared" si="4"/>
        <v>0.5</v>
      </c>
      <c r="P14" s="72">
        <f t="shared" si="4"/>
        <v>0.5</v>
      </c>
      <c r="Q14" s="72">
        <f t="shared" si="4"/>
        <v>0</v>
      </c>
      <c r="R14" s="72">
        <f t="shared" si="4"/>
        <v>0</v>
      </c>
      <c r="S14" s="72">
        <f t="shared" si="4"/>
        <v>0</v>
      </c>
      <c r="T14" s="72">
        <f t="shared" si="4"/>
        <v>0.5</v>
      </c>
      <c r="U14" s="72">
        <f t="shared" si="4"/>
        <v>0</v>
      </c>
      <c r="V14" s="72">
        <f t="shared" si="4"/>
        <v>0.5</v>
      </c>
      <c r="W14" s="72">
        <f t="shared" si="4"/>
        <v>0.5</v>
      </c>
      <c r="X14" s="72">
        <f t="shared" si="4"/>
        <v>0</v>
      </c>
      <c r="Y14" s="72">
        <f t="shared" si="4"/>
        <v>0</v>
      </c>
      <c r="Z14" s="72">
        <f t="shared" si="4"/>
        <v>0</v>
      </c>
      <c r="AA14" s="72">
        <f t="shared" si="4"/>
        <v>0.5</v>
      </c>
      <c r="AB14" s="72">
        <f t="shared" si="4"/>
        <v>0</v>
      </c>
      <c r="AC14" s="72">
        <f t="shared" si="4"/>
        <v>0.5</v>
      </c>
      <c r="AD14" s="72">
        <f t="shared" si="4"/>
        <v>0.5</v>
      </c>
      <c r="AE14" s="72">
        <f t="shared" si="4"/>
        <v>0</v>
      </c>
      <c r="AF14" s="72">
        <f t="shared" si="4"/>
        <v>0</v>
      </c>
      <c r="AG14" s="72">
        <f t="shared" si="4"/>
        <v>0</v>
      </c>
      <c r="AH14" s="72">
        <f t="shared" si="4"/>
        <v>0.5</v>
      </c>
      <c r="AI14" s="72">
        <f t="shared" si="4"/>
        <v>0</v>
      </c>
      <c r="AJ14" s="38"/>
    </row>
    <row r="15" spans="1:37" ht="24" customHeight="1" x14ac:dyDescent="0.15">
      <c r="A15" s="49"/>
      <c r="B15" s="50"/>
      <c r="C15" s="35" t="s">
        <v>27</v>
      </c>
      <c r="D15" s="36"/>
      <c r="E15" s="72">
        <f t="shared" ref="E15:AI15" si="5">E11*0.33</f>
        <v>0</v>
      </c>
      <c r="F15" s="72">
        <f t="shared" si="5"/>
        <v>0.66</v>
      </c>
      <c r="G15" s="72">
        <f t="shared" si="5"/>
        <v>0</v>
      </c>
      <c r="H15" s="72">
        <f t="shared" si="5"/>
        <v>0.66</v>
      </c>
      <c r="I15" s="72">
        <f t="shared" si="5"/>
        <v>0.33</v>
      </c>
      <c r="J15" s="72">
        <f t="shared" si="5"/>
        <v>0</v>
      </c>
      <c r="K15" s="72">
        <f t="shared" si="5"/>
        <v>0</v>
      </c>
      <c r="L15" s="72">
        <f t="shared" si="5"/>
        <v>0</v>
      </c>
      <c r="M15" s="72">
        <f t="shared" si="5"/>
        <v>0.66</v>
      </c>
      <c r="N15" s="72">
        <f t="shared" si="5"/>
        <v>0</v>
      </c>
      <c r="O15" s="72">
        <f t="shared" si="5"/>
        <v>0.66</v>
      </c>
      <c r="P15" s="72">
        <f t="shared" si="5"/>
        <v>0.33</v>
      </c>
      <c r="Q15" s="72">
        <f t="shared" si="5"/>
        <v>0</v>
      </c>
      <c r="R15" s="72">
        <f t="shared" si="5"/>
        <v>0</v>
      </c>
      <c r="S15" s="72">
        <f t="shared" si="5"/>
        <v>0</v>
      </c>
      <c r="T15" s="72">
        <f t="shared" si="5"/>
        <v>0.66</v>
      </c>
      <c r="U15" s="72">
        <f t="shared" si="5"/>
        <v>0</v>
      </c>
      <c r="V15" s="72">
        <f t="shared" si="5"/>
        <v>0.66</v>
      </c>
      <c r="W15" s="72">
        <f t="shared" si="5"/>
        <v>0.33</v>
      </c>
      <c r="X15" s="72">
        <f t="shared" si="5"/>
        <v>0</v>
      </c>
      <c r="Y15" s="72">
        <f t="shared" si="5"/>
        <v>0</v>
      </c>
      <c r="Z15" s="72">
        <f t="shared" si="5"/>
        <v>0</v>
      </c>
      <c r="AA15" s="72">
        <f t="shared" si="5"/>
        <v>0.66</v>
      </c>
      <c r="AB15" s="72">
        <f t="shared" si="5"/>
        <v>0</v>
      </c>
      <c r="AC15" s="72">
        <f t="shared" si="5"/>
        <v>0.66</v>
      </c>
      <c r="AD15" s="72">
        <f t="shared" si="5"/>
        <v>0.33</v>
      </c>
      <c r="AE15" s="72">
        <f t="shared" si="5"/>
        <v>0</v>
      </c>
      <c r="AF15" s="72">
        <f t="shared" si="5"/>
        <v>0</v>
      </c>
      <c r="AG15" s="72">
        <f t="shared" si="5"/>
        <v>0</v>
      </c>
      <c r="AH15" s="72">
        <f t="shared" si="5"/>
        <v>0.66</v>
      </c>
      <c r="AI15" s="72">
        <f t="shared" si="5"/>
        <v>0</v>
      </c>
      <c r="AJ15" s="51"/>
    </row>
    <row r="16" spans="1:37" ht="24" customHeight="1" x14ac:dyDescent="0.15">
      <c r="A16" s="52"/>
      <c r="B16" s="53"/>
      <c r="C16" s="44" t="s">
        <v>3</v>
      </c>
      <c r="D16" s="45"/>
      <c r="E16" s="60">
        <f t="shared" ref="E16:AI16" si="6">SUM(E13:E15)</f>
        <v>1</v>
      </c>
      <c r="F16" s="60">
        <f t="shared" si="6"/>
        <v>1.1600000000000001</v>
      </c>
      <c r="G16" s="60">
        <f t="shared" si="6"/>
        <v>1</v>
      </c>
      <c r="H16" s="60">
        <f t="shared" si="6"/>
        <v>1.1600000000000001</v>
      </c>
      <c r="I16" s="60">
        <f t="shared" si="6"/>
        <v>1.83</v>
      </c>
      <c r="J16" s="60">
        <f t="shared" si="6"/>
        <v>0</v>
      </c>
      <c r="K16" s="60">
        <f t="shared" si="6"/>
        <v>0</v>
      </c>
      <c r="L16" s="60">
        <f t="shared" si="6"/>
        <v>1</v>
      </c>
      <c r="M16" s="60">
        <f t="shared" si="6"/>
        <v>1.1600000000000001</v>
      </c>
      <c r="N16" s="60">
        <f t="shared" si="6"/>
        <v>1</v>
      </c>
      <c r="O16" s="60">
        <f t="shared" si="6"/>
        <v>1.1600000000000001</v>
      </c>
      <c r="P16" s="60">
        <f t="shared" si="6"/>
        <v>1.83</v>
      </c>
      <c r="Q16" s="60">
        <f t="shared" si="6"/>
        <v>0</v>
      </c>
      <c r="R16" s="60">
        <f t="shared" si="6"/>
        <v>0</v>
      </c>
      <c r="S16" s="60">
        <f t="shared" si="6"/>
        <v>1</v>
      </c>
      <c r="T16" s="60">
        <f t="shared" si="6"/>
        <v>1.1600000000000001</v>
      </c>
      <c r="U16" s="60">
        <f t="shared" si="6"/>
        <v>1</v>
      </c>
      <c r="V16" s="60">
        <f t="shared" si="6"/>
        <v>1.1600000000000001</v>
      </c>
      <c r="W16" s="60">
        <f t="shared" si="6"/>
        <v>1.83</v>
      </c>
      <c r="X16" s="60">
        <f t="shared" si="6"/>
        <v>0</v>
      </c>
      <c r="Y16" s="60">
        <f t="shared" si="6"/>
        <v>0</v>
      </c>
      <c r="Z16" s="60">
        <f t="shared" si="6"/>
        <v>1</v>
      </c>
      <c r="AA16" s="60">
        <f t="shared" si="6"/>
        <v>1.1600000000000001</v>
      </c>
      <c r="AB16" s="60">
        <f t="shared" si="6"/>
        <v>1</v>
      </c>
      <c r="AC16" s="60">
        <f t="shared" si="6"/>
        <v>1.1600000000000001</v>
      </c>
      <c r="AD16" s="60">
        <f t="shared" si="6"/>
        <v>1.83</v>
      </c>
      <c r="AE16" s="60">
        <f t="shared" si="6"/>
        <v>0</v>
      </c>
      <c r="AF16" s="60">
        <f t="shared" si="6"/>
        <v>0</v>
      </c>
      <c r="AG16" s="60">
        <f t="shared" si="6"/>
        <v>1</v>
      </c>
      <c r="AH16" s="60">
        <f t="shared" si="6"/>
        <v>1.1600000000000001</v>
      </c>
      <c r="AI16" s="60">
        <f t="shared" si="6"/>
        <v>0</v>
      </c>
      <c r="AJ16" s="61">
        <f>SUM(E16:AI16)</f>
        <v>26.76</v>
      </c>
    </row>
    <row r="17" spans="1:36" ht="24" customHeight="1" x14ac:dyDescent="0.15">
      <c r="A17" s="54" t="s">
        <v>33</v>
      </c>
      <c r="B17" s="55"/>
      <c r="C17" s="55"/>
      <c r="D17" s="56"/>
      <c r="E17" s="99">
        <v>1</v>
      </c>
      <c r="F17" s="99">
        <v>1</v>
      </c>
      <c r="G17" s="99">
        <v>1</v>
      </c>
      <c r="H17" s="99">
        <v>2</v>
      </c>
      <c r="I17" s="99">
        <v>2</v>
      </c>
      <c r="J17" s="99"/>
      <c r="K17" s="99"/>
      <c r="L17" s="99">
        <v>1</v>
      </c>
      <c r="M17" s="99">
        <v>1</v>
      </c>
      <c r="N17" s="99">
        <v>1</v>
      </c>
      <c r="O17" s="99">
        <v>2</v>
      </c>
      <c r="P17" s="99">
        <v>2</v>
      </c>
      <c r="Q17" s="99"/>
      <c r="R17" s="99"/>
      <c r="S17" s="99">
        <v>1</v>
      </c>
      <c r="T17" s="99">
        <v>1</v>
      </c>
      <c r="U17" s="99">
        <v>1</v>
      </c>
      <c r="V17" s="99">
        <v>2</v>
      </c>
      <c r="W17" s="99">
        <v>2</v>
      </c>
      <c r="X17" s="99"/>
      <c r="Y17" s="99"/>
      <c r="Z17" s="99">
        <v>1</v>
      </c>
      <c r="AA17" s="99">
        <v>1</v>
      </c>
      <c r="AB17" s="99">
        <v>1</v>
      </c>
      <c r="AC17" s="99">
        <v>2</v>
      </c>
      <c r="AD17" s="99">
        <v>2</v>
      </c>
      <c r="AE17" s="99"/>
      <c r="AF17" s="99"/>
      <c r="AG17" s="99">
        <v>1</v>
      </c>
      <c r="AH17" s="99">
        <v>1</v>
      </c>
      <c r="AI17" s="100"/>
      <c r="AJ17" s="61">
        <f>SUM(E17:AI17)</f>
        <v>30</v>
      </c>
    </row>
    <row r="18" spans="1:36" ht="14.25" thickBot="1" x14ac:dyDescent="0.2"/>
    <row r="19" spans="1:36" ht="6.95" customHeight="1" x14ac:dyDescent="0.15">
      <c r="B19" s="85"/>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7"/>
    </row>
    <row r="20" spans="1:36" ht="21.75" customHeight="1" x14ac:dyDescent="0.15">
      <c r="B20" s="88"/>
      <c r="C20" s="81" t="s">
        <v>28</v>
      </c>
      <c r="D20" s="81"/>
      <c r="E20" s="81"/>
      <c r="F20" s="81"/>
      <c r="G20" s="81"/>
      <c r="H20" s="81"/>
      <c r="I20" s="82"/>
      <c r="J20" s="84">
        <f>AJ16</f>
        <v>26.76</v>
      </c>
      <c r="K20" s="75"/>
      <c r="L20" s="76"/>
      <c r="M20" s="83" t="s">
        <v>29</v>
      </c>
      <c r="N20" s="81" t="s">
        <v>30</v>
      </c>
      <c r="O20" s="81"/>
      <c r="P20" s="81"/>
      <c r="Q20" s="81"/>
      <c r="R20" s="81"/>
      <c r="S20" s="81"/>
      <c r="T20" s="81"/>
      <c r="U20" s="81"/>
      <c r="V20" s="81"/>
      <c r="W20" s="82"/>
      <c r="X20" s="84">
        <f>AJ17</f>
        <v>30</v>
      </c>
      <c r="Y20" s="75"/>
      <c r="Z20" s="76"/>
      <c r="AA20" s="77" t="s">
        <v>31</v>
      </c>
      <c r="AB20" s="78" t="str">
        <f>IF(J20&lt;=X20,"算定要件を満たしています","算定要件を満たしていません")</f>
        <v>算定要件を満たしています</v>
      </c>
      <c r="AC20" s="79"/>
      <c r="AD20" s="79"/>
      <c r="AE20" s="79"/>
      <c r="AF20" s="79"/>
      <c r="AG20" s="79"/>
      <c r="AH20" s="80"/>
      <c r="AI20" s="89"/>
    </row>
    <row r="21" spans="1:36" ht="6.95" customHeight="1" thickBot="1" x14ac:dyDescent="0.2">
      <c r="B21" s="90"/>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2"/>
    </row>
    <row r="23" spans="1:36" x14ac:dyDescent="0.15">
      <c r="B23" s="2" t="s">
        <v>11</v>
      </c>
      <c r="C23" s="2" t="s">
        <v>12</v>
      </c>
    </row>
    <row r="24" spans="1:36" x14ac:dyDescent="0.15">
      <c r="C24" s="2" t="s">
        <v>13</v>
      </c>
    </row>
    <row r="25" spans="1:36" x14ac:dyDescent="0.15">
      <c r="C25" s="2" t="s">
        <v>14</v>
      </c>
    </row>
    <row r="26" spans="1:36" x14ac:dyDescent="0.15">
      <c r="C26" s="2" t="s">
        <v>32</v>
      </c>
    </row>
    <row r="27" spans="1:36" x14ac:dyDescent="0.15">
      <c r="C27" s="2" t="s">
        <v>34</v>
      </c>
    </row>
  </sheetData>
  <mergeCells count="20">
    <mergeCell ref="C20:I20"/>
    <mergeCell ref="J20:L20"/>
    <mergeCell ref="N20:W20"/>
    <mergeCell ref="X20:Z20"/>
    <mergeCell ref="AB20:AH20"/>
    <mergeCell ref="A13:B16"/>
    <mergeCell ref="C13:D13"/>
    <mergeCell ref="C14:D14"/>
    <mergeCell ref="C15:D15"/>
    <mergeCell ref="C16:D16"/>
    <mergeCell ref="A17:D17"/>
    <mergeCell ref="A6:C8"/>
    <mergeCell ref="AJ6:AJ8"/>
    <mergeCell ref="A9:B12"/>
    <mergeCell ref="C9:D9"/>
    <mergeCell ref="C10:D10"/>
    <mergeCell ref="C11:D11"/>
    <mergeCell ref="C12:D12"/>
    <mergeCell ref="A3:AJ3"/>
    <mergeCell ref="B4:D4"/>
  </mergeCells>
  <phoneticPr fontId="3"/>
  <dataValidations count="2">
    <dataValidation allowBlank="1" showInputMessage="1" showErrorMessage="1" prompt="※編集不可※_x000a_関係セルへ入力_x000a_してください。" sqref="B20:C20 AA20 M20:N20"/>
    <dataValidation allowBlank="1" showInputMessage="1" showErrorMessage="1" prompt="※編集不可※_x000a_自動計算されます。" sqref="J20:L20 X20:Z20 AB20:AH20"/>
  </dataValidations>
  <printOptions horizontalCentered="1"/>
  <pageMargins left="0.31496062992125984" right="0.31496062992125984" top="0.74803149606299213" bottom="0.7480314960629921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92" r:id="rId4" name="Check Box 20">
              <controlPr defaultSize="0" autoFill="0" autoLine="0" autoPict="0">
                <anchor moveWithCells="1" sizeWithCells="1">
                  <from>
                    <xdr:col>5</xdr:col>
                    <xdr:colOff>47625</xdr:colOff>
                    <xdr:row>3</xdr:row>
                    <xdr:rowOff>104775</xdr:rowOff>
                  </from>
                  <to>
                    <xdr:col>6</xdr:col>
                    <xdr:colOff>85725</xdr:colOff>
                    <xdr:row>3</xdr:row>
                    <xdr:rowOff>352425</xdr:rowOff>
                  </to>
                </anchor>
              </controlPr>
            </control>
          </mc:Choice>
        </mc:AlternateContent>
        <mc:AlternateContent xmlns:mc="http://schemas.openxmlformats.org/markup-compatibility/2006">
          <mc:Choice Requires="x14">
            <control shapeId="3093" r:id="rId5" name="Check Box 21">
              <controlPr defaultSize="0" autoFill="0" autoLine="0" autoPict="0">
                <anchor moveWithCells="1" sizeWithCells="1">
                  <from>
                    <xdr:col>13</xdr:col>
                    <xdr:colOff>47625</xdr:colOff>
                    <xdr:row>3</xdr:row>
                    <xdr:rowOff>104775</xdr:rowOff>
                  </from>
                  <to>
                    <xdr:col>14</xdr:col>
                    <xdr:colOff>85725</xdr:colOff>
                    <xdr:row>3</xdr:row>
                    <xdr:rowOff>352425</xdr:rowOff>
                  </to>
                </anchor>
              </controlPr>
            </control>
          </mc:Choice>
        </mc:AlternateContent>
        <mc:AlternateContent xmlns:mc="http://schemas.openxmlformats.org/markup-compatibility/2006">
          <mc:Choice Requires="x14">
            <control shapeId="3094" r:id="rId6" name="Check Box 22">
              <controlPr defaultSize="0" autoFill="0" autoLine="0" autoPict="0">
                <anchor moveWithCells="1" sizeWithCells="1">
                  <from>
                    <xdr:col>23</xdr:col>
                    <xdr:colOff>47625</xdr:colOff>
                    <xdr:row>3</xdr:row>
                    <xdr:rowOff>104775</xdr:rowOff>
                  </from>
                  <to>
                    <xdr:col>24</xdr:col>
                    <xdr:colOff>85725</xdr:colOff>
                    <xdr:row>3</xdr:row>
                    <xdr:rowOff>352425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報酬算定区分（新規・児発・放デイ共通）_別添</vt:lpstr>
      <vt:lpstr>記載例</vt:lpstr>
      <vt:lpstr>'報酬算定区分（新規・児発・放デイ共通）_別添'!Print_Area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Printed>2022-12-08T08:00:05Z</cp:lastPrinted>
  <dcterms:created xsi:type="dcterms:W3CDTF">2021-04-01T00:50:09Z</dcterms:created>
  <dcterms:modified xsi:type="dcterms:W3CDTF">2022-12-08T08:01:26Z</dcterms:modified>
</cp:coreProperties>
</file>